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8910" activeTab="2"/>
  </bookViews>
  <sheets>
    <sheet name="213" sheetId="1" r:id="rId1"/>
    <sheet name="214" sheetId="2" r:id="rId2"/>
    <sheet name="216" sheetId="3" r:id="rId3"/>
    <sheet name="218" sheetId="4" r:id="rId4"/>
    <sheet name="220" sheetId="5" r:id="rId5"/>
    <sheet name="222" sheetId="6" r:id="rId6"/>
    <sheet name="224" sheetId="7" r:id="rId7"/>
    <sheet name="226" sheetId="8" r:id="rId8"/>
    <sheet name="228" sheetId="9" r:id="rId9"/>
    <sheet name="230" sheetId="10" r:id="rId10"/>
    <sheet name="232" sheetId="11" r:id="rId11"/>
    <sheet name="234" sheetId="12" r:id="rId12"/>
    <sheet name="236" sheetId="13" r:id="rId13"/>
  </sheets>
  <definedNames>
    <definedName name="_xlnm.Print_Area" localSheetId="0">'213'!$A$1:$V$53</definedName>
    <definedName name="_xlnm.Print_Area" localSheetId="1">'214'!$A$1:$U$76</definedName>
    <definedName name="_xlnm.Print_Area" localSheetId="2">'216'!$A$1:$AA$65</definedName>
    <definedName name="_xlnm.Print_Area" localSheetId="3">'218'!$A$1:$AG$70</definedName>
    <definedName name="_xlnm.Print_Area" localSheetId="4">'220'!$A$1:$R$63</definedName>
    <definedName name="_xlnm.Print_Area" localSheetId="5">'222'!$A$1:$T$76</definedName>
    <definedName name="_xlnm.Print_Area" localSheetId="6">'224'!$A$1:$Y$70</definedName>
    <definedName name="_xlnm.Print_Area" localSheetId="7">'226'!$A$1:$Y$70</definedName>
    <definedName name="_xlnm.Print_Area" localSheetId="8">'228'!$A$1:$S$70</definedName>
    <definedName name="_xlnm.Print_Area" localSheetId="9">'230'!$A$1:$AG$71</definedName>
    <definedName name="_xlnm.Print_Area" localSheetId="10">'232'!$A$1:$AC$70</definedName>
    <definedName name="_xlnm.Print_Area" localSheetId="11">'234'!$A$1:$AC$70</definedName>
    <definedName name="_xlnm.Print_Area" localSheetId="12">'236'!$A$1:$W$70</definedName>
  </definedNames>
  <calcPr fullCalcOnLoad="1"/>
</workbook>
</file>

<file path=xl/sharedStrings.xml><?xml version="1.0" encoding="utf-8"?>
<sst xmlns="http://schemas.openxmlformats.org/spreadsheetml/2006/main" count="2152" uniqueCount="551">
  <si>
    <t>労働及び賃金　213</t>
  </si>
  <si>
    <t>総数</t>
  </si>
  <si>
    <t>男</t>
  </si>
  <si>
    <t>男</t>
  </si>
  <si>
    <t>女</t>
  </si>
  <si>
    <t>計</t>
  </si>
  <si>
    <t>人口</t>
  </si>
  <si>
    <t>労働力</t>
  </si>
  <si>
    <t>就業者</t>
  </si>
  <si>
    <t>完全失業者</t>
  </si>
  <si>
    <t>非労働力</t>
  </si>
  <si>
    <t>男</t>
  </si>
  <si>
    <t>女</t>
  </si>
  <si>
    <t>昭和50年</t>
  </si>
  <si>
    <t>増加数</t>
  </si>
  <si>
    <t>増加率（％）</t>
  </si>
  <si>
    <t>全国60年</t>
  </si>
  <si>
    <t>55年～60年の増加</t>
  </si>
  <si>
    <t>（△は減少）</t>
  </si>
  <si>
    <t>労働力状態別割合</t>
  </si>
  <si>
    <t>完全失業者　3）</t>
  </si>
  <si>
    <t>資料　総務庁統計局「国勢調査」による。</t>
  </si>
  <si>
    <t>注</t>
  </si>
  <si>
    <t>就　　業　　者　　数</t>
  </si>
  <si>
    <t>家族従業者</t>
  </si>
  <si>
    <t>農業</t>
  </si>
  <si>
    <t>林業</t>
  </si>
  <si>
    <t>漁業</t>
  </si>
  <si>
    <t>鉱業</t>
  </si>
  <si>
    <t>建設業</t>
  </si>
  <si>
    <t>製造業</t>
  </si>
  <si>
    <t>電気･ガス･熱供給･水道業</t>
  </si>
  <si>
    <t>運輸・通信業</t>
  </si>
  <si>
    <t>卸売・小売業、飲食店</t>
  </si>
  <si>
    <t>金融・保険業</t>
  </si>
  <si>
    <t>不動産業</t>
  </si>
  <si>
    <t>サービス業</t>
  </si>
  <si>
    <t>分類不能の産業</t>
  </si>
  <si>
    <t>女</t>
  </si>
  <si>
    <t>50年～55年の増加</t>
  </si>
  <si>
    <t>公務</t>
  </si>
  <si>
    <t>総数</t>
  </si>
  <si>
    <t>年次及び産業別</t>
  </si>
  <si>
    <t>組合数</t>
  </si>
  <si>
    <t>計</t>
  </si>
  <si>
    <t>男</t>
  </si>
  <si>
    <t>鉱業</t>
  </si>
  <si>
    <t>組合数</t>
  </si>
  <si>
    <t>組合員数</t>
  </si>
  <si>
    <t>農業</t>
  </si>
  <si>
    <t>林業、狩猟業</t>
  </si>
  <si>
    <t>漁業、水産養殖業</t>
  </si>
  <si>
    <t>電気・ガス・水道業</t>
  </si>
  <si>
    <t>金沢</t>
  </si>
  <si>
    <t>小松</t>
  </si>
  <si>
    <t>七尾</t>
  </si>
  <si>
    <t>輪島</t>
  </si>
  <si>
    <t>29人以下</t>
  </si>
  <si>
    <t>1000人以上</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</si>
  <si>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</si>
  <si>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</si>
  <si>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</si>
  <si>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</si>
  <si>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</si>
  <si>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</si>
  <si>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</si>
  <si>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</si>
  <si>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</si>
  <si>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</si>
  <si>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</si>
  <si>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</si>
  <si>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</si>
  <si>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</si>
  <si>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</si>
  <si>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</si>
  <si>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労組法</t>
  </si>
  <si>
    <t>地公労法</t>
  </si>
  <si>
    <t>国公法</t>
  </si>
  <si>
    <t>地公法</t>
  </si>
  <si>
    <t>建設業</t>
  </si>
  <si>
    <t>製造業</t>
  </si>
  <si>
    <t>金融・保険業</t>
  </si>
  <si>
    <t xml:space="preserve">不動産業   </t>
  </si>
  <si>
    <t>運輸・通信業</t>
  </si>
  <si>
    <t>サービス業</t>
  </si>
  <si>
    <t>分類不能の産業</t>
  </si>
  <si>
    <t>30～99</t>
  </si>
  <si>
    <t>100～299</t>
  </si>
  <si>
    <t>300～499</t>
  </si>
  <si>
    <t>500～999</t>
  </si>
  <si>
    <t>（2）産業別、規模別労働組合数及び組合員数</t>
  </si>
  <si>
    <t>総数</t>
  </si>
  <si>
    <t>組合員数</t>
  </si>
  <si>
    <t>216　労働及び賃金</t>
  </si>
  <si>
    <t>労働及び賃金　217</t>
  </si>
  <si>
    <t>産業別</t>
  </si>
  <si>
    <t>機械</t>
  </si>
  <si>
    <t>輸送用機械</t>
  </si>
  <si>
    <t>繊維</t>
  </si>
  <si>
    <t>出版・印刷</t>
  </si>
  <si>
    <t>窯業・土石</t>
  </si>
  <si>
    <t>その他</t>
  </si>
  <si>
    <t>電気業</t>
  </si>
  <si>
    <t>件数</t>
  </si>
  <si>
    <t>参加人員</t>
  </si>
  <si>
    <t>製造業</t>
  </si>
  <si>
    <t>休業</t>
  </si>
  <si>
    <t>閉鎖</t>
  </si>
  <si>
    <t>縮小</t>
  </si>
  <si>
    <t>整理人員</t>
  </si>
  <si>
    <t>事業所数</t>
  </si>
  <si>
    <t>食料品、たばこ製造業</t>
  </si>
  <si>
    <t>繊維関係工業</t>
  </si>
  <si>
    <t>木材、木製品製造業</t>
  </si>
  <si>
    <t>窯業・土石製造業</t>
  </si>
  <si>
    <t>鉄鋼業</t>
  </si>
  <si>
    <t>機械関係工業</t>
  </si>
  <si>
    <t>その他の製造業</t>
  </si>
  <si>
    <t>製造業</t>
  </si>
  <si>
    <t>整理形態</t>
  </si>
  <si>
    <t>（1）一般職業紹介状況（新規学卒を除きパートタイムを含む）</t>
  </si>
  <si>
    <t>新規求人数</t>
  </si>
  <si>
    <t>農林魚業</t>
  </si>
  <si>
    <t>求職者数</t>
  </si>
  <si>
    <t>新規求職</t>
  </si>
  <si>
    <t>申込件数</t>
  </si>
  <si>
    <t>就職全数</t>
  </si>
  <si>
    <t>他府県への就職数</t>
  </si>
  <si>
    <t>受給者の就職数</t>
  </si>
  <si>
    <t>就　　　職</t>
  </si>
  <si>
    <t>月間有効求人数</t>
  </si>
  <si>
    <t>充足全数</t>
  </si>
  <si>
    <t>求　　　職</t>
  </si>
  <si>
    <t>金沢</t>
  </si>
  <si>
    <t>小松</t>
  </si>
  <si>
    <t>七尾</t>
  </si>
  <si>
    <t>加賀</t>
  </si>
  <si>
    <t>羽咋</t>
  </si>
  <si>
    <t>穴水</t>
  </si>
  <si>
    <t>項目</t>
  </si>
  <si>
    <t>合計</t>
  </si>
  <si>
    <t>金沢</t>
  </si>
  <si>
    <t>小松</t>
  </si>
  <si>
    <t>七尾</t>
  </si>
  <si>
    <t>加賀</t>
  </si>
  <si>
    <t>羽咋</t>
  </si>
  <si>
    <t>穴水</t>
  </si>
  <si>
    <t>求職申込件数</t>
  </si>
  <si>
    <t>求人数</t>
  </si>
  <si>
    <t>就職件数</t>
  </si>
  <si>
    <t>中学校</t>
  </si>
  <si>
    <t>高等学校</t>
  </si>
  <si>
    <t>年次及び月次</t>
  </si>
  <si>
    <t>年次及び月次</t>
  </si>
  <si>
    <t>月間有効</t>
  </si>
  <si>
    <t>新規求人員</t>
  </si>
  <si>
    <t>就労実人員</t>
  </si>
  <si>
    <t>民間事業等</t>
  </si>
  <si>
    <t>失業者就労事業</t>
  </si>
  <si>
    <t>公共、準公共事業</t>
  </si>
  <si>
    <t>就労延数</t>
  </si>
  <si>
    <t>電気・ガス・熱供給・水道業</t>
  </si>
  <si>
    <t>サービス業</t>
  </si>
  <si>
    <t>調査産業計　　</t>
  </si>
  <si>
    <t>実質賃金指数</t>
  </si>
  <si>
    <t>雇用指数</t>
  </si>
  <si>
    <t>資料　石川県統計情報課「毎月勤労統計調査地方調査」による。</t>
  </si>
  <si>
    <t>調査産業計（サービス業を除く）</t>
  </si>
  <si>
    <t>衣服・その他の繊維製品製造業</t>
  </si>
  <si>
    <t>定期給与</t>
  </si>
  <si>
    <t>特別給与</t>
  </si>
  <si>
    <t>女</t>
  </si>
  <si>
    <t>(単位＝円)</t>
  </si>
  <si>
    <t>旅館・その他の宿泊所</t>
  </si>
  <si>
    <t>その他のサービス業</t>
  </si>
  <si>
    <t>調査産業計（サービス業を除く）</t>
  </si>
  <si>
    <t>食料品・たばこ製造業</t>
  </si>
  <si>
    <t>衣服・その他の繊維製品製造業</t>
  </si>
  <si>
    <t>出版・印刷・同関連産業</t>
  </si>
  <si>
    <t>所定外労　働時　間</t>
  </si>
  <si>
    <t>（単位＝日、時間）</t>
  </si>
  <si>
    <t>（単位＝人）</t>
  </si>
  <si>
    <t>教育</t>
  </si>
  <si>
    <t>サービス業</t>
  </si>
  <si>
    <t>（単位＝日、時間）</t>
  </si>
  <si>
    <t>小松＝江沼郡、能美郡、加賀市、小松市</t>
  </si>
  <si>
    <t>輪島＝鳳至郡、珠洲郡、輪島市、珠洲市</t>
  </si>
  <si>
    <t>昭和57年</t>
  </si>
  <si>
    <t>公労法</t>
  </si>
  <si>
    <t>年度及び月次</t>
  </si>
  <si>
    <t>注　産業別については、主な項目のみ掲載した。</t>
  </si>
  <si>
    <t>昭和57年度</t>
  </si>
  <si>
    <t>組合数</t>
  </si>
  <si>
    <t>組合員数</t>
  </si>
  <si>
    <t>無協約組合</t>
  </si>
  <si>
    <t>93　　産業別労働協約締結状況　（昭和59～61年）</t>
  </si>
  <si>
    <t>昭和59年</t>
  </si>
  <si>
    <t>農業</t>
  </si>
  <si>
    <t>林業、狩猟業</t>
  </si>
  <si>
    <t>漁業、水産養殖業</t>
  </si>
  <si>
    <t>鉱業</t>
  </si>
  <si>
    <t>建設業</t>
  </si>
  <si>
    <t>卸売業、小売業</t>
  </si>
  <si>
    <t>金融・保険業</t>
  </si>
  <si>
    <t>不動産業</t>
  </si>
  <si>
    <t>運輸・通信業</t>
  </si>
  <si>
    <t>電気・ガス・水道業</t>
  </si>
  <si>
    <t>サービス業</t>
  </si>
  <si>
    <t>分類不能の産業</t>
  </si>
  <si>
    <t>（昭和60年＝100）</t>
  </si>
  <si>
    <t>96　職 業 紹 介 状 況  (昭和57～61年度）</t>
  </si>
  <si>
    <t>昭和57年度</t>
  </si>
  <si>
    <t>年度及び月次</t>
  </si>
  <si>
    <t>（2）　　月　別　、　安　定　所　別　日　雇　就　労　状　況</t>
  </si>
  <si>
    <t>増加数</t>
  </si>
  <si>
    <t>増加率（％）</t>
  </si>
  <si>
    <t>増加数</t>
  </si>
  <si>
    <t>卸売業、小売業</t>
  </si>
  <si>
    <t>運輸・通信その他</t>
  </si>
  <si>
    <t>年度及び産業別</t>
  </si>
  <si>
    <t>運輸通信業</t>
  </si>
  <si>
    <t>金融・保険・不動産業</t>
  </si>
  <si>
    <t>昭和55年</t>
  </si>
  <si>
    <t>産業大分類（製造業、サービス業―中分類）別、性別、常用労働者の１人平均月間現金給与額（昭和59～61年）（つづき）</t>
  </si>
  <si>
    <t>（2）  労働力状態別、人口とその割合及び変遷（昭和50.55.60年）</t>
  </si>
  <si>
    <t>就  業  者　2）</t>
  </si>
  <si>
    <t>14　　労　働　及　び　賃　金</t>
  </si>
  <si>
    <t>総　　　数
　　　　　　1)</t>
  </si>
  <si>
    <t>㋑</t>
  </si>
  <si>
    <t>卸売業・小売業、飲食店</t>
  </si>
  <si>
    <t>卸売業、小売業、飲食店</t>
  </si>
  <si>
    <t>公務</t>
  </si>
  <si>
    <t>総　　　数
1)</t>
  </si>
  <si>
    <t>産業（大分類）別</t>
  </si>
  <si>
    <t>年次及び
市都別</t>
  </si>
  <si>
    <t>建設業</t>
  </si>
  <si>
    <t>製造業</t>
  </si>
  <si>
    <t>卸売業、小売業</t>
  </si>
  <si>
    <t>金融・保険業</t>
  </si>
  <si>
    <t xml:space="preserve">不動産業   </t>
  </si>
  <si>
    <t>運輸・通信業</t>
  </si>
  <si>
    <t>サービス業</t>
  </si>
  <si>
    <t>公務</t>
  </si>
  <si>
    <t>分類不能の産業</t>
  </si>
  <si>
    <t>年次及び産業別</t>
  </si>
  <si>
    <t>整理前
従業員数</t>
  </si>
  <si>
    <t>資料　 石川県労政訓練課調「労働組合基本調査」による。</t>
  </si>
  <si>
    <t>本表は労働組合法適用組合のみについて示したものである。</t>
  </si>
  <si>
    <t>(1)　　　　産　業　別　企　業　整　備　状　況</t>
  </si>
  <si>
    <t>(2)　　　　月　別　企　業　整　備　状　況</t>
  </si>
  <si>
    <t>1 月</t>
  </si>
  <si>
    <t>2 月</t>
  </si>
  <si>
    <t>3 月</t>
  </si>
  <si>
    <t>4 月</t>
  </si>
  <si>
    <t>5 月</t>
  </si>
  <si>
    <t>6 月</t>
  </si>
  <si>
    <t>7 月</t>
  </si>
  <si>
    <t>8 月</t>
  </si>
  <si>
    <t>9 月</t>
  </si>
  <si>
    <t>10 月</t>
  </si>
  <si>
    <t>11 月</t>
  </si>
  <si>
    <t>12 月</t>
  </si>
  <si>
    <t>区  分</t>
  </si>
  <si>
    <t>総  数</t>
  </si>
  <si>
    <t>上部組合で協
約を締結した
もの</t>
  </si>
  <si>
    <t>独自協約、上部
組合での協約
とも有するもの</t>
  </si>
  <si>
    <t>年度及び
月次
安定所別</t>
  </si>
  <si>
    <t>10 ～ 12</t>
  </si>
  <si>
    <t>前月より繰越
された
有効求人者数</t>
  </si>
  <si>
    <t>他府県への就職</t>
  </si>
  <si>
    <t>及び受給者の就職</t>
  </si>
  <si>
    <t>前月より繰越さ
れた有効求人数</t>
  </si>
  <si>
    <t>他府県か
らの充足</t>
  </si>
  <si>
    <t>月間有効
求職者数</t>
  </si>
  <si>
    <t>全　　数</t>
  </si>
  <si>
    <t xml:space="preserve">(1）　　　月　別　日　雇　職　業　紹　介　状　況 </t>
  </si>
  <si>
    <t>名目賃金指数</t>
  </si>
  <si>
    <r>
      <t>卸 売</t>
    </r>
    <r>
      <rPr>
        <sz val="11"/>
        <rFont val="ＭＳ 明朝"/>
        <family val="1"/>
      </rPr>
      <t xml:space="preserve"> </t>
    </r>
    <r>
      <rPr>
        <sz val="12"/>
        <rFont val="ＭＳ 明朝"/>
        <family val="1"/>
      </rPr>
      <t>・
小売業、
飲 食 店</t>
    </r>
  </si>
  <si>
    <t>合　　　　  計</t>
  </si>
  <si>
    <t>医療業</t>
  </si>
  <si>
    <t>調　  査
産 業 計</t>
  </si>
  <si>
    <t>調    査
産 業 計</t>
  </si>
  <si>
    <t>金属製品
製 造 業</t>
  </si>
  <si>
    <t>その他
のサー
ビス業</t>
  </si>
  <si>
    <t>卸 売 ・
小売業、
飲 食 店</t>
  </si>
  <si>
    <t>窯業・土
石 製 品
製 造 業</t>
  </si>
  <si>
    <t>衣服・その
他の繊維製
品製造業</t>
  </si>
  <si>
    <t>サービ
ス業計</t>
  </si>
  <si>
    <t>出版・印
刷・同関
連 産 業</t>
  </si>
  <si>
    <t>男女別</t>
  </si>
  <si>
    <t>90　　労　働　力　状　態　別　人　口</t>
  </si>
  <si>
    <t>（1）　労働力状態別、男女別15歳以上及び割合（昭和60.10.１現在）</t>
  </si>
  <si>
    <t>非  労  働  力
人  口 　   4）</t>
  </si>
  <si>
    <t>割合</t>
  </si>
  <si>
    <t xml:space="preserve">    １）は労働力状態「不詳」を含む。</t>
  </si>
  <si>
    <t>　　２）は15才以上の者のうちで、調査期間中（調査期日前１週間）に収入を伴う仕事に従事した人（無報酬の家族従事者を含む）と、収入
　　となる仕事をもっていながら、調査期間中、仕事を休んでいて、その休業期間が、調査の時からさかのぼって１ヶ月未満の者（ただ
　　し、休業期間が１ヶ月以上であっても給料又は賃金の支払いを受けている者又は、うける予定になっているものを含む。）とである。</t>
  </si>
  <si>
    <t>　　３）は、調査期間中収入になる仕事を少しもせず、また仕事をもっていなかった人のうち、仕事につくことが可能であって、かつ職業安定
　　所に申し込むなどして積極的に仕事を探していた人をいう。</t>
  </si>
  <si>
    <t>　　４）は調査期間中収入になる仕事を少しもせず、また仕事をもっていなかった人のうち、仕事につくことが不可能か、又は、仕事を積極
　　的に探さなかった人、たとえば病人、通学、家事従事者等をいう。</t>
  </si>
  <si>
    <t>55年</t>
  </si>
  <si>
    <t>60年</t>
  </si>
  <si>
    <t>注１ 　㋑は労働力状態「不詳」を含む。</t>
  </si>
  <si>
    <t>（１）　　産業（大分類）別就業者数とその割合及び変遷（昭和50．55．60年）</t>
  </si>
  <si>
    <t>（2）　　産業（大分類）別、従業上地位（５区分）別15才以上就業者数（昭和60.10.１現在)</t>
  </si>
  <si>
    <t>産業別割合</t>
  </si>
  <si>
    <t>雇人のない
業　主　2)</t>
  </si>
  <si>
    <t>雇人のある
業　　　主</t>
  </si>
  <si>
    <t>役員</t>
  </si>
  <si>
    <t>雇用者</t>
  </si>
  <si>
    <t>総　　　　　　　　数　1）</t>
  </si>
  <si>
    <t>第１次産業</t>
  </si>
  <si>
    <t>第２次産業</t>
  </si>
  <si>
    <t>第３次産業</t>
  </si>
  <si>
    <t>分類不能の産業</t>
  </si>
  <si>
    <t>　男1)</t>
  </si>
  <si>
    <t>　女2)</t>
  </si>
  <si>
    <t>注１　１）は分類不能の産業を含む。</t>
  </si>
  <si>
    <t>注　　１）従業上の地位「不詳」を含む。</t>
  </si>
  <si>
    <t>　　　２）「家庭内職者」を含む。</t>
  </si>
  <si>
    <r>
      <t>資料　総務省統計局「平成1</t>
    </r>
    <r>
      <rPr>
        <sz val="11"/>
        <rFont val="ＭＳ 明朝"/>
        <family val="1"/>
      </rPr>
      <t>2年</t>
    </r>
    <r>
      <rPr>
        <sz val="12"/>
        <rFont val="ＭＳ 明朝"/>
        <family val="1"/>
      </rPr>
      <t>国勢調査報告」による。</t>
    </r>
  </si>
  <si>
    <t>―</t>
  </si>
  <si>
    <t>92　　　労　　働　　組　　合　　数　　及　　び　　組　　合　　員　　数 （昭和57年～61年）</t>
  </si>
  <si>
    <t>（1）　　産業別、地域別労働組合数及び組合員数</t>
  </si>
  <si>
    <t>―</t>
  </si>
  <si>
    <t>　注１．本表における地域は次のとおりである。</t>
  </si>
  <si>
    <t>　　　　　　　金沢＝石川郡、河北郡、金沢市、松任市</t>
  </si>
  <si>
    <t>　　　　　　　七尾＝羽咋郡、鹿島郡、羽咋市、七尾市</t>
  </si>
  <si>
    <t>　　２．産業別に、分類可能の産業欄を掲載した。</t>
  </si>
  <si>
    <t>　　　58</t>
  </si>
  <si>
    <t>　　　58</t>
  </si>
  <si>
    <t>　　　59</t>
  </si>
  <si>
    <t>　　　60</t>
  </si>
  <si>
    <t>　　　61</t>
  </si>
  <si>
    <t>　　　　 58</t>
  </si>
  <si>
    <t>　　　　 59</t>
  </si>
  <si>
    <t>　　　　 60</t>
  </si>
  <si>
    <t>　　　　 61</t>
  </si>
  <si>
    <t>（3）　　市都別、適用法規別労働組合数及び組合員数</t>
  </si>
  <si>
    <t>　本法における適用法規中、労組法とは労働組合法、公労法とは公共企業体等労働関係法、国公法とは国家公務員法、地公法とは地方公務員法
地公労法とは地方公営企業労働関係法を示す。</t>
  </si>
  <si>
    <t>資料　石川県労政訓練課調「労働組合基本調査」による。</t>
  </si>
  <si>
    <t>　 58</t>
  </si>
  <si>
    <t>　 59</t>
  </si>
  <si>
    <t>　 60</t>
  </si>
  <si>
    <r>
      <t>　 61</t>
    </r>
  </si>
  <si>
    <t>218　労働及び賃金</t>
  </si>
  <si>
    <t>労働及び賃金　219</t>
  </si>
  <si>
    <t>有協約組合</t>
  </si>
  <si>
    <t>独自協約を有
するもの</t>
  </si>
  <si>
    <t xml:space="preserve"> 比率（％） 1）</t>
  </si>
  <si>
    <t>―</t>
  </si>
  <si>
    <t>注　　　１) は有協約組合数及び組合員数の総数に対する比率である。</t>
  </si>
  <si>
    <t>製造業</t>
  </si>
  <si>
    <t>　資料　石川県労政訓練課調「労働争議月報」による。</t>
  </si>
  <si>
    <t>―</t>
  </si>
  <si>
    <t>卸売・小売業</t>
  </si>
  <si>
    <t>卸・小売業</t>
  </si>
  <si>
    <t>昭和61年４月</t>
  </si>
  <si>
    <t>昭和62年１月</t>
  </si>
  <si>
    <t>資料　石川県職業安定課調「職業安定行政年報」による。</t>
  </si>
  <si>
    <t>注　　受給者とは、雇用保険受給者である。</t>
  </si>
  <si>
    <t>求人</t>
  </si>
  <si>
    <t>充足</t>
  </si>
  <si>
    <t>（2）　　　産業別一般求人状況（新規学卒を・パートタイムを除く）（昭和61年度）</t>
  </si>
  <si>
    <t>４月 ～ ６</t>
  </si>
  <si>
    <t>７ ～ ９</t>
  </si>
  <si>
    <t>１ ～ ３月</t>
  </si>
  <si>
    <t>（3）　　　昭和62年３月新規学校卒業者の安定所別職業紹介状況</t>
  </si>
  <si>
    <t>資料　石川県職業安定課調「職業安定行政年報」による。</t>
  </si>
  <si>
    <t>５</t>
  </si>
  <si>
    <t>注　求人数は、民間事業等の求人である。</t>
  </si>
  <si>
    <t>６</t>
  </si>
  <si>
    <t>７</t>
  </si>
  <si>
    <t>８</t>
  </si>
  <si>
    <t>９</t>
  </si>
  <si>
    <t>２</t>
  </si>
  <si>
    <t>３</t>
  </si>
  <si>
    <t>資料　石川県職業安定課調「職業安定行政年報」による。</t>
  </si>
  <si>
    <t>98　　産業大分類別賃金指数及び雇用指数（昭和55～61年）</t>
  </si>
  <si>
    <t>　　　　　　　常用労働者30人以上を雇用する事業所について平均したものである。</t>
  </si>
  <si>
    <t>　　　　　　　本表以下102表までは鉱工業、不動産業は調査対象が少なく公表していないが調査産業計には含まれている。</t>
  </si>
  <si>
    <t>調査
産業計</t>
  </si>
  <si>
    <t>サービス
業を除く</t>
  </si>
  <si>
    <t>電気・ガス・
熱供給 ・
水 　道　 業</t>
  </si>
  <si>
    <t>運輸・
通信業</t>
  </si>
  <si>
    <t>金 融 ・
保 険 業</t>
  </si>
  <si>
    <t>　　　56</t>
  </si>
  <si>
    <t>　　　57</t>
  </si>
  <si>
    <t>昭和61年１月</t>
  </si>
  <si>
    <t>99　　産業大分類（製造業、サービス業―中分類）別、性別、常用労働者の１人平均月間現金給与額（昭和59～61年）</t>
  </si>
  <si>
    <t>　　　　産業分類
年次
及び月次</t>
  </si>
  <si>
    <t>調査産業計</t>
  </si>
  <si>
    <t>現金給与
総　　額</t>
  </si>
  <si>
    <t>出版・印刷・同関連産業</t>
  </si>
  <si>
    <t>繊維工業</t>
  </si>
  <si>
    <t>食料品・たばこ製造業</t>
  </si>
  <si>
    <t>製造業計</t>
  </si>
  <si>
    <t>建設業</t>
  </si>
  <si>
    <t>製造業</t>
  </si>
  <si>
    <t>窯業・土石製品製造業</t>
  </si>
  <si>
    <t>金属製品製造業</t>
  </si>
  <si>
    <t>一般機械器具製造業</t>
  </si>
  <si>
    <t>電気機械器具製造業</t>
  </si>
  <si>
    <t>その他の製造業</t>
  </si>
  <si>
    <t>運輸・通信業</t>
  </si>
  <si>
    <t>卸売・小売業、飲食店</t>
  </si>
  <si>
    <t>合計</t>
  </si>
  <si>
    <t>合計</t>
  </si>
  <si>
    <t>教育</t>
  </si>
  <si>
    <t>医療費</t>
  </si>
  <si>
    <t>サービス業計</t>
  </si>
  <si>
    <t>金融・保険業</t>
  </si>
  <si>
    <t>100　　産業大分類（製造業、サービス業―中分類）別、性別、常用労働者の１人平均月間出勤日数及び実労働時間数　（昭和59～61年）</t>
  </si>
  <si>
    <t>調査産業計</t>
  </si>
  <si>
    <t>出勤
日数</t>
  </si>
  <si>
    <t>総実労
働時間</t>
  </si>
  <si>
    <t>所 定 内
労働時間</t>
  </si>
  <si>
    <t>製造業計</t>
  </si>
  <si>
    <t>繊維工業</t>
  </si>
  <si>
    <t>産業大分類（製造業、サービス業―中分類）別、性別、常用労働者の１人平均月間出勤日数及び実労働時間数　　（昭和59～61年）　（つづき）</t>
  </si>
  <si>
    <t>所定内
労　働
時　間</t>
  </si>
  <si>
    <t>総実労
働時間</t>
  </si>
  <si>
    <t>出勤
日数</t>
  </si>
  <si>
    <t>所定外
労　働
時　間</t>
  </si>
  <si>
    <t>一般機械器具製造業</t>
  </si>
  <si>
    <t xml:space="preserve">その他の製造業 </t>
  </si>
  <si>
    <t>運　輸・通信業</t>
  </si>
  <si>
    <t>234　労働及び賃金</t>
  </si>
  <si>
    <t>労働及び賃金　235</t>
  </si>
  <si>
    <t>サービス</t>
  </si>
  <si>
    <t>医療業</t>
  </si>
  <si>
    <t>サービス業務</t>
  </si>
  <si>
    <t>金　融・保険業</t>
  </si>
  <si>
    <t>236　労働及び賃金</t>
  </si>
  <si>
    <t>労働及び賃金　237</t>
  </si>
  <si>
    <t>101　　産業大分類（製造業、サービス業―中分類）別、性別、月末推計常用労働者数　（昭和59～61年）</t>
  </si>
  <si>
    <t>　　　産業分類
年次
及び月次</t>
  </si>
  <si>
    <t>サービス
業を除く</t>
  </si>
  <si>
    <t>製造
業計</t>
  </si>
  <si>
    <t>食料品・
た ば こ
製 造 業</t>
  </si>
  <si>
    <t>繊維
工業</t>
  </si>
  <si>
    <t>一般機
械器具
製造業</t>
  </si>
  <si>
    <t>電気機
械器具
製造業</t>
  </si>
  <si>
    <t>その他の
製 造 業</t>
  </si>
  <si>
    <t>電気・ガ
ス・熱供
給・水道業</t>
  </si>
  <si>
    <t>金融・
保険業</t>
  </si>
  <si>
    <t>旅館・そ
の 他 の
宿 泊 所</t>
  </si>
  <si>
    <t>㋑</t>
  </si>
  <si>
    <t>91　　　産　　業　　別　　就　　業　　者　　数</t>
  </si>
  <si>
    <t>95　　企　業　整　備　状　況　（昭和57年度～61年度）</t>
  </si>
  <si>
    <t>94　　産業別、月別労働争議発生件数及び参加人員（昭和61年）</t>
  </si>
  <si>
    <t>97　　日 雇 職 業 紹 介 状 況（昭和57～61年度）</t>
  </si>
  <si>
    <t>214　労働及び賃金</t>
  </si>
  <si>
    <t>労働及び賃金　215</t>
  </si>
  <si>
    <r>
      <t>昭和61年</t>
    </r>
    <r>
      <rPr>
        <sz val="12"/>
        <rFont val="ＭＳ 明朝"/>
        <family val="1"/>
      </rPr>
      <t>５</t>
    </r>
    <r>
      <rPr>
        <sz val="12"/>
        <color indexed="9"/>
        <rFont val="ＭＳ 明朝"/>
        <family val="1"/>
      </rPr>
      <t>月</t>
    </r>
  </si>
  <si>
    <r>
      <t>昭和61年</t>
    </r>
    <r>
      <rPr>
        <sz val="12"/>
        <rFont val="ＭＳ 明朝"/>
        <family val="1"/>
      </rPr>
      <t>６</t>
    </r>
    <r>
      <rPr>
        <sz val="12"/>
        <color indexed="9"/>
        <rFont val="ＭＳ 明朝"/>
        <family val="1"/>
      </rPr>
      <t>月</t>
    </r>
  </si>
  <si>
    <r>
      <t>昭和61年</t>
    </r>
    <r>
      <rPr>
        <sz val="12"/>
        <rFont val="ＭＳ 明朝"/>
        <family val="1"/>
      </rPr>
      <t>７</t>
    </r>
    <r>
      <rPr>
        <sz val="12"/>
        <color indexed="9"/>
        <rFont val="ＭＳ 明朝"/>
        <family val="1"/>
      </rPr>
      <t>月</t>
    </r>
  </si>
  <si>
    <r>
      <t>昭和61年</t>
    </r>
    <r>
      <rPr>
        <sz val="12"/>
        <rFont val="ＭＳ 明朝"/>
        <family val="1"/>
      </rPr>
      <t>８</t>
    </r>
    <r>
      <rPr>
        <sz val="12"/>
        <color indexed="9"/>
        <rFont val="ＭＳ 明朝"/>
        <family val="1"/>
      </rPr>
      <t>月</t>
    </r>
  </si>
  <si>
    <r>
      <t>昭和61年</t>
    </r>
    <r>
      <rPr>
        <sz val="12"/>
        <rFont val="ＭＳ 明朝"/>
        <family val="1"/>
      </rPr>
      <t>９</t>
    </r>
    <r>
      <rPr>
        <sz val="12"/>
        <color indexed="9"/>
        <rFont val="ＭＳ 明朝"/>
        <family val="1"/>
      </rPr>
      <t>月</t>
    </r>
  </si>
  <si>
    <r>
      <t>昭和61年</t>
    </r>
    <r>
      <rPr>
        <sz val="12"/>
        <rFont val="ＭＳ 明朝"/>
        <family val="1"/>
      </rPr>
      <t>10</t>
    </r>
    <r>
      <rPr>
        <sz val="12"/>
        <color indexed="9"/>
        <rFont val="ＭＳ 明朝"/>
        <family val="1"/>
      </rPr>
      <t>月</t>
    </r>
  </si>
  <si>
    <r>
      <t>昭和61年</t>
    </r>
    <r>
      <rPr>
        <sz val="12"/>
        <rFont val="ＭＳ 明朝"/>
        <family val="1"/>
      </rPr>
      <t>11</t>
    </r>
    <r>
      <rPr>
        <sz val="12"/>
        <color indexed="9"/>
        <rFont val="ＭＳ 明朝"/>
        <family val="1"/>
      </rPr>
      <t>月</t>
    </r>
  </si>
  <si>
    <r>
      <t>昭和61年</t>
    </r>
    <r>
      <rPr>
        <sz val="12"/>
        <rFont val="ＭＳ 明朝"/>
        <family val="1"/>
      </rPr>
      <t>12</t>
    </r>
    <r>
      <rPr>
        <sz val="12"/>
        <color indexed="9"/>
        <rFont val="ＭＳ 明朝"/>
        <family val="1"/>
      </rPr>
      <t>月</t>
    </r>
  </si>
  <si>
    <r>
      <t>昭和62年</t>
    </r>
    <r>
      <rPr>
        <sz val="12"/>
        <rFont val="ＭＳ 明朝"/>
        <family val="1"/>
      </rPr>
      <t>２</t>
    </r>
    <r>
      <rPr>
        <sz val="12"/>
        <color indexed="9"/>
        <rFont val="ＭＳ 明朝"/>
        <family val="1"/>
      </rPr>
      <t>月</t>
    </r>
  </si>
  <si>
    <r>
      <t>昭和62年</t>
    </r>
    <r>
      <rPr>
        <sz val="12"/>
        <rFont val="ＭＳ 明朝"/>
        <family val="1"/>
      </rPr>
      <t>３</t>
    </r>
    <r>
      <rPr>
        <sz val="12"/>
        <color indexed="9"/>
        <rFont val="ＭＳ 明朝"/>
        <family val="1"/>
      </rPr>
      <t>月</t>
    </r>
  </si>
  <si>
    <t>能都</t>
  </si>
  <si>
    <t>220　労働及び賃金</t>
  </si>
  <si>
    <t>労働及び賃金　221</t>
  </si>
  <si>
    <r>
      <t>昭和</t>
    </r>
    <r>
      <rPr>
        <sz val="12"/>
        <rFont val="ＭＳ 明朝"/>
        <family val="1"/>
      </rPr>
      <t>58</t>
    </r>
    <r>
      <rPr>
        <sz val="12"/>
        <color indexed="9"/>
        <rFont val="ＭＳ 明朝"/>
        <family val="1"/>
      </rPr>
      <t>年度</t>
    </r>
  </si>
  <si>
    <r>
      <t>昭和</t>
    </r>
    <r>
      <rPr>
        <sz val="12"/>
        <rFont val="ＭＳ 明朝"/>
        <family val="1"/>
      </rPr>
      <t>59</t>
    </r>
    <r>
      <rPr>
        <sz val="12"/>
        <color indexed="9"/>
        <rFont val="ＭＳ 明朝"/>
        <family val="1"/>
      </rPr>
      <t>年度</t>
    </r>
  </si>
  <si>
    <r>
      <t>昭和</t>
    </r>
    <r>
      <rPr>
        <sz val="12"/>
        <rFont val="ＭＳ 明朝"/>
        <family val="1"/>
      </rPr>
      <t>60</t>
    </r>
    <r>
      <rPr>
        <sz val="12"/>
        <color indexed="9"/>
        <rFont val="ＭＳ 明朝"/>
        <family val="1"/>
      </rPr>
      <t>年度</t>
    </r>
  </si>
  <si>
    <r>
      <t>昭和</t>
    </r>
    <r>
      <rPr>
        <b/>
        <sz val="12"/>
        <rFont val="ＭＳ ゴシック"/>
        <family val="3"/>
      </rPr>
      <t>61</t>
    </r>
    <r>
      <rPr>
        <b/>
        <sz val="12"/>
        <color indexed="9"/>
        <rFont val="ＭＳ ゴシック"/>
        <family val="3"/>
      </rPr>
      <t>年度</t>
    </r>
  </si>
  <si>
    <r>
      <t>昭和</t>
    </r>
    <r>
      <rPr>
        <sz val="12"/>
        <rFont val="ＭＳ 明朝"/>
        <family val="1"/>
      </rPr>
      <t>58</t>
    </r>
    <r>
      <rPr>
        <sz val="12"/>
        <color indexed="9"/>
        <rFont val="ＭＳ 明朝"/>
        <family val="1"/>
      </rPr>
      <t>年度</t>
    </r>
  </si>
  <si>
    <r>
      <t>昭和</t>
    </r>
    <r>
      <rPr>
        <sz val="12"/>
        <rFont val="ＭＳ 明朝"/>
        <family val="1"/>
      </rPr>
      <t>59</t>
    </r>
    <r>
      <rPr>
        <sz val="12"/>
        <color indexed="9"/>
        <rFont val="ＭＳ 明朝"/>
        <family val="1"/>
      </rPr>
      <t>年度</t>
    </r>
  </si>
  <si>
    <r>
      <t>昭和61年</t>
    </r>
    <r>
      <rPr>
        <sz val="12"/>
        <rFont val="ＭＳ 明朝"/>
        <family val="1"/>
      </rPr>
      <t>２</t>
    </r>
    <r>
      <rPr>
        <sz val="12"/>
        <color indexed="9"/>
        <rFont val="ＭＳ 明朝"/>
        <family val="1"/>
      </rPr>
      <t>月</t>
    </r>
  </si>
  <si>
    <r>
      <t>昭和61年</t>
    </r>
    <r>
      <rPr>
        <sz val="12"/>
        <rFont val="ＭＳ 明朝"/>
        <family val="1"/>
      </rPr>
      <t>３</t>
    </r>
    <r>
      <rPr>
        <sz val="12"/>
        <color indexed="9"/>
        <rFont val="ＭＳ 明朝"/>
        <family val="1"/>
      </rPr>
      <t>月</t>
    </r>
  </si>
  <si>
    <r>
      <t>昭和61年</t>
    </r>
    <r>
      <rPr>
        <sz val="12"/>
        <rFont val="ＭＳ 明朝"/>
        <family val="1"/>
      </rPr>
      <t>４</t>
    </r>
    <r>
      <rPr>
        <sz val="12"/>
        <color indexed="9"/>
        <rFont val="ＭＳ 明朝"/>
        <family val="1"/>
      </rPr>
      <t>月</t>
    </r>
  </si>
  <si>
    <t>222　労働及び賃金</t>
  </si>
  <si>
    <t>労働及び賃金　223</t>
  </si>
  <si>
    <t>224　労働及び賃金</t>
  </si>
  <si>
    <t>労働及び賃金　225</t>
  </si>
  <si>
    <t>昭和61年  　１月</t>
  </si>
  <si>
    <t>昭和59年   平均</t>
  </si>
  <si>
    <r>
      <t>昭和</t>
    </r>
    <r>
      <rPr>
        <sz val="12"/>
        <rFont val="ＭＳ 明朝"/>
        <family val="1"/>
      </rPr>
      <t>60</t>
    </r>
    <r>
      <rPr>
        <sz val="12"/>
        <color indexed="9"/>
        <rFont val="ＭＳ 明朝"/>
        <family val="1"/>
      </rPr>
      <t>年   平均</t>
    </r>
  </si>
  <si>
    <r>
      <t>昭和61年  　</t>
    </r>
    <r>
      <rPr>
        <sz val="12"/>
        <rFont val="ＭＳ 明朝"/>
        <family val="1"/>
      </rPr>
      <t>５</t>
    </r>
    <r>
      <rPr>
        <sz val="12"/>
        <color indexed="9"/>
        <rFont val="ＭＳ 明朝"/>
        <family val="1"/>
      </rPr>
      <t>月</t>
    </r>
  </si>
  <si>
    <r>
      <t>昭和61年  　</t>
    </r>
    <r>
      <rPr>
        <sz val="12"/>
        <rFont val="ＭＳ 明朝"/>
        <family val="1"/>
      </rPr>
      <t>６</t>
    </r>
    <r>
      <rPr>
        <sz val="12"/>
        <color indexed="9"/>
        <rFont val="ＭＳ 明朝"/>
        <family val="1"/>
      </rPr>
      <t>月</t>
    </r>
  </si>
  <si>
    <r>
      <t>昭和61年  　</t>
    </r>
    <r>
      <rPr>
        <sz val="12"/>
        <rFont val="ＭＳ 明朝"/>
        <family val="1"/>
      </rPr>
      <t>７</t>
    </r>
    <r>
      <rPr>
        <sz val="12"/>
        <color indexed="9"/>
        <rFont val="ＭＳ 明朝"/>
        <family val="1"/>
      </rPr>
      <t>月</t>
    </r>
  </si>
  <si>
    <r>
      <t>昭和61年  　</t>
    </r>
    <r>
      <rPr>
        <sz val="12"/>
        <rFont val="ＭＳ 明朝"/>
        <family val="1"/>
      </rPr>
      <t>８</t>
    </r>
    <r>
      <rPr>
        <sz val="12"/>
        <color indexed="9"/>
        <rFont val="ＭＳ 明朝"/>
        <family val="1"/>
      </rPr>
      <t>月</t>
    </r>
  </si>
  <si>
    <r>
      <t>昭和61年  　</t>
    </r>
    <r>
      <rPr>
        <sz val="12"/>
        <rFont val="ＭＳ 明朝"/>
        <family val="1"/>
      </rPr>
      <t>9</t>
    </r>
    <r>
      <rPr>
        <sz val="12"/>
        <color indexed="9"/>
        <rFont val="ＭＳ 明朝"/>
        <family val="1"/>
      </rPr>
      <t>月</t>
    </r>
  </si>
  <si>
    <r>
      <t xml:space="preserve">昭和61年   </t>
    </r>
    <r>
      <rPr>
        <sz val="12"/>
        <rFont val="ＭＳ 明朝"/>
        <family val="1"/>
      </rPr>
      <t>10</t>
    </r>
    <r>
      <rPr>
        <sz val="12"/>
        <color indexed="9"/>
        <rFont val="ＭＳ 明朝"/>
        <family val="1"/>
      </rPr>
      <t>月</t>
    </r>
  </si>
  <si>
    <r>
      <t xml:space="preserve">昭和61年   </t>
    </r>
    <r>
      <rPr>
        <sz val="12"/>
        <rFont val="ＭＳ 明朝"/>
        <family val="1"/>
      </rPr>
      <t>11</t>
    </r>
    <r>
      <rPr>
        <sz val="12"/>
        <color indexed="9"/>
        <rFont val="ＭＳ 明朝"/>
        <family val="1"/>
      </rPr>
      <t>月</t>
    </r>
  </si>
  <si>
    <r>
      <t xml:space="preserve">昭和61年   </t>
    </r>
    <r>
      <rPr>
        <sz val="12"/>
        <rFont val="ＭＳ 明朝"/>
        <family val="1"/>
      </rPr>
      <t>12</t>
    </r>
    <r>
      <rPr>
        <sz val="12"/>
        <color indexed="9"/>
        <rFont val="ＭＳ 明朝"/>
        <family val="1"/>
      </rPr>
      <t>月</t>
    </r>
  </si>
  <si>
    <r>
      <t>昭和</t>
    </r>
    <r>
      <rPr>
        <b/>
        <sz val="12"/>
        <rFont val="ＭＳ ゴシック"/>
        <family val="3"/>
      </rPr>
      <t>61</t>
    </r>
    <r>
      <rPr>
        <b/>
        <sz val="12"/>
        <color indexed="9"/>
        <rFont val="ＭＳ ゴシック"/>
        <family val="3"/>
      </rPr>
      <t>年  平均</t>
    </r>
  </si>
  <si>
    <r>
      <t>昭和61年  　</t>
    </r>
    <r>
      <rPr>
        <sz val="12"/>
        <rFont val="ＭＳ 明朝"/>
        <family val="1"/>
      </rPr>
      <t>２</t>
    </r>
    <r>
      <rPr>
        <sz val="12"/>
        <color indexed="9"/>
        <rFont val="ＭＳ 明朝"/>
        <family val="1"/>
      </rPr>
      <t>月</t>
    </r>
  </si>
  <si>
    <r>
      <t>昭和61年  　</t>
    </r>
    <r>
      <rPr>
        <sz val="12"/>
        <rFont val="ＭＳ 明朝"/>
        <family val="1"/>
      </rPr>
      <t>３</t>
    </r>
    <r>
      <rPr>
        <sz val="12"/>
        <color indexed="9"/>
        <rFont val="ＭＳ 明朝"/>
        <family val="1"/>
      </rPr>
      <t>月</t>
    </r>
  </si>
  <si>
    <r>
      <t>昭和61年  　</t>
    </r>
    <r>
      <rPr>
        <sz val="12"/>
        <rFont val="ＭＳ 明朝"/>
        <family val="1"/>
      </rPr>
      <t>４</t>
    </r>
    <r>
      <rPr>
        <sz val="12"/>
        <color indexed="9"/>
        <rFont val="ＭＳ 明朝"/>
        <family val="1"/>
      </rPr>
      <t>月</t>
    </r>
  </si>
  <si>
    <t>226　労働及び賃金</t>
  </si>
  <si>
    <t>労働及び賃金　227</t>
  </si>
  <si>
    <t>228　労働及び賃金</t>
  </si>
  <si>
    <t>労働及び賃金　229</t>
  </si>
  <si>
    <t>230　労働及び賃金</t>
  </si>
  <si>
    <t>労働及び賃金　231</t>
  </si>
  <si>
    <t>232　労働及び賃金</t>
  </si>
  <si>
    <t>労働及び賃金　233</t>
  </si>
  <si>
    <r>
      <t>昭和</t>
    </r>
    <r>
      <rPr>
        <sz val="12"/>
        <rFont val="ＭＳ 明朝"/>
        <family val="1"/>
      </rPr>
      <t>60</t>
    </r>
    <r>
      <rPr>
        <sz val="12"/>
        <color indexed="9"/>
        <rFont val="ＭＳ 明朝"/>
        <family val="1"/>
      </rPr>
      <t>年   平均</t>
    </r>
  </si>
  <si>
    <r>
      <t>昭和</t>
    </r>
    <r>
      <rPr>
        <b/>
        <sz val="12"/>
        <rFont val="ＭＳ ゴシック"/>
        <family val="3"/>
      </rPr>
      <t>61</t>
    </r>
    <r>
      <rPr>
        <b/>
        <sz val="12"/>
        <color indexed="9"/>
        <rFont val="ＭＳ ゴシック"/>
        <family val="3"/>
      </rPr>
      <t>年  平均</t>
    </r>
  </si>
  <si>
    <r>
      <t>昭和61年  　</t>
    </r>
    <r>
      <rPr>
        <sz val="12"/>
        <rFont val="ＭＳ 明朝"/>
        <family val="1"/>
      </rPr>
      <t>２</t>
    </r>
    <r>
      <rPr>
        <sz val="12"/>
        <color indexed="9"/>
        <rFont val="ＭＳ 明朝"/>
        <family val="1"/>
      </rPr>
      <t>月</t>
    </r>
  </si>
  <si>
    <r>
      <t>昭和61年  　</t>
    </r>
    <r>
      <rPr>
        <sz val="12"/>
        <rFont val="ＭＳ 明朝"/>
        <family val="1"/>
      </rPr>
      <t>３</t>
    </r>
    <r>
      <rPr>
        <sz val="12"/>
        <color indexed="9"/>
        <rFont val="ＭＳ 明朝"/>
        <family val="1"/>
      </rPr>
      <t>月</t>
    </r>
  </si>
  <si>
    <r>
      <t>昭和61年  　</t>
    </r>
    <r>
      <rPr>
        <sz val="12"/>
        <rFont val="ＭＳ 明朝"/>
        <family val="1"/>
      </rPr>
      <t>４</t>
    </r>
    <r>
      <rPr>
        <sz val="12"/>
        <color indexed="9"/>
        <rFont val="ＭＳ 明朝"/>
        <family val="1"/>
      </rPr>
      <t>月</t>
    </r>
  </si>
  <si>
    <r>
      <t>昭和61年  　</t>
    </r>
    <r>
      <rPr>
        <sz val="12"/>
        <rFont val="ＭＳ 明朝"/>
        <family val="1"/>
      </rPr>
      <t>５</t>
    </r>
    <r>
      <rPr>
        <sz val="12"/>
        <color indexed="9"/>
        <rFont val="ＭＳ 明朝"/>
        <family val="1"/>
      </rPr>
      <t>月</t>
    </r>
  </si>
  <si>
    <r>
      <t>昭和61年  　</t>
    </r>
    <r>
      <rPr>
        <sz val="12"/>
        <rFont val="ＭＳ 明朝"/>
        <family val="1"/>
      </rPr>
      <t>６</t>
    </r>
    <r>
      <rPr>
        <sz val="12"/>
        <color indexed="9"/>
        <rFont val="ＭＳ 明朝"/>
        <family val="1"/>
      </rPr>
      <t>月</t>
    </r>
  </si>
  <si>
    <r>
      <t>昭和61年  　</t>
    </r>
    <r>
      <rPr>
        <sz val="12"/>
        <rFont val="ＭＳ 明朝"/>
        <family val="1"/>
      </rPr>
      <t>７</t>
    </r>
    <r>
      <rPr>
        <sz val="12"/>
        <color indexed="9"/>
        <rFont val="ＭＳ 明朝"/>
        <family val="1"/>
      </rPr>
      <t>月</t>
    </r>
  </si>
  <si>
    <r>
      <t>昭和61年  　</t>
    </r>
    <r>
      <rPr>
        <sz val="12"/>
        <rFont val="ＭＳ 明朝"/>
        <family val="1"/>
      </rPr>
      <t>８</t>
    </r>
    <r>
      <rPr>
        <sz val="12"/>
        <color indexed="9"/>
        <rFont val="ＭＳ 明朝"/>
        <family val="1"/>
      </rPr>
      <t>月</t>
    </r>
  </si>
  <si>
    <r>
      <t>昭和61年  　</t>
    </r>
    <r>
      <rPr>
        <sz val="12"/>
        <rFont val="ＭＳ 明朝"/>
        <family val="1"/>
      </rPr>
      <t>9</t>
    </r>
    <r>
      <rPr>
        <sz val="12"/>
        <color indexed="9"/>
        <rFont val="ＭＳ 明朝"/>
        <family val="1"/>
      </rPr>
      <t>月</t>
    </r>
  </si>
  <si>
    <r>
      <t xml:space="preserve">昭和61年   </t>
    </r>
    <r>
      <rPr>
        <sz val="12"/>
        <rFont val="ＭＳ 明朝"/>
        <family val="1"/>
      </rPr>
      <t>10</t>
    </r>
    <r>
      <rPr>
        <sz val="12"/>
        <color indexed="9"/>
        <rFont val="ＭＳ 明朝"/>
        <family val="1"/>
      </rPr>
      <t>月</t>
    </r>
  </si>
  <si>
    <r>
      <t xml:space="preserve">昭和61年   </t>
    </r>
    <r>
      <rPr>
        <sz val="12"/>
        <rFont val="ＭＳ 明朝"/>
        <family val="1"/>
      </rPr>
      <t>11</t>
    </r>
    <r>
      <rPr>
        <sz val="12"/>
        <color indexed="9"/>
        <rFont val="ＭＳ 明朝"/>
        <family val="1"/>
      </rPr>
      <t>月</t>
    </r>
  </si>
  <si>
    <r>
      <t xml:space="preserve">昭和61年   </t>
    </r>
    <r>
      <rPr>
        <sz val="12"/>
        <rFont val="ＭＳ 明朝"/>
        <family val="1"/>
      </rPr>
      <t>12</t>
    </r>
    <r>
      <rPr>
        <sz val="12"/>
        <color indexed="9"/>
        <rFont val="ＭＳ 明朝"/>
        <family val="1"/>
      </rPr>
      <t>月</t>
    </r>
  </si>
  <si>
    <t>能都</t>
  </si>
  <si>
    <t>能都</t>
  </si>
  <si>
    <t>労 働 力 状 態 別</t>
  </si>
  <si>
    <t>年 次 及 び 産 業 別</t>
  </si>
  <si>
    <r>
      <rPr>
        <sz val="12"/>
        <color indexed="9"/>
        <rFont val="ＭＳ 明朝"/>
        <family val="1"/>
      </rPr>
      <t>昭和</t>
    </r>
    <r>
      <rPr>
        <sz val="12"/>
        <rFont val="ＭＳ 明朝"/>
        <family val="1"/>
      </rPr>
      <t>60</t>
    </r>
    <r>
      <rPr>
        <sz val="12"/>
        <color indexed="9"/>
        <rFont val="ＭＳ 明朝"/>
        <family val="1"/>
      </rPr>
      <t>年</t>
    </r>
  </si>
  <si>
    <r>
      <rPr>
        <b/>
        <sz val="12"/>
        <color indexed="9"/>
        <rFont val="ＭＳ ゴシック"/>
        <family val="3"/>
      </rPr>
      <t>昭和</t>
    </r>
    <r>
      <rPr>
        <b/>
        <sz val="12"/>
        <rFont val="ＭＳ ゴシック"/>
        <family val="3"/>
      </rPr>
      <t>61</t>
    </r>
    <r>
      <rPr>
        <b/>
        <sz val="12"/>
        <color indexed="9"/>
        <rFont val="ＭＳ ゴシック"/>
        <family val="3"/>
      </rPr>
      <t>年</t>
    </r>
  </si>
  <si>
    <r>
      <rPr>
        <sz val="12"/>
        <color indexed="9"/>
        <rFont val="ＭＳ 明朝"/>
        <family val="1"/>
      </rPr>
      <t>昭和61年</t>
    </r>
    <r>
      <rPr>
        <sz val="12"/>
        <rFont val="ＭＳ 明朝"/>
        <family val="1"/>
      </rPr>
      <t>５</t>
    </r>
    <r>
      <rPr>
        <sz val="12"/>
        <color indexed="9"/>
        <rFont val="ＭＳ 明朝"/>
        <family val="1"/>
      </rPr>
      <t>月</t>
    </r>
  </si>
  <si>
    <r>
      <rPr>
        <sz val="12"/>
        <color indexed="9"/>
        <rFont val="ＭＳ 明朝"/>
        <family val="1"/>
      </rPr>
      <t>昭和61年</t>
    </r>
    <r>
      <rPr>
        <sz val="12"/>
        <rFont val="ＭＳ 明朝"/>
        <family val="1"/>
      </rPr>
      <t>６</t>
    </r>
    <r>
      <rPr>
        <sz val="12"/>
        <color indexed="9"/>
        <rFont val="ＭＳ 明朝"/>
        <family val="1"/>
      </rPr>
      <t>月</t>
    </r>
  </si>
  <si>
    <r>
      <rPr>
        <sz val="12"/>
        <color indexed="9"/>
        <rFont val="ＭＳ 明朝"/>
        <family val="1"/>
      </rPr>
      <t>昭和61年</t>
    </r>
    <r>
      <rPr>
        <sz val="12"/>
        <rFont val="ＭＳ 明朝"/>
        <family val="1"/>
      </rPr>
      <t>７</t>
    </r>
    <r>
      <rPr>
        <sz val="12"/>
        <color indexed="9"/>
        <rFont val="ＭＳ 明朝"/>
        <family val="1"/>
      </rPr>
      <t>月</t>
    </r>
  </si>
  <si>
    <r>
      <rPr>
        <sz val="12"/>
        <color indexed="9"/>
        <rFont val="ＭＳ 明朝"/>
        <family val="1"/>
      </rPr>
      <t>昭和61年</t>
    </r>
    <r>
      <rPr>
        <sz val="12"/>
        <rFont val="ＭＳ 明朝"/>
        <family val="1"/>
      </rPr>
      <t>８</t>
    </r>
    <r>
      <rPr>
        <sz val="12"/>
        <color indexed="9"/>
        <rFont val="ＭＳ 明朝"/>
        <family val="1"/>
      </rPr>
      <t>月</t>
    </r>
  </si>
  <si>
    <r>
      <rPr>
        <sz val="12"/>
        <color indexed="9"/>
        <rFont val="ＭＳ 明朝"/>
        <family val="1"/>
      </rPr>
      <t>昭和61年</t>
    </r>
    <r>
      <rPr>
        <sz val="12"/>
        <rFont val="ＭＳ 明朝"/>
        <family val="1"/>
      </rPr>
      <t>９</t>
    </r>
    <r>
      <rPr>
        <sz val="12"/>
        <color indexed="9"/>
        <rFont val="ＭＳ 明朝"/>
        <family val="1"/>
      </rPr>
      <t>月</t>
    </r>
  </si>
  <si>
    <r>
      <rPr>
        <sz val="12"/>
        <color indexed="9"/>
        <rFont val="ＭＳ 明朝"/>
        <family val="1"/>
      </rPr>
      <t>昭和61年</t>
    </r>
    <r>
      <rPr>
        <sz val="12"/>
        <rFont val="ＭＳ 明朝"/>
        <family val="1"/>
      </rPr>
      <t>10</t>
    </r>
    <r>
      <rPr>
        <sz val="12"/>
        <color indexed="9"/>
        <rFont val="ＭＳ 明朝"/>
        <family val="1"/>
      </rPr>
      <t>月</t>
    </r>
  </si>
  <si>
    <r>
      <rPr>
        <sz val="12"/>
        <color indexed="9"/>
        <rFont val="ＭＳ 明朝"/>
        <family val="1"/>
      </rPr>
      <t>昭和61年</t>
    </r>
    <r>
      <rPr>
        <sz val="12"/>
        <rFont val="ＭＳ 明朝"/>
        <family val="1"/>
      </rPr>
      <t>11</t>
    </r>
    <r>
      <rPr>
        <sz val="12"/>
        <color indexed="9"/>
        <rFont val="ＭＳ 明朝"/>
        <family val="1"/>
      </rPr>
      <t>月</t>
    </r>
  </si>
  <si>
    <r>
      <rPr>
        <sz val="12"/>
        <color indexed="9"/>
        <rFont val="ＭＳ 明朝"/>
        <family val="1"/>
      </rPr>
      <t>昭和61年</t>
    </r>
    <r>
      <rPr>
        <sz val="12"/>
        <rFont val="ＭＳ 明朝"/>
        <family val="1"/>
      </rPr>
      <t>12</t>
    </r>
    <r>
      <rPr>
        <sz val="12"/>
        <color indexed="9"/>
        <rFont val="ＭＳ 明朝"/>
        <family val="1"/>
      </rPr>
      <t>月</t>
    </r>
  </si>
  <si>
    <r>
      <rPr>
        <sz val="12"/>
        <color indexed="9"/>
        <rFont val="ＭＳ 明朝"/>
        <family val="1"/>
      </rPr>
      <t>昭和62年</t>
    </r>
    <r>
      <rPr>
        <sz val="12"/>
        <rFont val="ＭＳ 明朝"/>
        <family val="1"/>
      </rPr>
      <t>２</t>
    </r>
    <r>
      <rPr>
        <sz val="12"/>
        <color indexed="9"/>
        <rFont val="ＭＳ 明朝"/>
        <family val="1"/>
      </rPr>
      <t>月</t>
    </r>
  </si>
  <si>
    <r>
      <rPr>
        <sz val="12"/>
        <color indexed="9"/>
        <rFont val="ＭＳ 明朝"/>
        <family val="1"/>
      </rPr>
      <t>昭和62年</t>
    </r>
    <r>
      <rPr>
        <sz val="12"/>
        <rFont val="ＭＳ 明朝"/>
        <family val="1"/>
      </rPr>
      <t>３</t>
    </r>
    <r>
      <rPr>
        <sz val="12"/>
        <color indexed="9"/>
        <rFont val="ＭＳ 明朝"/>
        <family val="1"/>
      </rPr>
      <t>月</t>
    </r>
  </si>
  <si>
    <r>
      <t>昭和</t>
    </r>
    <r>
      <rPr>
        <sz val="12"/>
        <rFont val="ＭＳ 明朝"/>
        <family val="1"/>
      </rPr>
      <t>60</t>
    </r>
    <r>
      <rPr>
        <sz val="12"/>
        <color indexed="9"/>
        <rFont val="ＭＳ 明朝"/>
        <family val="1"/>
      </rPr>
      <t>年度</t>
    </r>
  </si>
  <si>
    <r>
      <t>昭和</t>
    </r>
    <r>
      <rPr>
        <b/>
        <sz val="12"/>
        <rFont val="ＭＳ ゴシック"/>
        <family val="3"/>
      </rPr>
      <t>61</t>
    </r>
    <r>
      <rPr>
        <b/>
        <sz val="12"/>
        <color indexed="9"/>
        <rFont val="ＭＳ ゴシック"/>
        <family val="3"/>
      </rPr>
      <t>年度</t>
    </r>
  </si>
  <si>
    <r>
      <rPr>
        <sz val="12"/>
        <color indexed="9"/>
        <rFont val="ＭＳ 明朝"/>
        <family val="1"/>
      </rPr>
      <t>昭和</t>
    </r>
    <r>
      <rPr>
        <sz val="12"/>
        <rFont val="ＭＳ 明朝"/>
        <family val="1"/>
      </rPr>
      <t>60</t>
    </r>
    <r>
      <rPr>
        <sz val="12"/>
        <color indexed="9"/>
        <rFont val="ＭＳ 明朝"/>
        <family val="1"/>
      </rPr>
      <t>年   平均</t>
    </r>
  </si>
  <si>
    <r>
      <rPr>
        <b/>
        <sz val="12"/>
        <color indexed="9"/>
        <rFont val="ＭＳ ゴシック"/>
        <family val="3"/>
      </rPr>
      <t>昭和</t>
    </r>
    <r>
      <rPr>
        <b/>
        <sz val="12"/>
        <rFont val="ＭＳ ゴシック"/>
        <family val="3"/>
      </rPr>
      <t>61</t>
    </r>
    <r>
      <rPr>
        <b/>
        <sz val="12"/>
        <color indexed="9"/>
        <rFont val="ＭＳ ゴシック"/>
        <family val="3"/>
      </rPr>
      <t>年  平均</t>
    </r>
  </si>
  <si>
    <r>
      <rPr>
        <sz val="12"/>
        <color indexed="9"/>
        <rFont val="ＭＳ 明朝"/>
        <family val="1"/>
      </rPr>
      <t>昭和61年</t>
    </r>
    <r>
      <rPr>
        <sz val="12"/>
        <rFont val="ＭＳ 明朝"/>
        <family val="1"/>
      </rPr>
      <t xml:space="preserve">  　２</t>
    </r>
    <r>
      <rPr>
        <sz val="12"/>
        <color indexed="9"/>
        <rFont val="ＭＳ 明朝"/>
        <family val="1"/>
      </rPr>
      <t>月</t>
    </r>
  </si>
  <si>
    <r>
      <rPr>
        <sz val="12"/>
        <color indexed="9"/>
        <rFont val="ＭＳ 明朝"/>
        <family val="1"/>
      </rPr>
      <t>昭和61年</t>
    </r>
    <r>
      <rPr>
        <sz val="12"/>
        <rFont val="ＭＳ 明朝"/>
        <family val="1"/>
      </rPr>
      <t xml:space="preserve">  　３</t>
    </r>
    <r>
      <rPr>
        <sz val="12"/>
        <color indexed="9"/>
        <rFont val="ＭＳ 明朝"/>
        <family val="1"/>
      </rPr>
      <t>月</t>
    </r>
  </si>
  <si>
    <r>
      <rPr>
        <sz val="12"/>
        <color indexed="9"/>
        <rFont val="ＭＳ 明朝"/>
        <family val="1"/>
      </rPr>
      <t>昭和61年</t>
    </r>
    <r>
      <rPr>
        <sz val="12"/>
        <rFont val="ＭＳ 明朝"/>
        <family val="1"/>
      </rPr>
      <t xml:space="preserve">  　４</t>
    </r>
    <r>
      <rPr>
        <sz val="12"/>
        <color indexed="9"/>
        <rFont val="ＭＳ 明朝"/>
        <family val="1"/>
      </rPr>
      <t>月</t>
    </r>
  </si>
  <si>
    <r>
      <rPr>
        <sz val="12"/>
        <color indexed="9"/>
        <rFont val="ＭＳ 明朝"/>
        <family val="1"/>
      </rPr>
      <t>昭和61年</t>
    </r>
    <r>
      <rPr>
        <sz val="12"/>
        <rFont val="ＭＳ 明朝"/>
        <family val="1"/>
      </rPr>
      <t xml:space="preserve">  　５</t>
    </r>
    <r>
      <rPr>
        <sz val="12"/>
        <color indexed="9"/>
        <rFont val="ＭＳ 明朝"/>
        <family val="1"/>
      </rPr>
      <t>月</t>
    </r>
  </si>
  <si>
    <r>
      <rPr>
        <sz val="12"/>
        <color indexed="9"/>
        <rFont val="ＭＳ 明朝"/>
        <family val="1"/>
      </rPr>
      <t>昭和61年</t>
    </r>
    <r>
      <rPr>
        <sz val="12"/>
        <rFont val="ＭＳ 明朝"/>
        <family val="1"/>
      </rPr>
      <t xml:space="preserve">  　６</t>
    </r>
    <r>
      <rPr>
        <sz val="12"/>
        <color indexed="9"/>
        <rFont val="ＭＳ 明朝"/>
        <family val="1"/>
      </rPr>
      <t>月</t>
    </r>
  </si>
  <si>
    <r>
      <rPr>
        <sz val="12"/>
        <color indexed="9"/>
        <rFont val="ＭＳ 明朝"/>
        <family val="1"/>
      </rPr>
      <t>昭和61年</t>
    </r>
    <r>
      <rPr>
        <sz val="12"/>
        <rFont val="ＭＳ 明朝"/>
        <family val="1"/>
      </rPr>
      <t xml:space="preserve">  　７</t>
    </r>
    <r>
      <rPr>
        <sz val="12"/>
        <color indexed="9"/>
        <rFont val="ＭＳ 明朝"/>
        <family val="1"/>
      </rPr>
      <t>月</t>
    </r>
  </si>
  <si>
    <r>
      <rPr>
        <sz val="12"/>
        <color indexed="9"/>
        <rFont val="ＭＳ 明朝"/>
        <family val="1"/>
      </rPr>
      <t>昭和61年</t>
    </r>
    <r>
      <rPr>
        <sz val="12"/>
        <rFont val="ＭＳ 明朝"/>
        <family val="1"/>
      </rPr>
      <t xml:space="preserve">  　８</t>
    </r>
    <r>
      <rPr>
        <sz val="12"/>
        <color indexed="9"/>
        <rFont val="ＭＳ 明朝"/>
        <family val="1"/>
      </rPr>
      <t>月</t>
    </r>
  </si>
  <si>
    <r>
      <rPr>
        <sz val="12"/>
        <color indexed="9"/>
        <rFont val="ＭＳ 明朝"/>
        <family val="1"/>
      </rPr>
      <t>昭和61年</t>
    </r>
    <r>
      <rPr>
        <sz val="12"/>
        <rFont val="ＭＳ 明朝"/>
        <family val="1"/>
      </rPr>
      <t xml:space="preserve">  　９</t>
    </r>
    <r>
      <rPr>
        <sz val="12"/>
        <color indexed="9"/>
        <rFont val="ＭＳ 明朝"/>
        <family val="1"/>
      </rPr>
      <t>月</t>
    </r>
  </si>
  <si>
    <r>
      <rPr>
        <sz val="12"/>
        <color indexed="9"/>
        <rFont val="ＭＳ 明朝"/>
        <family val="1"/>
      </rPr>
      <t>昭和61年</t>
    </r>
    <r>
      <rPr>
        <sz val="12"/>
        <rFont val="ＭＳ 明朝"/>
        <family val="1"/>
      </rPr>
      <t xml:space="preserve">   10</t>
    </r>
    <r>
      <rPr>
        <sz val="12"/>
        <color indexed="9"/>
        <rFont val="ＭＳ 明朝"/>
        <family val="1"/>
      </rPr>
      <t>月</t>
    </r>
  </si>
  <si>
    <r>
      <rPr>
        <sz val="12"/>
        <color indexed="9"/>
        <rFont val="ＭＳ 明朝"/>
        <family val="1"/>
      </rPr>
      <t>昭和61年</t>
    </r>
    <r>
      <rPr>
        <sz val="12"/>
        <rFont val="ＭＳ 明朝"/>
        <family val="1"/>
      </rPr>
      <t xml:space="preserve">   11</t>
    </r>
    <r>
      <rPr>
        <sz val="12"/>
        <color indexed="9"/>
        <rFont val="ＭＳ 明朝"/>
        <family val="1"/>
      </rPr>
      <t>月</t>
    </r>
  </si>
  <si>
    <r>
      <rPr>
        <sz val="12"/>
        <color indexed="9"/>
        <rFont val="ＭＳ 明朝"/>
        <family val="1"/>
      </rPr>
      <t>昭和61年</t>
    </r>
    <r>
      <rPr>
        <sz val="12"/>
        <rFont val="ＭＳ 明朝"/>
        <family val="1"/>
      </rPr>
      <t xml:space="preserve">   12</t>
    </r>
    <r>
      <rPr>
        <sz val="12"/>
        <color indexed="9"/>
        <rFont val="ＭＳ 明朝"/>
        <family val="1"/>
      </rPr>
      <t>月</t>
    </r>
  </si>
  <si>
    <t>産業大分類（製造業、サービス業―中分類）別、性別、常用労働者の１人平均月間出勤日数及び実労働時間数　（昭和59～61年）　（つづき）</t>
  </si>
  <si>
    <t>　　　産業分類
年次
及び月次</t>
  </si>
  <si>
    <t>　　　産業分類
年次
及び月次</t>
  </si>
  <si>
    <t>　　　　産業分類
年次
及び月別</t>
  </si>
  <si>
    <t>　　　産業分類
年次
及び月次</t>
  </si>
  <si>
    <t>　　　　  産業分類
年次
及び月次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</si>
</sst>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
    <numFmt numFmtId="180" formatCode="0;&quot;△ &quot;0"/>
    <numFmt numFmtId="181" formatCode="0.0;&quot;△ &quot;0.0"/>
    <numFmt numFmtId="182" formatCode="#,##0_);[Red]\(#,##0\)"/>
    <numFmt numFmtId="183" formatCode="#,##0.0"/>
    <numFmt numFmtId="184" formatCode="#,##0.0_);[Red]\(#,##0.0\)"/>
    <numFmt numFmtId="185" formatCode="#,##0_ "/>
    <numFmt numFmtId="186" formatCode="#,##0;&quot;△ &quot;#,##0"/>
    <numFmt numFmtId="187" formatCode="#,##0.000;[Red]\-#,##0.000"/>
    <numFmt numFmtId="188" formatCode="#,##0.0;&quot;△ &quot;#,##0.0"/>
    <numFmt numFmtId="189" formatCode="0_ "/>
  </numFmts>
  <fonts count="6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b/>
      <sz val="12"/>
      <name val="ＭＳ 明朝"/>
      <family val="1"/>
    </font>
    <font>
      <sz val="12"/>
      <color indexed="12"/>
      <name val="ＭＳ 明朝"/>
      <family val="1"/>
    </font>
    <font>
      <sz val="6"/>
      <name val="ＭＳ Ｐ明朝"/>
      <family val="1"/>
    </font>
    <font>
      <b/>
      <sz val="14"/>
      <name val="ＭＳ 明朝"/>
      <family val="1"/>
    </font>
    <font>
      <b/>
      <sz val="12"/>
      <name val="ＭＳ ゴシック"/>
      <family val="3"/>
    </font>
    <font>
      <b/>
      <sz val="12"/>
      <color indexed="56"/>
      <name val="ＭＳ ゴシック"/>
      <family val="3"/>
    </font>
    <font>
      <b/>
      <sz val="12"/>
      <color indexed="56"/>
      <name val="ＭＳ 明朝"/>
      <family val="1"/>
    </font>
    <font>
      <sz val="12"/>
      <color indexed="56"/>
      <name val="ＭＳ 明朝"/>
      <family val="1"/>
    </font>
    <font>
      <sz val="10"/>
      <name val="ＭＳ 明朝"/>
      <family val="1"/>
    </font>
    <font>
      <sz val="12"/>
      <color indexed="8"/>
      <name val="ＭＳ 明朝"/>
      <family val="1"/>
    </font>
    <font>
      <b/>
      <sz val="11"/>
      <name val="ＭＳ 明朝"/>
      <family val="1"/>
    </font>
    <font>
      <sz val="12"/>
      <color indexed="56"/>
      <name val="ＭＳ ゴシック"/>
      <family val="3"/>
    </font>
    <font>
      <sz val="12"/>
      <name val="ＭＳ ゴシック"/>
      <family val="3"/>
    </font>
    <font>
      <sz val="6"/>
      <name val="ＭＳ 明朝"/>
      <family val="1"/>
    </font>
    <font>
      <sz val="14"/>
      <name val="ＭＳ 明朝"/>
      <family val="1"/>
    </font>
    <font>
      <b/>
      <sz val="11"/>
      <name val="ＭＳ ゴシック"/>
      <family val="3"/>
    </font>
    <font>
      <sz val="10"/>
      <name val="ＭＳ Ｐゴシック"/>
      <family val="3"/>
    </font>
    <font>
      <sz val="12"/>
      <color indexed="12"/>
      <name val="ＭＳ ゴシック"/>
      <family val="3"/>
    </font>
    <font>
      <sz val="11"/>
      <color indexed="8"/>
      <name val="ＭＳ 明朝"/>
      <family val="1"/>
    </font>
    <font>
      <b/>
      <sz val="12"/>
      <color indexed="8"/>
      <name val="ＭＳ ゴシック"/>
      <family val="3"/>
    </font>
    <font>
      <u val="single"/>
      <sz val="14.3"/>
      <color indexed="12"/>
      <name val="ＭＳ Ｐゴシック"/>
      <family val="3"/>
    </font>
    <font>
      <u val="single"/>
      <sz val="14.3"/>
      <color indexed="36"/>
      <name val="ＭＳ Ｐゴシック"/>
      <family val="3"/>
    </font>
    <font>
      <sz val="12"/>
      <color indexed="9"/>
      <name val="ＭＳ 明朝"/>
      <family val="1"/>
    </font>
    <font>
      <b/>
      <sz val="12"/>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明朝"/>
      <family val="1"/>
    </font>
    <font>
      <b/>
      <sz val="12"/>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top style="thin"/>
      <bottom>
        <color indexed="63"/>
      </bottom>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style="medium">
        <color indexed="8"/>
      </top>
      <bottom>
        <color indexed="63"/>
      </bottom>
    </border>
    <border>
      <left>
        <color indexed="63"/>
      </left>
      <right style="thin"/>
      <top style="thin">
        <color indexed="8"/>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thin">
        <color indexed="8"/>
      </top>
      <bottom>
        <color indexed="63"/>
      </bottom>
    </border>
    <border>
      <left style="thin"/>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right style="thin">
        <color indexed="8"/>
      </right>
      <top style="medium">
        <color indexed="8"/>
      </top>
      <bottom>
        <color indexed="63"/>
      </bottom>
    </border>
    <border>
      <left style="thin"/>
      <right style="thin">
        <color indexed="8"/>
      </right>
      <top>
        <color indexed="63"/>
      </top>
      <bottom style="thin"/>
    </border>
    <border>
      <left style="thin"/>
      <right style="thin"/>
      <top style="medium"/>
      <bottom style="thin"/>
    </border>
    <border>
      <left style="thin"/>
      <right style="thin"/>
      <top style="medium"/>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diagonalDown="1">
      <left>
        <color indexed="63"/>
      </left>
      <right style="thin">
        <color indexed="8"/>
      </right>
      <top style="medium">
        <color indexed="8"/>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6" fillId="0" borderId="0" applyNumberFormat="0" applyFill="0" applyBorder="0" applyAlignment="0" applyProtection="0"/>
    <xf numFmtId="0" fontId="63" fillId="32" borderId="0" applyNumberFormat="0" applyBorder="0" applyAlignment="0" applyProtection="0"/>
  </cellStyleXfs>
  <cellXfs count="826">
    <xf numFmtId="0" fontId="0" fillId="0" borderId="0" xfId="0" applyAlignment="1">
      <alignment/>
    </xf>
    <xf numFmtId="0" fontId="0" fillId="0" borderId="0" xfId="0" applyAlignment="1">
      <alignment vertical="center"/>
    </xf>
    <xf numFmtId="0" fontId="2" fillId="0" borderId="0" xfId="0" applyFont="1" applyBorder="1" applyAlignment="1">
      <alignment/>
    </xf>
    <xf numFmtId="0" fontId="4" fillId="0" borderId="0" xfId="0" applyFont="1" applyBorder="1" applyAlignment="1">
      <alignment/>
    </xf>
    <xf numFmtId="0" fontId="4" fillId="0" borderId="10" xfId="0" applyFont="1"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38" fontId="4" fillId="0" borderId="0" xfId="49" applyFont="1" applyAlignment="1">
      <alignment/>
    </xf>
    <xf numFmtId="38" fontId="4" fillId="0" borderId="14" xfId="49" applyFont="1" applyBorder="1" applyAlignment="1">
      <alignment/>
    </xf>
    <xf numFmtId="0" fontId="4" fillId="0" borderId="0" xfId="0" applyFont="1" applyAlignment="1">
      <alignment horizontal="right"/>
    </xf>
    <xf numFmtId="0" fontId="2" fillId="0" borderId="0" xfId="0" applyFont="1" applyFill="1" applyAlignment="1">
      <alignment vertical="top"/>
    </xf>
    <xf numFmtId="0" fontId="4" fillId="0" borderId="0" xfId="0" applyFont="1" applyFill="1" applyAlignment="1">
      <alignment vertical="top"/>
    </xf>
    <xf numFmtId="0" fontId="2" fillId="0" borderId="0" xfId="0" applyFont="1" applyFill="1" applyAlignment="1">
      <alignment horizontal="right" vertical="top"/>
    </xf>
    <xf numFmtId="0" fontId="8" fillId="0" borderId="0" xfId="0" applyFont="1" applyFill="1" applyBorder="1" applyAlignment="1" applyProtection="1">
      <alignment horizontal="center" vertical="center"/>
      <protection/>
    </xf>
    <xf numFmtId="0" fontId="4" fillId="0" borderId="0" xfId="0" applyFont="1" applyFill="1" applyAlignment="1">
      <alignment vertical="center"/>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Continuous" vertical="center"/>
      <protection/>
    </xf>
    <xf numFmtId="0" fontId="4" fillId="0" borderId="15" xfId="0" applyFont="1" applyFill="1" applyBorder="1" applyAlignment="1" applyProtection="1">
      <alignment vertical="center"/>
      <protection/>
    </xf>
    <xf numFmtId="0" fontId="4" fillId="0" borderId="15" xfId="0" applyFont="1" applyFill="1" applyBorder="1" applyAlignment="1" applyProtection="1">
      <alignment horizontal="right" vertical="center"/>
      <protection/>
    </xf>
    <xf numFmtId="0" fontId="5" fillId="0" borderId="0" xfId="0" applyFont="1" applyFill="1" applyBorder="1" applyAlignment="1" applyProtection="1">
      <alignment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4" fillId="0" borderId="0" xfId="0" applyFont="1" applyFill="1" applyBorder="1" applyAlignment="1">
      <alignment vertical="center"/>
    </xf>
    <xf numFmtId="0" fontId="4" fillId="0" borderId="0" xfId="0" applyFont="1" applyFill="1" applyBorder="1" applyAlignment="1" applyProtection="1">
      <alignment horizontal="distributed" vertical="center"/>
      <protection/>
    </xf>
    <xf numFmtId="37" fontId="12" fillId="0" borderId="0" xfId="0" applyNumberFormat="1" applyFont="1" applyFill="1" applyBorder="1" applyAlignment="1" applyProtection="1">
      <alignment vertical="center"/>
      <protection/>
    </xf>
    <xf numFmtId="0" fontId="4" fillId="0" borderId="16" xfId="0" applyFont="1" applyFill="1" applyBorder="1" applyAlignment="1" applyProtection="1">
      <alignment horizontal="distributed" vertical="center"/>
      <protection/>
    </xf>
    <xf numFmtId="37" fontId="4" fillId="0" borderId="17" xfId="0" applyNumberFormat="1" applyFont="1" applyFill="1" applyBorder="1" applyAlignment="1" applyProtection="1">
      <alignment vertical="center"/>
      <protection/>
    </xf>
    <xf numFmtId="37" fontId="4" fillId="0" borderId="0" xfId="0" applyNumberFormat="1" applyFont="1" applyFill="1" applyBorder="1" applyAlignment="1" applyProtection="1">
      <alignment vertical="center"/>
      <protection/>
    </xf>
    <xf numFmtId="37" fontId="4" fillId="0" borderId="0" xfId="0" applyNumberFormat="1" applyFont="1" applyFill="1" applyBorder="1" applyAlignment="1" applyProtection="1">
      <alignment horizontal="right" vertical="center"/>
      <protection/>
    </xf>
    <xf numFmtId="0" fontId="4" fillId="0" borderId="18" xfId="0" applyFont="1" applyFill="1" applyBorder="1" applyAlignment="1" applyProtection="1">
      <alignment vertical="center"/>
      <protection/>
    </xf>
    <xf numFmtId="37" fontId="4" fillId="0" borderId="0" xfId="0" applyNumberFormat="1" applyFont="1" applyFill="1" applyAlignment="1" applyProtection="1">
      <alignment vertical="center"/>
      <protection/>
    </xf>
    <xf numFmtId="0" fontId="4" fillId="0" borderId="0" xfId="0" applyFont="1" applyFill="1" applyAlignment="1" applyProtection="1">
      <alignment horizontal="right" vertical="center"/>
      <protection/>
    </xf>
    <xf numFmtId="0" fontId="4" fillId="0" borderId="0" xfId="0" applyFont="1" applyFill="1" applyAlignment="1">
      <alignment horizontal="right" vertical="center"/>
    </xf>
    <xf numFmtId="180" fontId="6" fillId="0" borderId="0" xfId="0" applyNumberFormat="1" applyFont="1" applyFill="1" applyAlignment="1" applyProtection="1">
      <alignment vertical="center"/>
      <protection/>
    </xf>
    <xf numFmtId="181" fontId="6" fillId="0" borderId="0" xfId="49" applyNumberFormat="1" applyFont="1" applyFill="1" applyAlignment="1" applyProtection="1">
      <alignment vertical="center"/>
      <protection/>
    </xf>
    <xf numFmtId="180" fontId="6" fillId="0" borderId="0" xfId="49" applyNumberFormat="1" applyFont="1" applyFill="1" applyAlignment="1" applyProtection="1">
      <alignment horizontal="right" vertical="center"/>
      <protection/>
    </xf>
    <xf numFmtId="0" fontId="4" fillId="0" borderId="19"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37" fontId="6" fillId="0" borderId="0" xfId="0" applyNumberFormat="1" applyFont="1" applyFill="1" applyBorder="1" applyAlignment="1" applyProtection="1">
      <alignment vertical="center"/>
      <protection/>
    </xf>
    <xf numFmtId="0" fontId="6" fillId="0" borderId="17"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38" fontId="4" fillId="0" borderId="0" xfId="49" applyFont="1" applyFill="1" applyBorder="1" applyAlignment="1" applyProtection="1">
      <alignment horizontal="right" vertical="center"/>
      <protection/>
    </xf>
    <xf numFmtId="38" fontId="4" fillId="0" borderId="0" xfId="49" applyFont="1" applyFill="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centerContinuous" vertical="center"/>
      <protection/>
    </xf>
    <xf numFmtId="0" fontId="4" fillId="0" borderId="13" xfId="0" applyFont="1" applyFill="1" applyBorder="1" applyAlignment="1" applyProtection="1">
      <alignment horizontal="distributed" vertical="center"/>
      <protection/>
    </xf>
    <xf numFmtId="0" fontId="4" fillId="0" borderId="13" xfId="0" applyFont="1" applyFill="1" applyBorder="1" applyAlignment="1">
      <alignment vertical="center"/>
    </xf>
    <xf numFmtId="0" fontId="10" fillId="0" borderId="13" xfId="0" applyFont="1" applyFill="1" applyBorder="1" applyAlignment="1" applyProtection="1">
      <alignment horizontal="center" vertical="center"/>
      <protection/>
    </xf>
    <xf numFmtId="0" fontId="10" fillId="0" borderId="13" xfId="0" applyFont="1" applyFill="1" applyBorder="1" applyAlignment="1" applyProtection="1">
      <alignment horizontal="centerContinuous" vertical="center"/>
      <protection/>
    </xf>
    <xf numFmtId="0" fontId="4" fillId="0" borderId="21" xfId="0" applyFont="1" applyFill="1" applyBorder="1" applyAlignment="1" applyProtection="1">
      <alignment horizontal="distributed" vertical="center"/>
      <protection/>
    </xf>
    <xf numFmtId="0" fontId="4" fillId="0" borderId="0" xfId="0" applyFont="1" applyFill="1" applyBorder="1" applyAlignment="1">
      <alignment horizontal="center" vertical="center"/>
    </xf>
    <xf numFmtId="0" fontId="4" fillId="0" borderId="21" xfId="0" applyFont="1" applyFill="1" applyBorder="1" applyAlignment="1">
      <alignment vertical="center"/>
    </xf>
    <xf numFmtId="0" fontId="4" fillId="0" borderId="13" xfId="0" applyFont="1" applyFill="1" applyBorder="1" applyAlignment="1" applyProtection="1">
      <alignment horizontal="centerContinuous"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2" fillId="0" borderId="0" xfId="0" applyFont="1" applyAlignment="1">
      <alignment/>
    </xf>
    <xf numFmtId="0" fontId="2" fillId="0" borderId="10" xfId="0" applyFont="1" applyBorder="1" applyAlignment="1">
      <alignment/>
    </xf>
    <xf numFmtId="0" fontId="4" fillId="0" borderId="0" xfId="0" applyFont="1" applyBorder="1" applyAlignment="1">
      <alignment horizontal="center" vertical="center"/>
    </xf>
    <xf numFmtId="37" fontId="4" fillId="0" borderId="0" xfId="0" applyNumberFormat="1" applyFont="1" applyBorder="1" applyAlignment="1">
      <alignment vertical="center"/>
    </xf>
    <xf numFmtId="37" fontId="4" fillId="0" borderId="0" xfId="0" applyNumberFormat="1" applyFont="1" applyBorder="1" applyAlignment="1">
      <alignment horizontal="right" vertical="center"/>
    </xf>
    <xf numFmtId="0" fontId="4" fillId="0" borderId="13" xfId="0" applyFont="1" applyBorder="1" applyAlignment="1">
      <alignment horizontal="center"/>
    </xf>
    <xf numFmtId="0" fontId="4" fillId="0" borderId="13" xfId="0" applyFont="1" applyBorder="1" applyAlignment="1">
      <alignment horizontal="distributed" vertical="top"/>
    </xf>
    <xf numFmtId="0" fontId="4" fillId="0" borderId="21" xfId="0" applyFont="1" applyBorder="1" applyAlignment="1">
      <alignment horizontal="distributed" vertical="top"/>
    </xf>
    <xf numFmtId="0" fontId="4" fillId="0" borderId="0" xfId="0" applyFont="1" applyBorder="1" applyAlignment="1">
      <alignment/>
    </xf>
    <xf numFmtId="37"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4" fillId="0" borderId="0" xfId="0" applyFont="1" applyFill="1" applyBorder="1" applyAlignment="1" applyProtection="1" quotePrefix="1">
      <alignment horizontal="right" vertical="center"/>
      <protection/>
    </xf>
    <xf numFmtId="0" fontId="4" fillId="0" borderId="22" xfId="0" applyFont="1" applyFill="1" applyBorder="1" applyAlignment="1">
      <alignment vertical="center"/>
    </xf>
    <xf numFmtId="2" fontId="12" fillId="0" borderId="0" xfId="0" applyNumberFormat="1" applyFont="1" applyFill="1" applyBorder="1" applyAlignment="1" applyProtection="1">
      <alignment vertical="center"/>
      <protection/>
    </xf>
    <xf numFmtId="38" fontId="4" fillId="0" borderId="0" xfId="0" applyNumberFormat="1" applyFont="1" applyFill="1" applyBorder="1" applyAlignment="1" applyProtection="1">
      <alignment horizontal="center" vertical="center"/>
      <protection/>
    </xf>
    <xf numFmtId="0" fontId="13" fillId="0" borderId="13" xfId="0" applyFont="1" applyFill="1" applyBorder="1" applyAlignment="1" applyProtection="1">
      <alignment horizontal="distributed" vertical="center"/>
      <protection/>
    </xf>
    <xf numFmtId="0" fontId="4" fillId="0" borderId="10" xfId="0" applyFont="1" applyFill="1" applyBorder="1" applyAlignment="1">
      <alignment vertical="center"/>
    </xf>
    <xf numFmtId="0" fontId="2" fillId="0" borderId="0" xfId="0" applyFont="1" applyBorder="1" applyAlignment="1">
      <alignment/>
    </xf>
    <xf numFmtId="0" fontId="4" fillId="0" borderId="13" xfId="0" applyFont="1" applyBorder="1" applyAlignment="1">
      <alignment horizontal="center" vertical="center" shrinkToFit="1"/>
    </xf>
    <xf numFmtId="0" fontId="4" fillId="0" borderId="0" xfId="0" applyFont="1" applyBorder="1" applyAlignment="1">
      <alignment horizontal="left" vertical="center"/>
    </xf>
    <xf numFmtId="0" fontId="9" fillId="0" borderId="22" xfId="0" applyFont="1" applyFill="1" applyBorder="1" applyAlignment="1">
      <alignment horizontal="distributed" vertical="center"/>
    </xf>
    <xf numFmtId="0" fontId="4" fillId="0" borderId="23" xfId="0" applyFont="1" applyFill="1" applyBorder="1" applyAlignment="1">
      <alignment vertical="center"/>
    </xf>
    <xf numFmtId="0" fontId="17" fillId="0" borderId="0" xfId="0" applyFont="1" applyFill="1" applyAlignment="1">
      <alignment vertical="center"/>
    </xf>
    <xf numFmtId="0" fontId="4" fillId="0" borderId="13" xfId="0" applyFont="1" applyFill="1" applyBorder="1" applyAlignment="1" applyProtection="1" quotePrefix="1">
      <alignment horizontal="left" vertical="center"/>
      <protection/>
    </xf>
    <xf numFmtId="37" fontId="4" fillId="0" borderId="0" xfId="0" applyNumberFormat="1" applyFont="1" applyFill="1" applyBorder="1" applyAlignment="1" applyProtection="1">
      <alignment horizontal="centerContinuous" vertical="center"/>
      <protection/>
    </xf>
    <xf numFmtId="37" fontId="12" fillId="0" borderId="0" xfId="0" applyNumberFormat="1" applyFont="1" applyFill="1" applyBorder="1" applyAlignment="1" applyProtection="1">
      <alignment horizontal="right" vertical="center"/>
      <protection/>
    </xf>
    <xf numFmtId="37" fontId="4" fillId="0" borderId="0" xfId="0" applyNumberFormat="1" applyFont="1" applyFill="1" applyAlignment="1" applyProtection="1">
      <alignment horizontal="right" vertical="center"/>
      <protection/>
    </xf>
    <xf numFmtId="3" fontId="4" fillId="0" borderId="0" xfId="0" applyNumberFormat="1" applyFont="1" applyAlignment="1">
      <alignment horizontal="right"/>
    </xf>
    <xf numFmtId="3" fontId="4" fillId="0" borderId="14" xfId="0" applyNumberFormat="1" applyFont="1" applyBorder="1" applyAlignment="1">
      <alignment horizontal="right"/>
    </xf>
    <xf numFmtId="3" fontId="4" fillId="0" borderId="0" xfId="0" applyNumberFormat="1" applyFont="1" applyBorder="1" applyAlignment="1">
      <alignment horizontal="right"/>
    </xf>
    <xf numFmtId="3" fontId="4" fillId="0" borderId="0" xfId="0" applyNumberFormat="1" applyFont="1" applyFill="1" applyBorder="1" applyAlignment="1" applyProtection="1">
      <alignment horizontal="right" vertical="center"/>
      <protection/>
    </xf>
    <xf numFmtId="0" fontId="2" fillId="0" borderId="0" xfId="0" applyFont="1" applyAlignment="1">
      <alignment horizontal="left"/>
    </xf>
    <xf numFmtId="182" fontId="14" fillId="0" borderId="0" xfId="0" applyNumberFormat="1" applyFont="1" applyAlignment="1">
      <alignment horizontal="right"/>
    </xf>
    <xf numFmtId="0" fontId="4" fillId="0" borderId="14" xfId="0" applyFont="1" applyBorder="1" applyAlignment="1">
      <alignment horizontal="right"/>
    </xf>
    <xf numFmtId="0" fontId="5" fillId="0" borderId="0" xfId="0" applyFont="1" applyBorder="1" applyAlignment="1">
      <alignment/>
    </xf>
    <xf numFmtId="0" fontId="19" fillId="0" borderId="0" xfId="0" applyFont="1" applyAlignment="1">
      <alignment/>
    </xf>
    <xf numFmtId="178" fontId="4" fillId="0" borderId="0" xfId="0" applyNumberFormat="1" applyFont="1" applyFill="1" applyAlignment="1" applyProtection="1">
      <alignment vertical="center"/>
      <protection/>
    </xf>
    <xf numFmtId="176" fontId="5" fillId="0" borderId="0" xfId="0" applyNumberFormat="1" applyFont="1" applyFill="1" applyBorder="1" applyAlignment="1" applyProtection="1">
      <alignment horizontal="left" vertical="center"/>
      <protection/>
    </xf>
    <xf numFmtId="37" fontId="4" fillId="0" borderId="24" xfId="0" applyNumberFormat="1" applyFont="1" applyFill="1" applyBorder="1" applyAlignment="1" applyProtection="1">
      <alignment vertical="center"/>
      <protection/>
    </xf>
    <xf numFmtId="37" fontId="4" fillId="0" borderId="15" xfId="0" applyNumberFormat="1" applyFont="1" applyFill="1" applyBorder="1" applyAlignment="1" applyProtection="1">
      <alignment vertical="center"/>
      <protection/>
    </xf>
    <xf numFmtId="0" fontId="2" fillId="0" borderId="0" xfId="0" applyFont="1" applyAlignment="1">
      <alignment horizontal="center"/>
    </xf>
    <xf numFmtId="0" fontId="20" fillId="0" borderId="0" xfId="0" applyFont="1" applyAlignment="1">
      <alignment/>
    </xf>
    <xf numFmtId="0" fontId="9" fillId="0" borderId="13" xfId="0" applyFont="1" applyBorder="1" applyAlignment="1">
      <alignment horizontal="distributed" vertical="center"/>
    </xf>
    <xf numFmtId="0" fontId="19"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25" xfId="0"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16"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181" fontId="16" fillId="0" borderId="0" xfId="0" applyNumberFormat="1" applyFont="1" applyFill="1" applyBorder="1" applyAlignment="1" applyProtection="1">
      <alignment horizontal="center" vertical="center"/>
      <protection/>
    </xf>
    <xf numFmtId="38" fontId="16" fillId="0" borderId="0" xfId="49" applyFont="1" applyFill="1" applyBorder="1" applyAlignment="1" applyProtection="1">
      <alignment horizontal="center" vertical="center"/>
      <protection/>
    </xf>
    <xf numFmtId="177" fontId="16" fillId="0" borderId="0" xfId="49" applyNumberFormat="1" applyFont="1" applyFill="1" applyBorder="1" applyAlignment="1" applyProtection="1">
      <alignment horizontal="center" vertical="center"/>
      <protection/>
    </xf>
    <xf numFmtId="0" fontId="15" fillId="0" borderId="0" xfId="0" applyFont="1" applyBorder="1" applyAlignment="1">
      <alignment/>
    </xf>
    <xf numFmtId="0" fontId="15" fillId="0" borderId="0" xfId="0" applyFont="1" applyAlignment="1">
      <alignment/>
    </xf>
    <xf numFmtId="0" fontId="4" fillId="0" borderId="0" xfId="0" applyFont="1" applyFill="1" applyBorder="1" applyAlignment="1" applyProtection="1">
      <alignment horizontal="distributed" vertical="center" indent="1"/>
      <protection/>
    </xf>
    <xf numFmtId="0" fontId="2" fillId="0" borderId="26"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4" fillId="0" borderId="13" xfId="0" applyFont="1" applyBorder="1" applyAlignment="1">
      <alignment horizontal="distributed"/>
    </xf>
    <xf numFmtId="0" fontId="2" fillId="0" borderId="13" xfId="0" applyFont="1" applyFill="1" applyBorder="1" applyAlignment="1" applyProtection="1">
      <alignment horizontal="distributed" vertical="center" indent="1"/>
      <protection/>
    </xf>
    <xf numFmtId="0" fontId="2" fillId="0" borderId="21" xfId="0" applyFont="1" applyFill="1" applyBorder="1" applyAlignment="1" applyProtection="1">
      <alignment horizontal="distributed" vertical="center" indent="1"/>
      <protection/>
    </xf>
    <xf numFmtId="0" fontId="2" fillId="0" borderId="25" xfId="0" applyFont="1" applyBorder="1" applyAlignment="1">
      <alignment/>
    </xf>
    <xf numFmtId="0" fontId="2" fillId="0" borderId="0" xfId="0" applyFont="1" applyAlignment="1">
      <alignment/>
    </xf>
    <xf numFmtId="0" fontId="2" fillId="0" borderId="0" xfId="0" applyFont="1" applyAlignment="1">
      <alignment horizontal="left" vertical="center"/>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15" fillId="0" borderId="0" xfId="0" applyFont="1" applyAlignment="1">
      <alignment horizontal="left"/>
    </xf>
    <xf numFmtId="0" fontId="17" fillId="0" borderId="0" xfId="0" applyFont="1" applyAlignment="1">
      <alignment horizontal="right"/>
    </xf>
    <xf numFmtId="0" fontId="4" fillId="0" borderId="0" xfId="0" applyFont="1" applyBorder="1" applyAlignment="1">
      <alignment horizontal="center" vertical="center" shrinkToFit="1"/>
    </xf>
    <xf numFmtId="0" fontId="13" fillId="0" borderId="13" xfId="0" applyFont="1" applyFill="1" applyBorder="1" applyAlignment="1" applyProtection="1">
      <alignment horizontal="distributed" vertical="center" wrapText="1" shrinkToFit="1"/>
      <protection/>
    </xf>
    <xf numFmtId="0" fontId="4" fillId="0" borderId="13" xfId="0" applyFont="1" applyBorder="1" applyAlignment="1">
      <alignment horizontal="left" indent="2"/>
    </xf>
    <xf numFmtId="0" fontId="4" fillId="0" borderId="21" xfId="0" applyFont="1" applyBorder="1" applyAlignment="1">
      <alignment horizontal="left" indent="2"/>
    </xf>
    <xf numFmtId="0" fontId="4" fillId="0" borderId="25" xfId="0" applyFont="1" applyBorder="1" applyAlignment="1">
      <alignment horizontal="left" indent="2"/>
    </xf>
    <xf numFmtId="0" fontId="4" fillId="0" borderId="25" xfId="0" applyFont="1" applyBorder="1" applyAlignment="1">
      <alignment horizontal="distributed"/>
    </xf>
    <xf numFmtId="0" fontId="4" fillId="0" borderId="22" xfId="0" applyFont="1" applyFill="1" applyBorder="1" applyAlignment="1" applyProtection="1">
      <alignment horizontal="distributed" vertical="center" indent="1"/>
      <protection/>
    </xf>
    <xf numFmtId="0" fontId="4" fillId="0" borderId="16" xfId="0" applyFont="1" applyFill="1" applyBorder="1" applyAlignment="1" applyProtection="1">
      <alignment horizontal="distributed" vertical="center" indent="1"/>
      <protection/>
    </xf>
    <xf numFmtId="0" fontId="4" fillId="0" borderId="20" xfId="0" applyFont="1" applyFill="1" applyBorder="1" applyAlignment="1" applyProtection="1">
      <alignment horizontal="distributed" vertical="center" indent="1"/>
      <protection/>
    </xf>
    <xf numFmtId="0" fontId="4" fillId="0" borderId="16" xfId="0" applyFont="1" applyFill="1" applyBorder="1" applyAlignment="1" applyProtection="1">
      <alignment horizontal="right" vertical="center" indent="2"/>
      <protection/>
    </xf>
    <xf numFmtId="0" fontId="4" fillId="0" borderId="23" xfId="0" applyFont="1" applyFill="1" applyBorder="1" applyAlignment="1" applyProtection="1">
      <alignment horizontal="distributed" vertical="center" wrapText="1" indent="1"/>
      <protection/>
    </xf>
    <xf numFmtId="0" fontId="4" fillId="0" borderId="24" xfId="0" applyFont="1" applyFill="1" applyBorder="1" applyAlignment="1">
      <alignment horizontal="distributed" vertical="center" wrapText="1" indent="1"/>
    </xf>
    <xf numFmtId="0" fontId="4" fillId="0" borderId="25" xfId="0" applyFont="1" applyBorder="1" applyAlignment="1">
      <alignment horizontal="distributed" vertical="center" shrinkToFit="1"/>
    </xf>
    <xf numFmtId="0" fontId="4" fillId="0" borderId="13" xfId="0" applyFont="1" applyBorder="1" applyAlignment="1">
      <alignment horizontal="distributed" vertical="center" shrinkToFit="1"/>
    </xf>
    <xf numFmtId="0" fontId="4" fillId="0" borderId="13" xfId="0" applyFont="1" applyBorder="1" applyAlignment="1">
      <alignment horizontal="right" vertical="center" indent="1" shrinkToFit="1"/>
    </xf>
    <xf numFmtId="0" fontId="9" fillId="0" borderId="13" xfId="0" applyFont="1" applyBorder="1" applyAlignment="1">
      <alignment horizontal="center" vertical="center" shrinkToFit="1"/>
    </xf>
    <xf numFmtId="0" fontId="9" fillId="0" borderId="0" xfId="0" applyFont="1" applyFill="1" applyBorder="1" applyAlignment="1">
      <alignment horizontal="distributed" vertical="center"/>
    </xf>
    <xf numFmtId="0" fontId="4" fillId="0" borderId="14" xfId="0" applyFont="1" applyBorder="1" applyAlignment="1">
      <alignment horizontal="distributed" vertical="center"/>
    </xf>
    <xf numFmtId="0" fontId="19"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3" fillId="0" borderId="0" xfId="0" applyFont="1" applyAlignment="1">
      <alignment/>
    </xf>
    <xf numFmtId="0" fontId="2" fillId="0" borderId="0" xfId="0" applyFont="1" applyAlignment="1">
      <alignment vertical="center"/>
    </xf>
    <xf numFmtId="0" fontId="0" fillId="0" borderId="0" xfId="0" applyBorder="1" applyAlignment="1">
      <alignment vertical="center"/>
    </xf>
    <xf numFmtId="0" fontId="4" fillId="0" borderId="10" xfId="0" applyFont="1" applyBorder="1" applyAlignment="1">
      <alignment vertical="center"/>
    </xf>
    <xf numFmtId="38" fontId="4" fillId="0" borderId="0" xfId="49" applyFont="1" applyBorder="1" applyAlignment="1">
      <alignment horizontal="right" vertical="center"/>
    </xf>
    <xf numFmtId="38" fontId="4" fillId="0" borderId="14" xfId="49" applyFont="1" applyBorder="1" applyAlignment="1">
      <alignment horizontal="right" vertical="center"/>
    </xf>
    <xf numFmtId="0" fontId="21" fillId="0" borderId="0" xfId="0" applyFont="1" applyAlignment="1">
      <alignment vertical="center"/>
    </xf>
    <xf numFmtId="0" fontId="13" fillId="0" borderId="0" xfId="0" applyFont="1" applyAlignment="1">
      <alignment vertical="center"/>
    </xf>
    <xf numFmtId="0" fontId="21" fillId="0" borderId="0" xfId="0" applyFont="1" applyAlignment="1">
      <alignment vertical="center" wrapText="1"/>
    </xf>
    <xf numFmtId="0" fontId="4" fillId="0" borderId="0" xfId="0" applyFont="1" applyAlignment="1">
      <alignment vertical="center"/>
    </xf>
    <xf numFmtId="38" fontId="4" fillId="0" borderId="0" xfId="49" applyFont="1" applyAlignment="1">
      <alignment vertical="center"/>
    </xf>
    <xf numFmtId="177" fontId="4" fillId="0" borderId="0" xfId="49" applyNumberFormat="1" applyFont="1" applyAlignment="1">
      <alignment vertical="center"/>
    </xf>
    <xf numFmtId="177" fontId="4" fillId="0" borderId="0" xfId="49" applyNumberFormat="1" applyFont="1" applyAlignment="1">
      <alignment horizontal="right" vertical="center"/>
    </xf>
    <xf numFmtId="38" fontId="4" fillId="0" borderId="14" xfId="49" applyFont="1" applyBorder="1" applyAlignment="1">
      <alignment vertical="center"/>
    </xf>
    <xf numFmtId="177" fontId="4" fillId="0" borderId="14" xfId="49" applyNumberFormat="1" applyFont="1" applyBorder="1" applyAlignment="1">
      <alignment horizontal="right" vertical="center"/>
    </xf>
    <xf numFmtId="177" fontId="4" fillId="0" borderId="14" xfId="49" applyNumberFormat="1" applyFont="1" applyBorder="1" applyAlignment="1">
      <alignment vertical="center"/>
    </xf>
    <xf numFmtId="0" fontId="4" fillId="0" borderId="0" xfId="0" applyFont="1" applyAlignment="1">
      <alignment horizontal="right" vertical="center"/>
    </xf>
    <xf numFmtId="186" fontId="6" fillId="0" borderId="0" xfId="49" applyNumberFormat="1" applyFont="1" applyFill="1" applyAlignment="1" applyProtection="1">
      <alignment vertical="center"/>
      <protection/>
    </xf>
    <xf numFmtId="186" fontId="4" fillId="0" borderId="0" xfId="49" applyNumberFormat="1" applyFont="1" applyFill="1" applyAlignment="1" applyProtection="1">
      <alignment horizontal="right" vertical="center"/>
      <protection/>
    </xf>
    <xf numFmtId="178" fontId="22" fillId="0" borderId="0" xfId="0" applyNumberFormat="1" applyFont="1" applyFill="1" applyAlignment="1" applyProtection="1">
      <alignment vertical="center"/>
      <protection/>
    </xf>
    <xf numFmtId="186" fontId="6" fillId="0" borderId="0" xfId="49" applyNumberFormat="1" applyFont="1" applyFill="1" applyAlignment="1" applyProtection="1">
      <alignment horizontal="right" vertical="center"/>
      <protection/>
    </xf>
    <xf numFmtId="178" fontId="6" fillId="0" borderId="0" xfId="0" applyNumberFormat="1" applyFont="1" applyFill="1" applyAlignment="1" applyProtection="1">
      <alignment vertical="center"/>
      <protection/>
    </xf>
    <xf numFmtId="186" fontId="6" fillId="0" borderId="0" xfId="49" applyNumberFormat="1" applyFont="1" applyFill="1" applyBorder="1" applyAlignment="1" applyProtection="1">
      <alignment vertical="center"/>
      <protection/>
    </xf>
    <xf numFmtId="178" fontId="6"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vertical="center"/>
      <protection/>
    </xf>
    <xf numFmtId="0" fontId="5" fillId="0" borderId="0" xfId="0" applyFont="1" applyFill="1" applyBorder="1" applyAlignment="1">
      <alignment vertical="center"/>
    </xf>
    <xf numFmtId="37" fontId="11" fillId="0" borderId="0" xfId="0" applyNumberFormat="1" applyFont="1" applyFill="1" applyBorder="1" applyAlignment="1" applyProtection="1">
      <alignment vertical="center"/>
      <protection/>
    </xf>
    <xf numFmtId="2" fontId="11" fillId="0" borderId="0" xfId="0" applyNumberFormat="1" applyFont="1" applyFill="1" applyBorder="1" applyAlignment="1" applyProtection="1">
      <alignment vertical="center"/>
      <protection/>
    </xf>
    <xf numFmtId="0" fontId="15" fillId="0" borderId="0" xfId="0" applyFont="1" applyAlignment="1">
      <alignment vertical="center"/>
    </xf>
    <xf numFmtId="0" fontId="4" fillId="0" borderId="26" xfId="0" applyFont="1" applyBorder="1" applyAlignment="1">
      <alignment horizontal="center" vertical="center" shrinkToFit="1"/>
    </xf>
    <xf numFmtId="0" fontId="4" fillId="0" borderId="27" xfId="0" applyFont="1" applyFill="1" applyBorder="1" applyAlignment="1">
      <alignment horizontal="distributed" vertical="center" wrapText="1" indent="1"/>
    </xf>
    <xf numFmtId="0" fontId="13" fillId="0" borderId="0" xfId="0" applyFont="1" applyFill="1" applyAlignment="1">
      <alignment vertical="center"/>
    </xf>
    <xf numFmtId="0" fontId="4" fillId="0" borderId="19" xfId="0" applyFont="1" applyFill="1" applyBorder="1" applyAlignment="1" applyProtection="1">
      <alignment horizontal="distributed" vertical="center" shrinkToFit="1"/>
      <protection/>
    </xf>
    <xf numFmtId="0" fontId="4" fillId="0" borderId="28" xfId="0" applyFont="1" applyFill="1" applyBorder="1" applyAlignment="1" applyProtection="1">
      <alignment horizontal="distributed" vertical="center" shrinkToFit="1"/>
      <protection/>
    </xf>
    <xf numFmtId="0" fontId="13" fillId="0" borderId="16" xfId="0" applyFont="1" applyFill="1" applyBorder="1" applyAlignment="1" applyProtection="1">
      <alignment horizontal="distributed" vertical="center" shrinkToFit="1"/>
      <protection/>
    </xf>
    <xf numFmtId="0" fontId="13" fillId="0" borderId="16" xfId="0" applyFont="1" applyFill="1" applyBorder="1" applyAlignment="1" applyProtection="1">
      <alignment horizontal="distributed" vertical="center"/>
      <protection/>
    </xf>
    <xf numFmtId="0" fontId="13"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186" fontId="4" fillId="0" borderId="0" xfId="0" applyNumberFormat="1" applyFont="1" applyAlignment="1">
      <alignment horizontal="right"/>
    </xf>
    <xf numFmtId="186" fontId="4" fillId="0" borderId="18" xfId="0" applyNumberFormat="1" applyFont="1" applyBorder="1" applyAlignment="1">
      <alignment horizontal="right"/>
    </xf>
    <xf numFmtId="186" fontId="2" fillId="0" borderId="0" xfId="0" applyNumberFormat="1" applyFont="1" applyAlignment="1">
      <alignment horizontal="right"/>
    </xf>
    <xf numFmtId="186" fontId="4" fillId="0" borderId="0" xfId="0" applyNumberFormat="1" applyFont="1" applyFill="1" applyBorder="1" applyAlignment="1" applyProtection="1">
      <alignment horizontal="right" vertical="center"/>
      <protection/>
    </xf>
    <xf numFmtId="186" fontId="2" fillId="0" borderId="0" xfId="0" applyNumberFormat="1" applyFont="1" applyBorder="1" applyAlignment="1">
      <alignment horizontal="right"/>
    </xf>
    <xf numFmtId="186" fontId="4" fillId="0" borderId="0" xfId="0" applyNumberFormat="1" applyFont="1" applyBorder="1" applyAlignment="1">
      <alignment horizontal="right"/>
    </xf>
    <xf numFmtId="186" fontId="4" fillId="0" borderId="0" xfId="0" applyNumberFormat="1" applyFont="1" applyFill="1" applyBorder="1" applyAlignment="1">
      <alignment horizontal="right"/>
    </xf>
    <xf numFmtId="186" fontId="6" fillId="0" borderId="0" xfId="0" applyNumberFormat="1" applyFont="1" applyAlignment="1">
      <alignment horizontal="right"/>
    </xf>
    <xf numFmtId="186" fontId="6" fillId="0" borderId="0" xfId="0" applyNumberFormat="1" applyFont="1" applyBorder="1" applyAlignment="1">
      <alignment horizontal="right"/>
    </xf>
    <xf numFmtId="186" fontId="4" fillId="0" borderId="0" xfId="0" applyNumberFormat="1" applyFont="1" applyBorder="1" applyAlignment="1">
      <alignment horizontal="right" vertical="center"/>
    </xf>
    <xf numFmtId="186" fontId="2" fillId="0" borderId="0" xfId="0" applyNumberFormat="1" applyFont="1" applyFill="1" applyBorder="1" applyAlignment="1">
      <alignment horizontal="right"/>
    </xf>
    <xf numFmtId="186" fontId="4" fillId="0" borderId="29" xfId="0" applyNumberFormat="1" applyFont="1" applyBorder="1" applyAlignment="1">
      <alignment horizontal="right"/>
    </xf>
    <xf numFmtId="186" fontId="4" fillId="0" borderId="14" xfId="0" applyNumberFormat="1" applyFont="1" applyBorder="1" applyAlignment="1">
      <alignment horizontal="right"/>
    </xf>
    <xf numFmtId="0" fontId="13" fillId="0" borderId="0" xfId="0" applyFont="1" applyFill="1" applyBorder="1" applyAlignment="1" applyProtection="1">
      <alignment horizontal="left" vertical="center"/>
      <protection/>
    </xf>
    <xf numFmtId="37" fontId="13" fillId="0" borderId="0" xfId="0" applyNumberFormat="1" applyFont="1" applyBorder="1" applyAlignment="1">
      <alignment vertical="center"/>
    </xf>
    <xf numFmtId="0" fontId="2" fillId="0" borderId="13" xfId="0" applyFont="1" applyFill="1" applyBorder="1" applyAlignment="1" applyProtection="1" quotePrefix="1">
      <alignment horizontal="center" vertical="center"/>
      <protection/>
    </xf>
    <xf numFmtId="0" fontId="20" fillId="0" borderId="13" xfId="0" applyFont="1" applyFill="1" applyBorder="1" applyAlignment="1" applyProtection="1" quotePrefix="1">
      <alignment horizontal="center" vertical="center"/>
      <protection/>
    </xf>
    <xf numFmtId="0" fontId="4" fillId="0" borderId="11" xfId="0" applyNumberFormat="1" applyFont="1" applyFill="1" applyBorder="1" applyAlignment="1" applyProtection="1">
      <alignment horizontal="distributed" vertical="center"/>
      <protection/>
    </xf>
    <xf numFmtId="0" fontId="4" fillId="0" borderId="12" xfId="0" applyNumberFormat="1" applyFont="1" applyFill="1" applyBorder="1" applyAlignment="1" applyProtection="1">
      <alignment horizontal="distributed" vertical="center"/>
      <protection/>
    </xf>
    <xf numFmtId="186" fontId="4" fillId="0" borderId="29" xfId="0" applyNumberFormat="1" applyFont="1" applyBorder="1" applyAlignment="1">
      <alignment horizontal="right" vertical="center"/>
    </xf>
    <xf numFmtId="186" fontId="4" fillId="0" borderId="14" xfId="0" applyNumberFormat="1" applyFont="1" applyBorder="1" applyAlignment="1">
      <alignment horizontal="right" vertical="center"/>
    </xf>
    <xf numFmtId="0" fontId="4" fillId="0" borderId="13" xfId="0" applyFont="1" applyBorder="1" applyAlignment="1" quotePrefix="1">
      <alignment horizontal="center"/>
    </xf>
    <xf numFmtId="0" fontId="9" fillId="0" borderId="13" xfId="0" applyFont="1" applyBorder="1" applyAlignment="1" quotePrefix="1">
      <alignment horizontal="center"/>
    </xf>
    <xf numFmtId="0" fontId="4" fillId="0" borderId="30" xfId="0" applyFont="1" applyFill="1" applyBorder="1" applyAlignment="1">
      <alignment horizontal="center" vertical="center"/>
    </xf>
    <xf numFmtId="186" fontId="2" fillId="0" borderId="0" xfId="0" applyNumberFormat="1" applyFont="1" applyBorder="1" applyAlignment="1">
      <alignment/>
    </xf>
    <xf numFmtId="186" fontId="4" fillId="0" borderId="0" xfId="0" applyNumberFormat="1" applyFont="1" applyBorder="1" applyAlignment="1">
      <alignment/>
    </xf>
    <xf numFmtId="0" fontId="4" fillId="0" borderId="31" xfId="0" applyFont="1" applyFill="1" applyBorder="1" applyAlignment="1">
      <alignment horizontal="distributed" vertical="center" wrapText="1" indent="1"/>
    </xf>
    <xf numFmtId="0" fontId="13" fillId="0" borderId="32" xfId="0" applyFont="1" applyFill="1" applyBorder="1" applyAlignment="1" applyProtection="1">
      <alignment horizontal="center" vertical="center" shrinkToFit="1"/>
      <protection/>
    </xf>
    <xf numFmtId="0" fontId="13" fillId="0" borderId="12" xfId="0" applyFont="1" applyFill="1" applyBorder="1" applyAlignment="1" applyProtection="1">
      <alignment horizontal="center" vertical="center" shrinkToFit="1"/>
      <protection/>
    </xf>
    <xf numFmtId="0" fontId="13" fillId="0" borderId="26" xfId="0" applyFont="1" applyFill="1" applyBorder="1" applyAlignment="1" applyProtection="1">
      <alignment horizontal="left" vertical="center" shrinkToFit="1"/>
      <protection/>
    </xf>
    <xf numFmtId="186" fontId="4" fillId="0" borderId="23" xfId="0" applyNumberFormat="1" applyFont="1" applyFill="1" applyBorder="1" applyAlignment="1" applyProtection="1">
      <alignment horizontal="right" vertical="center"/>
      <protection/>
    </xf>
    <xf numFmtId="186" fontId="4" fillId="0" borderId="22" xfId="0" applyNumberFormat="1" applyFont="1" applyFill="1" applyBorder="1" applyAlignment="1" applyProtection="1">
      <alignment horizontal="right" vertical="center"/>
      <protection/>
    </xf>
    <xf numFmtId="186" fontId="4" fillId="0" borderId="22" xfId="0" applyNumberFormat="1" applyFont="1" applyFill="1" applyBorder="1" applyAlignment="1">
      <alignment horizontal="right" vertical="center"/>
    </xf>
    <xf numFmtId="186" fontId="4" fillId="0" borderId="17" xfId="0" applyNumberFormat="1" applyFont="1" applyFill="1" applyBorder="1" applyAlignment="1" applyProtection="1">
      <alignment horizontal="right" vertical="center"/>
      <protection/>
    </xf>
    <xf numFmtId="186" fontId="4" fillId="0" borderId="0" xfId="0" applyNumberFormat="1" applyFont="1" applyFill="1" applyBorder="1" applyAlignment="1">
      <alignment horizontal="right" vertical="center"/>
    </xf>
    <xf numFmtId="186" fontId="4" fillId="0" borderId="0" xfId="49" applyNumberFormat="1" applyFont="1" applyFill="1" applyBorder="1" applyAlignment="1" applyProtection="1">
      <alignment horizontal="right" vertical="center"/>
      <protection/>
    </xf>
    <xf numFmtId="186" fontId="4" fillId="0" borderId="24" xfId="0" applyNumberFormat="1" applyFont="1" applyFill="1" applyBorder="1" applyAlignment="1" applyProtection="1">
      <alignment horizontal="right" vertical="center"/>
      <protection/>
    </xf>
    <xf numFmtId="186" fontId="4" fillId="0" borderId="15" xfId="0" applyNumberFormat="1" applyFont="1" applyFill="1" applyBorder="1" applyAlignment="1" applyProtection="1">
      <alignment horizontal="right" vertical="center"/>
      <protection/>
    </xf>
    <xf numFmtId="186" fontId="4" fillId="0" borderId="15" xfId="0" applyNumberFormat="1" applyFont="1" applyFill="1" applyBorder="1" applyAlignment="1">
      <alignment horizontal="right" vertical="center"/>
    </xf>
    <xf numFmtId="186" fontId="4" fillId="0" borderId="0" xfId="0" applyNumberFormat="1" applyFont="1" applyBorder="1" applyAlignment="1">
      <alignment/>
    </xf>
    <xf numFmtId="186" fontId="2" fillId="0" borderId="0" xfId="0" applyNumberFormat="1" applyFont="1" applyBorder="1" applyAlignment="1">
      <alignment/>
    </xf>
    <xf numFmtId="186" fontId="4" fillId="0" borderId="0" xfId="0" applyNumberFormat="1" applyFont="1" applyFill="1" applyBorder="1" applyAlignment="1">
      <alignment/>
    </xf>
    <xf numFmtId="186" fontId="4" fillId="0" borderId="0" xfId="0" applyNumberFormat="1" applyFont="1" applyFill="1" applyBorder="1" applyAlignment="1">
      <alignment/>
    </xf>
    <xf numFmtId="186" fontId="4" fillId="0" borderId="14" xfId="0" applyNumberFormat="1" applyFont="1" applyBorder="1" applyAlignment="1">
      <alignment/>
    </xf>
    <xf numFmtId="186" fontId="2" fillId="0" borderId="14" xfId="0" applyNumberFormat="1" applyFont="1" applyBorder="1" applyAlignment="1">
      <alignment/>
    </xf>
    <xf numFmtId="186" fontId="4" fillId="0" borderId="18" xfId="0" applyNumberFormat="1" applyFont="1" applyBorder="1" applyAlignment="1">
      <alignment/>
    </xf>
    <xf numFmtId="186" fontId="2" fillId="0" borderId="18" xfId="0" applyNumberFormat="1" applyFont="1" applyBorder="1" applyAlignment="1">
      <alignment/>
    </xf>
    <xf numFmtId="186" fontId="2" fillId="0" borderId="0" xfId="0" applyNumberFormat="1" applyFont="1" applyFill="1" applyBorder="1" applyAlignment="1">
      <alignment/>
    </xf>
    <xf numFmtId="0" fontId="4" fillId="0" borderId="11" xfId="0" applyFont="1" applyBorder="1" applyAlignment="1">
      <alignment horizontal="center" vertical="center" shrinkToFit="1"/>
    </xf>
    <xf numFmtId="186" fontId="4" fillId="0" borderId="33" xfId="49" applyNumberFormat="1" applyFont="1" applyBorder="1" applyAlignment="1">
      <alignment/>
    </xf>
    <xf numFmtId="186" fontId="4" fillId="0" borderId="0" xfId="49" applyNumberFormat="1" applyFont="1" applyAlignment="1">
      <alignment/>
    </xf>
    <xf numFmtId="186" fontId="4" fillId="0" borderId="34" xfId="49" applyNumberFormat="1" applyFont="1" applyBorder="1" applyAlignment="1">
      <alignment/>
    </xf>
    <xf numFmtId="186" fontId="4" fillId="0" borderId="34" xfId="0" applyNumberFormat="1" applyFont="1" applyBorder="1" applyAlignment="1">
      <alignment/>
    </xf>
    <xf numFmtId="186" fontId="4" fillId="0" borderId="0" xfId="0" applyNumberFormat="1" applyFont="1" applyAlignment="1">
      <alignment/>
    </xf>
    <xf numFmtId="186" fontId="4" fillId="0" borderId="29" xfId="0" applyNumberFormat="1" applyFont="1" applyBorder="1" applyAlignment="1">
      <alignment/>
    </xf>
    <xf numFmtId="0" fontId="4" fillId="0" borderId="13" xfId="0" applyFont="1" applyBorder="1" applyAlignment="1" quotePrefix="1">
      <alignment horizontal="right" vertical="center" indent="1" shrinkToFit="1"/>
    </xf>
    <xf numFmtId="0" fontId="4" fillId="0" borderId="21" xfId="0" applyFont="1" applyBorder="1" applyAlignment="1" quotePrefix="1">
      <alignment horizontal="right" vertical="center" indent="1" shrinkToFit="1"/>
    </xf>
    <xf numFmtId="0" fontId="13" fillId="0" borderId="0" xfId="0" applyFont="1" applyFill="1" applyBorder="1" applyAlignment="1">
      <alignment horizontal="centerContinuous" vertical="center"/>
    </xf>
    <xf numFmtId="0" fontId="2" fillId="0" borderId="35"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4" fillId="0" borderId="0" xfId="0" applyFont="1" applyFill="1" applyBorder="1" applyAlignment="1" quotePrefix="1">
      <alignment horizontal="center" vertical="center"/>
    </xf>
    <xf numFmtId="0" fontId="9" fillId="0" borderId="0" xfId="0" applyFont="1" applyFill="1" applyBorder="1" applyAlignment="1" quotePrefix="1">
      <alignment horizontal="center" vertical="center"/>
    </xf>
    <xf numFmtId="188" fontId="4" fillId="0" borderId="23" xfId="0" applyNumberFormat="1" applyFont="1" applyFill="1" applyBorder="1" applyAlignment="1">
      <alignment horizontal="center" vertical="center"/>
    </xf>
    <xf numFmtId="188" fontId="4" fillId="0" borderId="22" xfId="0" applyNumberFormat="1" applyFont="1" applyFill="1" applyBorder="1" applyAlignment="1">
      <alignment horizontal="center" vertical="center"/>
    </xf>
    <xf numFmtId="188" fontId="14" fillId="0" borderId="17" xfId="0" applyNumberFormat="1" applyFont="1" applyFill="1" applyBorder="1" applyAlignment="1" applyProtection="1">
      <alignment horizontal="right" vertical="center"/>
      <protection/>
    </xf>
    <xf numFmtId="188" fontId="14" fillId="0" borderId="0" xfId="0" applyNumberFormat="1" applyFont="1" applyFill="1" applyBorder="1" applyAlignment="1" applyProtection="1">
      <alignment horizontal="right" vertical="center"/>
      <protection/>
    </xf>
    <xf numFmtId="188" fontId="14" fillId="0" borderId="17" xfId="0" applyNumberFormat="1" applyFont="1" applyFill="1" applyBorder="1" applyAlignment="1">
      <alignment horizontal="right" vertical="center"/>
    </xf>
    <xf numFmtId="188" fontId="14" fillId="0" borderId="0" xfId="0" applyNumberFormat="1" applyFont="1" applyFill="1" applyBorder="1" applyAlignment="1">
      <alignment horizontal="right" vertical="center"/>
    </xf>
    <xf numFmtId="188" fontId="24" fillId="0" borderId="17" xfId="0" applyNumberFormat="1" applyFont="1" applyFill="1" applyBorder="1" applyAlignment="1" applyProtection="1">
      <alignment horizontal="right" vertical="center"/>
      <protection/>
    </xf>
    <xf numFmtId="188" fontId="24" fillId="0" borderId="0" xfId="0" applyNumberFormat="1" applyFont="1" applyFill="1" applyBorder="1" applyAlignment="1" applyProtection="1">
      <alignment horizontal="right" vertical="center"/>
      <protection/>
    </xf>
    <xf numFmtId="188" fontId="14" fillId="0" borderId="14" xfId="0" applyNumberFormat="1" applyFont="1" applyFill="1" applyBorder="1" applyAlignment="1">
      <alignment horizontal="right" vertical="center"/>
    </xf>
    <xf numFmtId="188" fontId="14" fillId="0" borderId="14" xfId="0" applyNumberFormat="1" applyFont="1" applyBorder="1" applyAlignment="1">
      <alignment horizontal="right"/>
    </xf>
    <xf numFmtId="0" fontId="9" fillId="0" borderId="36" xfId="0" applyFont="1" applyFill="1" applyBorder="1" applyAlignment="1" applyProtection="1">
      <alignment horizontal="distributed" vertical="center"/>
      <protection/>
    </xf>
    <xf numFmtId="186" fontId="14" fillId="0" borderId="0" xfId="0" applyNumberFormat="1" applyFont="1" applyAlignment="1">
      <alignment horizontal="right"/>
    </xf>
    <xf numFmtId="186" fontId="14" fillId="0" borderId="0" xfId="0" applyNumberFormat="1" applyFont="1" applyBorder="1" applyAlignment="1">
      <alignment horizontal="right"/>
    </xf>
    <xf numFmtId="186" fontId="14" fillId="0" borderId="0" xfId="0" applyNumberFormat="1" applyFont="1" applyFill="1" applyBorder="1" applyAlignment="1" applyProtection="1">
      <alignment horizontal="right" vertical="center"/>
      <protection/>
    </xf>
    <xf numFmtId="186" fontId="23" fillId="0" borderId="0" xfId="0" applyNumberFormat="1" applyFont="1" applyBorder="1" applyAlignment="1">
      <alignment horizontal="right"/>
    </xf>
    <xf numFmtId="186" fontId="14" fillId="0" borderId="14" xfId="0" applyNumberFormat="1" applyFont="1" applyBorder="1" applyAlignment="1">
      <alignment horizontal="right"/>
    </xf>
    <xf numFmtId="189" fontId="9" fillId="0" borderId="36" xfId="0" applyNumberFormat="1" applyFont="1" applyFill="1" applyBorder="1" applyAlignment="1" applyProtection="1">
      <alignment horizontal="distributed" vertical="center"/>
      <protection/>
    </xf>
    <xf numFmtId="186" fontId="4" fillId="0" borderId="0" xfId="0" applyNumberFormat="1" applyFont="1" applyAlignment="1">
      <alignment horizontal="right" shrinkToFit="1"/>
    </xf>
    <xf numFmtId="188" fontId="4" fillId="0" borderId="0" xfId="0" applyNumberFormat="1" applyFont="1" applyAlignment="1">
      <alignment horizontal="right"/>
    </xf>
    <xf numFmtId="188" fontId="4" fillId="0" borderId="0" xfId="0" applyNumberFormat="1" applyFont="1" applyBorder="1" applyAlignment="1">
      <alignment horizontal="right"/>
    </xf>
    <xf numFmtId="188" fontId="4" fillId="0" borderId="0" xfId="0" applyNumberFormat="1" applyFont="1" applyAlignment="1">
      <alignment/>
    </xf>
    <xf numFmtId="188" fontId="0" fillId="0" borderId="0" xfId="0" applyNumberFormat="1" applyAlignment="1">
      <alignment/>
    </xf>
    <xf numFmtId="188" fontId="4" fillId="0" borderId="0" xfId="0" applyNumberFormat="1" applyFont="1" applyBorder="1" applyAlignment="1">
      <alignment/>
    </xf>
    <xf numFmtId="188" fontId="4" fillId="0" borderId="29" xfId="0" applyNumberFormat="1" applyFont="1" applyBorder="1" applyAlignment="1">
      <alignment/>
    </xf>
    <xf numFmtId="188" fontId="4" fillId="0" borderId="14" xfId="0" applyNumberFormat="1" applyFont="1" applyBorder="1" applyAlignment="1">
      <alignment/>
    </xf>
    <xf numFmtId="0" fontId="2" fillId="0" borderId="0" xfId="0" applyFont="1" applyAlignment="1">
      <alignment horizontal="right" vertical="top"/>
    </xf>
    <xf numFmtId="38" fontId="9" fillId="0" borderId="18" xfId="49"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4" fillId="0" borderId="14" xfId="0"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176" fontId="9" fillId="0" borderId="18" xfId="0" applyNumberFormat="1" applyFont="1" applyFill="1" applyBorder="1" applyAlignment="1">
      <alignment vertical="center"/>
    </xf>
    <xf numFmtId="38" fontId="4" fillId="0" borderId="0" xfId="49" applyFont="1" applyFill="1" applyAlignment="1">
      <alignment vertical="center"/>
    </xf>
    <xf numFmtId="177" fontId="4" fillId="0" borderId="0" xfId="49" applyNumberFormat="1" applyFont="1" applyFill="1" applyBorder="1" applyAlignment="1">
      <alignment vertical="center"/>
    </xf>
    <xf numFmtId="177" fontId="4" fillId="0" borderId="0" xfId="49" applyNumberFormat="1" applyFont="1" applyFill="1" applyAlignment="1">
      <alignment vertical="center"/>
    </xf>
    <xf numFmtId="177" fontId="4" fillId="0" borderId="0" xfId="49" applyNumberFormat="1" applyFont="1" applyFill="1" applyAlignment="1">
      <alignment horizontal="right" vertical="center"/>
    </xf>
    <xf numFmtId="186" fontId="4" fillId="0" borderId="0" xfId="49" applyNumberFormat="1" applyFont="1" applyFill="1" applyAlignment="1">
      <alignment vertical="center"/>
    </xf>
    <xf numFmtId="188" fontId="4" fillId="0" borderId="0" xfId="49" applyNumberFormat="1" applyFont="1" applyFill="1" applyBorder="1" applyAlignment="1">
      <alignment vertical="center"/>
    </xf>
    <xf numFmtId="38" fontId="4" fillId="0" borderId="14" xfId="49" applyFont="1" applyFill="1" applyBorder="1" applyAlignment="1">
      <alignment vertical="center"/>
    </xf>
    <xf numFmtId="177" fontId="4" fillId="0" borderId="14" xfId="49" applyNumberFormat="1" applyFont="1" applyFill="1" applyBorder="1" applyAlignment="1">
      <alignment horizontal="right" vertical="center"/>
    </xf>
    <xf numFmtId="177" fontId="4" fillId="0" borderId="14" xfId="49" applyNumberFormat="1" applyFont="1" applyFill="1" applyBorder="1" applyAlignment="1">
      <alignment vertical="center"/>
    </xf>
    <xf numFmtId="37" fontId="9" fillId="0" borderId="0" xfId="0" applyNumberFormat="1" applyFont="1" applyFill="1" applyBorder="1" applyAlignment="1" applyProtection="1">
      <alignment vertical="center"/>
      <protection/>
    </xf>
    <xf numFmtId="38" fontId="9" fillId="0" borderId="0" xfId="49" applyFont="1" applyFill="1" applyAlignment="1" applyProtection="1">
      <alignment vertical="center"/>
      <protection/>
    </xf>
    <xf numFmtId="181" fontId="9" fillId="0" borderId="0" xfId="49" applyNumberFormat="1" applyFont="1" applyFill="1" applyAlignment="1" applyProtection="1">
      <alignment vertical="center"/>
      <protection/>
    </xf>
    <xf numFmtId="38" fontId="9" fillId="0" borderId="0" xfId="49" applyFont="1" applyFill="1" applyAlignment="1" applyProtection="1">
      <alignment horizontal="right" vertical="center"/>
      <protection/>
    </xf>
    <xf numFmtId="178" fontId="9" fillId="0" borderId="0" xfId="0" applyNumberFormat="1" applyFont="1" applyFill="1" applyAlignment="1" applyProtection="1">
      <alignment vertical="center"/>
      <protection/>
    </xf>
    <xf numFmtId="186" fontId="4" fillId="0" borderId="0" xfId="49" applyNumberFormat="1" applyFont="1" applyFill="1" applyAlignment="1" applyProtection="1">
      <alignment vertical="center"/>
      <protection/>
    </xf>
    <xf numFmtId="181" fontId="4" fillId="0" borderId="0" xfId="49" applyNumberFormat="1" applyFont="1" applyFill="1" applyAlignment="1" applyProtection="1">
      <alignment vertical="center"/>
      <protection/>
    </xf>
    <xf numFmtId="186" fontId="9" fillId="0" borderId="0" xfId="49" applyNumberFormat="1" applyFont="1" applyFill="1" applyAlignment="1" applyProtection="1">
      <alignment vertical="center"/>
      <protection/>
    </xf>
    <xf numFmtId="186" fontId="9" fillId="0" borderId="0" xfId="49" applyNumberFormat="1" applyFont="1" applyFill="1" applyAlignment="1" applyProtection="1">
      <alignment horizontal="right" vertical="center"/>
      <protection/>
    </xf>
    <xf numFmtId="186" fontId="4" fillId="0" borderId="0" xfId="49" applyNumberFormat="1" applyFont="1" applyFill="1" applyBorder="1" applyAlignment="1" applyProtection="1">
      <alignment vertical="center"/>
      <protection/>
    </xf>
    <xf numFmtId="178" fontId="4" fillId="0" borderId="0" xfId="0" applyNumberFormat="1" applyFont="1" applyFill="1" applyBorder="1" applyAlignment="1" applyProtection="1">
      <alignment vertical="center"/>
      <protection/>
    </xf>
    <xf numFmtId="186" fontId="4" fillId="0" borderId="14" xfId="49" applyNumberFormat="1" applyFont="1" applyFill="1" applyBorder="1" applyAlignment="1" applyProtection="1">
      <alignment vertical="center"/>
      <protection/>
    </xf>
    <xf numFmtId="181" fontId="4" fillId="0" borderId="14" xfId="49" applyNumberFormat="1" applyFont="1" applyFill="1" applyBorder="1" applyAlignment="1" applyProtection="1">
      <alignment vertical="center"/>
      <protection/>
    </xf>
    <xf numFmtId="186" fontId="4" fillId="0" borderId="14" xfId="49" applyNumberFormat="1" applyFont="1" applyFill="1" applyBorder="1" applyAlignment="1" applyProtection="1">
      <alignment horizontal="right" vertical="center"/>
      <protection/>
    </xf>
    <xf numFmtId="178" fontId="4" fillId="0" borderId="14" xfId="0" applyNumberFormat="1" applyFont="1" applyFill="1" applyBorder="1" applyAlignment="1" applyProtection="1">
      <alignment vertical="center"/>
      <protection/>
    </xf>
    <xf numFmtId="37" fontId="9" fillId="0" borderId="17" xfId="0" applyNumberFormat="1" applyFont="1" applyFill="1" applyBorder="1" applyAlignment="1">
      <alignment vertical="center"/>
    </xf>
    <xf numFmtId="37" fontId="9" fillId="0" borderId="0" xfId="0" applyNumberFormat="1" applyFont="1" applyFill="1" applyBorder="1" applyAlignment="1">
      <alignment vertical="center"/>
    </xf>
    <xf numFmtId="37" fontId="9" fillId="0" borderId="0" xfId="0" applyNumberFormat="1" applyFont="1" applyFill="1" applyBorder="1" applyAlignment="1" applyProtection="1">
      <alignment horizontal="right" vertical="center"/>
      <protection/>
    </xf>
    <xf numFmtId="0" fontId="2" fillId="0" borderId="0" xfId="0" applyFont="1" applyAlignment="1">
      <alignment vertical="top"/>
    </xf>
    <xf numFmtId="186" fontId="9" fillId="0" borderId="0" xfId="0" applyNumberFormat="1" applyFont="1" applyFill="1" applyAlignment="1">
      <alignment horizontal="right"/>
    </xf>
    <xf numFmtId="186" fontId="9" fillId="0" borderId="0" xfId="0" applyNumberFormat="1" applyFont="1" applyFill="1" applyBorder="1" applyAlignment="1" applyProtection="1">
      <alignment horizontal="right" vertical="center"/>
      <protection/>
    </xf>
    <xf numFmtId="3" fontId="9" fillId="0" borderId="0" xfId="0" applyNumberFormat="1" applyFont="1" applyFill="1" applyAlignment="1">
      <alignment horizontal="right"/>
    </xf>
    <xf numFmtId="3" fontId="9" fillId="0" borderId="0" xfId="0" applyNumberFormat="1" applyFont="1" applyFill="1" applyBorder="1" applyAlignment="1">
      <alignment horizontal="right"/>
    </xf>
    <xf numFmtId="183" fontId="9" fillId="0" borderId="0" xfId="0" applyNumberFormat="1" applyFont="1" applyFill="1" applyBorder="1" applyAlignment="1">
      <alignment horizontal="right" vertical="center"/>
    </xf>
    <xf numFmtId="183" fontId="4" fillId="0" borderId="18" xfId="0" applyNumberFormat="1" applyFont="1" applyFill="1" applyBorder="1" applyAlignment="1">
      <alignment horizontal="right" vertical="center"/>
    </xf>
    <xf numFmtId="183" fontId="4" fillId="0" borderId="0" xfId="0" applyNumberFormat="1" applyFont="1" applyFill="1" applyBorder="1" applyAlignment="1">
      <alignment horizontal="right" vertical="center"/>
    </xf>
    <xf numFmtId="186" fontId="9" fillId="0" borderId="0" xfId="0" applyNumberFormat="1" applyFont="1" applyFill="1" applyBorder="1" applyAlignment="1">
      <alignment/>
    </xf>
    <xf numFmtId="186" fontId="17" fillId="0" borderId="0" xfId="0" applyNumberFormat="1" applyFont="1" applyFill="1" applyAlignment="1">
      <alignment horizontal="left"/>
    </xf>
    <xf numFmtId="186" fontId="9" fillId="0" borderId="0" xfId="0" applyNumberFormat="1" applyFont="1" applyFill="1" applyBorder="1" applyAlignment="1">
      <alignment/>
    </xf>
    <xf numFmtId="186" fontId="9" fillId="0" borderId="29" xfId="0" applyNumberFormat="1" applyFont="1" applyFill="1" applyBorder="1" applyAlignment="1">
      <alignment/>
    </xf>
    <xf numFmtId="186" fontId="9" fillId="0" borderId="0" xfId="49" applyNumberFormat="1" applyFont="1" applyFill="1" applyBorder="1" applyAlignment="1">
      <alignment/>
    </xf>
    <xf numFmtId="186" fontId="9" fillId="0" borderId="29" xfId="49" applyNumberFormat="1" applyFont="1" applyFill="1" applyBorder="1" applyAlignment="1">
      <alignment/>
    </xf>
    <xf numFmtId="186" fontId="9" fillId="0" borderId="34" xfId="49" applyNumberFormat="1" applyFont="1" applyFill="1" applyBorder="1" applyAlignment="1">
      <alignment/>
    </xf>
    <xf numFmtId="186" fontId="9" fillId="0" borderId="0" xfId="49" applyNumberFormat="1" applyFont="1" applyFill="1" applyAlignment="1">
      <alignment/>
    </xf>
    <xf numFmtId="38" fontId="9" fillId="0" borderId="0" xfId="49" applyFont="1" applyFill="1" applyAlignment="1">
      <alignment/>
    </xf>
    <xf numFmtId="188" fontId="9" fillId="0" borderId="0" xfId="0" applyNumberFormat="1" applyFont="1" applyFill="1" applyAlignment="1">
      <alignment horizontal="right"/>
    </xf>
    <xf numFmtId="188" fontId="9" fillId="0" borderId="0" xfId="0" applyNumberFormat="1" applyFont="1" applyFill="1" applyAlignment="1">
      <alignment/>
    </xf>
    <xf numFmtId="188" fontId="9" fillId="0" borderId="0"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lignment horizontal="left"/>
    </xf>
    <xf numFmtId="0" fontId="4" fillId="0" borderId="0" xfId="0" applyFont="1" applyFill="1" applyAlignment="1">
      <alignment horizontal="left"/>
    </xf>
    <xf numFmtId="3" fontId="2" fillId="0" borderId="0" xfId="0" applyNumberFormat="1" applyFont="1" applyFill="1" applyBorder="1" applyAlignment="1">
      <alignment horizontal="right"/>
    </xf>
    <xf numFmtId="3" fontId="4" fillId="0" borderId="14" xfId="0" applyNumberFormat="1" applyFont="1" applyFill="1" applyBorder="1" applyAlignment="1">
      <alignment horizontal="right"/>
    </xf>
    <xf numFmtId="3" fontId="4" fillId="0" borderId="29" xfId="0" applyNumberFormat="1" applyFont="1" applyFill="1" applyBorder="1" applyAlignment="1">
      <alignment horizontal="right"/>
    </xf>
    <xf numFmtId="0" fontId="4" fillId="0" borderId="30" xfId="0" applyFont="1" applyFill="1" applyBorder="1" applyAlignment="1">
      <alignment horizontal="distributed" vertical="center"/>
    </xf>
    <xf numFmtId="3" fontId="2" fillId="0" borderId="0" xfId="0" applyNumberFormat="1" applyFont="1" applyFill="1" applyAlignment="1">
      <alignment horizontal="right"/>
    </xf>
    <xf numFmtId="3" fontId="4" fillId="0" borderId="0" xfId="0" applyNumberFormat="1" applyFont="1" applyFill="1" applyAlignment="1">
      <alignment horizontal="right"/>
    </xf>
    <xf numFmtId="0" fontId="4" fillId="0" borderId="37" xfId="0" applyFont="1" applyFill="1" applyBorder="1" applyAlignment="1">
      <alignment horizontal="distributed" vertical="center"/>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Border="1" applyAlignment="1">
      <alignment/>
    </xf>
    <xf numFmtId="186" fontId="4" fillId="0" borderId="14" xfId="0" applyNumberFormat="1" applyFont="1" applyFill="1" applyBorder="1" applyAlignment="1">
      <alignment/>
    </xf>
    <xf numFmtId="186" fontId="4" fillId="0" borderId="14" xfId="0" applyNumberFormat="1" applyFont="1" applyFill="1" applyBorder="1" applyAlignment="1">
      <alignment horizontal="left"/>
    </xf>
    <xf numFmtId="0" fontId="2" fillId="0" borderId="21" xfId="0" applyFont="1" applyFill="1" applyBorder="1" applyAlignment="1">
      <alignment horizontal="left"/>
    </xf>
    <xf numFmtId="186" fontId="4" fillId="0" borderId="0" xfId="0" applyNumberFormat="1" applyFont="1" applyFill="1" applyAlignment="1">
      <alignment horizontal="left" indent="2"/>
    </xf>
    <xf numFmtId="186" fontId="4" fillId="0" borderId="0" xfId="0" applyNumberFormat="1" applyFont="1" applyFill="1" applyBorder="1" applyAlignment="1">
      <alignment horizontal="left"/>
    </xf>
    <xf numFmtId="186" fontId="4" fillId="0" borderId="0" xfId="0" applyNumberFormat="1" applyFont="1" applyFill="1" applyAlignment="1">
      <alignment horizontal="left"/>
    </xf>
    <xf numFmtId="186" fontId="4" fillId="0" borderId="0" xfId="0" applyNumberFormat="1" applyFont="1" applyFill="1" applyAlignment="1">
      <alignment/>
    </xf>
    <xf numFmtId="0" fontId="2" fillId="0" borderId="13" xfId="0" applyFont="1" applyFill="1" applyBorder="1" applyAlignment="1">
      <alignment horizontal="left"/>
    </xf>
    <xf numFmtId="186" fontId="5" fillId="0" borderId="0" xfId="0" applyNumberFormat="1" applyFont="1" applyFill="1" applyAlignment="1">
      <alignment horizontal="left"/>
    </xf>
    <xf numFmtId="186" fontId="5" fillId="0" borderId="0" xfId="0" applyNumberFormat="1" applyFont="1" applyFill="1" applyBorder="1" applyAlignment="1">
      <alignment horizontal="left"/>
    </xf>
    <xf numFmtId="0" fontId="15" fillId="0" borderId="0" xfId="0" applyFont="1" applyFill="1" applyAlignment="1">
      <alignment horizontal="left"/>
    </xf>
    <xf numFmtId="0" fontId="4" fillId="0" borderId="0" xfId="0" applyFont="1" applyFill="1" applyBorder="1" applyAlignment="1">
      <alignment horizontal="left"/>
    </xf>
    <xf numFmtId="186" fontId="17" fillId="0" borderId="0" xfId="0" applyNumberFormat="1" applyFont="1" applyFill="1" applyBorder="1" applyAlignment="1">
      <alignment horizontal="left"/>
    </xf>
    <xf numFmtId="182" fontId="4" fillId="0" borderId="0" xfId="0" applyNumberFormat="1" applyFont="1" applyFill="1" applyAlignment="1">
      <alignment horizontal="left"/>
    </xf>
    <xf numFmtId="182" fontId="4" fillId="0" borderId="18" xfId="0" applyNumberFormat="1" applyFont="1" applyFill="1" applyBorder="1" applyAlignment="1">
      <alignment horizontal="left"/>
    </xf>
    <xf numFmtId="0" fontId="4" fillId="0" borderId="18" xfId="0" applyFont="1" applyFill="1" applyBorder="1" applyAlignment="1">
      <alignment horizontal="left"/>
    </xf>
    <xf numFmtId="0" fontId="2" fillId="0" borderId="25" xfId="0" applyFont="1" applyFill="1" applyBorder="1" applyAlignment="1">
      <alignment horizontal="left"/>
    </xf>
    <xf numFmtId="0" fontId="4" fillId="0" borderId="29" xfId="0" applyFont="1" applyFill="1" applyBorder="1" applyAlignment="1">
      <alignment horizontal="center" vertical="center"/>
    </xf>
    <xf numFmtId="0" fontId="9" fillId="0" borderId="38" xfId="0" applyFont="1" applyFill="1" applyBorder="1" applyAlignment="1">
      <alignment horizontal="distributed" vertical="center"/>
    </xf>
    <xf numFmtId="0" fontId="2" fillId="0" borderId="10" xfId="0" applyFont="1" applyFill="1" applyBorder="1" applyAlignment="1">
      <alignment horizontal="left"/>
    </xf>
    <xf numFmtId="0" fontId="19" fillId="0" borderId="0" xfId="0" applyFont="1" applyFill="1" applyAlignment="1">
      <alignment horizontal="center"/>
    </xf>
    <xf numFmtId="0" fontId="4" fillId="0" borderId="14" xfId="0" applyFont="1" applyFill="1" applyBorder="1" applyAlignment="1">
      <alignment horizontal="left"/>
    </xf>
    <xf numFmtId="0" fontId="2" fillId="0" borderId="14" xfId="0" applyFont="1" applyFill="1" applyBorder="1" applyAlignment="1">
      <alignment horizontal="left"/>
    </xf>
    <xf numFmtId="183" fontId="4" fillId="0" borderId="14" xfId="0" applyNumberFormat="1" applyFont="1" applyFill="1" applyBorder="1" applyAlignment="1">
      <alignment horizontal="right"/>
    </xf>
    <xf numFmtId="0" fontId="4" fillId="0" borderId="0" xfId="0" applyFont="1" applyFill="1" applyBorder="1" applyAlignment="1">
      <alignment horizontal="left" indent="2"/>
    </xf>
    <xf numFmtId="3" fontId="4" fillId="0" borderId="0" xfId="0" applyNumberFormat="1" applyFont="1" applyFill="1" applyBorder="1" applyAlignment="1">
      <alignment horizontal="right"/>
    </xf>
    <xf numFmtId="0" fontId="2" fillId="0" borderId="34" xfId="0" applyFont="1" applyFill="1" applyBorder="1" applyAlignment="1">
      <alignment horizontal="left"/>
    </xf>
    <xf numFmtId="183" fontId="4" fillId="0" borderId="0" xfId="0" applyNumberFormat="1" applyFont="1" applyFill="1" applyBorder="1" applyAlignment="1">
      <alignment horizontal="right"/>
    </xf>
    <xf numFmtId="0" fontId="4" fillId="0" borderId="0" xfId="0" applyFont="1" applyFill="1" applyAlignment="1">
      <alignment horizontal="left" indent="2"/>
    </xf>
    <xf numFmtId="0" fontId="4" fillId="0" borderId="13" xfId="0" applyFont="1" applyFill="1" applyBorder="1" applyAlignment="1">
      <alignment horizontal="center"/>
    </xf>
    <xf numFmtId="0" fontId="4" fillId="0" borderId="0" xfId="0" applyFont="1" applyFill="1" applyBorder="1" applyAlignment="1">
      <alignment horizontal="center"/>
    </xf>
    <xf numFmtId="3" fontId="4" fillId="0" borderId="18" xfId="0" applyNumberFormat="1" applyFont="1" applyFill="1" applyBorder="1" applyAlignment="1">
      <alignment horizontal="right"/>
    </xf>
    <xf numFmtId="3" fontId="4" fillId="0" borderId="18" xfId="0" applyNumberFormat="1" applyFont="1" applyFill="1" applyBorder="1" applyAlignment="1">
      <alignment horizontal="right" vertical="center"/>
    </xf>
    <xf numFmtId="0" fontId="4" fillId="0" borderId="11" xfId="0" applyFont="1" applyFill="1" applyBorder="1" applyAlignment="1">
      <alignment horizontal="center"/>
    </xf>
    <xf numFmtId="0" fontId="2" fillId="0" borderId="0" xfId="0" applyFont="1" applyFill="1" applyAlignment="1">
      <alignment horizontal="left" vertical="center"/>
    </xf>
    <xf numFmtId="0" fontId="19" fillId="0" borderId="0" xfId="0" applyFont="1" applyFill="1" applyAlignment="1">
      <alignment horizontal="left"/>
    </xf>
    <xf numFmtId="0" fontId="2" fillId="0" borderId="0" xfId="0" applyFont="1" applyAlignment="1">
      <alignment horizontal="left" vertical="top"/>
    </xf>
    <xf numFmtId="3" fontId="15" fillId="0" borderId="0" xfId="0" applyNumberFormat="1" applyFont="1" applyFill="1" applyBorder="1" applyAlignment="1">
      <alignment horizontal="right"/>
    </xf>
    <xf numFmtId="3" fontId="15" fillId="0" borderId="0" xfId="0" applyNumberFormat="1" applyFont="1" applyFill="1" applyAlignment="1">
      <alignment horizontal="right"/>
    </xf>
    <xf numFmtId="0" fontId="64" fillId="0" borderId="13" xfId="0" applyFont="1" applyFill="1" applyBorder="1" applyAlignment="1" applyProtection="1">
      <alignment horizontal="distributed" vertical="center" indent="1"/>
      <protection/>
    </xf>
    <xf numFmtId="0" fontId="64" fillId="0" borderId="0" xfId="0" applyFont="1" applyFill="1" applyBorder="1" applyAlignment="1" applyProtection="1">
      <alignment horizontal="distributed" vertical="center" indent="1"/>
      <protection/>
    </xf>
    <xf numFmtId="0" fontId="65" fillId="0" borderId="13" xfId="0" applyFont="1" applyFill="1" applyBorder="1" applyAlignment="1" applyProtection="1">
      <alignment horizontal="distributed" vertical="center" indent="1"/>
      <protection/>
    </xf>
    <xf numFmtId="0" fontId="64" fillId="0" borderId="0" xfId="0" applyFont="1" applyFill="1" applyBorder="1" applyAlignment="1">
      <alignment horizontal="distributed" vertical="center"/>
    </xf>
    <xf numFmtId="0" fontId="64" fillId="0" borderId="13" xfId="0" applyFont="1" applyFill="1" applyBorder="1" applyAlignment="1">
      <alignment horizontal="distributed" vertical="center"/>
    </xf>
    <xf numFmtId="0" fontId="64" fillId="0" borderId="21" xfId="0" applyFont="1" applyFill="1" applyBorder="1" applyAlignment="1">
      <alignment horizontal="distributed" vertical="center"/>
    </xf>
    <xf numFmtId="0" fontId="4" fillId="0" borderId="0" xfId="0" applyFont="1" applyFill="1" applyBorder="1" applyAlignment="1" applyProtection="1" quotePrefix="1">
      <alignment horizontal="center" vertical="center"/>
      <protection/>
    </xf>
    <xf numFmtId="0" fontId="64" fillId="0" borderId="13" xfId="0" applyFont="1" applyFill="1" applyBorder="1" applyAlignment="1" applyProtection="1">
      <alignment horizontal="center" vertical="center"/>
      <protection/>
    </xf>
    <xf numFmtId="0" fontId="65" fillId="0" borderId="13" xfId="0" applyFont="1" applyFill="1" applyBorder="1" applyAlignment="1" applyProtection="1">
      <alignment horizontal="center" vertical="center"/>
      <protection/>
    </xf>
    <xf numFmtId="0" fontId="64" fillId="0" borderId="21" xfId="0" applyFont="1" applyFill="1" applyBorder="1" applyAlignment="1" applyProtection="1">
      <alignment horizontal="center" vertical="center"/>
      <protection/>
    </xf>
    <xf numFmtId="0" fontId="2" fillId="0" borderId="0" xfId="0" applyFont="1" applyFill="1" applyAlignment="1">
      <alignment/>
    </xf>
    <xf numFmtId="188" fontId="4" fillId="0" borderId="14" xfId="0" applyNumberFormat="1" applyFont="1" applyFill="1" applyBorder="1" applyAlignment="1">
      <alignment horizontal="right"/>
    </xf>
    <xf numFmtId="188" fontId="4" fillId="0" borderId="0" xfId="0" applyNumberFormat="1" applyFont="1" applyFill="1" applyBorder="1" applyAlignment="1">
      <alignment horizontal="right"/>
    </xf>
    <xf numFmtId="188" fontId="4" fillId="0" borderId="0" xfId="0" applyNumberFormat="1" applyFont="1" applyFill="1" applyAlignment="1">
      <alignment horizontal="right"/>
    </xf>
    <xf numFmtId="188" fontId="2" fillId="0" borderId="0" xfId="0" applyNumberFormat="1" applyFont="1" applyFill="1" applyAlignment="1">
      <alignment/>
    </xf>
    <xf numFmtId="188" fontId="4" fillId="0" borderId="0" xfId="0" applyNumberFormat="1" applyFont="1" applyFill="1" applyBorder="1" applyAlignment="1" applyProtection="1">
      <alignment horizontal="right" vertical="center"/>
      <protection/>
    </xf>
    <xf numFmtId="0" fontId="20" fillId="0" borderId="0" xfId="0" applyFont="1" applyFill="1" applyAlignment="1">
      <alignment/>
    </xf>
    <xf numFmtId="188" fontId="2" fillId="0" borderId="0" xfId="0" applyNumberFormat="1" applyFont="1" applyFill="1" applyAlignment="1">
      <alignment/>
    </xf>
    <xf numFmtId="0" fontId="4" fillId="0" borderId="0" xfId="0" applyFont="1" applyFill="1" applyAlignment="1">
      <alignment horizontal="right"/>
    </xf>
    <xf numFmtId="0" fontId="9" fillId="0" borderId="13" xfId="0" applyFont="1" applyFill="1" applyBorder="1" applyAlignment="1" applyProtection="1">
      <alignment horizontal="center" vertical="center"/>
      <protection/>
    </xf>
    <xf numFmtId="186" fontId="2" fillId="0" borderId="0" xfId="0" applyNumberFormat="1" applyFont="1" applyFill="1" applyAlignment="1">
      <alignment/>
    </xf>
    <xf numFmtId="186" fontId="4" fillId="0" borderId="0" xfId="0" applyNumberFormat="1" applyFont="1" applyFill="1" applyAlignment="1">
      <alignment horizontal="right"/>
    </xf>
    <xf numFmtId="182" fontId="4" fillId="0" borderId="0" xfId="0" applyNumberFormat="1" applyFont="1" applyFill="1" applyAlignment="1">
      <alignment horizontal="right"/>
    </xf>
    <xf numFmtId="182" fontId="17" fillId="0" borderId="0" xfId="0" applyNumberFormat="1" applyFont="1" applyFill="1" applyAlignment="1">
      <alignment horizontal="right"/>
    </xf>
    <xf numFmtId="186" fontId="4" fillId="0" borderId="34" xfId="0" applyNumberFormat="1" applyFont="1" applyFill="1" applyBorder="1" applyAlignment="1">
      <alignment horizontal="right"/>
    </xf>
    <xf numFmtId="182" fontId="4" fillId="0" borderId="0" xfId="0" applyNumberFormat="1" applyFont="1" applyFill="1" applyBorder="1" applyAlignment="1">
      <alignment horizontal="right"/>
    </xf>
    <xf numFmtId="186" fontId="4" fillId="0" borderId="29" xfId="0" applyNumberFormat="1" applyFont="1" applyFill="1" applyBorder="1" applyAlignment="1">
      <alignment horizontal="right"/>
    </xf>
    <xf numFmtId="186" fontId="4" fillId="0" borderId="14" xfId="0" applyNumberFormat="1" applyFont="1" applyFill="1" applyBorder="1" applyAlignment="1">
      <alignment horizontal="right"/>
    </xf>
    <xf numFmtId="37" fontId="9" fillId="0" borderId="17" xfId="0" applyNumberFormat="1" applyFont="1" applyFill="1" applyBorder="1" applyAlignment="1" applyProtection="1">
      <alignment vertical="center"/>
      <protection/>
    </xf>
    <xf numFmtId="0" fontId="20" fillId="0" borderId="0" xfId="0" applyFont="1" applyBorder="1" applyAlignment="1">
      <alignment/>
    </xf>
    <xf numFmtId="176" fontId="9" fillId="0" borderId="18" xfId="0" applyNumberFormat="1" applyFont="1" applyFill="1" applyBorder="1" applyAlignment="1">
      <alignment horizontal="right" vertical="center"/>
    </xf>
    <xf numFmtId="38" fontId="4" fillId="0" borderId="0" xfId="49" applyFont="1" applyBorder="1" applyAlignment="1">
      <alignment horizontal="right" vertical="center"/>
    </xf>
    <xf numFmtId="38" fontId="9" fillId="0" borderId="18" xfId="49" applyFont="1" applyFill="1" applyBorder="1" applyAlignment="1">
      <alignment horizontal="right" vertical="center"/>
    </xf>
    <xf numFmtId="0" fontId="4" fillId="0" borderId="32" xfId="0" applyFont="1" applyBorder="1" applyAlignment="1">
      <alignment horizontal="distributed" vertical="center" indent="15"/>
    </xf>
    <xf numFmtId="38" fontId="4" fillId="0" borderId="14" xfId="49" applyFont="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0" fontId="4" fillId="0" borderId="12" xfId="0" applyFont="1" applyBorder="1" applyAlignment="1">
      <alignment horizontal="distributed" vertical="center"/>
    </xf>
    <xf numFmtId="0" fontId="4" fillId="0" borderId="26" xfId="0" applyFont="1" applyBorder="1" applyAlignment="1">
      <alignment horizontal="distributed" vertical="center"/>
    </xf>
    <xf numFmtId="0" fontId="4" fillId="0" borderId="12"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9" xfId="0" applyFont="1" applyBorder="1" applyAlignment="1">
      <alignment horizontal="distributed" vertical="center" indent="5"/>
    </xf>
    <xf numFmtId="0" fontId="4" fillId="0" borderId="40" xfId="0" applyFont="1" applyBorder="1" applyAlignment="1">
      <alignment horizontal="distributed" vertical="center" indent="5"/>
    </xf>
    <xf numFmtId="0" fontId="4" fillId="0" borderId="41" xfId="0" applyFont="1" applyBorder="1" applyAlignment="1">
      <alignment horizontal="distributed" vertical="center" indent="5"/>
    </xf>
    <xf numFmtId="0" fontId="4" fillId="0" borderId="29" xfId="0" applyFont="1" applyBorder="1" applyAlignment="1">
      <alignment horizontal="distributed" vertical="center" indent="5"/>
    </xf>
    <xf numFmtId="0" fontId="4" fillId="0" borderId="14" xfId="0" applyFont="1" applyBorder="1" applyAlignment="1">
      <alignment horizontal="distributed" vertical="center" indent="5"/>
    </xf>
    <xf numFmtId="0" fontId="4" fillId="0" borderId="21" xfId="0" applyFont="1" applyBorder="1" applyAlignment="1">
      <alignment horizontal="distributed" vertical="center" indent="5"/>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13" fillId="0" borderId="0" xfId="0" applyFont="1" applyAlignment="1">
      <alignment horizontal="left" vertical="center" wrapText="1"/>
    </xf>
    <xf numFmtId="0" fontId="4" fillId="0" borderId="39" xfId="0" applyFont="1" applyBorder="1" applyAlignment="1">
      <alignment horizontal="distributed" vertical="center" indent="4"/>
    </xf>
    <xf numFmtId="0" fontId="4" fillId="0" borderId="40" xfId="0" applyFont="1" applyBorder="1" applyAlignment="1">
      <alignment horizontal="distributed" vertical="center" indent="4"/>
    </xf>
    <xf numFmtId="0" fontId="4" fillId="0" borderId="29" xfId="0" applyFont="1" applyBorder="1" applyAlignment="1">
      <alignment horizontal="distributed" vertical="center" indent="4"/>
    </xf>
    <xf numFmtId="0" fontId="4" fillId="0" borderId="14" xfId="0" applyFont="1" applyBorder="1" applyAlignment="1">
      <alignment horizontal="distributed" vertical="center" indent="4"/>
    </xf>
    <xf numFmtId="176" fontId="4" fillId="0" borderId="29" xfId="0" applyNumberFormat="1" applyFont="1" applyFill="1" applyBorder="1" applyAlignment="1">
      <alignment horizontal="right"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9" fillId="0" borderId="0" xfId="0" applyFont="1" applyBorder="1" applyAlignment="1">
      <alignment horizontal="distributed" vertical="center"/>
    </xf>
    <xf numFmtId="0" fontId="9" fillId="0" borderId="13" xfId="0" applyFont="1" applyBorder="1" applyAlignment="1">
      <alignment horizontal="distributed" vertical="center"/>
    </xf>
    <xf numFmtId="0" fontId="4" fillId="0" borderId="42" xfId="0" applyFont="1" applyBorder="1" applyAlignment="1">
      <alignment horizontal="distributed" vertical="center" indent="7"/>
    </xf>
    <xf numFmtId="0" fontId="4" fillId="0" borderId="43" xfId="0" applyFont="1" applyBorder="1" applyAlignment="1">
      <alignment horizontal="distributed" vertical="center" indent="7"/>
    </xf>
    <xf numFmtId="0" fontId="4" fillId="0" borderId="44" xfId="0" applyFont="1" applyBorder="1" applyAlignment="1">
      <alignment horizontal="distributed" vertical="center" indent="7"/>
    </xf>
    <xf numFmtId="0" fontId="9" fillId="0" borderId="18" xfId="0" applyFont="1" applyBorder="1" applyAlignment="1">
      <alignment horizontal="distributed" vertical="center"/>
    </xf>
    <xf numFmtId="0" fontId="9" fillId="0" borderId="25" xfId="0" applyFont="1" applyBorder="1" applyAlignment="1">
      <alignment horizontal="distributed" vertical="center"/>
    </xf>
    <xf numFmtId="0" fontId="4" fillId="0" borderId="14" xfId="0" applyFont="1" applyBorder="1" applyAlignment="1">
      <alignment horizontal="distributed" vertical="center"/>
    </xf>
    <xf numFmtId="0" fontId="4" fillId="0" borderId="21" xfId="0" applyFont="1" applyBorder="1" applyAlignment="1">
      <alignment horizontal="distributed" vertical="center"/>
    </xf>
    <xf numFmtId="0" fontId="4" fillId="0" borderId="0" xfId="0" applyFont="1" applyAlignment="1">
      <alignment horizontal="center" vertical="center"/>
    </xf>
    <xf numFmtId="176" fontId="4" fillId="0" borderId="34" xfId="0" applyNumberFormat="1" applyFont="1" applyFill="1" applyBorder="1" applyAlignment="1">
      <alignment horizontal="right" vertical="center"/>
    </xf>
    <xf numFmtId="0" fontId="2" fillId="0" borderId="0" xfId="0" applyFont="1" applyAlignment="1">
      <alignment horizontal="right" vertical="top"/>
    </xf>
    <xf numFmtId="0" fontId="8" fillId="0" borderId="0" xfId="0" applyFont="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0" fontId="4" fillId="0" borderId="14" xfId="0" applyFont="1" applyBorder="1" applyAlignment="1">
      <alignment horizontal="distributed" vertical="center"/>
    </xf>
    <xf numFmtId="0" fontId="4" fillId="0" borderId="21" xfId="0" applyFont="1" applyBorder="1" applyAlignment="1">
      <alignment horizontal="distributed" vertical="center"/>
    </xf>
    <xf numFmtId="0" fontId="4" fillId="0" borderId="39" xfId="0" applyFont="1" applyBorder="1" applyAlignment="1">
      <alignment horizontal="center" wrapText="1"/>
    </xf>
    <xf numFmtId="0" fontId="4" fillId="0" borderId="40" xfId="0" applyFont="1" applyBorder="1" applyAlignment="1">
      <alignment horizontal="center"/>
    </xf>
    <xf numFmtId="0" fontId="4" fillId="0" borderId="41" xfId="0" applyFont="1" applyBorder="1" applyAlignment="1">
      <alignment horizontal="center"/>
    </xf>
    <xf numFmtId="0" fontId="4" fillId="0" borderId="29" xfId="0" applyFont="1" applyBorder="1" applyAlignment="1">
      <alignment horizontal="center"/>
    </xf>
    <xf numFmtId="0" fontId="4" fillId="0" borderId="14" xfId="0" applyFont="1" applyBorder="1" applyAlignment="1">
      <alignment horizontal="center"/>
    </xf>
    <xf numFmtId="0" fontId="4" fillId="0" borderId="21" xfId="0" applyFont="1" applyBorder="1" applyAlignment="1">
      <alignment horizontal="center"/>
    </xf>
    <xf numFmtId="0" fontId="4" fillId="0" borderId="0" xfId="0" applyFont="1" applyFill="1" applyBorder="1" applyAlignment="1" applyProtection="1">
      <alignment horizontal="distributed" vertical="center"/>
      <protection/>
    </xf>
    <xf numFmtId="0" fontId="4" fillId="0" borderId="16" xfId="0" applyFont="1" applyFill="1" applyBorder="1" applyAlignment="1">
      <alignment horizontal="distributed" vertical="center"/>
    </xf>
    <xf numFmtId="0" fontId="4" fillId="0" borderId="2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pplyProtection="1">
      <alignment horizontal="center" vertical="center"/>
      <protection/>
    </xf>
    <xf numFmtId="0" fontId="4" fillId="0" borderId="0" xfId="0" applyFont="1" applyFill="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5" xfId="0" applyFont="1" applyFill="1" applyBorder="1" applyAlignment="1" applyProtection="1">
      <alignment horizontal="center" vertical="center"/>
      <protection/>
    </xf>
    <xf numFmtId="0" fontId="4" fillId="0" borderId="47" xfId="0" applyFont="1" applyFill="1" applyBorder="1" applyAlignment="1">
      <alignment horizontal="center" vertical="center"/>
    </xf>
    <xf numFmtId="0" fontId="4" fillId="0" borderId="45" xfId="0" applyFont="1" applyFill="1" applyBorder="1" applyAlignment="1" applyProtection="1">
      <alignment horizontal="distributed" vertical="center"/>
      <protection/>
    </xf>
    <xf numFmtId="0" fontId="4" fillId="0" borderId="47"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15"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9" fillId="0" borderId="16" xfId="0" applyFont="1" applyFill="1" applyBorder="1" applyAlignment="1" applyProtection="1">
      <alignment horizontal="distributed" vertical="center"/>
      <protection/>
    </xf>
    <xf numFmtId="0" fontId="4" fillId="0" borderId="0"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9" fillId="0" borderId="22" xfId="0" applyFont="1" applyFill="1" applyBorder="1" applyAlignment="1" applyProtection="1">
      <alignment horizontal="left" vertical="center"/>
      <protection/>
    </xf>
    <xf numFmtId="0" fontId="17" fillId="0" borderId="48" xfId="0" applyFont="1" applyBorder="1" applyAlignment="1">
      <alignment horizontal="left"/>
    </xf>
    <xf numFmtId="0" fontId="2" fillId="0" borderId="0" xfId="0" applyFont="1" applyFill="1" applyAlignment="1">
      <alignment horizontal="right" vertical="top"/>
    </xf>
    <xf numFmtId="0" fontId="8" fillId="0" borderId="0" xfId="0" applyFont="1" applyFill="1" applyBorder="1" applyAlignment="1" applyProtection="1">
      <alignment horizontal="center" vertical="center"/>
      <protection/>
    </xf>
    <xf numFmtId="0" fontId="2" fillId="0" borderId="0" xfId="0" applyFont="1" applyFill="1" applyAlignment="1">
      <alignment horizontal="left" vertical="top"/>
    </xf>
    <xf numFmtId="0" fontId="4" fillId="0" borderId="15" xfId="0" applyFont="1" applyFill="1" applyBorder="1" applyAlignment="1" applyProtection="1">
      <alignment horizontal="distributed" vertical="center"/>
      <protection/>
    </xf>
    <xf numFmtId="0" fontId="4" fillId="0" borderId="20" xfId="0" applyFont="1" applyFill="1" applyBorder="1" applyAlignment="1">
      <alignment horizontal="distributed" vertical="center"/>
    </xf>
    <xf numFmtId="0" fontId="9" fillId="0" borderId="0" xfId="0" applyFont="1" applyFill="1" applyBorder="1" applyAlignment="1" applyProtection="1" quotePrefix="1">
      <alignment horizontal="distributed" vertical="center"/>
      <protection/>
    </xf>
    <xf numFmtId="0" fontId="0" fillId="0" borderId="16" xfId="0" applyBorder="1" applyAlignment="1">
      <alignment horizontal="distributed"/>
    </xf>
    <xf numFmtId="0" fontId="4" fillId="0" borderId="49" xfId="0" applyFont="1" applyFill="1" applyBorder="1" applyAlignment="1" applyProtection="1">
      <alignment horizontal="distributed" vertical="center" wrapText="1"/>
      <protection/>
    </xf>
    <xf numFmtId="0" fontId="4" fillId="0" borderId="50" xfId="0" applyFont="1" applyFill="1" applyBorder="1" applyAlignment="1" applyProtection="1">
      <alignment horizontal="distributed" vertical="center" wrapText="1"/>
      <protection/>
    </xf>
    <xf numFmtId="0" fontId="4" fillId="0" borderId="51"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wrapText="1"/>
      <protection/>
    </xf>
    <xf numFmtId="0" fontId="4" fillId="0" borderId="35" xfId="0" applyFont="1" applyFill="1" applyBorder="1" applyAlignment="1" applyProtection="1">
      <alignment horizontal="distributed" vertical="center"/>
      <protection/>
    </xf>
    <xf numFmtId="0" fontId="4" fillId="0" borderId="52" xfId="0" applyFont="1" applyFill="1" applyBorder="1" applyAlignment="1" applyProtection="1">
      <alignment horizontal="distributed" vertical="center"/>
      <protection/>
    </xf>
    <xf numFmtId="0" fontId="4" fillId="0" borderId="53" xfId="0" applyFont="1" applyFill="1" applyBorder="1" applyAlignment="1" applyProtection="1">
      <alignment horizontal="center" vertical="center" wrapText="1"/>
      <protection/>
    </xf>
    <xf numFmtId="0" fontId="4" fillId="0" borderId="54" xfId="0" applyFont="1" applyFill="1" applyBorder="1" applyAlignment="1" applyProtection="1">
      <alignment horizontal="center" vertical="center" wrapText="1"/>
      <protection/>
    </xf>
    <xf numFmtId="0" fontId="4" fillId="0" borderId="11" xfId="0" applyFont="1" applyFill="1" applyBorder="1" applyAlignment="1" applyProtection="1">
      <alignment horizontal="distributed" vertical="center"/>
      <protection/>
    </xf>
    <xf numFmtId="0" fontId="4" fillId="0" borderId="0" xfId="0" applyNumberFormat="1" applyFont="1" applyFill="1" applyBorder="1" applyAlignment="1" applyProtection="1" quotePrefix="1">
      <alignment horizontal="center" vertical="center"/>
      <protection/>
    </xf>
    <xf numFmtId="0" fontId="0" fillId="0" borderId="13" xfId="0" applyFont="1" applyBorder="1" applyAlignment="1">
      <alignment horizontal="center"/>
    </xf>
    <xf numFmtId="0" fontId="9" fillId="0" borderId="0" xfId="0" applyNumberFormat="1" applyFont="1" applyFill="1" applyBorder="1" applyAlignment="1" applyProtection="1" quotePrefix="1">
      <alignment horizontal="center" vertical="center"/>
      <protection/>
    </xf>
    <xf numFmtId="0" fontId="20" fillId="0" borderId="13" xfId="0" applyFont="1" applyBorder="1" applyAlignment="1">
      <alignment horizontal="center"/>
    </xf>
    <xf numFmtId="0" fontId="4" fillId="0" borderId="40" xfId="0" applyFont="1" applyFill="1" applyBorder="1" applyAlignment="1" applyProtection="1">
      <alignment horizontal="distributed" vertical="center" indent="2"/>
      <protection/>
    </xf>
    <xf numFmtId="0" fontId="4" fillId="0" borderId="41" xfId="0" applyFont="1" applyFill="1" applyBorder="1" applyAlignment="1" applyProtection="1">
      <alignment horizontal="distributed" vertical="center" indent="2"/>
      <protection/>
    </xf>
    <xf numFmtId="0" fontId="4" fillId="0" borderId="0" xfId="0" applyFont="1" applyFill="1" applyBorder="1" applyAlignment="1" applyProtection="1">
      <alignment horizontal="distributed" vertical="center" indent="2"/>
      <protection/>
    </xf>
    <xf numFmtId="0" fontId="4" fillId="0" borderId="13" xfId="0" applyFont="1" applyFill="1" applyBorder="1" applyAlignment="1" applyProtection="1">
      <alignment horizontal="distributed" vertical="center" indent="2"/>
      <protection/>
    </xf>
    <xf numFmtId="0" fontId="4" fillId="0" borderId="14" xfId="0" applyFont="1" applyFill="1" applyBorder="1" applyAlignment="1" applyProtection="1">
      <alignment horizontal="distributed" vertical="center" indent="2"/>
      <protection/>
    </xf>
    <xf numFmtId="0" fontId="4" fillId="0" borderId="21" xfId="0" applyFont="1" applyFill="1" applyBorder="1" applyAlignment="1" applyProtection="1">
      <alignment horizontal="distributed" vertical="center" indent="2"/>
      <protection/>
    </xf>
    <xf numFmtId="0" fontId="4" fillId="0" borderId="0" xfId="0" applyFont="1" applyFill="1" applyBorder="1" applyAlignment="1" applyProtection="1">
      <alignment horizontal="distributed" vertical="center" indent="1"/>
      <protection/>
    </xf>
    <xf numFmtId="0" fontId="4" fillId="0" borderId="13" xfId="0" applyFont="1" applyFill="1" applyBorder="1" applyAlignment="1" applyProtection="1">
      <alignment horizontal="distributed" vertical="center" indent="1"/>
      <protection/>
    </xf>
    <xf numFmtId="0" fontId="4" fillId="0" borderId="30" xfId="0" applyFont="1" applyBorder="1" applyAlignment="1">
      <alignment horizontal="distributed" indent="1"/>
    </xf>
    <xf numFmtId="0" fontId="4" fillId="0" borderId="29" xfId="0" applyFont="1" applyBorder="1" applyAlignment="1">
      <alignment horizontal="distributed" indent="1"/>
    </xf>
    <xf numFmtId="0" fontId="4" fillId="0" borderId="29" xfId="0" applyFont="1" applyFill="1" applyBorder="1" applyAlignment="1" applyProtection="1">
      <alignment horizontal="center" vertical="center"/>
      <protection/>
    </xf>
    <xf numFmtId="0" fontId="4" fillId="0" borderId="41" xfId="0" applyFont="1" applyBorder="1" applyAlignment="1">
      <alignment horizontal="distributed" wrapText="1"/>
    </xf>
    <xf numFmtId="0" fontId="4" fillId="0" borderId="21" xfId="0" applyFont="1" applyBorder="1" applyAlignment="1">
      <alignment horizontal="distributed" wrapText="1"/>
    </xf>
    <xf numFmtId="0" fontId="4" fillId="0" borderId="21" xfId="0" applyFont="1" applyBorder="1" applyAlignment="1">
      <alignment horizontal="distributed" indent="1"/>
    </xf>
    <xf numFmtId="0" fontId="13" fillId="0" borderId="0" xfId="0" applyFont="1" applyBorder="1" applyAlignment="1">
      <alignment horizontal="left" vertical="center" wrapText="1"/>
    </xf>
    <xf numFmtId="0" fontId="13" fillId="0" borderId="0" xfId="0" applyFont="1" applyBorder="1" applyAlignment="1">
      <alignment vertical="center"/>
    </xf>
    <xf numFmtId="0" fontId="4" fillId="0" borderId="30" xfId="0" applyFont="1" applyFill="1" applyBorder="1" applyAlignment="1" applyProtection="1">
      <alignment horizontal="distributed" vertical="center" indent="4"/>
      <protection/>
    </xf>
    <xf numFmtId="186" fontId="4" fillId="0" borderId="0" xfId="0" applyNumberFormat="1" applyFont="1" applyBorder="1" applyAlignment="1">
      <alignment horizontal="right"/>
    </xf>
    <xf numFmtId="0" fontId="4" fillId="0" borderId="11" xfId="0" applyFont="1" applyFill="1" applyBorder="1" applyAlignment="1" applyProtection="1">
      <alignment horizontal="center" vertical="center"/>
      <protection/>
    </xf>
    <xf numFmtId="0" fontId="4" fillId="0" borderId="29" xfId="0" applyFont="1" applyFill="1" applyBorder="1" applyAlignment="1" applyProtection="1">
      <alignment horizontal="distributed" vertical="center" indent="4"/>
      <protection/>
    </xf>
    <xf numFmtId="0" fontId="4" fillId="0" borderId="14" xfId="0" applyFont="1" applyFill="1" applyBorder="1" applyAlignment="1" applyProtection="1">
      <alignment horizontal="distributed" vertical="center" indent="1"/>
      <protection/>
    </xf>
    <xf numFmtId="0" fontId="4" fillId="0" borderId="21" xfId="0" applyFont="1" applyFill="1" applyBorder="1" applyAlignment="1" applyProtection="1">
      <alignment horizontal="distributed" vertical="center" indent="1"/>
      <protection/>
    </xf>
    <xf numFmtId="0" fontId="4" fillId="0" borderId="38" xfId="0" applyFont="1" applyFill="1" applyBorder="1" applyAlignment="1" applyProtection="1">
      <alignment horizontal="center" vertical="center"/>
      <protection/>
    </xf>
    <xf numFmtId="186" fontId="9" fillId="0" borderId="0" xfId="0" applyNumberFormat="1" applyFont="1" applyFill="1" applyBorder="1" applyAlignment="1">
      <alignment horizontal="right"/>
    </xf>
    <xf numFmtId="186" fontId="6" fillId="0" borderId="0" xfId="0" applyNumberFormat="1" applyFont="1" applyBorder="1" applyAlignment="1">
      <alignment horizontal="right"/>
    </xf>
    <xf numFmtId="0" fontId="2" fillId="0" borderId="11" xfId="0" applyFont="1" applyBorder="1" applyAlignment="1">
      <alignment horizontal="distributed"/>
    </xf>
    <xf numFmtId="186" fontId="4" fillId="0" borderId="0" xfId="0" applyNumberFormat="1" applyFont="1" applyFill="1" applyBorder="1" applyAlignment="1" applyProtection="1">
      <alignment horizontal="right" vertical="center"/>
      <protection/>
    </xf>
    <xf numFmtId="0" fontId="2" fillId="0" borderId="12" xfId="0" applyFont="1" applyBorder="1" applyAlignment="1">
      <alignment horizontal="distributed"/>
    </xf>
    <xf numFmtId="186" fontId="4" fillId="0" borderId="18" xfId="0" applyNumberFormat="1" applyFont="1" applyBorder="1" applyAlignment="1">
      <alignment horizontal="right"/>
    </xf>
    <xf numFmtId="186" fontId="4" fillId="0" borderId="18" xfId="0" applyNumberFormat="1" applyFont="1" applyFill="1" applyBorder="1" applyAlignment="1" applyProtection="1">
      <alignment horizontal="right" vertical="center"/>
      <protection/>
    </xf>
    <xf numFmtId="186" fontId="4" fillId="0" borderId="14" xfId="0" applyNumberFormat="1" applyFont="1" applyBorder="1" applyAlignment="1">
      <alignment horizontal="right"/>
    </xf>
    <xf numFmtId="186" fontId="9" fillId="0" borderId="0" xfId="0" applyNumberFormat="1" applyFont="1" applyFill="1" applyBorder="1" applyAlignment="1" applyProtection="1">
      <alignment horizontal="right" vertical="center"/>
      <protection/>
    </xf>
    <xf numFmtId="186" fontId="6" fillId="0" borderId="0" xfId="0" applyNumberFormat="1" applyFont="1" applyFill="1" applyBorder="1" applyAlignment="1" applyProtection="1">
      <alignment horizontal="right" vertical="center"/>
      <protection/>
    </xf>
    <xf numFmtId="186" fontId="4" fillId="0" borderId="14" xfId="0" applyNumberFormat="1" applyFont="1" applyFill="1" applyBorder="1" applyAlignment="1" applyProtection="1">
      <alignment horizontal="right" vertical="center"/>
      <protection/>
    </xf>
    <xf numFmtId="0" fontId="4" fillId="0" borderId="0" xfId="0" applyFont="1" applyFill="1" applyBorder="1" applyAlignment="1">
      <alignment horizontal="center" vertical="center"/>
    </xf>
    <xf numFmtId="0" fontId="2" fillId="0" borderId="0" xfId="0" applyFont="1" applyFill="1" applyAlignment="1">
      <alignment horizontal="left"/>
    </xf>
    <xf numFmtId="0" fontId="2" fillId="0" borderId="13" xfId="0" applyFont="1" applyFill="1" applyBorder="1" applyAlignment="1">
      <alignment horizontal="left"/>
    </xf>
    <xf numFmtId="0" fontId="4" fillId="0" borderId="14"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distributed" indent="1"/>
    </xf>
    <xf numFmtId="0" fontId="4" fillId="0" borderId="13" xfId="0" applyFont="1" applyFill="1" applyBorder="1" applyAlignment="1">
      <alignment horizontal="distributed" indent="1"/>
    </xf>
    <xf numFmtId="0" fontId="4" fillId="0" borderId="0"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9" fillId="0" borderId="18" xfId="0" applyFont="1" applyFill="1" applyBorder="1" applyAlignment="1">
      <alignment horizontal="distributed" vertical="center" indent="1"/>
    </xf>
    <xf numFmtId="0" fontId="9" fillId="0" borderId="25" xfId="0" applyFont="1" applyFill="1" applyBorder="1" applyAlignment="1">
      <alignment horizontal="distributed" vertical="center" indent="1"/>
    </xf>
    <xf numFmtId="0" fontId="9" fillId="0" borderId="0" xfId="0" applyFont="1" applyFill="1" applyAlignment="1">
      <alignment horizontal="distributed" vertical="center" indent="1"/>
    </xf>
    <xf numFmtId="0" fontId="9" fillId="0" borderId="13" xfId="0" applyFont="1" applyFill="1" applyBorder="1" applyAlignment="1">
      <alignment horizontal="distributed" vertical="center" indent="1"/>
    </xf>
    <xf numFmtId="0" fontId="2" fillId="0" borderId="0" xfId="0" applyFont="1" applyFill="1" applyAlignment="1">
      <alignment/>
    </xf>
    <xf numFmtId="0" fontId="4" fillId="0" borderId="0" xfId="0" applyFont="1" applyFill="1" applyAlignment="1">
      <alignment horizontal="center" vertical="distributed" textRotation="255"/>
    </xf>
    <xf numFmtId="0" fontId="4" fillId="0" borderId="0" xfId="0" applyFont="1" applyFill="1" applyAlignment="1">
      <alignment horizontal="distributed" vertical="center" indent="1"/>
    </xf>
    <xf numFmtId="0" fontId="4" fillId="0" borderId="0" xfId="0" applyFont="1" applyFill="1" applyAlignment="1">
      <alignment horizontal="distributed" vertical="center" indent="1" shrinkToFit="1"/>
    </xf>
    <xf numFmtId="0" fontId="4" fillId="0" borderId="13" xfId="0" applyFont="1" applyFill="1" applyBorder="1" applyAlignment="1">
      <alignment horizontal="distributed" vertical="center" indent="1" shrinkToFit="1"/>
    </xf>
    <xf numFmtId="0" fontId="4" fillId="0" borderId="0" xfId="0" applyFont="1" applyFill="1" applyBorder="1" applyAlignment="1">
      <alignment horizontal="distributed" vertical="center" indent="1" shrinkToFit="1"/>
    </xf>
    <xf numFmtId="0" fontId="4" fillId="0" borderId="14" xfId="0" applyFont="1" applyFill="1" applyBorder="1" applyAlignment="1">
      <alignment horizontal="distributed" indent="1"/>
    </xf>
    <xf numFmtId="0" fontId="4" fillId="0" borderId="21" xfId="0" applyFont="1" applyFill="1" applyBorder="1" applyAlignment="1">
      <alignment horizontal="distributed" indent="1"/>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4" fillId="0" borderId="14"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0" fontId="4" fillId="0" borderId="38" xfId="0" applyFont="1" applyFill="1" applyBorder="1" applyAlignment="1">
      <alignment horizontal="center" vertical="distributed" textRotation="255"/>
    </xf>
    <xf numFmtId="0" fontId="4" fillId="0" borderId="37" xfId="0" applyFont="1" applyFill="1" applyBorder="1" applyAlignment="1">
      <alignment horizontal="center" vertical="distributed" textRotation="255"/>
    </xf>
    <xf numFmtId="0" fontId="4" fillId="0" borderId="30" xfId="0" applyFont="1" applyFill="1" applyBorder="1" applyAlignment="1">
      <alignment horizontal="center" vertical="distributed" textRotation="255"/>
    </xf>
    <xf numFmtId="0" fontId="4" fillId="0" borderId="33" xfId="0" applyFont="1" applyFill="1" applyBorder="1" applyAlignment="1">
      <alignment horizontal="distributed" vertical="center" indent="2"/>
    </xf>
    <xf numFmtId="0" fontId="4" fillId="0" borderId="25" xfId="0" applyFont="1" applyFill="1" applyBorder="1" applyAlignment="1">
      <alignment horizontal="distributed" vertical="center" indent="2"/>
    </xf>
    <xf numFmtId="0" fontId="4" fillId="0" borderId="34" xfId="0" applyFont="1" applyFill="1" applyBorder="1" applyAlignment="1">
      <alignment horizontal="distributed" vertical="center" indent="2"/>
    </xf>
    <xf numFmtId="0" fontId="4" fillId="0" borderId="13" xfId="0" applyFont="1" applyFill="1" applyBorder="1" applyAlignment="1">
      <alignment horizontal="distributed" vertical="center" indent="2"/>
    </xf>
    <xf numFmtId="0" fontId="4" fillId="0" borderId="29" xfId="0" applyFont="1" applyFill="1" applyBorder="1" applyAlignment="1">
      <alignment horizontal="distributed" vertical="center" indent="2"/>
    </xf>
    <xf numFmtId="0" fontId="4" fillId="0" borderId="21" xfId="0" applyFont="1" applyFill="1" applyBorder="1" applyAlignment="1">
      <alignment horizontal="distributed" vertical="center" indent="2"/>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2" xfId="0" applyFont="1" applyFill="1" applyBorder="1" applyAlignment="1">
      <alignment horizontal="distributed" vertical="center" indent="2"/>
    </xf>
    <xf numFmtId="0" fontId="4" fillId="0" borderId="44" xfId="0" applyFont="1" applyFill="1" applyBorder="1" applyAlignment="1">
      <alignment horizontal="distributed" vertical="center" indent="2"/>
    </xf>
    <xf numFmtId="0" fontId="4" fillId="0" borderId="42"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distributed" vertical="center" indent="10"/>
    </xf>
    <xf numFmtId="0" fontId="4" fillId="0" borderId="43" xfId="0" applyFont="1" applyFill="1" applyBorder="1" applyAlignment="1">
      <alignment horizontal="distributed" vertical="center" indent="10"/>
    </xf>
    <xf numFmtId="0" fontId="4" fillId="0" borderId="44" xfId="0" applyFont="1" applyFill="1" applyBorder="1" applyAlignment="1">
      <alignment horizontal="distributed" vertical="center" indent="10"/>
    </xf>
    <xf numFmtId="0" fontId="4" fillId="0" borderId="33" xfId="0" applyFont="1" applyFill="1" applyBorder="1" applyAlignment="1">
      <alignment horizontal="center" vertical="distributed" textRotation="255"/>
    </xf>
    <xf numFmtId="0" fontId="4" fillId="0" borderId="34" xfId="0" applyFont="1" applyFill="1" applyBorder="1" applyAlignment="1">
      <alignment horizontal="center" vertical="distributed" textRotation="255"/>
    </xf>
    <xf numFmtId="0" fontId="4" fillId="0" borderId="33"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8" xfId="0" applyFont="1" applyFill="1" applyBorder="1" applyAlignment="1">
      <alignment horizontal="left" vertical="center" wrapText="1"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30" xfId="0" applyFont="1" applyFill="1" applyBorder="1" applyAlignment="1">
      <alignment horizontal="left" vertical="center" indent="1"/>
    </xf>
    <xf numFmtId="0" fontId="4" fillId="0" borderId="0" xfId="0" applyFont="1" applyFill="1" applyBorder="1" applyAlignment="1">
      <alignment horizontal="center"/>
    </xf>
    <xf numFmtId="0" fontId="4" fillId="0" borderId="13" xfId="0" applyFont="1" applyFill="1" applyBorder="1" applyAlignment="1">
      <alignment horizontal="center"/>
    </xf>
    <xf numFmtId="0" fontId="4" fillId="0" borderId="18" xfId="0" applyFont="1" applyFill="1" applyBorder="1" applyAlignment="1">
      <alignment horizontal="distributed" indent="1"/>
    </xf>
    <xf numFmtId="0" fontId="4" fillId="0" borderId="25" xfId="0" applyFont="1" applyFill="1" applyBorder="1" applyAlignment="1">
      <alignment horizontal="distributed" indent="1"/>
    </xf>
    <xf numFmtId="0" fontId="9" fillId="0" borderId="0" xfId="0" applyFont="1" applyFill="1" applyBorder="1" applyAlignment="1">
      <alignment horizontal="center"/>
    </xf>
    <xf numFmtId="0" fontId="9" fillId="0" borderId="13" xfId="0" applyFont="1" applyFill="1" applyBorder="1" applyAlignment="1">
      <alignment horizontal="center"/>
    </xf>
    <xf numFmtId="0" fontId="4" fillId="0" borderId="40" xfId="0" applyFont="1" applyFill="1" applyBorder="1" applyAlignment="1">
      <alignment horizontal="distributed" vertical="center" indent="2"/>
    </xf>
    <xf numFmtId="0" fontId="4" fillId="0" borderId="41" xfId="0" applyFont="1" applyFill="1" applyBorder="1" applyAlignment="1">
      <alignment horizontal="distributed" vertical="center" indent="2"/>
    </xf>
    <xf numFmtId="0" fontId="4" fillId="0" borderId="0" xfId="0" applyFont="1" applyFill="1" applyBorder="1" applyAlignment="1">
      <alignment horizontal="distributed" vertical="center" indent="2"/>
    </xf>
    <xf numFmtId="0" fontId="4" fillId="0" borderId="14" xfId="0" applyFont="1" applyFill="1" applyBorder="1" applyAlignment="1">
      <alignment horizontal="distributed" vertical="center" indent="2"/>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4" xfId="0" applyFont="1" applyFill="1" applyBorder="1" applyAlignment="1">
      <alignment horizontal="center" vertical="center"/>
    </xf>
    <xf numFmtId="0" fontId="9" fillId="0" borderId="0" xfId="0" applyFont="1" applyFill="1" applyBorder="1" applyAlignment="1">
      <alignment horizontal="distributed" vertical="center" indent="1"/>
    </xf>
    <xf numFmtId="0" fontId="4" fillId="0" borderId="39" xfId="0" applyFont="1" applyFill="1" applyBorder="1" applyAlignment="1">
      <alignment horizontal="distributed" vertical="center" wrapText="1" indent="2"/>
    </xf>
    <xf numFmtId="0" fontId="4" fillId="0" borderId="41" xfId="0" applyFont="1" applyFill="1" applyBorder="1" applyAlignment="1">
      <alignment horizontal="distributed" vertical="center" wrapText="1" indent="2"/>
    </xf>
    <xf numFmtId="0" fontId="4" fillId="0" borderId="34" xfId="0" applyFont="1" applyFill="1" applyBorder="1" applyAlignment="1">
      <alignment horizontal="distributed" vertical="center" wrapText="1" indent="2"/>
    </xf>
    <xf numFmtId="0" fontId="4" fillId="0" borderId="13" xfId="0" applyFont="1" applyFill="1" applyBorder="1" applyAlignment="1">
      <alignment horizontal="distributed" vertical="center" wrapText="1" indent="2"/>
    </xf>
    <xf numFmtId="0" fontId="4" fillId="0" borderId="29" xfId="0" applyFont="1" applyFill="1" applyBorder="1" applyAlignment="1">
      <alignment horizontal="distributed" vertical="center" wrapText="1" indent="2"/>
    </xf>
    <xf numFmtId="0" fontId="4" fillId="0" borderId="21" xfId="0" applyFont="1" applyFill="1" applyBorder="1" applyAlignment="1">
      <alignment horizontal="distributed" vertical="center" wrapText="1" indent="2"/>
    </xf>
    <xf numFmtId="0" fontId="4" fillId="0" borderId="39" xfId="0" applyFont="1" applyFill="1" applyBorder="1" applyAlignment="1">
      <alignment horizontal="distributed" vertical="center" indent="2"/>
    </xf>
    <xf numFmtId="0" fontId="4" fillId="0" borderId="42" xfId="0" applyFont="1" applyFill="1" applyBorder="1" applyAlignment="1">
      <alignment horizontal="distributed" vertical="center" indent="7"/>
    </xf>
    <xf numFmtId="0" fontId="4" fillId="0" borderId="43" xfId="0" applyFont="1" applyFill="1" applyBorder="1" applyAlignment="1">
      <alignment horizontal="distributed" vertical="center" indent="7"/>
    </xf>
    <xf numFmtId="0" fontId="4" fillId="0" borderId="18" xfId="0" applyFont="1" applyFill="1" applyBorder="1" applyAlignment="1">
      <alignment horizontal="distributed" vertical="center" indent="2"/>
    </xf>
    <xf numFmtId="0" fontId="4" fillId="0" borderId="39" xfId="0" applyFont="1" applyFill="1" applyBorder="1" applyAlignment="1">
      <alignment horizontal="center" vertical="center"/>
    </xf>
    <xf numFmtId="0" fontId="4" fillId="0" borderId="40" xfId="0" applyFont="1" applyFill="1" applyBorder="1" applyAlignment="1">
      <alignment horizontal="distributed" vertical="center" indent="3"/>
    </xf>
    <xf numFmtId="0" fontId="4" fillId="0" borderId="41" xfId="0" applyFont="1" applyFill="1" applyBorder="1" applyAlignment="1">
      <alignment horizontal="distributed" vertical="center" indent="3"/>
    </xf>
    <xf numFmtId="0" fontId="4" fillId="0" borderId="0" xfId="0" applyFont="1" applyFill="1" applyBorder="1" applyAlignment="1">
      <alignment horizontal="distributed" vertical="center" indent="3"/>
    </xf>
    <xf numFmtId="0" fontId="4" fillId="0" borderId="13" xfId="0" applyFont="1" applyFill="1" applyBorder="1" applyAlignment="1">
      <alignment horizontal="distributed" vertical="center" indent="3"/>
    </xf>
    <xf numFmtId="0" fontId="4" fillId="0" borderId="14" xfId="0" applyFont="1" applyFill="1" applyBorder="1" applyAlignment="1">
      <alignment horizontal="distributed" vertical="center" indent="3"/>
    </xf>
    <xf numFmtId="0" fontId="4" fillId="0" borderId="21" xfId="0" applyFont="1" applyFill="1" applyBorder="1" applyAlignment="1">
      <alignment horizontal="distributed" vertical="center" indent="3"/>
    </xf>
    <xf numFmtId="0" fontId="4" fillId="0" borderId="11" xfId="0" applyFont="1" applyFill="1" applyBorder="1" applyAlignment="1">
      <alignment horizontal="distributed" vertical="center" indent="2"/>
    </xf>
    <xf numFmtId="0" fontId="4" fillId="0" borderId="12" xfId="0" applyFont="1" applyFill="1" applyBorder="1" applyAlignment="1">
      <alignment horizontal="distributed" vertical="center" indent="2"/>
    </xf>
    <xf numFmtId="0" fontId="4" fillId="0" borderId="55" xfId="0" applyFont="1" applyFill="1" applyBorder="1" applyAlignment="1">
      <alignment horizontal="distributed" vertical="center" indent="7"/>
    </xf>
    <xf numFmtId="0" fontId="4" fillId="0" borderId="55" xfId="0" applyFont="1" applyFill="1" applyBorder="1" applyAlignment="1">
      <alignment horizontal="distributed" vertical="center" indent="2"/>
    </xf>
    <xf numFmtId="0" fontId="4" fillId="0" borderId="55" xfId="0" applyFont="1" applyFill="1" applyBorder="1" applyAlignment="1">
      <alignment horizontal="distributed" vertical="center" wrapText="1" indent="2"/>
    </xf>
    <xf numFmtId="0" fontId="4" fillId="0" borderId="25" xfId="0" applyFont="1" applyBorder="1" applyAlignment="1">
      <alignment horizontal="center" vertical="distributed" textRotation="255"/>
    </xf>
    <xf numFmtId="0" fontId="4" fillId="0" borderId="13" xfId="0" applyFont="1" applyBorder="1" applyAlignment="1">
      <alignment horizontal="center" vertical="distributed" textRotation="255"/>
    </xf>
    <xf numFmtId="0" fontId="4" fillId="0" borderId="21" xfId="0" applyFont="1" applyBorder="1" applyAlignment="1">
      <alignment horizontal="center" vertical="distributed" textRotation="255"/>
    </xf>
    <xf numFmtId="0" fontId="4" fillId="0" borderId="34" xfId="0" applyFont="1" applyBorder="1" applyAlignment="1">
      <alignment horizontal="distributed" vertical="center"/>
    </xf>
    <xf numFmtId="0" fontId="4" fillId="0" borderId="29" xfId="0" applyFont="1" applyBorder="1" applyAlignment="1">
      <alignment horizontal="distributed" vertical="center"/>
    </xf>
    <xf numFmtId="0" fontId="4" fillId="0" borderId="33" xfId="0" applyFont="1" applyBorder="1" applyAlignment="1">
      <alignment horizontal="distributed" vertical="center" shrinkToFit="1"/>
    </xf>
    <xf numFmtId="0" fontId="4" fillId="0" borderId="34" xfId="0" applyFont="1" applyBorder="1" applyAlignment="1">
      <alignment horizontal="distributed" vertical="center" shrinkToFit="1"/>
    </xf>
    <xf numFmtId="0" fontId="4" fillId="0" borderId="40" xfId="0" applyFont="1" applyBorder="1" applyAlignment="1">
      <alignment horizontal="distributed" vertical="center" indent="3"/>
    </xf>
    <xf numFmtId="0" fontId="4" fillId="0" borderId="41" xfId="0" applyFont="1" applyBorder="1" applyAlignment="1">
      <alignment horizontal="distributed" vertical="center" indent="3"/>
    </xf>
    <xf numFmtId="0" fontId="4" fillId="0" borderId="14" xfId="0" applyFont="1" applyBorder="1" applyAlignment="1">
      <alignment horizontal="distributed" vertical="center" indent="3"/>
    </xf>
    <xf numFmtId="0" fontId="4" fillId="0" borderId="21" xfId="0" applyFont="1" applyBorder="1" applyAlignment="1">
      <alignment horizontal="distributed" vertical="center" indent="3"/>
    </xf>
    <xf numFmtId="0" fontId="4" fillId="0" borderId="56" xfId="0" applyFont="1" applyBorder="1" applyAlignment="1">
      <alignment horizontal="distributed" vertical="center"/>
    </xf>
    <xf numFmtId="0" fontId="4" fillId="0" borderId="30" xfId="0" applyFont="1" applyBorder="1" applyAlignment="1">
      <alignment horizontal="distributed" vertical="center"/>
    </xf>
    <xf numFmtId="0" fontId="4" fillId="0" borderId="33" xfId="0" applyFont="1" applyFill="1" applyBorder="1" applyAlignment="1" applyProtection="1">
      <alignment horizontal="distributed" vertical="center" indent="2" shrinkToFit="1"/>
      <protection/>
    </xf>
    <xf numFmtId="0" fontId="4" fillId="0" borderId="25" xfId="0" applyFont="1" applyFill="1" applyBorder="1" applyAlignment="1" applyProtection="1">
      <alignment horizontal="distributed" vertical="center" indent="2" shrinkToFit="1"/>
      <protection/>
    </xf>
    <xf numFmtId="0" fontId="4" fillId="0" borderId="29" xfId="0" applyFont="1" applyFill="1" applyBorder="1" applyAlignment="1" applyProtection="1">
      <alignment horizontal="distributed" vertical="center" indent="2" shrinkToFit="1"/>
      <protection/>
    </xf>
    <xf numFmtId="0" fontId="4" fillId="0" borderId="21" xfId="0" applyFont="1" applyFill="1" applyBorder="1" applyAlignment="1" applyProtection="1">
      <alignment horizontal="distributed" vertical="center" indent="2" shrinkToFit="1"/>
      <protection/>
    </xf>
    <xf numFmtId="0" fontId="13" fillId="0" borderId="33" xfId="0" applyFont="1" applyFill="1" applyBorder="1" applyAlignment="1" applyProtection="1">
      <alignment horizontal="distributed" vertical="center" wrapText="1" indent="2"/>
      <protection/>
    </xf>
    <xf numFmtId="0" fontId="13" fillId="0" borderId="25" xfId="0" applyFont="1" applyFill="1" applyBorder="1" applyAlignment="1" applyProtection="1">
      <alignment horizontal="distributed" vertical="center" wrapText="1" indent="2"/>
      <protection/>
    </xf>
    <xf numFmtId="0" fontId="13" fillId="0" borderId="29" xfId="0" applyFont="1" applyFill="1" applyBorder="1" applyAlignment="1" applyProtection="1">
      <alignment horizontal="distributed" vertical="center" wrapText="1" indent="2"/>
      <protection/>
    </xf>
    <xf numFmtId="0" fontId="13" fillId="0" borderId="21" xfId="0" applyFont="1" applyFill="1" applyBorder="1" applyAlignment="1" applyProtection="1">
      <alignment horizontal="distributed" vertical="center" wrapText="1" indent="2"/>
      <protection/>
    </xf>
    <xf numFmtId="0" fontId="4" fillId="0" borderId="39" xfId="0" applyFont="1" applyBorder="1" applyAlignment="1">
      <alignment horizontal="distributed" vertical="center"/>
    </xf>
    <xf numFmtId="0" fontId="4" fillId="0" borderId="29" xfId="0" applyFont="1" applyBorder="1" applyAlignment="1">
      <alignment horizontal="distributed" vertical="center"/>
    </xf>
    <xf numFmtId="0" fontId="4" fillId="0" borderId="33" xfId="0" applyFont="1" applyFill="1" applyBorder="1" applyAlignment="1" applyProtection="1">
      <alignment horizontal="distributed" vertical="center" indent="2"/>
      <protection/>
    </xf>
    <xf numFmtId="0" fontId="4" fillId="0" borderId="25" xfId="0" applyFont="1" applyFill="1" applyBorder="1" applyAlignment="1" applyProtection="1">
      <alignment horizontal="distributed" vertical="center" indent="2"/>
      <protection/>
    </xf>
    <xf numFmtId="0" fontId="4" fillId="0" borderId="29" xfId="0" applyFont="1" applyFill="1" applyBorder="1" applyAlignment="1" applyProtection="1">
      <alignment horizontal="distributed" vertical="center" indent="2"/>
      <protection/>
    </xf>
    <xf numFmtId="186" fontId="4" fillId="0" borderId="18" xfId="0" applyNumberFormat="1" applyFont="1" applyFill="1" applyBorder="1" applyAlignment="1">
      <alignment horizontal="right" vertical="center"/>
    </xf>
    <xf numFmtId="0" fontId="4" fillId="0" borderId="33" xfId="0" applyFont="1" applyFill="1" applyBorder="1" applyAlignment="1" applyProtection="1">
      <alignment horizontal="distributed" vertical="center" wrapText="1" indent="2" shrinkToFit="1"/>
      <protection/>
    </xf>
    <xf numFmtId="0" fontId="4" fillId="0" borderId="18" xfId="0" applyFont="1" applyFill="1" applyBorder="1" applyAlignment="1" applyProtection="1">
      <alignment horizontal="distributed" vertical="center" wrapText="1" indent="2" shrinkToFit="1"/>
      <protection/>
    </xf>
    <xf numFmtId="0" fontId="4" fillId="0" borderId="29" xfId="0" applyFont="1" applyFill="1" applyBorder="1" applyAlignment="1" applyProtection="1">
      <alignment horizontal="distributed" vertical="center" wrapText="1" indent="2" shrinkToFit="1"/>
      <protection/>
    </xf>
    <xf numFmtId="0" fontId="4" fillId="0" borderId="14" xfId="0" applyFont="1" applyFill="1" applyBorder="1" applyAlignment="1" applyProtection="1">
      <alignment horizontal="distributed" vertical="center" wrapText="1" indent="2" shrinkToFit="1"/>
      <protection/>
    </xf>
    <xf numFmtId="186" fontId="4" fillId="0" borderId="0" xfId="0" applyNumberFormat="1" applyFont="1" applyFill="1" applyBorder="1" applyAlignment="1">
      <alignment horizontal="right" vertical="center"/>
    </xf>
    <xf numFmtId="0" fontId="4" fillId="0" borderId="33" xfId="0" applyFont="1" applyFill="1" applyBorder="1" applyAlignment="1">
      <alignment horizontal="distributed" vertical="center" wrapText="1" indent="1"/>
    </xf>
    <xf numFmtId="0" fontId="4" fillId="0" borderId="30" xfId="0" applyFont="1" applyFill="1" applyBorder="1" applyAlignment="1">
      <alignment horizontal="distributed" vertical="center" wrapText="1" indent="1"/>
    </xf>
    <xf numFmtId="0" fontId="4" fillId="0" borderId="33" xfId="0" applyFont="1" applyFill="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29" xfId="0"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xf>
    <xf numFmtId="186" fontId="12" fillId="0" borderId="0" xfId="0" applyNumberFormat="1" applyFont="1" applyFill="1" applyBorder="1" applyAlignment="1" applyProtection="1">
      <alignment horizontal="right" vertical="center"/>
      <protection/>
    </xf>
    <xf numFmtId="0" fontId="4" fillId="0" borderId="46" xfId="0" applyFont="1" applyFill="1" applyBorder="1" applyAlignment="1" applyProtection="1">
      <alignment horizontal="distributed" vertical="center" wrapText="1" indent="1"/>
      <protection/>
    </xf>
    <xf numFmtId="0" fontId="4" fillId="0" borderId="16" xfId="0" applyFont="1" applyFill="1" applyBorder="1" applyAlignment="1">
      <alignment horizontal="distributed" vertical="center" wrapText="1" indent="1"/>
    </xf>
    <xf numFmtId="0" fontId="4" fillId="0" borderId="20" xfId="0" applyFont="1" applyFill="1" applyBorder="1" applyAlignment="1">
      <alignment horizontal="distributed" vertical="center" wrapText="1" indent="1"/>
    </xf>
    <xf numFmtId="0" fontId="4" fillId="0" borderId="42" xfId="0" applyFont="1" applyFill="1" applyBorder="1" applyAlignment="1" applyProtection="1">
      <alignment horizontal="distributed" vertical="center"/>
      <protection/>
    </xf>
    <xf numFmtId="0" fontId="4" fillId="0" borderId="43" xfId="0" applyFont="1" applyFill="1" applyBorder="1" applyAlignment="1" applyProtection="1">
      <alignment horizontal="distributed" vertical="center"/>
      <protection/>
    </xf>
    <xf numFmtId="0" fontId="4" fillId="0" borderId="44" xfId="0" applyFont="1" applyFill="1" applyBorder="1" applyAlignment="1" applyProtection="1">
      <alignment horizontal="distributed" vertical="center"/>
      <protection/>
    </xf>
    <xf numFmtId="0" fontId="4" fillId="0" borderId="13" xfId="0" applyFont="1" applyBorder="1" applyAlignment="1">
      <alignment horizontal="distributed" vertical="center" indent="1"/>
    </xf>
    <xf numFmtId="0" fontId="4" fillId="0" borderId="21" xfId="0" applyFont="1" applyBorder="1" applyAlignment="1">
      <alignment horizontal="distributed" vertical="center" indent="1"/>
    </xf>
    <xf numFmtId="0" fontId="13" fillId="0" borderId="57" xfId="0" applyFont="1" applyFill="1" applyBorder="1" applyAlignment="1" applyProtection="1">
      <alignment horizontal="center" vertical="center" wrapText="1"/>
      <protection/>
    </xf>
    <xf numFmtId="0" fontId="13" fillId="0" borderId="58" xfId="0" applyFont="1" applyFill="1" applyBorder="1" applyAlignment="1" applyProtection="1">
      <alignment horizontal="center" vertical="center" wrapText="1"/>
      <protection/>
    </xf>
    <xf numFmtId="0" fontId="4" fillId="0" borderId="59" xfId="0" applyFont="1" applyFill="1" applyBorder="1" applyAlignment="1" applyProtection="1">
      <alignment horizontal="distributed" vertical="center" indent="8"/>
      <protection/>
    </xf>
    <xf numFmtId="0" fontId="4" fillId="0" borderId="60" xfId="0" applyFont="1" applyFill="1" applyBorder="1" applyAlignment="1" applyProtection="1">
      <alignment horizontal="distributed" vertical="center" indent="8"/>
      <protection/>
    </xf>
    <xf numFmtId="0" fontId="4" fillId="0" borderId="29" xfId="0" applyFont="1" applyFill="1" applyBorder="1" applyAlignment="1" applyProtection="1">
      <alignment horizontal="distributed" vertical="center" indent="8"/>
      <protection/>
    </xf>
    <xf numFmtId="0" fontId="4" fillId="0" borderId="14" xfId="0" applyFont="1" applyFill="1" applyBorder="1" applyAlignment="1" applyProtection="1">
      <alignment horizontal="distributed" vertical="center" indent="8"/>
      <protection/>
    </xf>
    <xf numFmtId="0" fontId="4" fillId="0" borderId="21" xfId="0" applyFont="1" applyFill="1" applyBorder="1" applyAlignment="1" applyProtection="1">
      <alignment horizontal="distributed" vertical="center" indent="8"/>
      <protection/>
    </xf>
    <xf numFmtId="186" fontId="4" fillId="0" borderId="14" xfId="0" applyNumberFormat="1" applyFont="1" applyFill="1" applyBorder="1" applyAlignment="1">
      <alignment horizontal="right" vertical="center"/>
    </xf>
    <xf numFmtId="0" fontId="4" fillId="0" borderId="0" xfId="0" applyFont="1" applyAlignment="1">
      <alignment horizontal="center"/>
    </xf>
    <xf numFmtId="0" fontId="2" fillId="0" borderId="0" xfId="0" applyFont="1" applyAlignment="1">
      <alignment horizontal="center"/>
    </xf>
    <xf numFmtId="0" fontId="4" fillId="0" borderId="56" xfId="0" applyFont="1" applyBorder="1" applyAlignment="1">
      <alignment horizontal="distributed" vertical="center" indent="1"/>
    </xf>
    <xf numFmtId="0" fontId="4" fillId="0" borderId="30" xfId="0" applyFont="1" applyBorder="1" applyAlignment="1">
      <alignment horizontal="distributed" vertical="center" indent="1"/>
    </xf>
    <xf numFmtId="0" fontId="4" fillId="0" borderId="39" xfId="0" applyFont="1" applyBorder="1" applyAlignment="1">
      <alignment horizontal="distributed" vertical="center" indent="1"/>
    </xf>
    <xf numFmtId="0" fontId="4" fillId="0" borderId="29" xfId="0" applyFont="1" applyBorder="1" applyAlignment="1">
      <alignment horizontal="distributed" vertical="center" indent="1"/>
    </xf>
    <xf numFmtId="0" fontId="4" fillId="0" borderId="39" xfId="0" applyFont="1" applyFill="1" applyBorder="1" applyAlignment="1">
      <alignment horizontal="distributed" vertical="center" indent="1"/>
    </xf>
    <xf numFmtId="0" fontId="4" fillId="0" borderId="29" xfId="0" applyFont="1" applyFill="1" applyBorder="1" applyAlignment="1">
      <alignment horizontal="distributed" vertical="center" indent="1"/>
    </xf>
    <xf numFmtId="0" fontId="4" fillId="0" borderId="42" xfId="0" applyFont="1" applyBorder="1" applyAlignment="1">
      <alignment horizontal="distributed" vertical="center" indent="5"/>
    </xf>
    <xf numFmtId="0" fontId="4" fillId="0" borderId="43" xfId="0" applyFont="1" applyBorder="1" applyAlignment="1">
      <alignment horizontal="distributed" vertical="center" indent="5"/>
    </xf>
    <xf numFmtId="0" fontId="4" fillId="0" borderId="35"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64" fillId="0" borderId="13" xfId="0" applyFont="1" applyBorder="1" applyAlignment="1">
      <alignment horizontal="distributed" vertical="center" indent="1" shrinkToFit="1"/>
    </xf>
    <xf numFmtId="0" fontId="4" fillId="0" borderId="0" xfId="0" applyFont="1" applyBorder="1" applyAlignment="1">
      <alignment horizontal="distributed" vertical="center" indent="1" shrinkToFit="1"/>
    </xf>
    <xf numFmtId="0" fontId="4" fillId="0" borderId="13" xfId="0" applyFont="1" applyBorder="1" applyAlignment="1">
      <alignment horizontal="distributed" vertical="center" indent="1" shrinkToFit="1"/>
    </xf>
    <xf numFmtId="0" fontId="65" fillId="0" borderId="13" xfId="0" applyFont="1" applyBorder="1" applyAlignment="1">
      <alignment horizontal="distributed" vertical="center" indent="1" shrinkToFit="1"/>
    </xf>
    <xf numFmtId="0" fontId="9" fillId="0" borderId="0" xfId="0" applyFont="1" applyBorder="1" applyAlignment="1">
      <alignment horizontal="distributed" vertical="center" indent="1" shrinkToFit="1"/>
    </xf>
    <xf numFmtId="0" fontId="2" fillId="0" borderId="30" xfId="0" applyFont="1" applyBorder="1" applyAlignment="1">
      <alignment horizontal="distributed" vertical="center" indent="1"/>
    </xf>
    <xf numFmtId="0" fontId="4" fillId="0" borderId="41" xfId="0" applyFont="1" applyBorder="1" applyAlignment="1">
      <alignment horizontal="center" vertical="center" shrinkToFit="1"/>
    </xf>
    <xf numFmtId="0" fontId="4" fillId="0" borderId="21" xfId="0" applyFont="1" applyBorder="1" applyAlignment="1">
      <alignment horizontal="center" vertical="center" shrinkToFit="1"/>
    </xf>
    <xf numFmtId="0" fontId="13" fillId="0" borderId="18" xfId="0" applyFont="1" applyBorder="1" applyAlignment="1">
      <alignment horizontal="left" vertical="center"/>
    </xf>
    <xf numFmtId="0" fontId="13" fillId="0" borderId="62" xfId="0" applyFont="1" applyFill="1" applyBorder="1" applyAlignment="1">
      <alignment horizontal="left" vertical="center" shrinkToFit="1"/>
    </xf>
    <xf numFmtId="0" fontId="4" fillId="0" borderId="56" xfId="0" applyFont="1" applyBorder="1" applyAlignment="1">
      <alignment horizontal="center" vertical="center" shrinkToFit="1"/>
    </xf>
    <xf numFmtId="0" fontId="4" fillId="0" borderId="30" xfId="0" applyFont="1" applyBorder="1" applyAlignment="1">
      <alignment horizontal="center" vertical="center" shrinkToFit="1"/>
    </xf>
    <xf numFmtId="0" fontId="2" fillId="0" borderId="6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64" fillId="0" borderId="21" xfId="0" applyFont="1" applyBorder="1" applyAlignment="1">
      <alignment horizontal="distributed" vertical="center" indent="1" shrinkToFit="1"/>
    </xf>
    <xf numFmtId="0" fontId="4" fillId="0" borderId="21" xfId="0" applyFont="1" applyBorder="1" applyAlignment="1">
      <alignment horizontal="distributed" vertical="center" indent="1" shrinkToFit="1"/>
    </xf>
    <xf numFmtId="0" fontId="4" fillId="0" borderId="35" xfId="0" applyFont="1" applyFill="1" applyBorder="1" applyAlignment="1">
      <alignment horizontal="distributed" vertical="center" wrapText="1" indent="1"/>
    </xf>
    <xf numFmtId="0" fontId="4" fillId="0" borderId="61" xfId="0" applyFont="1" applyFill="1" applyBorder="1" applyAlignment="1">
      <alignment horizontal="distributed" vertical="center" wrapText="1" indent="1"/>
    </xf>
    <xf numFmtId="0" fontId="4" fillId="0" borderId="27" xfId="0" applyFont="1" applyFill="1" applyBorder="1" applyAlignment="1">
      <alignment horizontal="distributed" vertical="center" wrapText="1" indent="1"/>
    </xf>
    <xf numFmtId="0" fontId="4" fillId="0" borderId="35" xfId="0" applyFont="1" applyFill="1" applyBorder="1" applyAlignment="1">
      <alignment horizontal="distributed" vertical="center" indent="1"/>
    </xf>
    <xf numFmtId="0" fontId="4" fillId="0" borderId="61" xfId="0" applyFont="1" applyFill="1" applyBorder="1" applyAlignment="1">
      <alignment horizontal="distributed" vertical="center" indent="1"/>
    </xf>
    <xf numFmtId="0" fontId="4" fillId="0" borderId="27" xfId="0" applyFont="1" applyFill="1" applyBorder="1" applyAlignment="1">
      <alignment horizontal="distributed" vertical="center" indent="1"/>
    </xf>
    <xf numFmtId="0" fontId="13" fillId="0" borderId="0" xfId="0" applyFont="1" applyFill="1" applyAlignment="1">
      <alignment horizontal="left" vertical="center" shrinkToFit="1"/>
    </xf>
    <xf numFmtId="0" fontId="8" fillId="0" borderId="0" xfId="0" applyFont="1" applyAlignment="1">
      <alignment horizontal="center"/>
    </xf>
    <xf numFmtId="0" fontId="13" fillId="0" borderId="62" xfId="0" applyFont="1" applyFill="1" applyBorder="1" applyAlignment="1">
      <alignment horizontal="right" vertical="center"/>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Border="1" applyAlignment="1">
      <alignment horizontal="distributed" vertical="center" wrapText="1" indent="2"/>
    </xf>
    <xf numFmtId="0" fontId="4" fillId="0" borderId="41" xfId="0" applyFont="1" applyBorder="1" applyAlignment="1">
      <alignment horizontal="distributed" vertical="center" wrapText="1" indent="2"/>
    </xf>
    <xf numFmtId="0" fontId="4" fillId="0" borderId="14" xfId="0" applyFont="1" applyBorder="1" applyAlignment="1">
      <alignment horizontal="distributed" vertical="center" wrapText="1" indent="2"/>
    </xf>
    <xf numFmtId="0" fontId="4" fillId="0" borderId="21" xfId="0" applyFont="1" applyBorder="1" applyAlignment="1">
      <alignment horizontal="distributed" vertical="center" wrapText="1" indent="2"/>
    </xf>
    <xf numFmtId="0" fontId="4" fillId="0" borderId="56" xfId="0" applyFont="1" applyBorder="1" applyAlignment="1">
      <alignment horizontal="distributed" vertical="center" wrapText="1" shrinkToFit="1"/>
    </xf>
    <xf numFmtId="0" fontId="4" fillId="0" borderId="30" xfId="0" applyFont="1" applyBorder="1" applyAlignment="1">
      <alignment horizontal="distributed" vertical="center" shrinkToFit="1"/>
    </xf>
    <xf numFmtId="0" fontId="8" fillId="0" borderId="0" xfId="0" applyFont="1" applyFill="1" applyBorder="1" applyAlignment="1">
      <alignment horizontal="center" vertical="center"/>
    </xf>
    <xf numFmtId="0" fontId="4" fillId="0" borderId="62" xfId="0" applyFont="1" applyFill="1" applyBorder="1" applyAlignment="1" applyProtection="1">
      <alignment horizontal="right" vertical="center"/>
      <protection/>
    </xf>
    <xf numFmtId="0" fontId="4" fillId="0" borderId="31" xfId="0" applyFont="1" applyFill="1" applyBorder="1" applyAlignment="1" applyProtection="1">
      <alignment horizontal="center" vertical="center"/>
      <protection/>
    </xf>
    <xf numFmtId="0" fontId="4" fillId="0" borderId="27" xfId="0" applyFont="1" applyFill="1" applyBorder="1" applyAlignment="1">
      <alignment horizontal="center" vertical="center"/>
    </xf>
    <xf numFmtId="0" fontId="4" fillId="0" borderId="23"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wrapText="1"/>
      <protection/>
    </xf>
    <xf numFmtId="0" fontId="4" fillId="0" borderId="63" xfId="0" applyFont="1" applyFill="1" applyBorder="1" applyAlignment="1" applyProtection="1">
      <alignment horizontal="left" vertical="center" wrapText="1"/>
      <protection/>
    </xf>
    <xf numFmtId="0" fontId="4" fillId="0" borderId="64" xfId="0" applyFont="1" applyFill="1" applyBorder="1" applyAlignment="1" applyProtection="1">
      <alignment horizontal="left" vertical="center"/>
      <protection/>
    </xf>
    <xf numFmtId="0" fontId="4" fillId="0" borderId="65" xfId="0" applyFont="1" applyFill="1" applyBorder="1" applyAlignment="1" applyProtection="1">
      <alignment horizontal="left" vertical="center"/>
      <protection/>
    </xf>
    <xf numFmtId="0" fontId="4" fillId="0" borderId="46"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59" xfId="0" applyFont="1" applyFill="1" applyBorder="1" applyAlignment="1" applyProtection="1">
      <alignment horizontal="distributed" vertical="center"/>
      <protection/>
    </xf>
    <xf numFmtId="0" fontId="4" fillId="0" borderId="60" xfId="0" applyFont="1" applyFill="1" applyBorder="1" applyAlignment="1" applyProtection="1">
      <alignment horizontal="distributed" vertical="center"/>
      <protection/>
    </xf>
    <xf numFmtId="0" fontId="4" fillId="0" borderId="28" xfId="0" applyFont="1" applyFill="1" applyBorder="1" applyAlignment="1" applyProtection="1">
      <alignment horizontal="distributed" vertical="center"/>
      <protection/>
    </xf>
    <xf numFmtId="0" fontId="4" fillId="0" borderId="66" xfId="0" applyFont="1" applyFill="1" applyBorder="1" applyAlignment="1" applyProtection="1">
      <alignment horizontal="distributed" vertical="center"/>
      <protection/>
    </xf>
    <xf numFmtId="0" fontId="4" fillId="0" borderId="67" xfId="0" applyFont="1" applyFill="1" applyBorder="1" applyAlignment="1" applyProtection="1">
      <alignment horizontal="distributed" vertical="center"/>
      <protection/>
    </xf>
    <xf numFmtId="0" fontId="4" fillId="0" borderId="28" xfId="0" applyFont="1" applyFill="1" applyBorder="1" applyAlignment="1" applyProtection="1">
      <alignment horizontal="center" vertical="center"/>
      <protection/>
    </xf>
    <xf numFmtId="0" fontId="4" fillId="0" borderId="66" xfId="0" applyFont="1" applyFill="1" applyBorder="1" applyAlignment="1" applyProtection="1">
      <alignment horizontal="center" vertical="center"/>
      <protection/>
    </xf>
    <xf numFmtId="0" fontId="4" fillId="0" borderId="67" xfId="0" applyFont="1" applyFill="1" applyBorder="1" applyAlignment="1" applyProtection="1">
      <alignment horizontal="center" vertical="center"/>
      <protection/>
    </xf>
    <xf numFmtId="0" fontId="4" fillId="0" borderId="68" xfId="0" applyFont="1" applyFill="1" applyBorder="1" applyAlignment="1" applyProtection="1">
      <alignment horizontal="distributed" vertical="center"/>
      <protection/>
    </xf>
    <xf numFmtId="0" fontId="4" fillId="0" borderId="47" xfId="0" applyFont="1" applyFill="1" applyBorder="1" applyAlignment="1" applyProtection="1">
      <alignment horizontal="distributed" vertical="center"/>
      <protection/>
    </xf>
    <xf numFmtId="0" fontId="4" fillId="0" borderId="46" xfId="0" applyFont="1" applyFill="1" applyBorder="1" applyAlignment="1" applyProtection="1">
      <alignment horizontal="distributed" vertical="center"/>
      <protection/>
    </xf>
    <xf numFmtId="0" fontId="4" fillId="0" borderId="24" xfId="0" applyFont="1" applyFill="1" applyBorder="1" applyAlignment="1" applyProtection="1">
      <alignment horizontal="distributed" vertical="center"/>
      <protection/>
    </xf>
    <xf numFmtId="0" fontId="4" fillId="0" borderId="15" xfId="0" applyFont="1" applyFill="1" applyBorder="1" applyAlignment="1" applyProtection="1">
      <alignment horizontal="distributed" vertical="center"/>
      <protection/>
    </xf>
    <xf numFmtId="0" fontId="4" fillId="0" borderId="20" xfId="0" applyFont="1" applyFill="1" applyBorder="1" applyAlignment="1" applyProtection="1">
      <alignment horizontal="distributed" vertical="center"/>
      <protection/>
    </xf>
    <xf numFmtId="0" fontId="4" fillId="0" borderId="28" xfId="0" applyFont="1" applyFill="1" applyBorder="1" applyAlignment="1">
      <alignment horizontal="distributed" vertical="center"/>
    </xf>
    <xf numFmtId="0" fontId="4" fillId="0" borderId="66" xfId="0" applyFont="1" applyFill="1" applyBorder="1" applyAlignment="1">
      <alignment horizontal="distributed" vertical="center"/>
    </xf>
    <xf numFmtId="0" fontId="4" fillId="0" borderId="67" xfId="0" applyFont="1" applyFill="1" applyBorder="1" applyAlignment="1">
      <alignment horizontal="distributed" vertical="center"/>
    </xf>
    <xf numFmtId="0" fontId="4" fillId="0" borderId="28"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1" xfId="0" applyFont="1" applyFill="1" applyBorder="1" applyAlignment="1" applyProtection="1">
      <alignment horizontal="distributed" vertical="center" wrapText="1"/>
      <protection/>
    </xf>
    <xf numFmtId="0" fontId="4" fillId="0" borderId="61" xfId="0" applyFont="1" applyFill="1" applyBorder="1" applyAlignment="1">
      <alignment horizontal="distributed" vertical="center" wrapText="1"/>
    </xf>
    <xf numFmtId="0" fontId="4" fillId="0" borderId="27" xfId="0" applyFont="1" applyFill="1" applyBorder="1" applyAlignment="1">
      <alignment horizontal="distributed" vertical="center" wrapText="1"/>
    </xf>
    <xf numFmtId="0" fontId="0" fillId="0" borderId="61" xfId="0" applyBorder="1" applyAlignment="1">
      <alignment/>
    </xf>
    <xf numFmtId="0" fontId="0" fillId="0" borderId="27" xfId="0" applyBorder="1" applyAlignment="1">
      <alignment/>
    </xf>
    <xf numFmtId="0" fontId="0" fillId="0" borderId="61" xfId="0" applyFont="1" applyFill="1" applyBorder="1" applyAlignment="1">
      <alignment/>
    </xf>
    <xf numFmtId="0" fontId="0" fillId="0" borderId="27" xfId="0" applyFont="1" applyFill="1" applyBorder="1" applyAlignment="1">
      <alignment/>
    </xf>
    <xf numFmtId="0" fontId="4" fillId="0" borderId="61"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37" fontId="4" fillId="0" borderId="31" xfId="0" applyNumberFormat="1" applyFont="1" applyFill="1" applyBorder="1" applyAlignment="1" applyProtection="1">
      <alignment horizontal="distributed" vertical="center" wrapText="1"/>
      <protection/>
    </xf>
    <xf numFmtId="0" fontId="2" fillId="0" borderId="61" xfId="0" applyFont="1" applyFill="1" applyBorder="1" applyAlignment="1">
      <alignment horizontal="distributed" vertical="center" wrapText="1"/>
    </xf>
    <xf numFmtId="0" fontId="2" fillId="0" borderId="27" xfId="0" applyFont="1" applyFill="1" applyBorder="1" applyAlignment="1">
      <alignment horizontal="distributed" vertical="center" wrapText="1"/>
    </xf>
    <xf numFmtId="0" fontId="2" fillId="0" borderId="31" xfId="0" applyFont="1" applyFill="1" applyBorder="1" applyAlignment="1" applyProtection="1">
      <alignment horizontal="center" vertical="center" wrapText="1"/>
      <protection/>
    </xf>
    <xf numFmtId="0" fontId="13" fillId="0" borderId="31" xfId="0" applyFont="1" applyFill="1" applyBorder="1" applyAlignment="1" applyProtection="1">
      <alignment horizontal="distributed" vertical="center" wrapText="1"/>
      <protection/>
    </xf>
    <xf numFmtId="0" fontId="13" fillId="0" borderId="61" xfId="0" applyFont="1" applyFill="1" applyBorder="1" applyAlignment="1">
      <alignment horizontal="distributed" vertical="center" wrapText="1"/>
    </xf>
    <xf numFmtId="0" fontId="13" fillId="0" borderId="27" xfId="0" applyFont="1" applyFill="1" applyBorder="1" applyAlignment="1">
      <alignment horizontal="distributed" vertical="center" wrapText="1"/>
    </xf>
    <xf numFmtId="0" fontId="4" fillId="0" borderId="35" xfId="0" applyFont="1" applyFill="1" applyBorder="1" applyAlignment="1" applyProtection="1">
      <alignment horizontal="center" vertical="center" wrapText="1" shrinkToFit="1"/>
      <protection/>
    </xf>
    <xf numFmtId="0" fontId="4" fillId="0" borderId="61" xfId="0" applyFont="1" applyFill="1" applyBorder="1" applyAlignment="1" applyProtection="1">
      <alignment horizontal="center" vertical="center" wrapText="1" shrinkToFit="1"/>
      <protection/>
    </xf>
    <xf numFmtId="0" fontId="4" fillId="0" borderId="35" xfId="0" applyFont="1" applyFill="1" applyBorder="1" applyAlignment="1" applyProtection="1">
      <alignment horizontal="center" vertical="center"/>
      <protection/>
    </xf>
    <xf numFmtId="0" fontId="4" fillId="0" borderId="61" xfId="0" applyFont="1" applyFill="1" applyBorder="1" applyAlignment="1">
      <alignment horizontal="center" vertical="center"/>
    </xf>
    <xf numFmtId="0" fontId="2" fillId="0" borderId="31" xfId="0" applyFont="1" applyFill="1" applyBorder="1" applyAlignment="1" applyProtection="1">
      <alignment horizontal="distributed" vertical="center" wrapText="1"/>
      <protection/>
    </xf>
    <xf numFmtId="0" fontId="4" fillId="0" borderId="59" xfId="0" applyFont="1" applyFill="1" applyBorder="1" applyAlignment="1" applyProtection="1">
      <alignment horizontal="distributed" vertical="center" indent="6"/>
      <protection/>
    </xf>
    <xf numFmtId="0" fontId="4" fillId="0" borderId="60" xfId="0" applyFont="1" applyFill="1" applyBorder="1" applyAlignment="1" applyProtection="1">
      <alignment horizontal="distributed" vertical="center" indent="6"/>
      <protection/>
    </xf>
    <xf numFmtId="0" fontId="2" fillId="0" borderId="35" xfId="0" applyFont="1" applyFill="1" applyBorder="1" applyAlignment="1" applyProtection="1">
      <alignment horizontal="distributed" vertical="center" wrapText="1" indent="1"/>
      <protection/>
    </xf>
    <xf numFmtId="0" fontId="2" fillId="0" borderId="61" xfId="0" applyFont="1" applyFill="1" applyBorder="1" applyAlignment="1">
      <alignment horizontal="distributed" vertical="center" wrapText="1" indent="1"/>
    </xf>
    <xf numFmtId="0" fontId="2" fillId="0" borderId="27" xfId="0" applyFont="1" applyFill="1" applyBorder="1" applyAlignment="1">
      <alignment horizontal="distributed" vertical="center" wrapText="1" indent="1"/>
    </xf>
    <xf numFmtId="0" fontId="4" fillId="0" borderId="35" xfId="0" applyFont="1" applyFill="1" applyBorder="1" applyAlignment="1" applyProtection="1">
      <alignment horizontal="distributed" vertical="center" wrapText="1"/>
      <protection/>
    </xf>
    <xf numFmtId="0" fontId="4" fillId="0" borderId="31" xfId="0" applyFont="1" applyFill="1" applyBorder="1" applyAlignment="1" applyProtection="1">
      <alignment horizontal="distributed" vertical="center"/>
      <protection/>
    </xf>
    <xf numFmtId="0" fontId="4" fillId="0" borderId="61"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23" xfId="0" applyFont="1" applyFill="1" applyBorder="1" applyAlignment="1" applyProtection="1">
      <alignment horizontal="center" vertical="center" wrapText="1"/>
      <protection/>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6" fillId="0" borderId="0" xfId="0" applyFont="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4" xfId="0" applyFont="1" applyBorder="1" applyAlignment="1">
      <alignment horizontal="center" vertical="center" wrapText="1"/>
    </xf>
    <xf numFmtId="0" fontId="13" fillId="0" borderId="0" xfId="0" applyFont="1" applyFill="1" applyAlignment="1">
      <alignment horizontal="left" vertical="center"/>
    </xf>
    <xf numFmtId="0" fontId="8" fillId="0" borderId="0" xfId="0" applyFont="1" applyFill="1" applyAlignment="1">
      <alignment horizontal="center" vertical="center"/>
    </xf>
    <xf numFmtId="0" fontId="4" fillId="0" borderId="0" xfId="0" applyFont="1" applyFill="1" applyAlignment="1">
      <alignment horizontal="left" vertical="center"/>
    </xf>
    <xf numFmtId="0" fontId="19" fillId="0" borderId="0" xfId="0" applyFont="1" applyFill="1" applyAlignment="1">
      <alignment horizontal="center" vertical="center"/>
    </xf>
    <xf numFmtId="0" fontId="9" fillId="0" borderId="37" xfId="0" applyFont="1" applyFill="1" applyBorder="1" applyAlignment="1">
      <alignment horizontal="distributed" vertical="center"/>
    </xf>
    <xf numFmtId="0" fontId="4" fillId="0" borderId="20" xfId="0" applyFont="1" applyFill="1" applyBorder="1" applyAlignment="1" applyProtection="1">
      <alignment horizontal="center" vertical="center"/>
      <protection/>
    </xf>
    <xf numFmtId="0" fontId="23" fillId="0" borderId="41" xfId="0" applyFont="1" applyFill="1" applyBorder="1" applyAlignment="1" applyProtection="1">
      <alignment horizontal="distributed" vertical="center" indent="1" shrinkToFit="1"/>
      <protection/>
    </xf>
    <xf numFmtId="0" fontId="23" fillId="0" borderId="21" xfId="0" applyFont="1" applyFill="1" applyBorder="1" applyAlignment="1" applyProtection="1">
      <alignment horizontal="distributed" vertical="center" inden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42</xdr:row>
      <xdr:rowOff>76200</xdr:rowOff>
    </xdr:from>
    <xdr:to>
      <xdr:col>1</xdr:col>
      <xdr:colOff>9525</xdr:colOff>
      <xdr:row>53</xdr:row>
      <xdr:rowOff>114300</xdr:rowOff>
    </xdr:to>
    <xdr:sp>
      <xdr:nvSpPr>
        <xdr:cNvPr id="1" name="AutoShape 105"/>
        <xdr:cNvSpPr>
          <a:spLocks/>
        </xdr:cNvSpPr>
      </xdr:nvSpPr>
      <xdr:spPr>
        <a:xfrm>
          <a:off x="371475" y="10077450"/>
          <a:ext cx="142875" cy="2657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43</xdr:row>
      <xdr:rowOff>85725</xdr:rowOff>
    </xdr:from>
    <xdr:to>
      <xdr:col>9</xdr:col>
      <xdr:colOff>228600</xdr:colOff>
      <xdr:row>45</xdr:row>
      <xdr:rowOff>161925</xdr:rowOff>
    </xdr:to>
    <xdr:sp>
      <xdr:nvSpPr>
        <xdr:cNvPr id="1" name="AutoShape 2"/>
        <xdr:cNvSpPr>
          <a:spLocks/>
        </xdr:cNvSpPr>
      </xdr:nvSpPr>
      <xdr:spPr>
        <a:xfrm>
          <a:off x="11010900" y="9505950"/>
          <a:ext cx="171450"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46</xdr:row>
      <xdr:rowOff>76200</xdr:rowOff>
    </xdr:from>
    <xdr:to>
      <xdr:col>9</xdr:col>
      <xdr:colOff>228600</xdr:colOff>
      <xdr:row>48</xdr:row>
      <xdr:rowOff>152400</xdr:rowOff>
    </xdr:to>
    <xdr:sp>
      <xdr:nvSpPr>
        <xdr:cNvPr id="2" name="AutoShape 3"/>
        <xdr:cNvSpPr>
          <a:spLocks/>
        </xdr:cNvSpPr>
      </xdr:nvSpPr>
      <xdr:spPr>
        <a:xfrm>
          <a:off x="11010900" y="10153650"/>
          <a:ext cx="171450"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49</xdr:row>
      <xdr:rowOff>57150</xdr:rowOff>
    </xdr:from>
    <xdr:to>
      <xdr:col>9</xdr:col>
      <xdr:colOff>238125</xdr:colOff>
      <xdr:row>51</xdr:row>
      <xdr:rowOff>133350</xdr:rowOff>
    </xdr:to>
    <xdr:sp>
      <xdr:nvSpPr>
        <xdr:cNvPr id="3" name="AutoShape 4"/>
        <xdr:cNvSpPr>
          <a:spLocks/>
        </xdr:cNvSpPr>
      </xdr:nvSpPr>
      <xdr:spPr>
        <a:xfrm>
          <a:off x="11020425" y="10791825"/>
          <a:ext cx="171450"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52</xdr:row>
      <xdr:rowOff>57150</xdr:rowOff>
    </xdr:from>
    <xdr:to>
      <xdr:col>9</xdr:col>
      <xdr:colOff>228600</xdr:colOff>
      <xdr:row>54</xdr:row>
      <xdr:rowOff>133350</xdr:rowOff>
    </xdr:to>
    <xdr:sp>
      <xdr:nvSpPr>
        <xdr:cNvPr id="4" name="AutoShape 5"/>
        <xdr:cNvSpPr>
          <a:spLocks/>
        </xdr:cNvSpPr>
      </xdr:nvSpPr>
      <xdr:spPr>
        <a:xfrm>
          <a:off x="11010900" y="11449050"/>
          <a:ext cx="171450"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55</xdr:row>
      <xdr:rowOff>76200</xdr:rowOff>
    </xdr:from>
    <xdr:to>
      <xdr:col>9</xdr:col>
      <xdr:colOff>228600</xdr:colOff>
      <xdr:row>57</xdr:row>
      <xdr:rowOff>123825</xdr:rowOff>
    </xdr:to>
    <xdr:sp>
      <xdr:nvSpPr>
        <xdr:cNvPr id="5" name="AutoShape 6"/>
        <xdr:cNvSpPr>
          <a:spLocks/>
        </xdr:cNvSpPr>
      </xdr:nvSpPr>
      <xdr:spPr>
        <a:xfrm>
          <a:off x="11010900" y="12125325"/>
          <a:ext cx="17145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58</xdr:row>
      <xdr:rowOff>76200</xdr:rowOff>
    </xdr:from>
    <xdr:to>
      <xdr:col>9</xdr:col>
      <xdr:colOff>238125</xdr:colOff>
      <xdr:row>60</xdr:row>
      <xdr:rowOff>152400</xdr:rowOff>
    </xdr:to>
    <xdr:sp>
      <xdr:nvSpPr>
        <xdr:cNvPr id="6" name="AutoShape 7"/>
        <xdr:cNvSpPr>
          <a:spLocks/>
        </xdr:cNvSpPr>
      </xdr:nvSpPr>
      <xdr:spPr>
        <a:xfrm>
          <a:off x="11020425" y="12782550"/>
          <a:ext cx="171450"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9</xdr:row>
      <xdr:rowOff>47625</xdr:rowOff>
    </xdr:from>
    <xdr:to>
      <xdr:col>12</xdr:col>
      <xdr:colOff>981075</xdr:colOff>
      <xdr:row>10</xdr:row>
      <xdr:rowOff>152400</xdr:rowOff>
    </xdr:to>
    <xdr:sp>
      <xdr:nvSpPr>
        <xdr:cNvPr id="1" name="AutoShape 8"/>
        <xdr:cNvSpPr>
          <a:spLocks/>
        </xdr:cNvSpPr>
      </xdr:nvSpPr>
      <xdr:spPr>
        <a:xfrm>
          <a:off x="12153900" y="2019300"/>
          <a:ext cx="8763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7</xdr:row>
      <xdr:rowOff>47625</xdr:rowOff>
    </xdr:from>
    <xdr:to>
      <xdr:col>2</xdr:col>
      <xdr:colOff>809625</xdr:colOff>
      <xdr:row>8</xdr:row>
      <xdr:rowOff>180975</xdr:rowOff>
    </xdr:to>
    <xdr:sp>
      <xdr:nvSpPr>
        <xdr:cNvPr id="1" name="AutoShape 105"/>
        <xdr:cNvSpPr>
          <a:spLocks/>
        </xdr:cNvSpPr>
      </xdr:nvSpPr>
      <xdr:spPr>
        <a:xfrm>
          <a:off x="2371725" y="1514475"/>
          <a:ext cx="6762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107"/>
  <sheetViews>
    <sheetView zoomScaleSheetLayoutView="75" zoomScalePageLayoutView="0" workbookViewId="0" topLeftCell="A1">
      <selection activeCell="A1" sqref="A1"/>
    </sheetView>
  </sheetViews>
  <sheetFormatPr defaultColWidth="8.875" defaultRowHeight="23.25" customHeight="1"/>
  <cols>
    <col min="1" max="1" width="3.375" style="1" customWidth="1"/>
    <col min="2" max="2" width="8.625" style="1" customWidth="1"/>
    <col min="3" max="3" width="4.00390625" style="1" customWidth="1"/>
    <col min="4" max="4" width="11.25390625" style="1" customWidth="1"/>
    <col min="5" max="5" width="3.125" style="1" customWidth="1"/>
    <col min="6" max="6" width="10.25390625" style="1" customWidth="1"/>
    <col min="7" max="7" width="3.125" style="1" customWidth="1"/>
    <col min="8" max="8" width="9.375" style="1" customWidth="1"/>
    <col min="9" max="9" width="3.125" style="1" customWidth="1"/>
    <col min="10" max="10" width="9.375" style="1" customWidth="1"/>
    <col min="11" max="11" width="3.125" style="1" customWidth="1"/>
    <col min="12" max="12" width="11.625" style="1" bestFit="1" customWidth="1"/>
    <col min="13" max="13" width="3.125" style="1" customWidth="1"/>
    <col min="14" max="14" width="9.50390625" style="1" bestFit="1" customWidth="1"/>
    <col min="15" max="15" width="3.125" style="1" customWidth="1"/>
    <col min="16" max="16" width="8.25390625" style="1" customWidth="1"/>
    <col min="17" max="17" width="3.125" style="1" customWidth="1"/>
    <col min="18" max="18" width="8.25390625" style="1" customWidth="1"/>
    <col min="19" max="19" width="3.125" style="1" customWidth="1"/>
    <col min="20" max="20" width="8.25390625" style="1" customWidth="1"/>
    <col min="21" max="21" width="3.125" style="1" customWidth="1"/>
    <col min="22" max="22" width="8.25390625" style="1" customWidth="1"/>
    <col min="23" max="23" width="8.875" style="1" customWidth="1"/>
    <col min="24" max="24" width="2.50390625" style="1" customWidth="1"/>
    <col min="25" max="16384" width="8.875" style="1" customWidth="1"/>
  </cols>
  <sheetData>
    <row r="1" spans="1:22" ht="23.25" customHeight="1">
      <c r="A1" s="386"/>
      <c r="T1" s="461" t="s">
        <v>0</v>
      </c>
      <c r="U1" s="461"/>
      <c r="V1" s="461"/>
    </row>
    <row r="2" spans="20:22" ht="23.25" customHeight="1">
      <c r="T2" s="283"/>
      <c r="U2" s="283"/>
      <c r="V2" s="283"/>
    </row>
    <row r="3" spans="20:22" ht="23.25" customHeight="1">
      <c r="T3" s="283"/>
      <c r="U3" s="283"/>
      <c r="V3" s="283"/>
    </row>
    <row r="4" spans="1:22" s="159" customFormat="1" ht="23.25" customHeight="1">
      <c r="A4" s="813" t="s">
        <v>226</v>
      </c>
      <c r="B4" s="813"/>
      <c r="C4" s="813"/>
      <c r="D4" s="813"/>
      <c r="E4" s="813"/>
      <c r="F4" s="813"/>
      <c r="G4" s="813"/>
      <c r="H4" s="813"/>
      <c r="I4" s="813"/>
      <c r="J4" s="813"/>
      <c r="K4" s="813"/>
      <c r="L4" s="813"/>
      <c r="M4" s="813"/>
      <c r="N4" s="813"/>
      <c r="O4" s="813"/>
      <c r="P4" s="813"/>
      <c r="Q4" s="813"/>
      <c r="R4" s="813"/>
      <c r="S4" s="813"/>
      <c r="T4" s="813"/>
      <c r="U4" s="813"/>
      <c r="V4" s="813"/>
    </row>
    <row r="5" s="159" customFormat="1" ht="23.25" customHeight="1"/>
    <row r="6" spans="1:22" s="159" customFormat="1" ht="23.25" customHeight="1">
      <c r="A6" s="462" t="s">
        <v>290</v>
      </c>
      <c r="B6" s="462"/>
      <c r="C6" s="462"/>
      <c r="D6" s="462"/>
      <c r="E6" s="462"/>
      <c r="F6" s="462"/>
      <c r="G6" s="462"/>
      <c r="H6" s="462"/>
      <c r="I6" s="462"/>
      <c r="J6" s="462"/>
      <c r="K6" s="462"/>
      <c r="L6" s="462"/>
      <c r="M6" s="462"/>
      <c r="N6" s="462"/>
      <c r="O6" s="462"/>
      <c r="P6" s="462"/>
      <c r="Q6" s="462"/>
      <c r="R6" s="462"/>
      <c r="S6" s="462"/>
      <c r="T6" s="462"/>
      <c r="U6" s="462"/>
      <c r="V6" s="462"/>
    </row>
    <row r="7" s="159" customFormat="1" ht="23.25" customHeight="1"/>
    <row r="8" spans="1:22" ht="23.25" customHeight="1">
      <c r="A8" s="463" t="s">
        <v>291</v>
      </c>
      <c r="B8" s="463"/>
      <c r="C8" s="463"/>
      <c r="D8" s="463"/>
      <c r="E8" s="463"/>
      <c r="F8" s="463"/>
      <c r="G8" s="463"/>
      <c r="H8" s="463"/>
      <c r="I8" s="463"/>
      <c r="J8" s="463"/>
      <c r="K8" s="463"/>
      <c r="L8" s="463"/>
      <c r="M8" s="463"/>
      <c r="N8" s="463"/>
      <c r="O8" s="463"/>
      <c r="P8" s="463"/>
      <c r="Q8" s="463"/>
      <c r="R8" s="463"/>
      <c r="S8" s="463"/>
      <c r="T8" s="463"/>
      <c r="U8" s="463"/>
      <c r="V8" s="463"/>
    </row>
    <row r="9" spans="1:22" ht="23.25" customHeight="1" thickBot="1">
      <c r="A9" s="161"/>
      <c r="B9" s="161"/>
      <c r="C9" s="161"/>
      <c r="D9" s="161"/>
      <c r="E9" s="161"/>
      <c r="F9" s="161"/>
      <c r="G9" s="161"/>
      <c r="H9" s="161"/>
      <c r="I9" s="161"/>
      <c r="J9" s="161"/>
      <c r="K9" s="161"/>
      <c r="L9" s="161"/>
      <c r="M9" s="161"/>
      <c r="N9" s="161"/>
      <c r="O9" s="161"/>
      <c r="P9" s="161"/>
      <c r="Q9" s="161"/>
      <c r="R9" s="161"/>
      <c r="S9" s="161"/>
      <c r="T9" s="161"/>
      <c r="U9" s="161"/>
      <c r="V9" s="161"/>
    </row>
    <row r="10" spans="1:23" ht="23.25" customHeight="1">
      <c r="A10" s="467" t="s">
        <v>289</v>
      </c>
      <c r="B10" s="467"/>
      <c r="C10" s="468"/>
      <c r="D10" s="471" t="s">
        <v>227</v>
      </c>
      <c r="E10" s="472"/>
      <c r="F10" s="473"/>
      <c r="G10" s="452" t="s">
        <v>7</v>
      </c>
      <c r="H10" s="453"/>
      <c r="I10" s="453"/>
      <c r="J10" s="453"/>
      <c r="K10" s="453"/>
      <c r="L10" s="453"/>
      <c r="M10" s="453"/>
      <c r="N10" s="453"/>
      <c r="O10" s="453"/>
      <c r="P10" s="453"/>
      <c r="Q10" s="453"/>
      <c r="R10" s="454"/>
      <c r="S10" s="814" t="s">
        <v>292</v>
      </c>
      <c r="T10" s="815"/>
      <c r="U10" s="815"/>
      <c r="V10" s="815"/>
      <c r="W10" s="160"/>
    </row>
    <row r="11" spans="1:23" ht="23.25" customHeight="1">
      <c r="A11" s="469"/>
      <c r="B11" s="469"/>
      <c r="C11" s="470"/>
      <c r="D11" s="474"/>
      <c r="E11" s="475"/>
      <c r="F11" s="476"/>
      <c r="G11" s="439" t="s">
        <v>5</v>
      </c>
      <c r="H11" s="440"/>
      <c r="I11" s="440"/>
      <c r="J11" s="441"/>
      <c r="K11" s="439" t="s">
        <v>225</v>
      </c>
      <c r="L11" s="440"/>
      <c r="M11" s="440"/>
      <c r="N11" s="441"/>
      <c r="O11" s="439" t="s">
        <v>20</v>
      </c>
      <c r="P11" s="440"/>
      <c r="Q11" s="440"/>
      <c r="R11" s="441"/>
      <c r="S11" s="816"/>
      <c r="T11" s="817"/>
      <c r="U11" s="817"/>
      <c r="V11" s="817"/>
      <c r="W11" s="160"/>
    </row>
    <row r="12" spans="1:23" ht="23.25" customHeight="1">
      <c r="A12" s="455" t="s">
        <v>1</v>
      </c>
      <c r="B12" s="455"/>
      <c r="C12" s="456"/>
      <c r="D12" s="421">
        <f>SUM(D13:F14)</f>
        <v>897944</v>
      </c>
      <c r="E12" s="421"/>
      <c r="F12" s="421"/>
      <c r="G12" s="284"/>
      <c r="H12" s="421">
        <f>SUM(H13:J14)</f>
        <v>596998</v>
      </c>
      <c r="I12" s="421"/>
      <c r="J12" s="421"/>
      <c r="K12" s="284"/>
      <c r="L12" s="421">
        <f>SUM(L13:N14)</f>
        <v>582600</v>
      </c>
      <c r="M12" s="421"/>
      <c r="N12" s="421"/>
      <c r="O12" s="284"/>
      <c r="P12" s="421">
        <f>SUM(P13:R14)</f>
        <v>14398</v>
      </c>
      <c r="Q12" s="421"/>
      <c r="R12" s="421"/>
      <c r="S12" s="284"/>
      <c r="T12" s="421">
        <f>SUM(T13:V14)</f>
        <v>299731</v>
      </c>
      <c r="U12" s="421"/>
      <c r="V12" s="421"/>
      <c r="W12" s="160"/>
    </row>
    <row r="13" spans="1:23" ht="23.25" customHeight="1">
      <c r="A13" s="448" t="s">
        <v>3</v>
      </c>
      <c r="B13" s="448"/>
      <c r="C13" s="449"/>
      <c r="D13" s="420">
        <v>427367</v>
      </c>
      <c r="E13" s="420"/>
      <c r="F13" s="420"/>
      <c r="G13" s="162"/>
      <c r="H13" s="420">
        <v>340257</v>
      </c>
      <c r="I13" s="420"/>
      <c r="J13" s="420"/>
      <c r="K13" s="162"/>
      <c r="L13" s="420">
        <v>331010</v>
      </c>
      <c r="M13" s="420"/>
      <c r="N13" s="420"/>
      <c r="O13" s="162"/>
      <c r="P13" s="420">
        <v>9247</v>
      </c>
      <c r="Q13" s="420"/>
      <c r="R13" s="420"/>
      <c r="S13" s="162"/>
      <c r="T13" s="420">
        <v>86590</v>
      </c>
      <c r="U13" s="420"/>
      <c r="V13" s="420"/>
      <c r="W13" s="160"/>
    </row>
    <row r="14" spans="1:23" ht="23.25" customHeight="1">
      <c r="A14" s="457" t="s">
        <v>4</v>
      </c>
      <c r="B14" s="457"/>
      <c r="C14" s="458"/>
      <c r="D14" s="423">
        <v>470577</v>
      </c>
      <c r="E14" s="423"/>
      <c r="F14" s="423"/>
      <c r="G14" s="163"/>
      <c r="H14" s="423">
        <v>256741</v>
      </c>
      <c r="I14" s="423"/>
      <c r="J14" s="423"/>
      <c r="K14" s="163"/>
      <c r="L14" s="423">
        <v>251590</v>
      </c>
      <c r="M14" s="423"/>
      <c r="N14" s="423"/>
      <c r="O14" s="163"/>
      <c r="P14" s="423">
        <v>5151</v>
      </c>
      <c r="Q14" s="423"/>
      <c r="R14" s="423"/>
      <c r="S14" s="163"/>
      <c r="T14" s="423">
        <v>213141</v>
      </c>
      <c r="U14" s="423"/>
      <c r="V14" s="423"/>
      <c r="W14" s="160"/>
    </row>
    <row r="15" spans="1:22" ht="23.25" customHeight="1">
      <c r="A15" s="422" t="s">
        <v>293</v>
      </c>
      <c r="B15" s="422"/>
      <c r="C15" s="422"/>
      <c r="D15" s="422"/>
      <c r="E15" s="422"/>
      <c r="F15" s="422"/>
      <c r="G15" s="422"/>
      <c r="H15" s="422"/>
      <c r="I15" s="422"/>
      <c r="J15" s="422"/>
      <c r="K15" s="422"/>
      <c r="L15" s="422"/>
      <c r="M15" s="422"/>
      <c r="N15" s="422"/>
      <c r="O15" s="422"/>
      <c r="P15" s="422"/>
      <c r="Q15" s="422"/>
      <c r="R15" s="422"/>
      <c r="S15" s="422"/>
      <c r="T15" s="422"/>
      <c r="U15" s="422"/>
      <c r="V15" s="422"/>
    </row>
    <row r="16" spans="1:23" ht="23.25" customHeight="1">
      <c r="A16" s="455" t="s">
        <v>1</v>
      </c>
      <c r="B16" s="455"/>
      <c r="C16" s="456"/>
      <c r="D16" s="419">
        <f>100*D12/D12</f>
        <v>100</v>
      </c>
      <c r="E16" s="419"/>
      <c r="F16" s="419"/>
      <c r="G16" s="288"/>
      <c r="H16" s="419">
        <f>100*H12/D12</f>
        <v>66.48499238259846</v>
      </c>
      <c r="I16" s="419"/>
      <c r="J16" s="419"/>
      <c r="K16" s="288"/>
      <c r="L16" s="419">
        <f>100*L12/D12</f>
        <v>64.88155163350945</v>
      </c>
      <c r="M16" s="419"/>
      <c r="N16" s="419"/>
      <c r="O16" s="288"/>
      <c r="P16" s="419">
        <f>100*P12/D12</f>
        <v>1.6034407490890301</v>
      </c>
      <c r="Q16" s="419"/>
      <c r="R16" s="419"/>
      <c r="S16" s="289"/>
      <c r="T16" s="419">
        <f>100*T12/D12</f>
        <v>33.37969851126574</v>
      </c>
      <c r="U16" s="419"/>
      <c r="V16" s="419"/>
      <c r="W16" s="160"/>
    </row>
    <row r="17" spans="1:23" ht="23.25" customHeight="1">
      <c r="A17" s="448" t="s">
        <v>3</v>
      </c>
      <c r="B17" s="448"/>
      <c r="C17" s="449"/>
      <c r="D17" s="460">
        <f>100*D13/D13</f>
        <v>100</v>
      </c>
      <c r="E17" s="424"/>
      <c r="F17" s="424"/>
      <c r="G17" s="285"/>
      <c r="H17" s="424">
        <f>100*H13/D13</f>
        <v>79.61705045078352</v>
      </c>
      <c r="I17" s="424"/>
      <c r="J17" s="424"/>
      <c r="K17" s="285"/>
      <c r="L17" s="424">
        <f>100*L13/D13</f>
        <v>77.45333635961597</v>
      </c>
      <c r="M17" s="424"/>
      <c r="N17" s="424"/>
      <c r="O17" s="285"/>
      <c r="P17" s="424">
        <f>100*P13/D13</f>
        <v>2.1637140911675443</v>
      </c>
      <c r="Q17" s="424"/>
      <c r="R17" s="424"/>
      <c r="S17" s="286"/>
      <c r="T17" s="424">
        <f>100*T13/D13</f>
        <v>20.261274267783897</v>
      </c>
      <c r="U17" s="424"/>
      <c r="V17" s="424"/>
      <c r="W17" s="160"/>
    </row>
    <row r="18" spans="1:23" ht="23.25" customHeight="1">
      <c r="A18" s="457" t="s">
        <v>4</v>
      </c>
      <c r="B18" s="457"/>
      <c r="C18" s="458"/>
      <c r="D18" s="447">
        <f>100*D14/D14</f>
        <v>100</v>
      </c>
      <c r="E18" s="425"/>
      <c r="F18" s="425"/>
      <c r="G18" s="287"/>
      <c r="H18" s="425">
        <f>100*H14/D14</f>
        <v>54.55876509051654</v>
      </c>
      <c r="I18" s="425"/>
      <c r="J18" s="425"/>
      <c r="K18" s="287"/>
      <c r="L18" s="425">
        <f>100*L14/D14</f>
        <v>53.46415145661603</v>
      </c>
      <c r="M18" s="425"/>
      <c r="N18" s="425"/>
      <c r="O18" s="287"/>
      <c r="P18" s="425">
        <f>100*P14/D14</f>
        <v>1.0946136339005095</v>
      </c>
      <c r="Q18" s="425"/>
      <c r="R18" s="425"/>
      <c r="S18" s="287"/>
      <c r="T18" s="425">
        <f>100*T14/D14</f>
        <v>45.293543883360215</v>
      </c>
      <c r="U18" s="425"/>
      <c r="V18" s="425"/>
      <c r="W18" s="160"/>
    </row>
    <row r="19" spans="1:22" s="164" customFormat="1" ht="23.25" customHeight="1">
      <c r="A19" s="165" t="s">
        <v>22</v>
      </c>
      <c r="B19" s="165" t="s">
        <v>294</v>
      </c>
      <c r="C19" s="165"/>
      <c r="D19" s="165"/>
      <c r="E19" s="165"/>
      <c r="F19" s="165"/>
      <c r="G19" s="165"/>
      <c r="H19" s="165"/>
      <c r="I19" s="165"/>
      <c r="J19" s="165"/>
      <c r="K19" s="165"/>
      <c r="L19" s="165"/>
      <c r="M19" s="165"/>
      <c r="N19" s="165"/>
      <c r="O19" s="165"/>
      <c r="P19" s="165"/>
      <c r="Q19" s="165"/>
      <c r="R19" s="165"/>
      <c r="S19" s="165"/>
      <c r="T19" s="165"/>
      <c r="U19" s="165"/>
      <c r="V19" s="165"/>
    </row>
    <row r="20" spans="2:22" s="166" customFormat="1" ht="39" customHeight="1">
      <c r="B20" s="442" t="s">
        <v>295</v>
      </c>
      <c r="C20" s="442"/>
      <c r="D20" s="442"/>
      <c r="E20" s="442"/>
      <c r="F20" s="442"/>
      <c r="G20" s="442"/>
      <c r="H20" s="442"/>
      <c r="I20" s="442"/>
      <c r="J20" s="442"/>
      <c r="K20" s="442"/>
      <c r="L20" s="442"/>
      <c r="M20" s="442"/>
      <c r="N20" s="442"/>
      <c r="O20" s="442"/>
      <c r="P20" s="442"/>
      <c r="Q20" s="442"/>
      <c r="R20" s="442"/>
      <c r="S20" s="442"/>
      <c r="T20" s="442"/>
      <c r="U20" s="442"/>
      <c r="V20" s="442"/>
    </row>
    <row r="21" spans="2:22" s="166" customFormat="1" ht="26.25" customHeight="1">
      <c r="B21" s="442" t="s">
        <v>296</v>
      </c>
      <c r="C21" s="442"/>
      <c r="D21" s="442"/>
      <c r="E21" s="442"/>
      <c r="F21" s="442"/>
      <c r="G21" s="442"/>
      <c r="H21" s="442"/>
      <c r="I21" s="442"/>
      <c r="J21" s="442"/>
      <c r="K21" s="442"/>
      <c r="L21" s="442"/>
      <c r="M21" s="442"/>
      <c r="N21" s="442"/>
      <c r="O21" s="442"/>
      <c r="P21" s="442"/>
      <c r="Q21" s="442"/>
      <c r="R21" s="442"/>
      <c r="S21" s="442"/>
      <c r="T21" s="442"/>
      <c r="U21" s="442"/>
      <c r="V21" s="442"/>
    </row>
    <row r="22" spans="2:22" s="166" customFormat="1" ht="25.5" customHeight="1">
      <c r="B22" s="442" t="s">
        <v>297</v>
      </c>
      <c r="C22" s="442"/>
      <c r="D22" s="442"/>
      <c r="E22" s="442"/>
      <c r="F22" s="442"/>
      <c r="G22" s="442"/>
      <c r="H22" s="442"/>
      <c r="I22" s="442"/>
      <c r="J22" s="442"/>
      <c r="K22" s="442"/>
      <c r="L22" s="442"/>
      <c r="M22" s="442"/>
      <c r="N22" s="442"/>
      <c r="O22" s="442"/>
      <c r="P22" s="442"/>
      <c r="Q22" s="442"/>
      <c r="R22" s="442"/>
      <c r="S22" s="442"/>
      <c r="T22" s="442"/>
      <c r="U22" s="442"/>
      <c r="V22" s="442"/>
    </row>
    <row r="23" spans="1:22" ht="23.25" customHeight="1">
      <c r="A23" s="167"/>
      <c r="B23" s="167"/>
      <c r="C23" s="167"/>
      <c r="D23" s="167"/>
      <c r="E23" s="167"/>
      <c r="F23" s="167"/>
      <c r="G23" s="167"/>
      <c r="H23" s="167"/>
      <c r="I23" s="167"/>
      <c r="J23" s="167"/>
      <c r="K23" s="167"/>
      <c r="L23" s="167"/>
      <c r="M23" s="167"/>
      <c r="N23" s="167"/>
      <c r="O23" s="167"/>
      <c r="P23" s="167"/>
      <c r="Q23" s="167"/>
      <c r="R23" s="167"/>
      <c r="S23" s="167"/>
      <c r="T23" s="167"/>
      <c r="U23" s="167"/>
      <c r="V23" s="167"/>
    </row>
    <row r="24" spans="1:22" ht="23.25" customHeight="1">
      <c r="A24" s="167"/>
      <c r="B24" s="167"/>
      <c r="C24" s="167"/>
      <c r="D24" s="167"/>
      <c r="E24" s="167"/>
      <c r="F24" s="167"/>
      <c r="G24" s="167"/>
      <c r="H24" s="167"/>
      <c r="I24" s="167"/>
      <c r="J24" s="167"/>
      <c r="K24" s="167"/>
      <c r="L24" s="167"/>
      <c r="M24" s="167"/>
      <c r="N24" s="167"/>
      <c r="O24" s="167"/>
      <c r="P24" s="167"/>
      <c r="Q24" s="167"/>
      <c r="R24" s="167"/>
      <c r="S24" s="167"/>
      <c r="T24" s="167"/>
      <c r="U24" s="167"/>
      <c r="V24" s="167"/>
    </row>
    <row r="25" spans="1:22" ht="23.25" customHeight="1">
      <c r="A25" s="167"/>
      <c r="B25" s="167"/>
      <c r="C25" s="167"/>
      <c r="D25" s="167"/>
      <c r="E25" s="167"/>
      <c r="F25" s="167"/>
      <c r="G25" s="167"/>
      <c r="H25" s="167"/>
      <c r="I25" s="167"/>
      <c r="J25" s="167"/>
      <c r="K25" s="167"/>
      <c r="L25" s="167"/>
      <c r="M25" s="167"/>
      <c r="N25" s="167"/>
      <c r="O25" s="167"/>
      <c r="P25" s="167"/>
      <c r="Q25" s="167"/>
      <c r="R25" s="167"/>
      <c r="S25" s="167"/>
      <c r="T25" s="167"/>
      <c r="U25" s="167"/>
      <c r="V25" s="167"/>
    </row>
    <row r="26" spans="1:22" ht="23.25" customHeight="1">
      <c r="A26" s="459" t="s">
        <v>224</v>
      </c>
      <c r="B26" s="459"/>
      <c r="C26" s="459"/>
      <c r="D26" s="459"/>
      <c r="E26" s="459"/>
      <c r="F26" s="459"/>
      <c r="G26" s="459"/>
      <c r="H26" s="459"/>
      <c r="I26" s="459"/>
      <c r="J26" s="459"/>
      <c r="K26" s="459"/>
      <c r="L26" s="459"/>
      <c r="M26" s="459"/>
      <c r="N26" s="459"/>
      <c r="O26" s="459"/>
      <c r="P26" s="459"/>
      <c r="Q26" s="459"/>
      <c r="R26" s="459"/>
      <c r="S26" s="459"/>
      <c r="T26" s="459"/>
      <c r="U26" s="459"/>
      <c r="V26" s="459"/>
    </row>
    <row r="27" spans="1:23" ht="23.25" customHeight="1" thickBot="1">
      <c r="A27" s="161"/>
      <c r="B27" s="161"/>
      <c r="C27" s="161"/>
      <c r="D27" s="161"/>
      <c r="E27" s="161"/>
      <c r="F27" s="161"/>
      <c r="G27" s="161"/>
      <c r="H27" s="161"/>
      <c r="I27" s="161"/>
      <c r="J27" s="161"/>
      <c r="K27" s="161"/>
      <c r="L27" s="161"/>
      <c r="M27" s="161"/>
      <c r="N27" s="161"/>
      <c r="O27" s="161"/>
      <c r="P27" s="161"/>
      <c r="Q27" s="161"/>
      <c r="R27" s="161"/>
      <c r="S27" s="161"/>
      <c r="T27" s="161"/>
      <c r="U27" s="161"/>
      <c r="V27" s="161"/>
      <c r="W27" s="160"/>
    </row>
    <row r="28" spans="1:23" ht="23.25" customHeight="1">
      <c r="A28" s="464" t="s">
        <v>516</v>
      </c>
      <c r="B28" s="465"/>
      <c r="C28" s="465"/>
      <c r="D28" s="465"/>
      <c r="E28" s="430" t="s">
        <v>6</v>
      </c>
      <c r="F28" s="431"/>
      <c r="G28" s="431"/>
      <c r="H28" s="431"/>
      <c r="I28" s="431"/>
      <c r="J28" s="432"/>
      <c r="K28" s="436" t="s">
        <v>17</v>
      </c>
      <c r="L28" s="437"/>
      <c r="M28" s="437"/>
      <c r="N28" s="438"/>
      <c r="O28" s="443" t="s">
        <v>19</v>
      </c>
      <c r="P28" s="444"/>
      <c r="Q28" s="444"/>
      <c r="R28" s="444"/>
      <c r="S28" s="444"/>
      <c r="T28" s="444"/>
      <c r="U28" s="444"/>
      <c r="V28" s="444"/>
      <c r="W28" s="160"/>
    </row>
    <row r="29" spans="1:23" ht="23.25" customHeight="1">
      <c r="A29" s="441"/>
      <c r="B29" s="466"/>
      <c r="C29" s="466"/>
      <c r="D29" s="466"/>
      <c r="E29" s="433"/>
      <c r="F29" s="434"/>
      <c r="G29" s="434"/>
      <c r="H29" s="434"/>
      <c r="I29" s="434"/>
      <c r="J29" s="435"/>
      <c r="K29" s="439" t="s">
        <v>18</v>
      </c>
      <c r="L29" s="440"/>
      <c r="M29" s="440"/>
      <c r="N29" s="441"/>
      <c r="O29" s="445"/>
      <c r="P29" s="446"/>
      <c r="Q29" s="446"/>
      <c r="R29" s="446"/>
      <c r="S29" s="446"/>
      <c r="T29" s="446"/>
      <c r="U29" s="446"/>
      <c r="V29" s="446"/>
      <c r="W29" s="160"/>
    </row>
    <row r="30" spans="1:23" ht="23.25" customHeight="1">
      <c r="A30" s="441"/>
      <c r="B30" s="466"/>
      <c r="C30" s="466"/>
      <c r="D30" s="466"/>
      <c r="E30" s="439" t="s">
        <v>13</v>
      </c>
      <c r="F30" s="441"/>
      <c r="G30" s="426" t="s">
        <v>298</v>
      </c>
      <c r="H30" s="427"/>
      <c r="I30" s="426" t="s">
        <v>299</v>
      </c>
      <c r="J30" s="427"/>
      <c r="K30" s="426" t="s">
        <v>14</v>
      </c>
      <c r="L30" s="427"/>
      <c r="M30" s="428" t="s">
        <v>15</v>
      </c>
      <c r="N30" s="429"/>
      <c r="O30" s="439" t="s">
        <v>13</v>
      </c>
      <c r="P30" s="441"/>
      <c r="Q30" s="426" t="s">
        <v>298</v>
      </c>
      <c r="R30" s="427"/>
      <c r="S30" s="426" t="s">
        <v>299</v>
      </c>
      <c r="T30" s="427"/>
      <c r="U30" s="439" t="s">
        <v>16</v>
      </c>
      <c r="V30" s="440"/>
      <c r="W30" s="160"/>
    </row>
    <row r="31" spans="1:23" ht="23.25" customHeight="1">
      <c r="A31" s="455" t="s">
        <v>1</v>
      </c>
      <c r="B31" s="455"/>
      <c r="C31" s="455"/>
      <c r="D31" s="456"/>
      <c r="E31" s="168"/>
      <c r="F31" s="168"/>
      <c r="G31" s="168"/>
      <c r="H31" s="168"/>
      <c r="I31" s="168"/>
      <c r="J31" s="168"/>
      <c r="K31" s="168"/>
      <c r="L31" s="168"/>
      <c r="M31" s="168"/>
      <c r="N31" s="168"/>
      <c r="O31" s="168"/>
      <c r="P31" s="168"/>
      <c r="Q31" s="168"/>
      <c r="R31" s="168"/>
      <c r="S31" s="168"/>
      <c r="T31" s="168"/>
      <c r="U31" s="168"/>
      <c r="V31" s="168"/>
      <c r="W31" s="160"/>
    </row>
    <row r="32" spans="1:24" ht="23.25" customHeight="1">
      <c r="A32" s="448" t="s">
        <v>6</v>
      </c>
      <c r="B32" s="448"/>
      <c r="C32" s="448"/>
      <c r="D32" s="449"/>
      <c r="E32" s="168" t="s">
        <v>228</v>
      </c>
      <c r="F32" s="168">
        <v>811515</v>
      </c>
      <c r="G32" s="168" t="s">
        <v>228</v>
      </c>
      <c r="H32" s="168">
        <v>852678</v>
      </c>
      <c r="I32" s="168" t="s">
        <v>228</v>
      </c>
      <c r="J32" s="168">
        <v>897944</v>
      </c>
      <c r="K32" s="168" t="s">
        <v>228</v>
      </c>
      <c r="L32" s="290">
        <f>J32-H32</f>
        <v>45266</v>
      </c>
      <c r="M32" s="290" t="s">
        <v>445</v>
      </c>
      <c r="N32" s="291">
        <f>100*(J32-H32)/H32</f>
        <v>5.308686280166722</v>
      </c>
      <c r="O32" s="290" t="s">
        <v>445</v>
      </c>
      <c r="P32" s="292">
        <f>100*F32/F$32</f>
        <v>100</v>
      </c>
      <c r="Q32" s="290" t="s">
        <v>445</v>
      </c>
      <c r="R32" s="292">
        <f>100*H32/H$32</f>
        <v>100</v>
      </c>
      <c r="S32" s="290" t="s">
        <v>445</v>
      </c>
      <c r="T32" s="292">
        <f>100*J32/J$32</f>
        <v>100</v>
      </c>
      <c r="U32" s="168"/>
      <c r="V32" s="169">
        <v>100</v>
      </c>
      <c r="W32" s="160"/>
      <c r="X32" s="169"/>
    </row>
    <row r="33" spans="1:23" ht="23.25" customHeight="1">
      <c r="A33" s="8"/>
      <c r="B33" s="448" t="s">
        <v>7</v>
      </c>
      <c r="C33" s="448"/>
      <c r="D33" s="449"/>
      <c r="E33" s="168"/>
      <c r="F33" s="168">
        <v>547382</v>
      </c>
      <c r="G33" s="168"/>
      <c r="H33" s="168">
        <v>577528</v>
      </c>
      <c r="I33" s="168"/>
      <c r="J33" s="168">
        <v>596998</v>
      </c>
      <c r="K33" s="168"/>
      <c r="L33" s="290">
        <f>J33-H33</f>
        <v>19470</v>
      </c>
      <c r="M33" s="290"/>
      <c r="N33" s="291">
        <f aca="true" t="shared" si="0" ref="N33:N50">100*(J33-H33)/H33</f>
        <v>3.3712651161502127</v>
      </c>
      <c r="O33" s="290"/>
      <c r="P33" s="292">
        <f>100*F33/F$32</f>
        <v>67.45186472215548</v>
      </c>
      <c r="Q33" s="290"/>
      <c r="R33" s="292">
        <f>100*H33/H$32</f>
        <v>67.73107785119353</v>
      </c>
      <c r="S33" s="290"/>
      <c r="T33" s="292">
        <f>100*J33/J$32</f>
        <v>66.48499238259846</v>
      </c>
      <c r="U33" s="168"/>
      <c r="V33" s="169">
        <v>63.6</v>
      </c>
      <c r="W33" s="160"/>
    </row>
    <row r="34" spans="1:23" ht="23.25" customHeight="1">
      <c r="A34" s="8"/>
      <c r="B34" s="8"/>
      <c r="C34" s="448" t="s">
        <v>8</v>
      </c>
      <c r="D34" s="449"/>
      <c r="E34" s="168"/>
      <c r="F34" s="168">
        <v>538155</v>
      </c>
      <c r="G34" s="168"/>
      <c r="H34" s="168">
        <v>567684</v>
      </c>
      <c r="I34" s="168"/>
      <c r="J34" s="168">
        <v>582600</v>
      </c>
      <c r="K34" s="168"/>
      <c r="L34" s="290">
        <f>J34-H34</f>
        <v>14916</v>
      </c>
      <c r="M34" s="290"/>
      <c r="N34" s="291">
        <f t="shared" si="0"/>
        <v>2.627518126281523</v>
      </c>
      <c r="O34" s="290"/>
      <c r="P34" s="292">
        <f>100*F34/F$32</f>
        <v>66.3148555479566</v>
      </c>
      <c r="Q34" s="290"/>
      <c r="R34" s="292">
        <f>100*H34/H$32</f>
        <v>66.57659749635853</v>
      </c>
      <c r="S34" s="290"/>
      <c r="T34" s="292">
        <f>100*J34/J$32</f>
        <v>64.88155163350945</v>
      </c>
      <c r="U34" s="168"/>
      <c r="V34" s="169">
        <v>61.4</v>
      </c>
      <c r="W34" s="160"/>
    </row>
    <row r="35" spans="1:23" ht="23.25" customHeight="1">
      <c r="A35" s="8"/>
      <c r="B35" s="8"/>
      <c r="C35" s="448" t="s">
        <v>9</v>
      </c>
      <c r="D35" s="449"/>
      <c r="E35" s="168"/>
      <c r="F35" s="168">
        <v>9227</v>
      </c>
      <c r="G35" s="168"/>
      <c r="H35" s="168">
        <v>9844</v>
      </c>
      <c r="I35" s="168"/>
      <c r="J35" s="168">
        <v>14398</v>
      </c>
      <c r="K35" s="168"/>
      <c r="L35" s="290">
        <f>J35-H35</f>
        <v>4554</v>
      </c>
      <c r="M35" s="290"/>
      <c r="N35" s="291">
        <f t="shared" si="0"/>
        <v>46.26168224299065</v>
      </c>
      <c r="O35" s="290"/>
      <c r="P35" s="292">
        <f>100*F35/F$32</f>
        <v>1.137009174198875</v>
      </c>
      <c r="Q35" s="290"/>
      <c r="R35" s="292">
        <f>100*H35/H$32</f>
        <v>1.1544803548350022</v>
      </c>
      <c r="S35" s="290"/>
      <c r="T35" s="292">
        <f>100*J35/J$32</f>
        <v>1.6034407490890301</v>
      </c>
      <c r="U35" s="168"/>
      <c r="V35" s="169">
        <v>2.1</v>
      </c>
      <c r="W35" s="160"/>
    </row>
    <row r="36" spans="1:23" ht="23.25" customHeight="1">
      <c r="A36" s="8"/>
      <c r="B36" s="448" t="s">
        <v>10</v>
      </c>
      <c r="C36" s="448"/>
      <c r="D36" s="449"/>
      <c r="E36" s="168"/>
      <c r="F36" s="168">
        <v>264133</v>
      </c>
      <c r="G36" s="168"/>
      <c r="H36" s="168">
        <v>273909</v>
      </c>
      <c r="I36" s="168"/>
      <c r="J36" s="168">
        <v>299731</v>
      </c>
      <c r="K36" s="168"/>
      <c r="L36" s="290">
        <f>J36-H36</f>
        <v>25822</v>
      </c>
      <c r="M36" s="290"/>
      <c r="N36" s="291">
        <f t="shared" si="0"/>
        <v>9.427218528781456</v>
      </c>
      <c r="O36" s="290"/>
      <c r="P36" s="292">
        <f>100*F36/F$32</f>
        <v>32.54813527784452</v>
      </c>
      <c r="Q36" s="290"/>
      <c r="R36" s="292">
        <f>100*H36/H$32</f>
        <v>32.12338069001429</v>
      </c>
      <c r="S36" s="290"/>
      <c r="T36" s="292">
        <f>100*J36/J$32</f>
        <v>33.37969851126574</v>
      </c>
      <c r="U36" s="168"/>
      <c r="V36" s="169">
        <v>36.2</v>
      </c>
      <c r="W36" s="160"/>
    </row>
    <row r="37" spans="1:23" ht="23.25" customHeight="1">
      <c r="A37" s="8"/>
      <c r="B37" s="8"/>
      <c r="C37" s="8"/>
      <c r="D37" s="9"/>
      <c r="E37" s="168"/>
      <c r="F37" s="168"/>
      <c r="G37" s="168"/>
      <c r="H37" s="168"/>
      <c r="I37" s="168"/>
      <c r="J37" s="168"/>
      <c r="K37" s="168"/>
      <c r="L37" s="290"/>
      <c r="M37" s="290"/>
      <c r="N37" s="291"/>
      <c r="O37" s="290"/>
      <c r="P37" s="290"/>
      <c r="Q37" s="290"/>
      <c r="R37" s="290"/>
      <c r="S37" s="290"/>
      <c r="T37" s="290"/>
      <c r="U37" s="168"/>
      <c r="V37" s="168"/>
      <c r="W37" s="160"/>
    </row>
    <row r="38" spans="1:22" ht="23.25" customHeight="1">
      <c r="A38" s="450" t="s">
        <v>11</v>
      </c>
      <c r="B38" s="450"/>
      <c r="C38" s="450"/>
      <c r="D38" s="451"/>
      <c r="E38" s="168"/>
      <c r="F38" s="168"/>
      <c r="G38" s="168"/>
      <c r="H38" s="168"/>
      <c r="I38" s="168"/>
      <c r="J38" s="168"/>
      <c r="K38" s="168"/>
      <c r="L38" s="290"/>
      <c r="M38" s="290"/>
      <c r="N38" s="291"/>
      <c r="O38" s="290"/>
      <c r="P38" s="290"/>
      <c r="Q38" s="290"/>
      <c r="R38" s="290"/>
      <c r="S38" s="290"/>
      <c r="T38" s="290"/>
      <c r="U38" s="168"/>
      <c r="V38" s="168"/>
    </row>
    <row r="39" spans="1:24" ht="23.25" customHeight="1">
      <c r="A39" s="448" t="s">
        <v>6</v>
      </c>
      <c r="B39" s="448"/>
      <c r="C39" s="448"/>
      <c r="D39" s="449"/>
      <c r="E39" s="168" t="s">
        <v>228</v>
      </c>
      <c r="F39" s="168">
        <v>386170</v>
      </c>
      <c r="G39" s="168" t="s">
        <v>228</v>
      </c>
      <c r="H39" s="168">
        <v>406058</v>
      </c>
      <c r="I39" s="168" t="s">
        <v>228</v>
      </c>
      <c r="J39" s="168">
        <v>427367</v>
      </c>
      <c r="K39" s="168" t="s">
        <v>228</v>
      </c>
      <c r="L39" s="290">
        <f>J39-H39</f>
        <v>21309</v>
      </c>
      <c r="M39" s="290" t="s">
        <v>445</v>
      </c>
      <c r="N39" s="291">
        <f t="shared" si="0"/>
        <v>5.2477724857040124</v>
      </c>
      <c r="O39" s="290" t="s">
        <v>445</v>
      </c>
      <c r="P39" s="292">
        <f>100*F39/F$39</f>
        <v>100</v>
      </c>
      <c r="Q39" s="290" t="s">
        <v>445</v>
      </c>
      <c r="R39" s="292">
        <f>100*H39/H$39</f>
        <v>100</v>
      </c>
      <c r="S39" s="290" t="s">
        <v>445</v>
      </c>
      <c r="T39" s="292">
        <f>100*J39/J$39</f>
        <v>100</v>
      </c>
      <c r="U39" s="168"/>
      <c r="V39" s="169">
        <v>100</v>
      </c>
      <c r="X39" s="169"/>
    </row>
    <row r="40" spans="1:22" ht="23.25" customHeight="1">
      <c r="A40" s="8"/>
      <c r="B40" s="448" t="s">
        <v>7</v>
      </c>
      <c r="C40" s="448"/>
      <c r="D40" s="449"/>
      <c r="E40" s="168"/>
      <c r="F40" s="168">
        <v>317662</v>
      </c>
      <c r="G40" s="168"/>
      <c r="H40" s="168">
        <v>330985</v>
      </c>
      <c r="I40" s="168"/>
      <c r="J40" s="168">
        <v>340257</v>
      </c>
      <c r="K40" s="168"/>
      <c r="L40" s="290">
        <f aca="true" t="shared" si="1" ref="L40:L50">J40-H40</f>
        <v>9272</v>
      </c>
      <c r="M40" s="290"/>
      <c r="N40" s="291">
        <f t="shared" si="0"/>
        <v>2.8013354079490007</v>
      </c>
      <c r="O40" s="290"/>
      <c r="P40" s="292">
        <f>100*F40/F$39</f>
        <v>82.25962658932595</v>
      </c>
      <c r="Q40" s="290"/>
      <c r="R40" s="292">
        <f>100*H40/H$39</f>
        <v>81.51175447842427</v>
      </c>
      <c r="S40" s="290"/>
      <c r="T40" s="292">
        <f>100*J40/J$39</f>
        <v>79.61705045078352</v>
      </c>
      <c r="U40" s="168"/>
      <c r="V40" s="169">
        <v>80.4</v>
      </c>
    </row>
    <row r="41" spans="1:22" ht="23.25" customHeight="1">
      <c r="A41" s="8"/>
      <c r="B41" s="8"/>
      <c r="C41" s="448" t="s">
        <v>8</v>
      </c>
      <c r="D41" s="449"/>
      <c r="E41" s="168"/>
      <c r="F41" s="168">
        <v>311317</v>
      </c>
      <c r="G41" s="168"/>
      <c r="H41" s="168">
        <v>324454</v>
      </c>
      <c r="I41" s="168"/>
      <c r="J41" s="168">
        <v>331010</v>
      </c>
      <c r="K41" s="168"/>
      <c r="L41" s="290">
        <f t="shared" si="1"/>
        <v>6556</v>
      </c>
      <c r="M41" s="290"/>
      <c r="N41" s="291">
        <f t="shared" si="0"/>
        <v>2.020625419936262</v>
      </c>
      <c r="O41" s="290"/>
      <c r="P41" s="292">
        <f>100*F41/F$39</f>
        <v>80.61656783281974</v>
      </c>
      <c r="Q41" s="290"/>
      <c r="R41" s="292">
        <f>100*H41/H$39</f>
        <v>79.90336355890045</v>
      </c>
      <c r="S41" s="290"/>
      <c r="T41" s="292">
        <f>100*J41/J$39</f>
        <v>77.45333635961597</v>
      </c>
      <c r="U41" s="168"/>
      <c r="V41" s="169">
        <v>77.3</v>
      </c>
    </row>
    <row r="42" spans="1:22" ht="23.25" customHeight="1">
      <c r="A42" s="8"/>
      <c r="B42" s="8"/>
      <c r="C42" s="448" t="s">
        <v>9</v>
      </c>
      <c r="D42" s="449"/>
      <c r="E42" s="168"/>
      <c r="F42" s="168">
        <v>6345</v>
      </c>
      <c r="G42" s="168"/>
      <c r="H42" s="168">
        <v>6531</v>
      </c>
      <c r="I42" s="168"/>
      <c r="J42" s="168">
        <v>9247</v>
      </c>
      <c r="K42" s="168"/>
      <c r="L42" s="290">
        <f t="shared" si="1"/>
        <v>2716</v>
      </c>
      <c r="M42" s="290"/>
      <c r="N42" s="291">
        <f t="shared" si="0"/>
        <v>41.58628081457663</v>
      </c>
      <c r="O42" s="290"/>
      <c r="P42" s="292">
        <f>100*F42/F$39</f>
        <v>1.643058756506202</v>
      </c>
      <c r="Q42" s="290"/>
      <c r="R42" s="292">
        <f>100*H42/H$39</f>
        <v>1.608390919523812</v>
      </c>
      <c r="S42" s="290"/>
      <c r="T42" s="292">
        <f>100*J42/J$39</f>
        <v>2.1637140911675443</v>
      </c>
      <c r="U42" s="168"/>
      <c r="V42" s="169">
        <v>3</v>
      </c>
    </row>
    <row r="43" spans="1:22" ht="23.25" customHeight="1">
      <c r="A43" s="8"/>
      <c r="B43" s="448" t="s">
        <v>10</v>
      </c>
      <c r="C43" s="448"/>
      <c r="D43" s="449"/>
      <c r="E43" s="168"/>
      <c r="F43" s="168">
        <v>68508</v>
      </c>
      <c r="G43" s="168"/>
      <c r="H43" s="168">
        <v>74685</v>
      </c>
      <c r="I43" s="168"/>
      <c r="J43" s="168">
        <v>86590</v>
      </c>
      <c r="K43" s="168"/>
      <c r="L43" s="290">
        <f t="shared" si="1"/>
        <v>11905</v>
      </c>
      <c r="M43" s="290"/>
      <c r="N43" s="291">
        <f t="shared" si="0"/>
        <v>15.940282519916984</v>
      </c>
      <c r="O43" s="290"/>
      <c r="P43" s="292">
        <f>100*F43/F$39</f>
        <v>17.740373410674056</v>
      </c>
      <c r="Q43" s="290"/>
      <c r="R43" s="292">
        <f>100*H43/H$39</f>
        <v>18.392692669520116</v>
      </c>
      <c r="S43" s="290"/>
      <c r="T43" s="292">
        <f>100*J43/J$39</f>
        <v>20.261274267783897</v>
      </c>
      <c r="U43" s="168"/>
      <c r="V43" s="169">
        <v>19.4</v>
      </c>
    </row>
    <row r="44" spans="1:22" ht="23.25" customHeight="1">
      <c r="A44" s="8"/>
      <c r="B44" s="8"/>
      <c r="C44" s="8"/>
      <c r="D44" s="9"/>
      <c r="E44" s="168"/>
      <c r="F44" s="168"/>
      <c r="G44" s="168"/>
      <c r="H44" s="168"/>
      <c r="I44" s="168"/>
      <c r="J44" s="168"/>
      <c r="K44" s="168"/>
      <c r="L44" s="290"/>
      <c r="M44" s="290"/>
      <c r="N44" s="292"/>
      <c r="O44" s="290"/>
      <c r="P44" s="292"/>
      <c r="Q44" s="290"/>
      <c r="R44" s="292"/>
      <c r="S44" s="290"/>
      <c r="T44" s="292"/>
      <c r="U44" s="168"/>
      <c r="V44" s="169"/>
    </row>
    <row r="45" spans="1:22" ht="23.25" customHeight="1">
      <c r="A45" s="450" t="s">
        <v>12</v>
      </c>
      <c r="B45" s="450"/>
      <c r="C45" s="450"/>
      <c r="D45" s="451"/>
      <c r="E45" s="168"/>
      <c r="F45" s="168"/>
      <c r="G45" s="168"/>
      <c r="H45" s="168"/>
      <c r="I45" s="168"/>
      <c r="J45" s="168"/>
      <c r="K45" s="168"/>
      <c r="L45" s="290"/>
      <c r="M45" s="290"/>
      <c r="N45" s="292"/>
      <c r="O45" s="290"/>
      <c r="P45" s="292"/>
      <c r="Q45" s="290"/>
      <c r="R45" s="292"/>
      <c r="S45" s="290"/>
      <c r="T45" s="292"/>
      <c r="U45" s="168"/>
      <c r="V45" s="169"/>
    </row>
    <row r="46" spans="1:24" ht="23.25" customHeight="1">
      <c r="A46" s="448" t="s">
        <v>6</v>
      </c>
      <c r="B46" s="448"/>
      <c r="C46" s="448"/>
      <c r="D46" s="449"/>
      <c r="E46" s="168" t="s">
        <v>228</v>
      </c>
      <c r="F46" s="168">
        <v>425345</v>
      </c>
      <c r="G46" s="168" t="s">
        <v>228</v>
      </c>
      <c r="H46" s="168">
        <v>446620</v>
      </c>
      <c r="I46" s="168" t="s">
        <v>228</v>
      </c>
      <c r="J46" s="168">
        <v>470577</v>
      </c>
      <c r="K46" s="168" t="s">
        <v>228</v>
      </c>
      <c r="L46" s="290">
        <f t="shared" si="1"/>
        <v>23957</v>
      </c>
      <c r="M46" s="290" t="s">
        <v>445</v>
      </c>
      <c r="N46" s="291">
        <f t="shared" si="0"/>
        <v>5.3640678876897585</v>
      </c>
      <c r="O46" s="290" t="s">
        <v>445</v>
      </c>
      <c r="P46" s="292">
        <f>100*F46/F$46</f>
        <v>100</v>
      </c>
      <c r="Q46" s="290" t="s">
        <v>445</v>
      </c>
      <c r="R46" s="291">
        <f>100*H46/H$46</f>
        <v>100</v>
      </c>
      <c r="S46" s="290" t="s">
        <v>445</v>
      </c>
      <c r="T46" s="291">
        <f>100*J46/J$46</f>
        <v>100</v>
      </c>
      <c r="U46" s="168"/>
      <c r="V46" s="169">
        <v>100</v>
      </c>
      <c r="X46" s="169"/>
    </row>
    <row r="47" spans="1:24" ht="23.25" customHeight="1">
      <c r="A47" s="8"/>
      <c r="B47" s="448" t="s">
        <v>7</v>
      </c>
      <c r="C47" s="448"/>
      <c r="D47" s="449"/>
      <c r="E47" s="168"/>
      <c r="F47" s="168">
        <v>229720</v>
      </c>
      <c r="G47" s="168"/>
      <c r="H47" s="168">
        <v>246543</v>
      </c>
      <c r="I47" s="168"/>
      <c r="J47" s="168">
        <v>256741</v>
      </c>
      <c r="K47" s="168"/>
      <c r="L47" s="290">
        <f t="shared" si="1"/>
        <v>10198</v>
      </c>
      <c r="M47" s="290"/>
      <c r="N47" s="291">
        <f t="shared" si="0"/>
        <v>4.136398113108058</v>
      </c>
      <c r="O47" s="290"/>
      <c r="P47" s="292">
        <f>100*F47/F$46</f>
        <v>54.00792298016904</v>
      </c>
      <c r="Q47" s="290"/>
      <c r="R47" s="291">
        <f>100*H47/H$46</f>
        <v>55.20196139895213</v>
      </c>
      <c r="S47" s="290"/>
      <c r="T47" s="291">
        <f>100*J47/J$46</f>
        <v>54.55876509051654</v>
      </c>
      <c r="U47" s="168"/>
      <c r="V47" s="169">
        <v>47.7</v>
      </c>
      <c r="X47" s="169"/>
    </row>
    <row r="48" spans="1:22" ht="23.25" customHeight="1">
      <c r="A48" s="8"/>
      <c r="B48" s="8"/>
      <c r="C48" s="448" t="s">
        <v>8</v>
      </c>
      <c r="D48" s="449"/>
      <c r="E48" s="168"/>
      <c r="F48" s="168">
        <v>226838</v>
      </c>
      <c r="G48" s="168"/>
      <c r="H48" s="168">
        <v>243230</v>
      </c>
      <c r="I48" s="168"/>
      <c r="J48" s="168">
        <v>251590</v>
      </c>
      <c r="K48" s="168"/>
      <c r="L48" s="290">
        <f t="shared" si="1"/>
        <v>8360</v>
      </c>
      <c r="M48" s="293"/>
      <c r="N48" s="291">
        <f t="shared" si="0"/>
        <v>3.437076018583234</v>
      </c>
      <c r="O48" s="293"/>
      <c r="P48" s="292">
        <f>100*F48/F$46</f>
        <v>53.33035535859126</v>
      </c>
      <c r="Q48" s="293"/>
      <c r="R48" s="291">
        <f>100*H48/H$46</f>
        <v>54.460167480184495</v>
      </c>
      <c r="S48" s="293"/>
      <c r="T48" s="291">
        <f>100*J48/J$46</f>
        <v>53.46415145661603</v>
      </c>
      <c r="U48" s="170"/>
      <c r="V48" s="169">
        <v>46.4</v>
      </c>
    </row>
    <row r="49" spans="1:22" ht="23.25" customHeight="1">
      <c r="A49" s="8"/>
      <c r="B49" s="8"/>
      <c r="C49" s="448" t="s">
        <v>9</v>
      </c>
      <c r="D49" s="449"/>
      <c r="E49" s="168"/>
      <c r="F49" s="168">
        <v>2882</v>
      </c>
      <c r="G49" s="168"/>
      <c r="H49" s="168">
        <v>3313</v>
      </c>
      <c r="I49" s="168"/>
      <c r="J49" s="168">
        <v>5151</v>
      </c>
      <c r="K49" s="168"/>
      <c r="L49" s="294">
        <f t="shared" si="1"/>
        <v>1838</v>
      </c>
      <c r="M49" s="293"/>
      <c r="N49" s="295">
        <f t="shared" si="0"/>
        <v>55.47841835194688</v>
      </c>
      <c r="O49" s="293"/>
      <c r="P49" s="292">
        <f>100*F49/F$46</f>
        <v>0.6775676215777781</v>
      </c>
      <c r="Q49" s="293"/>
      <c r="R49" s="291">
        <f>100*H49/H$46</f>
        <v>0.7417939187676325</v>
      </c>
      <c r="S49" s="293"/>
      <c r="T49" s="291">
        <f>100*J49/J$46</f>
        <v>1.0946136339005095</v>
      </c>
      <c r="U49" s="170"/>
      <c r="V49" s="169">
        <v>1.3</v>
      </c>
    </row>
    <row r="50" spans="1:22" ht="23.25" customHeight="1">
      <c r="A50" s="155"/>
      <c r="B50" s="457" t="s">
        <v>10</v>
      </c>
      <c r="C50" s="457"/>
      <c r="D50" s="458"/>
      <c r="E50" s="171"/>
      <c r="F50" s="171">
        <v>195625</v>
      </c>
      <c r="G50" s="171"/>
      <c r="H50" s="171">
        <v>199224</v>
      </c>
      <c r="I50" s="171"/>
      <c r="J50" s="171">
        <v>213141</v>
      </c>
      <c r="K50" s="171"/>
      <c r="L50" s="296">
        <f t="shared" si="1"/>
        <v>13917</v>
      </c>
      <c r="M50" s="297"/>
      <c r="N50" s="298">
        <f t="shared" si="0"/>
        <v>6.985604144079026</v>
      </c>
      <c r="O50" s="297"/>
      <c r="P50" s="298">
        <f>100*F50/F$46</f>
        <v>45.99207701983096</v>
      </c>
      <c r="Q50" s="297"/>
      <c r="R50" s="298">
        <f>100*H50/H$46</f>
        <v>44.607048497604225</v>
      </c>
      <c r="S50" s="297"/>
      <c r="T50" s="298">
        <f>100*J50/J$46</f>
        <v>45.293543883360215</v>
      </c>
      <c r="U50" s="172"/>
      <c r="V50" s="173">
        <v>52.1</v>
      </c>
    </row>
    <row r="51" spans="1:22" ht="23.25" customHeight="1">
      <c r="A51" s="189" t="s">
        <v>300</v>
      </c>
      <c r="B51" s="167"/>
      <c r="C51" s="167"/>
      <c r="D51" s="167"/>
      <c r="E51" s="167"/>
      <c r="F51" s="167"/>
      <c r="G51" s="167"/>
      <c r="H51" s="167"/>
      <c r="I51" s="167"/>
      <c r="J51" s="167"/>
      <c r="K51" s="167"/>
      <c r="L51" s="167"/>
      <c r="M51" s="174"/>
      <c r="N51" s="174"/>
      <c r="O51" s="167"/>
      <c r="P51" s="167"/>
      <c r="Q51" s="167"/>
      <c r="R51" s="167"/>
      <c r="S51" s="167"/>
      <c r="T51" s="167"/>
      <c r="U51" s="167"/>
      <c r="V51" s="167"/>
    </row>
    <row r="52" spans="1:22" ht="23.25" customHeight="1">
      <c r="A52" s="167" t="s">
        <v>21</v>
      </c>
      <c r="B52" s="167"/>
      <c r="C52" s="167"/>
      <c r="D52" s="167"/>
      <c r="E52" s="167"/>
      <c r="F52" s="167"/>
      <c r="G52" s="167"/>
      <c r="H52" s="167"/>
      <c r="I52" s="167"/>
      <c r="J52" s="167"/>
      <c r="K52" s="167"/>
      <c r="L52" s="167"/>
      <c r="M52" s="167"/>
      <c r="N52" s="167"/>
      <c r="O52" s="167"/>
      <c r="P52" s="167"/>
      <c r="Q52" s="167"/>
      <c r="R52" s="167"/>
      <c r="S52" s="167"/>
      <c r="T52" s="167"/>
      <c r="U52" s="167"/>
      <c r="V52" s="167"/>
    </row>
    <row r="53" spans="1:22" ht="23.25" customHeight="1">
      <c r="A53" s="167"/>
      <c r="B53" s="167"/>
      <c r="C53" s="167"/>
      <c r="D53" s="167"/>
      <c r="E53" s="167"/>
      <c r="F53" s="167"/>
      <c r="G53" s="167"/>
      <c r="H53" s="167"/>
      <c r="I53" s="167"/>
      <c r="J53" s="167"/>
      <c r="K53" s="167"/>
      <c r="L53" s="167"/>
      <c r="M53" s="167"/>
      <c r="N53" s="167"/>
      <c r="O53" s="167"/>
      <c r="P53" s="167"/>
      <c r="Q53" s="167"/>
      <c r="R53" s="167"/>
      <c r="S53" s="167"/>
      <c r="T53" s="167"/>
      <c r="U53" s="167"/>
      <c r="V53" s="167"/>
    </row>
    <row r="54" spans="1:22" ht="23.25" customHeight="1">
      <c r="A54" s="167"/>
      <c r="B54" s="167"/>
      <c r="C54" s="167"/>
      <c r="D54" s="167"/>
      <c r="E54" s="167"/>
      <c r="F54" s="167"/>
      <c r="G54" s="167"/>
      <c r="H54" s="167"/>
      <c r="I54" s="167"/>
      <c r="J54" s="167"/>
      <c r="K54" s="167"/>
      <c r="L54" s="167"/>
      <c r="M54" s="167"/>
      <c r="N54" s="167"/>
      <c r="O54" s="167"/>
      <c r="P54" s="167"/>
      <c r="Q54" s="167"/>
      <c r="R54" s="167"/>
      <c r="S54" s="167"/>
      <c r="T54" s="167"/>
      <c r="U54" s="167"/>
      <c r="V54" s="167"/>
    </row>
    <row r="55" spans="1:22" ht="23.25" customHeight="1">
      <c r="A55" s="167"/>
      <c r="B55" s="167"/>
      <c r="C55" s="167"/>
      <c r="D55" s="167"/>
      <c r="E55" s="167"/>
      <c r="F55" s="167"/>
      <c r="G55" s="167"/>
      <c r="H55" s="167"/>
      <c r="I55" s="167"/>
      <c r="J55" s="167"/>
      <c r="K55" s="167"/>
      <c r="L55" s="167"/>
      <c r="M55" s="167"/>
      <c r="N55" s="167"/>
      <c r="O55" s="167"/>
      <c r="P55" s="167"/>
      <c r="Q55" s="167"/>
      <c r="R55" s="167"/>
      <c r="S55" s="167"/>
      <c r="T55" s="167"/>
      <c r="U55" s="167"/>
      <c r="V55" s="167"/>
    </row>
    <row r="56" spans="1:22" ht="23.25" customHeight="1">
      <c r="A56" s="167"/>
      <c r="B56" s="167"/>
      <c r="C56" s="167"/>
      <c r="D56" s="167"/>
      <c r="E56" s="167"/>
      <c r="F56" s="167"/>
      <c r="G56" s="167"/>
      <c r="H56" s="167"/>
      <c r="I56" s="167"/>
      <c r="J56" s="167"/>
      <c r="K56" s="167"/>
      <c r="L56" s="167"/>
      <c r="M56" s="167"/>
      <c r="N56" s="167"/>
      <c r="O56" s="167"/>
      <c r="P56" s="167"/>
      <c r="Q56" s="167"/>
      <c r="R56" s="167"/>
      <c r="S56" s="167"/>
      <c r="T56" s="167"/>
      <c r="U56" s="167"/>
      <c r="V56" s="167"/>
    </row>
    <row r="57" spans="1:22" ht="23.25" customHeight="1">
      <c r="A57" s="167"/>
      <c r="B57" s="167"/>
      <c r="C57" s="167"/>
      <c r="D57" s="167"/>
      <c r="E57" s="167"/>
      <c r="F57" s="167"/>
      <c r="G57" s="167"/>
      <c r="H57" s="167"/>
      <c r="I57" s="167"/>
      <c r="J57" s="167"/>
      <c r="K57" s="167"/>
      <c r="L57" s="167"/>
      <c r="M57" s="167"/>
      <c r="N57" s="167"/>
      <c r="O57" s="167"/>
      <c r="P57" s="167"/>
      <c r="Q57" s="167"/>
      <c r="R57" s="167"/>
      <c r="S57" s="167"/>
      <c r="T57" s="167"/>
      <c r="U57" s="167"/>
      <c r="V57" s="167"/>
    </row>
    <row r="58" spans="1:22" ht="23.25" customHeight="1">
      <c r="A58" s="167"/>
      <c r="B58" s="167"/>
      <c r="C58" s="167"/>
      <c r="D58" s="167"/>
      <c r="E58" s="167"/>
      <c r="F58" s="167"/>
      <c r="G58" s="167"/>
      <c r="H58" s="167"/>
      <c r="I58" s="167"/>
      <c r="J58" s="167"/>
      <c r="K58" s="167"/>
      <c r="L58" s="167"/>
      <c r="M58" s="167"/>
      <c r="N58" s="167"/>
      <c r="O58" s="167"/>
      <c r="P58" s="167"/>
      <c r="Q58" s="167"/>
      <c r="R58" s="167"/>
      <c r="S58" s="167"/>
      <c r="T58" s="167"/>
      <c r="U58" s="167"/>
      <c r="V58" s="167"/>
    </row>
    <row r="59" spans="1:22" ht="23.25" customHeight="1">
      <c r="A59" s="167"/>
      <c r="B59" s="167"/>
      <c r="C59" s="167"/>
      <c r="D59" s="167"/>
      <c r="E59" s="167"/>
      <c r="F59" s="167"/>
      <c r="G59" s="167"/>
      <c r="H59" s="167"/>
      <c r="I59" s="167"/>
      <c r="J59" s="167"/>
      <c r="K59" s="167"/>
      <c r="L59" s="167"/>
      <c r="M59" s="167"/>
      <c r="N59" s="167"/>
      <c r="O59" s="167"/>
      <c r="P59" s="167"/>
      <c r="Q59" s="167"/>
      <c r="R59" s="167"/>
      <c r="S59" s="167"/>
      <c r="T59" s="167"/>
      <c r="U59" s="167"/>
      <c r="V59" s="167"/>
    </row>
    <row r="60" spans="1:22" ht="23.25" customHeight="1">
      <c r="A60" s="167"/>
      <c r="B60" s="167"/>
      <c r="C60" s="167"/>
      <c r="D60" s="167"/>
      <c r="E60" s="167"/>
      <c r="F60" s="167"/>
      <c r="G60" s="167"/>
      <c r="H60" s="167"/>
      <c r="I60" s="167"/>
      <c r="J60" s="167"/>
      <c r="K60" s="167"/>
      <c r="L60" s="167"/>
      <c r="M60" s="167"/>
      <c r="N60" s="167"/>
      <c r="O60" s="167"/>
      <c r="P60" s="167"/>
      <c r="Q60" s="167"/>
      <c r="R60" s="167"/>
      <c r="S60" s="167"/>
      <c r="T60" s="167"/>
      <c r="U60" s="167"/>
      <c r="V60" s="167"/>
    </row>
    <row r="61" spans="1:22" ht="23.25" customHeight="1">
      <c r="A61" s="167"/>
      <c r="B61" s="167"/>
      <c r="C61" s="167"/>
      <c r="D61" s="167"/>
      <c r="E61" s="167"/>
      <c r="F61" s="167"/>
      <c r="G61" s="167"/>
      <c r="H61" s="167"/>
      <c r="I61" s="167"/>
      <c r="J61" s="167"/>
      <c r="K61" s="167"/>
      <c r="L61" s="167"/>
      <c r="M61" s="167"/>
      <c r="N61" s="167"/>
      <c r="O61" s="167"/>
      <c r="P61" s="167"/>
      <c r="Q61" s="167"/>
      <c r="R61" s="167"/>
      <c r="S61" s="167"/>
      <c r="T61" s="167"/>
      <c r="U61" s="167"/>
      <c r="V61" s="167"/>
    </row>
    <row r="62" spans="1:22" ht="23.25" customHeight="1">
      <c r="A62" s="167"/>
      <c r="B62" s="167"/>
      <c r="C62" s="167"/>
      <c r="D62" s="167"/>
      <c r="E62" s="167"/>
      <c r="F62" s="167"/>
      <c r="G62" s="167"/>
      <c r="H62" s="167"/>
      <c r="I62" s="167"/>
      <c r="J62" s="167"/>
      <c r="K62" s="167"/>
      <c r="L62" s="167"/>
      <c r="M62" s="167"/>
      <c r="N62" s="167"/>
      <c r="O62" s="167"/>
      <c r="P62" s="167"/>
      <c r="Q62" s="167"/>
      <c r="R62" s="167"/>
      <c r="S62" s="167"/>
      <c r="T62" s="167"/>
      <c r="U62" s="167"/>
      <c r="V62" s="167"/>
    </row>
    <row r="63" spans="1:22" ht="23.2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row>
    <row r="64" spans="1:22" ht="23.25" customHeight="1">
      <c r="A64" s="167"/>
      <c r="B64" s="167"/>
      <c r="C64" s="167"/>
      <c r="D64" s="167"/>
      <c r="E64" s="167"/>
      <c r="F64" s="167"/>
      <c r="G64" s="167"/>
      <c r="H64" s="167"/>
      <c r="I64" s="167"/>
      <c r="J64" s="167"/>
      <c r="K64" s="167"/>
      <c r="L64" s="167"/>
      <c r="M64" s="167"/>
      <c r="N64" s="167"/>
      <c r="O64" s="167"/>
      <c r="P64" s="167"/>
      <c r="Q64" s="167"/>
      <c r="R64" s="167"/>
      <c r="S64" s="167"/>
      <c r="T64" s="167"/>
      <c r="U64" s="167"/>
      <c r="V64" s="167"/>
    </row>
    <row r="65" spans="1:22" ht="23.25" customHeight="1">
      <c r="A65" s="167"/>
      <c r="B65" s="167"/>
      <c r="C65" s="167"/>
      <c r="D65" s="167"/>
      <c r="E65" s="167"/>
      <c r="F65" s="167"/>
      <c r="G65" s="167"/>
      <c r="H65" s="167"/>
      <c r="I65" s="167"/>
      <c r="J65" s="167"/>
      <c r="K65" s="167"/>
      <c r="L65" s="167"/>
      <c r="M65" s="167"/>
      <c r="N65" s="167"/>
      <c r="O65" s="167"/>
      <c r="P65" s="167"/>
      <c r="Q65" s="167"/>
      <c r="R65" s="167"/>
      <c r="S65" s="167"/>
      <c r="T65" s="167"/>
      <c r="U65" s="167"/>
      <c r="V65" s="167"/>
    </row>
    <row r="66" spans="1:22" ht="23.25" customHeight="1">
      <c r="A66" s="167"/>
      <c r="B66" s="167"/>
      <c r="C66" s="167"/>
      <c r="D66" s="167"/>
      <c r="E66" s="167"/>
      <c r="F66" s="167"/>
      <c r="G66" s="167"/>
      <c r="H66" s="167"/>
      <c r="I66" s="167"/>
      <c r="J66" s="167"/>
      <c r="K66" s="167"/>
      <c r="L66" s="167"/>
      <c r="M66" s="167"/>
      <c r="N66" s="167"/>
      <c r="O66" s="167"/>
      <c r="P66" s="167"/>
      <c r="Q66" s="167"/>
      <c r="R66" s="167"/>
      <c r="S66" s="167"/>
      <c r="T66" s="167"/>
      <c r="U66" s="167"/>
      <c r="V66" s="167"/>
    </row>
    <row r="67" spans="1:22" ht="23.25" customHeight="1">
      <c r="A67" s="167"/>
      <c r="B67" s="167"/>
      <c r="C67" s="167"/>
      <c r="D67" s="167"/>
      <c r="E67" s="167"/>
      <c r="F67" s="167"/>
      <c r="G67" s="167"/>
      <c r="H67" s="167"/>
      <c r="I67" s="167"/>
      <c r="J67" s="167"/>
      <c r="K67" s="167"/>
      <c r="L67" s="167"/>
      <c r="M67" s="167"/>
      <c r="N67" s="167"/>
      <c r="O67" s="167"/>
      <c r="P67" s="167"/>
      <c r="Q67" s="167"/>
      <c r="R67" s="167"/>
      <c r="S67" s="167"/>
      <c r="T67" s="167"/>
      <c r="U67" s="167"/>
      <c r="V67" s="167"/>
    </row>
    <row r="68" spans="1:22" ht="23.25" customHeight="1">
      <c r="A68" s="167"/>
      <c r="B68" s="167"/>
      <c r="C68" s="167"/>
      <c r="D68" s="167"/>
      <c r="E68" s="167"/>
      <c r="F68" s="167"/>
      <c r="G68" s="167"/>
      <c r="H68" s="167"/>
      <c r="I68" s="167"/>
      <c r="J68" s="167"/>
      <c r="K68" s="167"/>
      <c r="L68" s="167"/>
      <c r="M68" s="167"/>
      <c r="N68" s="167"/>
      <c r="O68" s="167"/>
      <c r="P68" s="167"/>
      <c r="Q68" s="167"/>
      <c r="R68" s="167"/>
      <c r="S68" s="167"/>
      <c r="T68" s="167"/>
      <c r="U68" s="167"/>
      <c r="V68" s="167"/>
    </row>
    <row r="69" spans="1:22" ht="23.25" customHeight="1">
      <c r="A69" s="167"/>
      <c r="B69" s="167"/>
      <c r="C69" s="167"/>
      <c r="D69" s="167"/>
      <c r="E69" s="167"/>
      <c r="F69" s="167"/>
      <c r="G69" s="167"/>
      <c r="H69" s="167"/>
      <c r="I69" s="167"/>
      <c r="J69" s="167"/>
      <c r="K69" s="167"/>
      <c r="L69" s="167"/>
      <c r="M69" s="167"/>
      <c r="N69" s="167"/>
      <c r="O69" s="167"/>
      <c r="P69" s="167"/>
      <c r="Q69" s="167"/>
      <c r="R69" s="167"/>
      <c r="S69" s="167"/>
      <c r="T69" s="167"/>
      <c r="U69" s="167"/>
      <c r="V69" s="167"/>
    </row>
    <row r="70" spans="1:22" ht="23.25" customHeight="1">
      <c r="A70" s="167"/>
      <c r="B70" s="167"/>
      <c r="C70" s="167"/>
      <c r="D70" s="167"/>
      <c r="E70" s="167"/>
      <c r="F70" s="167"/>
      <c r="G70" s="167"/>
      <c r="H70" s="167"/>
      <c r="I70" s="167"/>
      <c r="J70" s="167"/>
      <c r="K70" s="167"/>
      <c r="L70" s="167"/>
      <c r="M70" s="167"/>
      <c r="N70" s="167"/>
      <c r="O70" s="167"/>
      <c r="P70" s="167"/>
      <c r="Q70" s="167"/>
      <c r="R70" s="167"/>
      <c r="S70" s="167"/>
      <c r="T70" s="167"/>
      <c r="U70" s="167"/>
      <c r="V70" s="167"/>
    </row>
    <row r="71" spans="1:22" ht="23.25" customHeight="1">
      <c r="A71" s="167"/>
      <c r="B71" s="167"/>
      <c r="C71" s="167"/>
      <c r="D71" s="167"/>
      <c r="E71" s="167"/>
      <c r="F71" s="167"/>
      <c r="G71" s="167"/>
      <c r="H71" s="167"/>
      <c r="I71" s="167"/>
      <c r="J71" s="167"/>
      <c r="K71" s="167"/>
      <c r="L71" s="167"/>
      <c r="M71" s="167"/>
      <c r="N71" s="167"/>
      <c r="O71" s="167"/>
      <c r="P71" s="167"/>
      <c r="Q71" s="167"/>
      <c r="R71" s="167"/>
      <c r="S71" s="167"/>
      <c r="T71" s="167"/>
      <c r="U71" s="167"/>
      <c r="V71" s="167"/>
    </row>
    <row r="72" spans="1:22" ht="23.25" customHeight="1">
      <c r="A72" s="167"/>
      <c r="B72" s="167"/>
      <c r="C72" s="167"/>
      <c r="D72" s="167"/>
      <c r="E72" s="167"/>
      <c r="F72" s="167"/>
      <c r="G72" s="167"/>
      <c r="H72" s="167"/>
      <c r="I72" s="167"/>
      <c r="J72" s="167"/>
      <c r="K72" s="167"/>
      <c r="L72" s="167"/>
      <c r="M72" s="167"/>
      <c r="N72" s="167"/>
      <c r="O72" s="167"/>
      <c r="P72" s="167"/>
      <c r="Q72" s="167"/>
      <c r="R72" s="167"/>
      <c r="S72" s="167"/>
      <c r="T72" s="167"/>
      <c r="U72" s="167"/>
      <c r="V72" s="167"/>
    </row>
    <row r="73" spans="1:22" ht="23.2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row>
    <row r="74" spans="1:22" ht="23.25" customHeight="1">
      <c r="A74" s="167"/>
      <c r="B74" s="167"/>
      <c r="C74" s="167"/>
      <c r="D74" s="167"/>
      <c r="E74" s="167"/>
      <c r="F74" s="167"/>
      <c r="G74" s="167"/>
      <c r="H74" s="167"/>
      <c r="I74" s="167"/>
      <c r="J74" s="167"/>
      <c r="K74" s="167"/>
      <c r="L74" s="167"/>
      <c r="M74" s="167"/>
      <c r="N74" s="167"/>
      <c r="O74" s="167"/>
      <c r="P74" s="167"/>
      <c r="Q74" s="167"/>
      <c r="R74" s="167"/>
      <c r="S74" s="167"/>
      <c r="T74" s="167"/>
      <c r="U74" s="167"/>
      <c r="V74" s="167"/>
    </row>
    <row r="75" spans="1:22" ht="23.25" customHeight="1">
      <c r="A75" s="167"/>
      <c r="B75" s="167"/>
      <c r="C75" s="167"/>
      <c r="D75" s="167"/>
      <c r="E75" s="167"/>
      <c r="F75" s="167"/>
      <c r="G75" s="167"/>
      <c r="H75" s="167"/>
      <c r="I75" s="167"/>
      <c r="J75" s="167"/>
      <c r="K75" s="167"/>
      <c r="L75" s="167"/>
      <c r="M75" s="167"/>
      <c r="N75" s="167"/>
      <c r="O75" s="167"/>
      <c r="P75" s="167"/>
      <c r="Q75" s="167"/>
      <c r="R75" s="167"/>
      <c r="S75" s="167"/>
      <c r="T75" s="167"/>
      <c r="U75" s="167"/>
      <c r="V75" s="167"/>
    </row>
    <row r="76" spans="1:22" ht="23.25" customHeight="1">
      <c r="A76" s="167"/>
      <c r="B76" s="167"/>
      <c r="C76" s="167"/>
      <c r="D76" s="167"/>
      <c r="E76" s="167"/>
      <c r="F76" s="167"/>
      <c r="G76" s="167"/>
      <c r="H76" s="167"/>
      <c r="I76" s="167"/>
      <c r="J76" s="167"/>
      <c r="K76" s="167"/>
      <c r="L76" s="167"/>
      <c r="M76" s="167"/>
      <c r="N76" s="167"/>
      <c r="O76" s="167"/>
      <c r="P76" s="167"/>
      <c r="Q76" s="167"/>
      <c r="R76" s="167"/>
      <c r="S76" s="167"/>
      <c r="T76" s="167"/>
      <c r="U76" s="167"/>
      <c r="V76" s="167"/>
    </row>
    <row r="77" spans="1:22" ht="23.25" customHeight="1">
      <c r="A77" s="167"/>
      <c r="B77" s="167"/>
      <c r="C77" s="167"/>
      <c r="D77" s="167"/>
      <c r="E77" s="167"/>
      <c r="F77" s="167"/>
      <c r="G77" s="167"/>
      <c r="H77" s="167"/>
      <c r="I77" s="167"/>
      <c r="J77" s="167"/>
      <c r="K77" s="167"/>
      <c r="L77" s="167"/>
      <c r="M77" s="167"/>
      <c r="N77" s="167"/>
      <c r="O77" s="167"/>
      <c r="P77" s="167"/>
      <c r="Q77" s="167"/>
      <c r="R77" s="167"/>
      <c r="S77" s="167"/>
      <c r="T77" s="167"/>
      <c r="U77" s="167"/>
      <c r="V77" s="167"/>
    </row>
    <row r="78" spans="1:22" ht="23.25" customHeight="1">
      <c r="A78" s="167"/>
      <c r="B78" s="167"/>
      <c r="C78" s="167"/>
      <c r="D78" s="167"/>
      <c r="E78" s="167"/>
      <c r="F78" s="167"/>
      <c r="G78" s="167"/>
      <c r="H78" s="167"/>
      <c r="I78" s="167"/>
      <c r="J78" s="167"/>
      <c r="K78" s="167"/>
      <c r="L78" s="167"/>
      <c r="M78" s="167"/>
      <c r="N78" s="167"/>
      <c r="O78" s="167"/>
      <c r="P78" s="167"/>
      <c r="Q78" s="167"/>
      <c r="R78" s="167"/>
      <c r="S78" s="167"/>
      <c r="T78" s="167"/>
      <c r="U78" s="167"/>
      <c r="V78" s="167"/>
    </row>
    <row r="79" spans="1:22" ht="23.25" customHeight="1">
      <c r="A79" s="167"/>
      <c r="B79" s="167"/>
      <c r="C79" s="167"/>
      <c r="D79" s="167"/>
      <c r="E79" s="167"/>
      <c r="F79" s="167"/>
      <c r="G79" s="167"/>
      <c r="H79" s="167"/>
      <c r="I79" s="167"/>
      <c r="J79" s="167"/>
      <c r="K79" s="167"/>
      <c r="L79" s="167"/>
      <c r="M79" s="167"/>
      <c r="N79" s="167"/>
      <c r="O79" s="167"/>
      <c r="P79" s="167"/>
      <c r="Q79" s="167"/>
      <c r="R79" s="167"/>
      <c r="S79" s="167"/>
      <c r="T79" s="167"/>
      <c r="U79" s="167"/>
      <c r="V79" s="167"/>
    </row>
    <row r="80" spans="1:22" ht="23.25" customHeight="1">
      <c r="A80" s="167"/>
      <c r="B80" s="167"/>
      <c r="C80" s="167"/>
      <c r="D80" s="167"/>
      <c r="E80" s="167"/>
      <c r="F80" s="167"/>
      <c r="G80" s="167"/>
      <c r="H80" s="167"/>
      <c r="I80" s="167"/>
      <c r="J80" s="167"/>
      <c r="K80" s="167"/>
      <c r="L80" s="167"/>
      <c r="M80" s="167"/>
      <c r="N80" s="167"/>
      <c r="O80" s="167"/>
      <c r="P80" s="167"/>
      <c r="Q80" s="167"/>
      <c r="R80" s="167"/>
      <c r="S80" s="167"/>
      <c r="T80" s="167"/>
      <c r="U80" s="167"/>
      <c r="V80" s="167"/>
    </row>
    <row r="81" spans="1:22" ht="23.25" customHeight="1">
      <c r="A81" s="167"/>
      <c r="B81" s="167"/>
      <c r="C81" s="167"/>
      <c r="D81" s="167"/>
      <c r="E81" s="167"/>
      <c r="F81" s="167"/>
      <c r="G81" s="167"/>
      <c r="H81" s="167"/>
      <c r="I81" s="167"/>
      <c r="J81" s="167"/>
      <c r="K81" s="167"/>
      <c r="L81" s="167"/>
      <c r="M81" s="167"/>
      <c r="N81" s="167"/>
      <c r="O81" s="167"/>
      <c r="P81" s="167"/>
      <c r="Q81" s="167"/>
      <c r="R81" s="167"/>
      <c r="S81" s="167"/>
      <c r="T81" s="167"/>
      <c r="U81" s="167"/>
      <c r="V81" s="167"/>
    </row>
    <row r="82" spans="1:22" ht="23.25" customHeight="1">
      <c r="A82" s="167"/>
      <c r="B82" s="167"/>
      <c r="C82" s="167"/>
      <c r="D82" s="167"/>
      <c r="E82" s="167"/>
      <c r="F82" s="167"/>
      <c r="G82" s="167"/>
      <c r="H82" s="167"/>
      <c r="I82" s="167"/>
      <c r="J82" s="167"/>
      <c r="K82" s="167"/>
      <c r="L82" s="167"/>
      <c r="M82" s="167"/>
      <c r="N82" s="167"/>
      <c r="O82" s="167"/>
      <c r="P82" s="167"/>
      <c r="Q82" s="167"/>
      <c r="R82" s="167"/>
      <c r="S82" s="167"/>
      <c r="T82" s="167"/>
      <c r="U82" s="167"/>
      <c r="V82" s="167"/>
    </row>
    <row r="83" spans="1:22" ht="23.25" customHeight="1">
      <c r="A83" s="167"/>
      <c r="B83" s="167"/>
      <c r="C83" s="167"/>
      <c r="D83" s="167"/>
      <c r="E83" s="167"/>
      <c r="F83" s="167"/>
      <c r="G83" s="167"/>
      <c r="H83" s="167"/>
      <c r="I83" s="167"/>
      <c r="J83" s="167"/>
      <c r="K83" s="167"/>
      <c r="L83" s="167"/>
      <c r="M83" s="167"/>
      <c r="N83" s="167"/>
      <c r="O83" s="167"/>
      <c r="P83" s="167"/>
      <c r="Q83" s="167"/>
      <c r="R83" s="167"/>
      <c r="S83" s="167"/>
      <c r="T83" s="167"/>
      <c r="U83" s="167"/>
      <c r="V83" s="167"/>
    </row>
    <row r="84" spans="1:22" ht="23.25" customHeight="1">
      <c r="A84" s="167"/>
      <c r="B84" s="167"/>
      <c r="C84" s="167"/>
      <c r="D84" s="167"/>
      <c r="E84" s="167"/>
      <c r="F84" s="167"/>
      <c r="G84" s="167"/>
      <c r="H84" s="167"/>
      <c r="I84" s="167"/>
      <c r="J84" s="167"/>
      <c r="K84" s="167"/>
      <c r="L84" s="167"/>
      <c r="M84" s="167"/>
      <c r="N84" s="167"/>
      <c r="O84" s="167"/>
      <c r="P84" s="167"/>
      <c r="Q84" s="167"/>
      <c r="R84" s="167"/>
      <c r="S84" s="167"/>
      <c r="T84" s="167"/>
      <c r="U84" s="167"/>
      <c r="V84" s="167"/>
    </row>
    <row r="85" spans="1:22" ht="23.25" customHeight="1">
      <c r="A85" s="167"/>
      <c r="B85" s="167"/>
      <c r="C85" s="167"/>
      <c r="D85" s="167"/>
      <c r="E85" s="167"/>
      <c r="F85" s="167"/>
      <c r="G85" s="167"/>
      <c r="H85" s="167"/>
      <c r="I85" s="167"/>
      <c r="J85" s="167"/>
      <c r="K85" s="167"/>
      <c r="L85" s="167"/>
      <c r="M85" s="167"/>
      <c r="N85" s="167"/>
      <c r="O85" s="167"/>
      <c r="P85" s="167"/>
      <c r="Q85" s="167"/>
      <c r="R85" s="167"/>
      <c r="S85" s="167"/>
      <c r="T85" s="167"/>
      <c r="U85" s="167"/>
      <c r="V85" s="167"/>
    </row>
    <row r="86" spans="1:22" ht="23.25" customHeight="1">
      <c r="A86" s="167"/>
      <c r="B86" s="167"/>
      <c r="C86" s="167"/>
      <c r="D86" s="167"/>
      <c r="E86" s="167"/>
      <c r="F86" s="167"/>
      <c r="G86" s="167"/>
      <c r="H86" s="167"/>
      <c r="I86" s="167"/>
      <c r="J86" s="167"/>
      <c r="K86" s="167"/>
      <c r="L86" s="167"/>
      <c r="M86" s="167"/>
      <c r="N86" s="167"/>
      <c r="O86" s="167"/>
      <c r="P86" s="167"/>
      <c r="Q86" s="167"/>
      <c r="R86" s="167"/>
      <c r="S86" s="167"/>
      <c r="T86" s="167"/>
      <c r="U86" s="167"/>
      <c r="V86" s="167"/>
    </row>
    <row r="87" spans="1:22" ht="23.25" customHeight="1">
      <c r="A87" s="167"/>
      <c r="B87" s="167"/>
      <c r="C87" s="167"/>
      <c r="D87" s="167"/>
      <c r="E87" s="167"/>
      <c r="F87" s="167"/>
      <c r="G87" s="167"/>
      <c r="H87" s="167"/>
      <c r="I87" s="167"/>
      <c r="J87" s="167"/>
      <c r="K87" s="167"/>
      <c r="L87" s="167"/>
      <c r="M87" s="167"/>
      <c r="N87" s="167"/>
      <c r="O87" s="167"/>
      <c r="P87" s="167"/>
      <c r="Q87" s="167"/>
      <c r="R87" s="167"/>
      <c r="S87" s="167"/>
      <c r="T87" s="167"/>
      <c r="U87" s="167"/>
      <c r="V87" s="167"/>
    </row>
    <row r="88" spans="1:22" ht="23.25" customHeight="1">
      <c r="A88" s="167"/>
      <c r="B88" s="167"/>
      <c r="C88" s="167"/>
      <c r="D88" s="167"/>
      <c r="E88" s="167"/>
      <c r="F88" s="167"/>
      <c r="G88" s="167"/>
      <c r="H88" s="167"/>
      <c r="I88" s="167"/>
      <c r="J88" s="167"/>
      <c r="K88" s="167"/>
      <c r="L88" s="167"/>
      <c r="M88" s="167"/>
      <c r="N88" s="167"/>
      <c r="O88" s="167"/>
      <c r="P88" s="167"/>
      <c r="Q88" s="167"/>
      <c r="R88" s="167"/>
      <c r="S88" s="167"/>
      <c r="T88" s="167"/>
      <c r="U88" s="167"/>
      <c r="V88" s="167"/>
    </row>
    <row r="89" spans="1:22" ht="23.25" customHeight="1">
      <c r="A89" s="167"/>
      <c r="B89" s="167"/>
      <c r="C89" s="167"/>
      <c r="D89" s="167"/>
      <c r="E89" s="167"/>
      <c r="F89" s="167"/>
      <c r="G89" s="167"/>
      <c r="H89" s="167"/>
      <c r="I89" s="167"/>
      <c r="J89" s="167"/>
      <c r="K89" s="167"/>
      <c r="L89" s="167"/>
      <c r="M89" s="167"/>
      <c r="N89" s="167"/>
      <c r="O89" s="167"/>
      <c r="P89" s="167"/>
      <c r="Q89" s="167"/>
      <c r="R89" s="167"/>
      <c r="S89" s="167"/>
      <c r="T89" s="167"/>
      <c r="U89" s="167"/>
      <c r="V89" s="167"/>
    </row>
    <row r="90" spans="1:22" ht="23.25" customHeight="1">
      <c r="A90" s="167"/>
      <c r="B90" s="167"/>
      <c r="C90" s="167"/>
      <c r="D90" s="167"/>
      <c r="E90" s="167"/>
      <c r="F90" s="167"/>
      <c r="G90" s="167"/>
      <c r="H90" s="167"/>
      <c r="I90" s="167"/>
      <c r="J90" s="167"/>
      <c r="K90" s="167"/>
      <c r="L90" s="167"/>
      <c r="M90" s="167"/>
      <c r="N90" s="167"/>
      <c r="O90" s="167"/>
      <c r="P90" s="167"/>
      <c r="Q90" s="167"/>
      <c r="R90" s="167"/>
      <c r="S90" s="167"/>
      <c r="T90" s="167"/>
      <c r="U90" s="167"/>
      <c r="V90" s="167"/>
    </row>
    <row r="91" spans="1:22" ht="23.25" customHeight="1">
      <c r="A91" s="167"/>
      <c r="B91" s="167"/>
      <c r="C91" s="167"/>
      <c r="D91" s="167"/>
      <c r="E91" s="167"/>
      <c r="F91" s="167"/>
      <c r="G91" s="167"/>
      <c r="H91" s="167"/>
      <c r="I91" s="167"/>
      <c r="J91" s="167"/>
      <c r="K91" s="167"/>
      <c r="L91" s="167"/>
      <c r="M91" s="167"/>
      <c r="N91" s="167"/>
      <c r="O91" s="167"/>
      <c r="P91" s="167"/>
      <c r="Q91" s="167"/>
      <c r="R91" s="167"/>
      <c r="S91" s="167"/>
      <c r="T91" s="167"/>
      <c r="U91" s="167"/>
      <c r="V91" s="167"/>
    </row>
    <row r="92" spans="1:22" ht="23.25" customHeight="1">
      <c r="A92" s="167"/>
      <c r="B92" s="167"/>
      <c r="C92" s="167"/>
      <c r="D92" s="167"/>
      <c r="E92" s="167"/>
      <c r="F92" s="167"/>
      <c r="G92" s="167"/>
      <c r="H92" s="167"/>
      <c r="I92" s="167"/>
      <c r="J92" s="167"/>
      <c r="K92" s="167"/>
      <c r="L92" s="167"/>
      <c r="M92" s="167"/>
      <c r="N92" s="167"/>
      <c r="O92" s="167"/>
      <c r="P92" s="167"/>
      <c r="Q92" s="167"/>
      <c r="R92" s="167"/>
      <c r="S92" s="167"/>
      <c r="T92" s="167"/>
      <c r="U92" s="167"/>
      <c r="V92" s="167"/>
    </row>
    <row r="93" spans="1:22" ht="23.25" customHeight="1">
      <c r="A93" s="167"/>
      <c r="B93" s="167"/>
      <c r="C93" s="167"/>
      <c r="D93" s="167"/>
      <c r="E93" s="167"/>
      <c r="F93" s="167"/>
      <c r="G93" s="167"/>
      <c r="H93" s="167"/>
      <c r="I93" s="167"/>
      <c r="J93" s="167"/>
      <c r="K93" s="167"/>
      <c r="L93" s="167"/>
      <c r="M93" s="167"/>
      <c r="N93" s="167"/>
      <c r="O93" s="167"/>
      <c r="P93" s="167"/>
      <c r="Q93" s="167"/>
      <c r="R93" s="167"/>
      <c r="S93" s="167"/>
      <c r="T93" s="167"/>
      <c r="U93" s="167"/>
      <c r="V93" s="167"/>
    </row>
    <row r="94" spans="1:22" ht="23.25" customHeight="1">
      <c r="A94" s="167"/>
      <c r="B94" s="167"/>
      <c r="C94" s="167"/>
      <c r="D94" s="167"/>
      <c r="E94" s="167"/>
      <c r="F94" s="167"/>
      <c r="G94" s="167"/>
      <c r="H94" s="167"/>
      <c r="I94" s="167"/>
      <c r="J94" s="167"/>
      <c r="K94" s="167"/>
      <c r="L94" s="167"/>
      <c r="M94" s="167"/>
      <c r="N94" s="167"/>
      <c r="O94" s="167"/>
      <c r="P94" s="167"/>
      <c r="Q94" s="167"/>
      <c r="R94" s="167"/>
      <c r="S94" s="167"/>
      <c r="T94" s="167"/>
      <c r="U94" s="167"/>
      <c r="V94" s="167"/>
    </row>
    <row r="95" spans="1:22" ht="23.25" customHeight="1">
      <c r="A95" s="167"/>
      <c r="B95" s="167"/>
      <c r="C95" s="167"/>
      <c r="D95" s="167"/>
      <c r="E95" s="167"/>
      <c r="F95" s="167"/>
      <c r="G95" s="167"/>
      <c r="H95" s="167"/>
      <c r="I95" s="167"/>
      <c r="J95" s="167"/>
      <c r="K95" s="167"/>
      <c r="L95" s="167"/>
      <c r="M95" s="167"/>
      <c r="N95" s="167"/>
      <c r="O95" s="167"/>
      <c r="P95" s="167"/>
      <c r="Q95" s="167"/>
      <c r="R95" s="167"/>
      <c r="S95" s="167"/>
      <c r="T95" s="167"/>
      <c r="U95" s="167"/>
      <c r="V95" s="167"/>
    </row>
    <row r="96" spans="1:22" ht="23.25" customHeight="1">
      <c r="A96" s="167"/>
      <c r="B96" s="167"/>
      <c r="C96" s="167"/>
      <c r="D96" s="167"/>
      <c r="E96" s="167"/>
      <c r="F96" s="167"/>
      <c r="G96" s="167"/>
      <c r="H96" s="167"/>
      <c r="I96" s="167"/>
      <c r="J96" s="167"/>
      <c r="K96" s="167"/>
      <c r="L96" s="167"/>
      <c r="M96" s="167"/>
      <c r="N96" s="167"/>
      <c r="O96" s="167"/>
      <c r="P96" s="167"/>
      <c r="Q96" s="167"/>
      <c r="R96" s="167"/>
      <c r="S96" s="167"/>
      <c r="T96" s="167"/>
      <c r="U96" s="167"/>
      <c r="V96" s="167"/>
    </row>
    <row r="97" spans="1:22" ht="23.25" customHeight="1">
      <c r="A97" s="167"/>
      <c r="B97" s="167"/>
      <c r="C97" s="167"/>
      <c r="D97" s="167"/>
      <c r="E97" s="167"/>
      <c r="F97" s="167"/>
      <c r="G97" s="167"/>
      <c r="H97" s="167"/>
      <c r="I97" s="167"/>
      <c r="J97" s="167"/>
      <c r="K97" s="167"/>
      <c r="L97" s="167"/>
      <c r="M97" s="167"/>
      <c r="N97" s="167"/>
      <c r="O97" s="167"/>
      <c r="P97" s="167"/>
      <c r="Q97" s="167"/>
      <c r="R97" s="167"/>
      <c r="S97" s="167"/>
      <c r="T97" s="167"/>
      <c r="U97" s="167"/>
      <c r="V97" s="167"/>
    </row>
    <row r="98" spans="1:22" ht="23.25" customHeight="1">
      <c r="A98" s="167"/>
      <c r="B98" s="167"/>
      <c r="C98" s="167"/>
      <c r="D98" s="167"/>
      <c r="E98" s="167"/>
      <c r="F98" s="167"/>
      <c r="G98" s="167"/>
      <c r="H98" s="167"/>
      <c r="I98" s="167"/>
      <c r="J98" s="167"/>
      <c r="K98" s="167"/>
      <c r="L98" s="167"/>
      <c r="M98" s="167"/>
      <c r="N98" s="167"/>
      <c r="O98" s="167"/>
      <c r="P98" s="167"/>
      <c r="Q98" s="167"/>
      <c r="R98" s="167"/>
      <c r="S98" s="167"/>
      <c r="T98" s="167"/>
      <c r="U98" s="167"/>
      <c r="V98" s="167"/>
    </row>
    <row r="99" spans="1:22" ht="23.25" customHeight="1">
      <c r="A99" s="167"/>
      <c r="B99" s="167"/>
      <c r="C99" s="167"/>
      <c r="D99" s="167"/>
      <c r="E99" s="167"/>
      <c r="F99" s="167"/>
      <c r="G99" s="167"/>
      <c r="H99" s="167"/>
      <c r="I99" s="167"/>
      <c r="J99" s="167"/>
      <c r="K99" s="167"/>
      <c r="L99" s="167"/>
      <c r="M99" s="167"/>
      <c r="N99" s="167"/>
      <c r="O99" s="167"/>
      <c r="P99" s="167"/>
      <c r="Q99" s="167"/>
      <c r="R99" s="167"/>
      <c r="S99" s="167"/>
      <c r="T99" s="167"/>
      <c r="U99" s="167"/>
      <c r="V99" s="167"/>
    </row>
    <row r="100" spans="1:22" ht="23.25" customHeight="1">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row>
    <row r="101" spans="1:22" ht="23.25" customHeight="1">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row>
    <row r="102" spans="1:22" ht="23.25" customHeight="1">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row>
    <row r="103" spans="1:22" ht="23.25" customHeight="1">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row>
    <row r="104" spans="1:22" ht="23.25" customHeight="1">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row>
    <row r="105" spans="1:22" ht="23.25" customHeight="1">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row>
    <row r="106" spans="1:22" ht="23.25" customHeight="1">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row>
    <row r="107" spans="1:22" ht="23.25" customHeight="1">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row>
  </sheetData>
  <sheetProtection/>
  <mergeCells count="84">
    <mergeCell ref="A10:C11"/>
    <mergeCell ref="A12:C12"/>
    <mergeCell ref="A13:C13"/>
    <mergeCell ref="A14:C14"/>
    <mergeCell ref="D10:F11"/>
    <mergeCell ref="H17:J17"/>
    <mergeCell ref="D16:F16"/>
    <mergeCell ref="H16:J16"/>
    <mergeCell ref="D13:F13"/>
    <mergeCell ref="T1:V1"/>
    <mergeCell ref="A4:V4"/>
    <mergeCell ref="A6:V6"/>
    <mergeCell ref="A8:V8"/>
    <mergeCell ref="C48:D48"/>
    <mergeCell ref="B22:V22"/>
    <mergeCell ref="B40:D40"/>
    <mergeCell ref="A32:D32"/>
    <mergeCell ref="A28:D30"/>
    <mergeCell ref="A31:D31"/>
    <mergeCell ref="A26:V26"/>
    <mergeCell ref="B50:D50"/>
    <mergeCell ref="L12:N12"/>
    <mergeCell ref="D14:F14"/>
    <mergeCell ref="H14:J14"/>
    <mergeCell ref="L14:N14"/>
    <mergeCell ref="D17:F17"/>
    <mergeCell ref="L17:N17"/>
    <mergeCell ref="L16:N16"/>
    <mergeCell ref="B47:D47"/>
    <mergeCell ref="C49:D49"/>
    <mergeCell ref="A16:C16"/>
    <mergeCell ref="A17:C17"/>
    <mergeCell ref="A18:C18"/>
    <mergeCell ref="A39:D39"/>
    <mergeCell ref="B20:V20"/>
    <mergeCell ref="E30:F30"/>
    <mergeCell ref="C35:D35"/>
    <mergeCell ref="A46:D46"/>
    <mergeCell ref="B33:D33"/>
    <mergeCell ref="L13:N13"/>
    <mergeCell ref="S10:V11"/>
    <mergeCell ref="P13:R13"/>
    <mergeCell ref="K11:N11"/>
    <mergeCell ref="G10:R10"/>
    <mergeCell ref="G11:J11"/>
    <mergeCell ref="O11:R11"/>
    <mergeCell ref="P12:R12"/>
    <mergeCell ref="B43:D43"/>
    <mergeCell ref="A45:D45"/>
    <mergeCell ref="C41:D41"/>
    <mergeCell ref="C42:D42"/>
    <mergeCell ref="A38:D38"/>
    <mergeCell ref="C34:D34"/>
    <mergeCell ref="B36:D36"/>
    <mergeCell ref="H18:J18"/>
    <mergeCell ref="L18:N18"/>
    <mergeCell ref="P18:R18"/>
    <mergeCell ref="O30:P30"/>
    <mergeCell ref="G30:H30"/>
    <mergeCell ref="B21:V21"/>
    <mergeCell ref="O28:V29"/>
    <mergeCell ref="Q30:R30"/>
    <mergeCell ref="D18:F18"/>
    <mergeCell ref="S30:T30"/>
    <mergeCell ref="T17:V17"/>
    <mergeCell ref="T18:V18"/>
    <mergeCell ref="P17:R17"/>
    <mergeCell ref="I30:J30"/>
    <mergeCell ref="K30:L30"/>
    <mergeCell ref="M30:N30"/>
    <mergeCell ref="E28:J29"/>
    <mergeCell ref="K28:N28"/>
    <mergeCell ref="K29:N29"/>
    <mergeCell ref="U30:V30"/>
    <mergeCell ref="T16:V16"/>
    <mergeCell ref="T13:V13"/>
    <mergeCell ref="T12:V12"/>
    <mergeCell ref="A15:V15"/>
    <mergeCell ref="D12:F12"/>
    <mergeCell ref="H12:J12"/>
    <mergeCell ref="P16:R16"/>
    <mergeCell ref="P14:R14"/>
    <mergeCell ref="T14:V14"/>
    <mergeCell ref="H13:J13"/>
  </mergeCells>
  <printOptions horizontalCentered="1"/>
  <pageMargins left="0.5905511811023623" right="0.5905511811023623" top="0.5905511811023623" bottom="0.3937007874015748" header="0" footer="0"/>
  <pageSetup fitToHeight="1"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AG70"/>
  <sheetViews>
    <sheetView zoomScaleSheetLayoutView="75" zoomScalePageLayoutView="0" workbookViewId="0" topLeftCell="A1">
      <selection activeCell="A1" sqref="A1"/>
    </sheetView>
  </sheetViews>
  <sheetFormatPr defaultColWidth="8.875" defaultRowHeight="17.25" customHeight="1"/>
  <cols>
    <col min="1" max="1" width="19.00390625" style="67" customWidth="1"/>
    <col min="2" max="2" width="7.625" style="67" customWidth="1"/>
    <col min="3" max="3" width="8.75390625" style="67" customWidth="1"/>
    <col min="4" max="4" width="9.25390625" style="67" customWidth="1"/>
    <col min="5" max="6" width="7.625" style="67" customWidth="1"/>
    <col min="7" max="7" width="9.125" style="67" customWidth="1"/>
    <col min="8" max="8" width="9.75390625" style="67" customWidth="1"/>
    <col min="9" max="10" width="7.625" style="67" customWidth="1"/>
    <col min="11" max="11" width="9.25390625" style="67" customWidth="1"/>
    <col min="12" max="12" width="9.625" style="67" customWidth="1"/>
    <col min="13" max="14" width="7.625" style="67" customWidth="1"/>
    <col min="15" max="15" width="8.625" style="67" customWidth="1"/>
    <col min="16" max="16" width="9.25390625" style="67" customWidth="1"/>
    <col min="17" max="18" width="7.625" style="67" customWidth="1"/>
    <col min="19" max="20" width="8.875" style="67" customWidth="1"/>
    <col min="21" max="22" width="7.625" style="67" customWidth="1"/>
    <col min="23" max="23" width="10.50390625" style="67" customWidth="1"/>
    <col min="24" max="24" width="8.50390625" style="67" customWidth="1"/>
    <col min="25" max="26" width="7.625" style="67" customWidth="1"/>
    <col min="27" max="28" width="8.50390625" style="67" customWidth="1"/>
    <col min="29" max="30" width="7.625" style="67" customWidth="1"/>
    <col min="31" max="33" width="8.625" style="67" customWidth="1"/>
    <col min="34" max="16384" width="8.875" style="67" customWidth="1"/>
  </cols>
  <sheetData>
    <row r="1" spans="1:33" ht="17.25" customHeight="1">
      <c r="A1" s="337" t="s">
        <v>497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5" t="s">
        <v>498</v>
      </c>
    </row>
    <row r="2" spans="1:33" ht="17.25" customHeigh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5"/>
    </row>
    <row r="3" spans="1:33" ht="17.25" customHeight="1">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5"/>
    </row>
    <row r="4" spans="1:33" ht="17.25" customHeight="1">
      <c r="A4" s="502" t="s">
        <v>410</v>
      </c>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row>
    <row r="5" spans="1:33" ht="17.25" customHeight="1" thickBot="1">
      <c r="A5" s="17"/>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17"/>
      <c r="AD5" s="17"/>
      <c r="AE5" s="17"/>
      <c r="AF5" s="17"/>
      <c r="AG5" s="21" t="s">
        <v>180</v>
      </c>
    </row>
    <row r="6" spans="1:33" ht="17.25" customHeight="1">
      <c r="A6" s="755" t="s">
        <v>548</v>
      </c>
      <c r="B6" s="489" t="s">
        <v>411</v>
      </c>
      <c r="C6" s="769"/>
      <c r="D6" s="769"/>
      <c r="E6" s="770"/>
      <c r="F6" s="487" t="s">
        <v>175</v>
      </c>
      <c r="G6" s="488"/>
      <c r="H6" s="488"/>
      <c r="I6" s="482"/>
      <c r="J6" s="489" t="s">
        <v>395</v>
      </c>
      <c r="K6" s="490"/>
      <c r="L6" s="490"/>
      <c r="M6" s="758"/>
      <c r="N6" s="760" t="s">
        <v>396</v>
      </c>
      <c r="O6" s="761"/>
      <c r="P6" s="761"/>
      <c r="Q6" s="761"/>
      <c r="R6" s="761"/>
      <c r="S6" s="761"/>
      <c r="T6" s="761"/>
      <c r="U6" s="761"/>
      <c r="V6" s="761"/>
      <c r="W6" s="761"/>
      <c r="X6" s="761"/>
      <c r="Y6" s="761"/>
      <c r="Z6" s="761"/>
      <c r="AA6" s="761"/>
      <c r="AB6" s="761"/>
      <c r="AC6" s="761"/>
      <c r="AD6" s="761"/>
      <c r="AE6" s="761"/>
      <c r="AF6" s="761"/>
      <c r="AG6" s="761"/>
    </row>
    <row r="7" spans="1:33" ht="17.25" customHeight="1">
      <c r="A7" s="756"/>
      <c r="B7" s="771"/>
      <c r="C7" s="772"/>
      <c r="D7" s="772"/>
      <c r="E7" s="773"/>
      <c r="F7" s="479"/>
      <c r="G7" s="486"/>
      <c r="H7" s="486"/>
      <c r="I7" s="480"/>
      <c r="J7" s="491"/>
      <c r="K7" s="492"/>
      <c r="L7" s="492"/>
      <c r="M7" s="759"/>
      <c r="N7" s="762" t="s">
        <v>415</v>
      </c>
      <c r="O7" s="763"/>
      <c r="P7" s="763"/>
      <c r="Q7" s="764"/>
      <c r="R7" s="765" t="s">
        <v>176</v>
      </c>
      <c r="S7" s="766"/>
      <c r="T7" s="766"/>
      <c r="U7" s="767"/>
      <c r="V7" s="774" t="s">
        <v>416</v>
      </c>
      <c r="W7" s="775"/>
      <c r="X7" s="775"/>
      <c r="Y7" s="776"/>
      <c r="Z7" s="777" t="s">
        <v>177</v>
      </c>
      <c r="AA7" s="778"/>
      <c r="AB7" s="778"/>
      <c r="AC7" s="779"/>
      <c r="AD7" s="777" t="s">
        <v>178</v>
      </c>
      <c r="AE7" s="778"/>
      <c r="AF7" s="778"/>
      <c r="AG7" s="778"/>
    </row>
    <row r="8" spans="1:33" ht="17.25" customHeight="1">
      <c r="A8" s="756"/>
      <c r="B8" s="754" t="s">
        <v>412</v>
      </c>
      <c r="C8" s="754" t="s">
        <v>413</v>
      </c>
      <c r="D8" s="754" t="s">
        <v>414</v>
      </c>
      <c r="E8" s="754" t="s">
        <v>179</v>
      </c>
      <c r="F8" s="754" t="s">
        <v>412</v>
      </c>
      <c r="G8" s="754" t="s">
        <v>413</v>
      </c>
      <c r="H8" s="754" t="s">
        <v>414</v>
      </c>
      <c r="I8" s="754" t="s">
        <v>179</v>
      </c>
      <c r="J8" s="754" t="s">
        <v>412</v>
      </c>
      <c r="K8" s="754" t="s">
        <v>413</v>
      </c>
      <c r="L8" s="754" t="s">
        <v>414</v>
      </c>
      <c r="M8" s="754" t="s">
        <v>179</v>
      </c>
      <c r="N8" s="754" t="s">
        <v>412</v>
      </c>
      <c r="O8" s="754" t="s">
        <v>413</v>
      </c>
      <c r="P8" s="754" t="s">
        <v>414</v>
      </c>
      <c r="Q8" s="754" t="s">
        <v>179</v>
      </c>
      <c r="R8" s="754" t="s">
        <v>412</v>
      </c>
      <c r="S8" s="754" t="s">
        <v>413</v>
      </c>
      <c r="T8" s="754" t="s">
        <v>414</v>
      </c>
      <c r="U8" s="754" t="s">
        <v>179</v>
      </c>
      <c r="V8" s="754" t="s">
        <v>412</v>
      </c>
      <c r="W8" s="754" t="s">
        <v>413</v>
      </c>
      <c r="X8" s="754" t="s">
        <v>414</v>
      </c>
      <c r="Y8" s="754" t="s">
        <v>179</v>
      </c>
      <c r="Z8" s="754" t="s">
        <v>412</v>
      </c>
      <c r="AA8" s="754" t="s">
        <v>413</v>
      </c>
      <c r="AB8" s="754" t="s">
        <v>414</v>
      </c>
      <c r="AC8" s="754" t="s">
        <v>179</v>
      </c>
      <c r="AD8" s="754" t="s">
        <v>412</v>
      </c>
      <c r="AE8" s="754" t="s">
        <v>413</v>
      </c>
      <c r="AF8" s="754" t="s">
        <v>414</v>
      </c>
      <c r="AG8" s="754" t="s">
        <v>179</v>
      </c>
    </row>
    <row r="9" spans="1:33" ht="17.25" customHeight="1">
      <c r="A9" s="756"/>
      <c r="B9" s="713"/>
      <c r="C9" s="713"/>
      <c r="D9" s="713"/>
      <c r="E9" s="713"/>
      <c r="F9" s="713"/>
      <c r="G9" s="713"/>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row>
    <row r="10" spans="1:33" ht="17.25" customHeight="1">
      <c r="A10" s="757"/>
      <c r="B10" s="714"/>
      <c r="C10" s="714"/>
      <c r="D10" s="714"/>
      <c r="E10" s="714"/>
      <c r="F10" s="714"/>
      <c r="G10" s="714"/>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row>
    <row r="11" spans="1:33" ht="17.25" customHeight="1">
      <c r="A11" s="274" t="s">
        <v>405</v>
      </c>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row>
    <row r="12" spans="1:33" ht="17.25" customHeight="1">
      <c r="A12" s="51" t="s">
        <v>479</v>
      </c>
      <c r="B12" s="402">
        <v>22.5</v>
      </c>
      <c r="C12" s="402">
        <v>180.7</v>
      </c>
      <c r="D12" s="402">
        <v>168.7</v>
      </c>
      <c r="E12" s="402">
        <v>12</v>
      </c>
      <c r="F12" s="402">
        <v>22.2</v>
      </c>
      <c r="G12" s="402">
        <v>180.8</v>
      </c>
      <c r="H12" s="402">
        <v>166.8</v>
      </c>
      <c r="I12" s="402">
        <v>14</v>
      </c>
      <c r="J12" s="402">
        <v>22.9</v>
      </c>
      <c r="K12" s="402">
        <v>190.9</v>
      </c>
      <c r="L12" s="402">
        <v>175.8</v>
      </c>
      <c r="M12" s="402">
        <v>15.1</v>
      </c>
      <c r="N12" s="402">
        <v>21.8</v>
      </c>
      <c r="O12" s="402">
        <v>181.6</v>
      </c>
      <c r="P12" s="402">
        <v>166.7</v>
      </c>
      <c r="Q12" s="402">
        <v>14.9</v>
      </c>
      <c r="R12" s="402">
        <v>22.1</v>
      </c>
      <c r="S12" s="402">
        <v>168.2</v>
      </c>
      <c r="T12" s="402">
        <v>158.4</v>
      </c>
      <c r="U12" s="402">
        <v>9.8</v>
      </c>
      <c r="V12" s="402">
        <v>22.3</v>
      </c>
      <c r="W12" s="402">
        <v>183.6</v>
      </c>
      <c r="X12" s="402">
        <v>173.9</v>
      </c>
      <c r="Y12" s="402">
        <v>9.7</v>
      </c>
      <c r="Z12" s="402">
        <v>22.7</v>
      </c>
      <c r="AA12" s="402">
        <v>178.2</v>
      </c>
      <c r="AB12" s="402">
        <v>173.8</v>
      </c>
      <c r="AC12" s="402">
        <v>4.4</v>
      </c>
      <c r="AD12" s="402">
        <v>22.2</v>
      </c>
      <c r="AE12" s="402">
        <v>168.6</v>
      </c>
      <c r="AF12" s="402">
        <v>159.7</v>
      </c>
      <c r="AG12" s="402">
        <v>8.9</v>
      </c>
    </row>
    <row r="13" spans="1:33" ht="17.25" customHeight="1">
      <c r="A13" s="396" t="s">
        <v>480</v>
      </c>
      <c r="B13" s="402">
        <v>22.4</v>
      </c>
      <c r="C13" s="402">
        <v>180.4</v>
      </c>
      <c r="D13" s="402">
        <v>167.7</v>
      </c>
      <c r="E13" s="402">
        <v>12.7</v>
      </c>
      <c r="F13" s="402">
        <v>22.1</v>
      </c>
      <c r="G13" s="402">
        <v>180.3</v>
      </c>
      <c r="H13" s="402">
        <v>165.7</v>
      </c>
      <c r="I13" s="402">
        <v>14.6</v>
      </c>
      <c r="J13" s="402">
        <v>22.9</v>
      </c>
      <c r="K13" s="402">
        <v>187.3</v>
      </c>
      <c r="L13" s="402">
        <v>179.2</v>
      </c>
      <c r="M13" s="402">
        <v>8.1</v>
      </c>
      <c r="N13" s="402">
        <v>21.8</v>
      </c>
      <c r="O13" s="402">
        <v>182.6</v>
      </c>
      <c r="P13" s="402">
        <v>166</v>
      </c>
      <c r="Q13" s="402">
        <v>16.6</v>
      </c>
      <c r="R13" s="402">
        <v>22.6</v>
      </c>
      <c r="S13" s="402">
        <v>168.6</v>
      </c>
      <c r="T13" s="402">
        <v>155.6</v>
      </c>
      <c r="U13" s="402">
        <v>13</v>
      </c>
      <c r="V13" s="402">
        <v>22.1</v>
      </c>
      <c r="W13" s="402">
        <v>185.5</v>
      </c>
      <c r="X13" s="402">
        <v>171.3</v>
      </c>
      <c r="Y13" s="402">
        <v>14.2</v>
      </c>
      <c r="Z13" s="402">
        <v>23.1</v>
      </c>
      <c r="AA13" s="402">
        <v>186.5</v>
      </c>
      <c r="AB13" s="402">
        <v>178.4</v>
      </c>
      <c r="AC13" s="402">
        <v>8.1</v>
      </c>
      <c r="AD13" s="402">
        <v>22.6</v>
      </c>
      <c r="AE13" s="402">
        <v>176.9</v>
      </c>
      <c r="AF13" s="402">
        <v>165.7</v>
      </c>
      <c r="AG13" s="402">
        <v>11.2</v>
      </c>
    </row>
    <row r="14" spans="1:33" s="108" customFormat="1" ht="17.25" customHeight="1">
      <c r="A14" s="397" t="s">
        <v>489</v>
      </c>
      <c r="B14" s="334">
        <f>AVERAGE(B16:B29)</f>
        <v>22.425</v>
      </c>
      <c r="C14" s="334">
        <f aca="true" t="shared" si="0" ref="C14:AG14">AVERAGE(C16:C29)</f>
        <v>180.25</v>
      </c>
      <c r="D14" s="334">
        <v>168.1</v>
      </c>
      <c r="E14" s="334">
        <f t="shared" si="0"/>
        <v>12.241666666666667</v>
      </c>
      <c r="F14" s="334">
        <f t="shared" si="0"/>
        <v>22.09166666666667</v>
      </c>
      <c r="G14" s="334">
        <f t="shared" si="0"/>
        <v>179.64166666666668</v>
      </c>
      <c r="H14" s="334">
        <f t="shared" si="0"/>
        <v>165.90833333333333</v>
      </c>
      <c r="I14" s="334">
        <f t="shared" si="0"/>
        <v>13.733333333333334</v>
      </c>
      <c r="J14" s="334">
        <f t="shared" si="0"/>
        <v>23.275000000000002</v>
      </c>
      <c r="K14" s="334">
        <f t="shared" si="0"/>
        <v>193.03333333333333</v>
      </c>
      <c r="L14" s="334">
        <f t="shared" si="0"/>
        <v>184.1916666666667</v>
      </c>
      <c r="M14" s="334">
        <f t="shared" si="0"/>
        <v>8.841666666666667</v>
      </c>
      <c r="N14" s="334">
        <f t="shared" si="0"/>
        <v>21.78333333333333</v>
      </c>
      <c r="O14" s="334">
        <f t="shared" si="0"/>
        <v>181.99166666666667</v>
      </c>
      <c r="P14" s="334">
        <f t="shared" si="0"/>
        <v>165.80833333333334</v>
      </c>
      <c r="Q14" s="334">
        <f t="shared" si="0"/>
        <v>16.183333333333337</v>
      </c>
      <c r="R14" s="334">
        <f t="shared" si="0"/>
        <v>22.983333333333334</v>
      </c>
      <c r="S14" s="334">
        <f t="shared" si="0"/>
        <v>173.01666666666665</v>
      </c>
      <c r="T14" s="334">
        <f t="shared" si="0"/>
        <v>159.41666666666666</v>
      </c>
      <c r="U14" s="334">
        <f t="shared" si="0"/>
        <v>13.6</v>
      </c>
      <c r="V14" s="334">
        <f t="shared" si="0"/>
        <v>21.992499999999996</v>
      </c>
      <c r="W14" s="334">
        <f t="shared" si="0"/>
        <v>186.4666666666667</v>
      </c>
      <c r="X14" s="334">
        <f t="shared" si="0"/>
        <v>170.45000000000002</v>
      </c>
      <c r="Y14" s="334">
        <f t="shared" si="0"/>
        <v>16.016666666666666</v>
      </c>
      <c r="Z14" s="334">
        <f t="shared" si="0"/>
        <v>23.149999999999995</v>
      </c>
      <c r="AA14" s="334">
        <f t="shared" si="0"/>
        <v>189.04999999999998</v>
      </c>
      <c r="AB14" s="334">
        <v>179.8</v>
      </c>
      <c r="AC14" s="334">
        <f t="shared" si="0"/>
        <v>9.341666666666667</v>
      </c>
      <c r="AD14" s="334">
        <f t="shared" si="0"/>
        <v>22.691666666666663</v>
      </c>
      <c r="AE14" s="334">
        <f t="shared" si="0"/>
        <v>179.11666666666667</v>
      </c>
      <c r="AF14" s="334">
        <f t="shared" si="0"/>
        <v>167.21666666666667</v>
      </c>
      <c r="AG14" s="334">
        <f t="shared" si="0"/>
        <v>11.9</v>
      </c>
    </row>
    <row r="15" spans="1:33" ht="17.25" customHeight="1">
      <c r="A15" s="51"/>
      <c r="B15" s="402"/>
      <c r="C15" s="402"/>
      <c r="D15" s="402"/>
      <c r="E15" s="403"/>
      <c r="F15" s="402"/>
      <c r="G15" s="402"/>
      <c r="H15" s="402"/>
      <c r="I15" s="402"/>
      <c r="J15" s="402"/>
      <c r="K15" s="402"/>
      <c r="L15" s="402"/>
      <c r="M15" s="402"/>
      <c r="N15" s="402"/>
      <c r="O15" s="402"/>
      <c r="P15" s="402"/>
      <c r="Q15" s="402"/>
      <c r="R15" s="402"/>
      <c r="S15" s="402"/>
      <c r="T15" s="402"/>
      <c r="U15" s="402"/>
      <c r="V15" s="403"/>
      <c r="W15" s="402"/>
      <c r="X15" s="402"/>
      <c r="Y15" s="403"/>
      <c r="Z15" s="402"/>
      <c r="AA15" s="402"/>
      <c r="AB15" s="403"/>
      <c r="AC15" s="402"/>
      <c r="AD15" s="402"/>
      <c r="AE15" s="402"/>
      <c r="AF15" s="402"/>
      <c r="AG15" s="402"/>
    </row>
    <row r="16" spans="1:33" ht="17.25" customHeight="1">
      <c r="A16" s="51" t="s">
        <v>478</v>
      </c>
      <c r="B16" s="402">
        <v>20.1</v>
      </c>
      <c r="C16" s="402">
        <v>162</v>
      </c>
      <c r="D16" s="402">
        <v>150.2</v>
      </c>
      <c r="E16" s="402">
        <v>11.8</v>
      </c>
      <c r="F16" s="402">
        <v>19.5</v>
      </c>
      <c r="G16" s="402">
        <v>159.2</v>
      </c>
      <c r="H16" s="402">
        <v>146.1</v>
      </c>
      <c r="I16" s="402">
        <v>13.1</v>
      </c>
      <c r="J16" s="402">
        <v>20.6</v>
      </c>
      <c r="K16" s="402">
        <v>168.6</v>
      </c>
      <c r="L16" s="402">
        <v>162.5</v>
      </c>
      <c r="M16" s="402">
        <v>6.1</v>
      </c>
      <c r="N16" s="402">
        <v>18.7</v>
      </c>
      <c r="O16" s="402">
        <v>156.4</v>
      </c>
      <c r="P16" s="402">
        <v>142.6</v>
      </c>
      <c r="Q16" s="402">
        <v>13.8</v>
      </c>
      <c r="R16" s="402">
        <v>20.6</v>
      </c>
      <c r="S16" s="402">
        <v>157</v>
      </c>
      <c r="T16" s="402">
        <v>140.3</v>
      </c>
      <c r="U16" s="402">
        <v>16.7</v>
      </c>
      <c r="V16" s="402">
        <v>18.9</v>
      </c>
      <c r="W16" s="402">
        <v>158.7</v>
      </c>
      <c r="X16" s="402">
        <v>147</v>
      </c>
      <c r="Y16" s="402">
        <v>11.7</v>
      </c>
      <c r="Z16" s="402">
        <v>20.2</v>
      </c>
      <c r="AA16" s="402">
        <v>164.8</v>
      </c>
      <c r="AB16" s="402">
        <v>157.1</v>
      </c>
      <c r="AC16" s="402">
        <v>7.7</v>
      </c>
      <c r="AD16" s="402">
        <v>20</v>
      </c>
      <c r="AE16" s="402">
        <v>154.8</v>
      </c>
      <c r="AF16" s="402">
        <v>146.5</v>
      </c>
      <c r="AG16" s="402">
        <v>8.3</v>
      </c>
    </row>
    <row r="17" spans="1:33" ht="17.25" customHeight="1">
      <c r="A17" s="396" t="s">
        <v>490</v>
      </c>
      <c r="B17" s="402">
        <v>22.3</v>
      </c>
      <c r="C17" s="402">
        <v>179.9</v>
      </c>
      <c r="D17" s="402">
        <v>166.7</v>
      </c>
      <c r="E17" s="402">
        <v>13.2</v>
      </c>
      <c r="F17" s="402">
        <v>22.3</v>
      </c>
      <c r="G17" s="402">
        <v>181.4</v>
      </c>
      <c r="H17" s="402">
        <v>166.6</v>
      </c>
      <c r="I17" s="402">
        <v>14.8</v>
      </c>
      <c r="J17" s="402">
        <v>23.4</v>
      </c>
      <c r="K17" s="402">
        <v>189.9</v>
      </c>
      <c r="L17" s="402">
        <v>183.8</v>
      </c>
      <c r="M17" s="402">
        <v>6.1</v>
      </c>
      <c r="N17" s="402">
        <v>22.7</v>
      </c>
      <c r="O17" s="402">
        <v>191.2</v>
      </c>
      <c r="P17" s="402">
        <v>173</v>
      </c>
      <c r="Q17" s="402">
        <v>18.2</v>
      </c>
      <c r="R17" s="402">
        <v>22.7</v>
      </c>
      <c r="S17" s="402">
        <v>171.2</v>
      </c>
      <c r="T17" s="402">
        <v>158.8</v>
      </c>
      <c r="U17" s="402">
        <v>12.4</v>
      </c>
      <c r="V17" s="402">
        <v>23.4</v>
      </c>
      <c r="W17" s="402">
        <v>197.5</v>
      </c>
      <c r="X17" s="402">
        <v>180.4</v>
      </c>
      <c r="Y17" s="402">
        <v>17.1</v>
      </c>
      <c r="Z17" s="402">
        <v>23.7</v>
      </c>
      <c r="AA17" s="402">
        <v>194.1</v>
      </c>
      <c r="AB17" s="402">
        <v>184.4</v>
      </c>
      <c r="AC17" s="402">
        <v>9.7</v>
      </c>
      <c r="AD17" s="402">
        <v>22.8</v>
      </c>
      <c r="AE17" s="402">
        <v>179.6</v>
      </c>
      <c r="AF17" s="402">
        <v>168.3</v>
      </c>
      <c r="AG17" s="402">
        <v>11.3</v>
      </c>
    </row>
    <row r="18" spans="1:33" ht="17.25" customHeight="1">
      <c r="A18" s="396" t="s">
        <v>491</v>
      </c>
      <c r="B18" s="402">
        <v>22.2</v>
      </c>
      <c r="C18" s="402">
        <v>179.6</v>
      </c>
      <c r="D18" s="402">
        <v>165.7</v>
      </c>
      <c r="E18" s="402">
        <v>13.9</v>
      </c>
      <c r="F18" s="402">
        <v>21.8</v>
      </c>
      <c r="G18" s="402">
        <v>179</v>
      </c>
      <c r="H18" s="402">
        <v>163.6</v>
      </c>
      <c r="I18" s="402">
        <v>15.4</v>
      </c>
      <c r="J18" s="402">
        <v>24.3</v>
      </c>
      <c r="K18" s="402">
        <v>200.6</v>
      </c>
      <c r="L18" s="402">
        <v>191</v>
      </c>
      <c r="M18" s="402">
        <v>9.6</v>
      </c>
      <c r="N18" s="402">
        <v>21.4</v>
      </c>
      <c r="O18" s="402">
        <v>181.6</v>
      </c>
      <c r="P18" s="402">
        <v>163.2</v>
      </c>
      <c r="Q18" s="402">
        <v>18.4</v>
      </c>
      <c r="R18" s="402">
        <v>21.9</v>
      </c>
      <c r="S18" s="402">
        <v>166.9</v>
      </c>
      <c r="T18" s="402">
        <v>154.5</v>
      </c>
      <c r="U18" s="402">
        <v>12.4</v>
      </c>
      <c r="V18" s="402">
        <v>21.4</v>
      </c>
      <c r="W18" s="402">
        <v>181.7</v>
      </c>
      <c r="X18" s="402">
        <v>166</v>
      </c>
      <c r="Y18" s="402">
        <v>15.7</v>
      </c>
      <c r="Z18" s="402">
        <v>23.1</v>
      </c>
      <c r="AA18" s="402">
        <v>188.8</v>
      </c>
      <c r="AB18" s="402">
        <v>178.8</v>
      </c>
      <c r="AC18" s="402">
        <v>10</v>
      </c>
      <c r="AD18" s="402">
        <v>22</v>
      </c>
      <c r="AE18" s="402">
        <v>176.3</v>
      </c>
      <c r="AF18" s="402">
        <v>162</v>
      </c>
      <c r="AG18" s="402">
        <v>14.3</v>
      </c>
    </row>
    <row r="19" spans="1:33" ht="17.25" customHeight="1">
      <c r="A19" s="396" t="s">
        <v>492</v>
      </c>
      <c r="B19" s="402">
        <v>22.9</v>
      </c>
      <c r="C19" s="402">
        <v>185.7</v>
      </c>
      <c r="D19" s="402">
        <v>172.4</v>
      </c>
      <c r="E19" s="402">
        <v>13.3</v>
      </c>
      <c r="F19" s="402">
        <v>22.6</v>
      </c>
      <c r="G19" s="402">
        <v>185</v>
      </c>
      <c r="H19" s="402">
        <v>170.4</v>
      </c>
      <c r="I19" s="402">
        <v>14.6</v>
      </c>
      <c r="J19" s="402">
        <v>22.2</v>
      </c>
      <c r="K19" s="402">
        <v>184.9</v>
      </c>
      <c r="L19" s="402">
        <v>177</v>
      </c>
      <c r="M19" s="402">
        <v>7.9</v>
      </c>
      <c r="N19" s="402">
        <v>22.6</v>
      </c>
      <c r="O19" s="402">
        <v>189</v>
      </c>
      <c r="P19" s="402">
        <v>172</v>
      </c>
      <c r="Q19" s="402">
        <v>17</v>
      </c>
      <c r="R19" s="402">
        <v>23.9</v>
      </c>
      <c r="S19" s="402">
        <v>180.1</v>
      </c>
      <c r="T19" s="402">
        <v>167.8</v>
      </c>
      <c r="U19" s="402">
        <v>12.3</v>
      </c>
      <c r="V19" s="402">
        <v>23.01</v>
      </c>
      <c r="W19" s="402">
        <v>193.9</v>
      </c>
      <c r="X19" s="402">
        <v>177.8</v>
      </c>
      <c r="Y19" s="402">
        <v>16.1</v>
      </c>
      <c r="Z19" s="402">
        <v>23.9</v>
      </c>
      <c r="AA19" s="402">
        <v>194.1</v>
      </c>
      <c r="AB19" s="402">
        <v>185.3</v>
      </c>
      <c r="AC19" s="402">
        <v>8.8</v>
      </c>
      <c r="AD19" s="402">
        <v>23.4</v>
      </c>
      <c r="AE19" s="402">
        <v>185.8</v>
      </c>
      <c r="AF19" s="402">
        <v>171.9</v>
      </c>
      <c r="AG19" s="402">
        <v>13.9</v>
      </c>
    </row>
    <row r="20" spans="1:33" ht="17.25" customHeight="1">
      <c r="A20" s="51"/>
      <c r="B20" s="402"/>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3"/>
      <c r="AC20" s="402"/>
      <c r="AD20" s="402"/>
      <c r="AE20" s="402"/>
      <c r="AF20" s="402"/>
      <c r="AG20" s="402"/>
    </row>
    <row r="21" spans="1:33" ht="17.25" customHeight="1">
      <c r="A21" s="396" t="s">
        <v>481</v>
      </c>
      <c r="B21" s="402">
        <v>22.1</v>
      </c>
      <c r="C21" s="402">
        <v>178</v>
      </c>
      <c r="D21" s="402">
        <v>165.9</v>
      </c>
      <c r="E21" s="404">
        <v>12.1</v>
      </c>
      <c r="F21" s="402">
        <v>21.5</v>
      </c>
      <c r="G21" s="402">
        <v>175.3</v>
      </c>
      <c r="H21" s="402">
        <v>161.7</v>
      </c>
      <c r="I21" s="402">
        <v>13.6</v>
      </c>
      <c r="J21" s="402">
        <v>22.4</v>
      </c>
      <c r="K21" s="402">
        <v>185.3</v>
      </c>
      <c r="L21" s="402">
        <v>177.5</v>
      </c>
      <c r="M21" s="402">
        <v>7.8</v>
      </c>
      <c r="N21" s="402">
        <v>20.8</v>
      </c>
      <c r="O21" s="402">
        <v>174.6</v>
      </c>
      <c r="P21" s="402">
        <v>158.2</v>
      </c>
      <c r="Q21" s="402">
        <v>16.4</v>
      </c>
      <c r="R21" s="402">
        <v>21.8</v>
      </c>
      <c r="S21" s="402">
        <v>164.6</v>
      </c>
      <c r="T21" s="402">
        <v>148.3</v>
      </c>
      <c r="U21" s="402">
        <v>16.3</v>
      </c>
      <c r="V21" s="402">
        <v>21.4</v>
      </c>
      <c r="W21" s="402">
        <v>181.7</v>
      </c>
      <c r="X21" s="402">
        <v>165.4</v>
      </c>
      <c r="Y21" s="402">
        <v>16.3</v>
      </c>
      <c r="Z21" s="402">
        <v>22.3</v>
      </c>
      <c r="AA21" s="402">
        <v>182.2</v>
      </c>
      <c r="AB21" s="402">
        <v>173.2</v>
      </c>
      <c r="AC21" s="402">
        <v>9</v>
      </c>
      <c r="AD21" s="402">
        <v>22</v>
      </c>
      <c r="AE21" s="402">
        <v>175.1</v>
      </c>
      <c r="AF21" s="402">
        <v>161.8</v>
      </c>
      <c r="AG21" s="402">
        <v>13.3</v>
      </c>
    </row>
    <row r="22" spans="1:33" ht="17.25" customHeight="1">
      <c r="A22" s="396" t="s">
        <v>482</v>
      </c>
      <c r="B22" s="402">
        <v>23.4</v>
      </c>
      <c r="C22" s="402">
        <v>187.9</v>
      </c>
      <c r="D22" s="402">
        <v>176</v>
      </c>
      <c r="E22" s="402">
        <v>11.9</v>
      </c>
      <c r="F22" s="402">
        <v>23.1</v>
      </c>
      <c r="G22" s="402">
        <v>187.8</v>
      </c>
      <c r="H22" s="402">
        <v>174.5</v>
      </c>
      <c r="I22" s="402">
        <v>13.3</v>
      </c>
      <c r="J22" s="402">
        <v>23.2</v>
      </c>
      <c r="K22" s="402">
        <v>193.1</v>
      </c>
      <c r="L22" s="402">
        <v>184.4</v>
      </c>
      <c r="M22" s="402">
        <v>8.7</v>
      </c>
      <c r="N22" s="402">
        <v>23.3</v>
      </c>
      <c r="O22" s="402">
        <v>194.1</v>
      </c>
      <c r="P22" s="402">
        <v>177.7</v>
      </c>
      <c r="Q22" s="402">
        <v>16.4</v>
      </c>
      <c r="R22" s="402">
        <v>23.8</v>
      </c>
      <c r="S22" s="402">
        <v>176.3</v>
      </c>
      <c r="T22" s="402">
        <v>165.5</v>
      </c>
      <c r="U22" s="402">
        <v>10.8</v>
      </c>
      <c r="V22" s="402">
        <v>23.7</v>
      </c>
      <c r="W22" s="402">
        <v>201.9</v>
      </c>
      <c r="X22" s="402">
        <v>183.3</v>
      </c>
      <c r="Y22" s="402">
        <v>18.6</v>
      </c>
      <c r="Z22" s="402">
        <v>24.4</v>
      </c>
      <c r="AA22" s="402">
        <v>199.3</v>
      </c>
      <c r="AB22" s="402">
        <v>189.5</v>
      </c>
      <c r="AC22" s="402">
        <v>9.8</v>
      </c>
      <c r="AD22" s="402">
        <v>24.5</v>
      </c>
      <c r="AE22" s="402">
        <v>193.5</v>
      </c>
      <c r="AF22" s="402">
        <v>181.1</v>
      </c>
      <c r="AG22" s="402">
        <v>12.4</v>
      </c>
    </row>
    <row r="23" spans="1:33" ht="17.25" customHeight="1">
      <c r="A23" s="396" t="s">
        <v>483</v>
      </c>
      <c r="B23" s="402">
        <v>23.3</v>
      </c>
      <c r="C23" s="402">
        <v>186.7</v>
      </c>
      <c r="D23" s="402">
        <v>175.1</v>
      </c>
      <c r="E23" s="402">
        <v>11.6</v>
      </c>
      <c r="F23" s="402">
        <v>22.9</v>
      </c>
      <c r="G23" s="402">
        <v>185.5</v>
      </c>
      <c r="H23" s="402">
        <v>172.2</v>
      </c>
      <c r="I23" s="402">
        <v>13.3</v>
      </c>
      <c r="J23" s="402">
        <v>25.1</v>
      </c>
      <c r="K23" s="402">
        <v>208.5</v>
      </c>
      <c r="L23" s="402">
        <v>199.3</v>
      </c>
      <c r="M23" s="402">
        <v>9.2</v>
      </c>
      <c r="N23" s="402">
        <v>22.1</v>
      </c>
      <c r="O23" s="402">
        <v>184.6</v>
      </c>
      <c r="P23" s="402">
        <v>168.7</v>
      </c>
      <c r="Q23" s="402">
        <v>15.9</v>
      </c>
      <c r="R23" s="402">
        <v>24.1</v>
      </c>
      <c r="S23" s="402">
        <v>178.9</v>
      </c>
      <c r="T23" s="402">
        <v>165.8</v>
      </c>
      <c r="U23" s="402">
        <v>13.1</v>
      </c>
      <c r="V23" s="402">
        <v>21.7</v>
      </c>
      <c r="W23" s="402">
        <v>185.2</v>
      </c>
      <c r="X23" s="402">
        <v>168.9</v>
      </c>
      <c r="Y23" s="402">
        <v>16.3</v>
      </c>
      <c r="Z23" s="402">
        <v>24.2</v>
      </c>
      <c r="AA23" s="402">
        <v>200.1</v>
      </c>
      <c r="AB23" s="402">
        <v>188.6</v>
      </c>
      <c r="AC23" s="402">
        <v>11.5</v>
      </c>
      <c r="AD23" s="402">
        <v>22.5</v>
      </c>
      <c r="AE23" s="402">
        <v>177.1</v>
      </c>
      <c r="AF23" s="402">
        <v>167.4</v>
      </c>
      <c r="AG23" s="402">
        <v>9.7</v>
      </c>
    </row>
    <row r="24" spans="1:33" ht="17.25" customHeight="1">
      <c r="A24" s="396" t="s">
        <v>484</v>
      </c>
      <c r="B24" s="402">
        <v>21.6</v>
      </c>
      <c r="C24" s="402">
        <v>173.6</v>
      </c>
      <c r="D24" s="402">
        <v>162</v>
      </c>
      <c r="E24" s="402">
        <v>11.6</v>
      </c>
      <c r="F24" s="402">
        <v>21.3</v>
      </c>
      <c r="G24" s="402">
        <v>172.9</v>
      </c>
      <c r="H24" s="402">
        <v>160.2</v>
      </c>
      <c r="I24" s="402">
        <v>12.7</v>
      </c>
      <c r="J24" s="402">
        <v>22.6</v>
      </c>
      <c r="K24" s="402">
        <v>190.8</v>
      </c>
      <c r="L24" s="402">
        <v>179.9</v>
      </c>
      <c r="M24" s="402">
        <v>10.9</v>
      </c>
      <c r="N24" s="402">
        <v>20.6</v>
      </c>
      <c r="O24" s="402">
        <v>170.8</v>
      </c>
      <c r="P24" s="402">
        <v>155.9</v>
      </c>
      <c r="Q24" s="402">
        <v>14.9</v>
      </c>
      <c r="R24" s="402">
        <v>22.5</v>
      </c>
      <c r="S24" s="402">
        <v>167.3</v>
      </c>
      <c r="T24" s="402">
        <v>155</v>
      </c>
      <c r="U24" s="402">
        <v>12.3</v>
      </c>
      <c r="V24" s="402">
        <v>20.7</v>
      </c>
      <c r="W24" s="402">
        <v>175.9</v>
      </c>
      <c r="X24" s="402">
        <v>160.6</v>
      </c>
      <c r="Y24" s="402">
        <v>15.3</v>
      </c>
      <c r="Z24" s="402">
        <v>22.2</v>
      </c>
      <c r="AA24" s="402">
        <v>180.9</v>
      </c>
      <c r="AB24" s="402">
        <v>171</v>
      </c>
      <c r="AC24" s="402">
        <v>9.9</v>
      </c>
      <c r="AD24" s="402">
        <v>22.3</v>
      </c>
      <c r="AE24" s="402">
        <v>173.9</v>
      </c>
      <c r="AF24" s="402">
        <v>163.9</v>
      </c>
      <c r="AG24" s="402">
        <v>10</v>
      </c>
    </row>
    <row r="25" spans="1:33" ht="17.25" customHeight="1">
      <c r="A25" s="51"/>
      <c r="B25" s="402"/>
      <c r="C25" s="402"/>
      <c r="D25" s="402"/>
      <c r="E25" s="402"/>
      <c r="F25" s="402"/>
      <c r="G25" s="402"/>
      <c r="H25" s="402"/>
      <c r="I25" s="402"/>
      <c r="J25" s="402"/>
      <c r="K25" s="402"/>
      <c r="L25" s="403"/>
      <c r="M25" s="402"/>
      <c r="N25" s="402"/>
      <c r="O25" s="402"/>
      <c r="P25" s="402"/>
      <c r="Q25" s="402"/>
      <c r="R25" s="402"/>
      <c r="S25" s="402"/>
      <c r="T25" s="402"/>
      <c r="U25" s="402"/>
      <c r="V25" s="402"/>
      <c r="W25" s="402"/>
      <c r="X25" s="402"/>
      <c r="Y25" s="402"/>
      <c r="Z25" s="402"/>
      <c r="AA25" s="402"/>
      <c r="AB25" s="403"/>
      <c r="AC25" s="402"/>
      <c r="AD25" s="402"/>
      <c r="AE25" s="402"/>
      <c r="AF25" s="402"/>
      <c r="AG25" s="402"/>
    </row>
    <row r="26" spans="1:33" ht="17.25" customHeight="1">
      <c r="A26" s="396" t="s">
        <v>485</v>
      </c>
      <c r="B26" s="402">
        <v>22.7</v>
      </c>
      <c r="C26" s="402">
        <v>181.9</v>
      </c>
      <c r="D26" s="402">
        <v>170.2</v>
      </c>
      <c r="E26" s="402">
        <v>11.7</v>
      </c>
      <c r="F26" s="402">
        <v>22.5</v>
      </c>
      <c r="G26" s="402">
        <v>182.4</v>
      </c>
      <c r="H26" s="402">
        <v>169</v>
      </c>
      <c r="I26" s="402">
        <v>13.4</v>
      </c>
      <c r="J26" s="402">
        <v>22.8</v>
      </c>
      <c r="K26" s="402">
        <v>191.1</v>
      </c>
      <c r="L26" s="402">
        <v>180.9</v>
      </c>
      <c r="M26" s="402">
        <v>10.2</v>
      </c>
      <c r="N26" s="402">
        <v>22.6</v>
      </c>
      <c r="O26" s="402">
        <v>188.2</v>
      </c>
      <c r="P26" s="402">
        <v>171.8</v>
      </c>
      <c r="Q26" s="402">
        <v>16.4</v>
      </c>
      <c r="R26" s="402">
        <v>23.4</v>
      </c>
      <c r="S26" s="402">
        <v>171.3</v>
      </c>
      <c r="T26" s="402">
        <v>159.4</v>
      </c>
      <c r="U26" s="402">
        <v>11.9</v>
      </c>
      <c r="V26" s="402">
        <v>22.6</v>
      </c>
      <c r="W26" s="402">
        <v>191.8</v>
      </c>
      <c r="X26" s="402">
        <v>175.7</v>
      </c>
      <c r="Y26" s="402">
        <v>16.1</v>
      </c>
      <c r="Z26" s="402">
        <v>23.4</v>
      </c>
      <c r="AA26" s="402">
        <v>191.2</v>
      </c>
      <c r="AB26" s="402">
        <v>182.3</v>
      </c>
      <c r="AC26" s="402">
        <v>8.9</v>
      </c>
      <c r="AD26" s="402">
        <v>23.2</v>
      </c>
      <c r="AE26" s="402">
        <v>183.5</v>
      </c>
      <c r="AF26" s="402">
        <v>171.8</v>
      </c>
      <c r="AG26" s="402">
        <v>11.7</v>
      </c>
    </row>
    <row r="27" spans="1:33" ht="17.25" customHeight="1">
      <c r="A27" s="396" t="s">
        <v>486</v>
      </c>
      <c r="B27" s="402">
        <v>22.9</v>
      </c>
      <c r="C27" s="402">
        <v>183.3</v>
      </c>
      <c r="D27" s="402">
        <v>171.4</v>
      </c>
      <c r="E27" s="402">
        <v>11.9</v>
      </c>
      <c r="F27" s="402">
        <v>22.4</v>
      </c>
      <c r="G27" s="402">
        <v>181.2</v>
      </c>
      <c r="H27" s="402">
        <v>167.6</v>
      </c>
      <c r="I27" s="402">
        <v>13.6</v>
      </c>
      <c r="J27" s="402">
        <v>24.7</v>
      </c>
      <c r="K27" s="402">
        <v>206.2</v>
      </c>
      <c r="L27" s="402">
        <v>195.6</v>
      </c>
      <c r="M27" s="402">
        <v>10.6</v>
      </c>
      <c r="N27" s="402">
        <v>21.6</v>
      </c>
      <c r="O27" s="402">
        <v>179.5</v>
      </c>
      <c r="P27" s="402">
        <v>164.1</v>
      </c>
      <c r="Q27" s="402">
        <v>15.4</v>
      </c>
      <c r="R27" s="402">
        <v>23.5</v>
      </c>
      <c r="S27" s="402">
        <v>177.5</v>
      </c>
      <c r="T27" s="402">
        <v>164.1</v>
      </c>
      <c r="U27" s="402">
        <v>13.4</v>
      </c>
      <c r="V27" s="402">
        <v>21.4</v>
      </c>
      <c r="W27" s="402">
        <v>181.2</v>
      </c>
      <c r="X27" s="402">
        <v>165.7</v>
      </c>
      <c r="Y27" s="402">
        <v>15.5</v>
      </c>
      <c r="Z27" s="402">
        <v>23.5</v>
      </c>
      <c r="AA27" s="402">
        <v>192.1</v>
      </c>
      <c r="AB27" s="402">
        <v>183</v>
      </c>
      <c r="AC27" s="402">
        <v>9.1</v>
      </c>
      <c r="AD27" s="402">
        <v>22.2</v>
      </c>
      <c r="AE27" s="402">
        <v>174.7</v>
      </c>
      <c r="AF27" s="402">
        <v>163.6</v>
      </c>
      <c r="AG27" s="402">
        <v>11.1</v>
      </c>
    </row>
    <row r="28" spans="1:33" ht="17.25" customHeight="1">
      <c r="A28" s="396" t="s">
        <v>487</v>
      </c>
      <c r="B28" s="402">
        <v>22.8</v>
      </c>
      <c r="C28" s="402">
        <v>182.1</v>
      </c>
      <c r="D28" s="402">
        <v>170.3</v>
      </c>
      <c r="E28" s="402">
        <v>11.8</v>
      </c>
      <c r="F28" s="402">
        <v>22.6</v>
      </c>
      <c r="G28" s="402">
        <v>183.3</v>
      </c>
      <c r="H28" s="402">
        <v>169.9</v>
      </c>
      <c r="I28" s="402">
        <v>13.4</v>
      </c>
      <c r="J28" s="402">
        <v>24.3</v>
      </c>
      <c r="K28" s="402">
        <v>202</v>
      </c>
      <c r="L28" s="402">
        <v>192.2</v>
      </c>
      <c r="M28" s="402">
        <v>9.8</v>
      </c>
      <c r="N28" s="402">
        <v>22.8</v>
      </c>
      <c r="O28" s="402">
        <v>189</v>
      </c>
      <c r="P28" s="402">
        <v>173.5</v>
      </c>
      <c r="Q28" s="402">
        <v>15.5</v>
      </c>
      <c r="R28" s="402">
        <v>23.5</v>
      </c>
      <c r="S28" s="402">
        <v>177.6</v>
      </c>
      <c r="T28" s="402">
        <v>164</v>
      </c>
      <c r="U28" s="402">
        <v>13.6</v>
      </c>
      <c r="V28" s="402">
        <v>23.1</v>
      </c>
      <c r="W28" s="402">
        <v>195.9</v>
      </c>
      <c r="X28" s="402">
        <v>179.2</v>
      </c>
      <c r="Y28" s="402">
        <v>16.7</v>
      </c>
      <c r="Z28" s="402">
        <v>23.1</v>
      </c>
      <c r="AA28" s="402">
        <v>188</v>
      </c>
      <c r="AB28" s="402">
        <v>179.7</v>
      </c>
      <c r="AC28" s="402">
        <v>8.3</v>
      </c>
      <c r="AD28" s="402">
        <v>23.7</v>
      </c>
      <c r="AE28" s="402">
        <v>188.5</v>
      </c>
      <c r="AF28" s="402">
        <v>174.3</v>
      </c>
      <c r="AG28" s="402">
        <v>14.2</v>
      </c>
    </row>
    <row r="29" spans="1:33" ht="17.25" customHeight="1">
      <c r="A29" s="396" t="s">
        <v>488</v>
      </c>
      <c r="B29" s="402">
        <v>22.8</v>
      </c>
      <c r="C29" s="402">
        <v>182.3</v>
      </c>
      <c r="D29" s="402">
        <v>170.2</v>
      </c>
      <c r="E29" s="402">
        <v>12.1</v>
      </c>
      <c r="F29" s="402">
        <v>22.6</v>
      </c>
      <c r="G29" s="402">
        <v>182.7</v>
      </c>
      <c r="H29" s="402">
        <v>169.1</v>
      </c>
      <c r="I29" s="402">
        <v>13.6</v>
      </c>
      <c r="J29" s="402">
        <v>23.7</v>
      </c>
      <c r="K29" s="402">
        <v>195.4</v>
      </c>
      <c r="L29" s="402">
        <v>186.2</v>
      </c>
      <c r="M29" s="402">
        <v>9.2</v>
      </c>
      <c r="N29" s="402">
        <v>22.2</v>
      </c>
      <c r="O29" s="402">
        <v>184.9</v>
      </c>
      <c r="P29" s="402">
        <v>169</v>
      </c>
      <c r="Q29" s="402">
        <v>15.9</v>
      </c>
      <c r="R29" s="402">
        <v>24.1</v>
      </c>
      <c r="S29" s="402">
        <v>187.5</v>
      </c>
      <c r="T29" s="402">
        <v>169.5</v>
      </c>
      <c r="U29" s="402">
        <v>18</v>
      </c>
      <c r="V29" s="402">
        <v>22.6</v>
      </c>
      <c r="W29" s="402">
        <v>192.2</v>
      </c>
      <c r="X29" s="402">
        <v>175.4</v>
      </c>
      <c r="Y29" s="402">
        <v>16.8</v>
      </c>
      <c r="Z29" s="402">
        <v>23.8</v>
      </c>
      <c r="AA29" s="402">
        <v>193</v>
      </c>
      <c r="AB29" s="402">
        <v>183.6</v>
      </c>
      <c r="AC29" s="402">
        <v>9.4</v>
      </c>
      <c r="AD29" s="402">
        <v>23.7</v>
      </c>
      <c r="AE29" s="402">
        <v>186.6</v>
      </c>
      <c r="AF29" s="402">
        <v>174</v>
      </c>
      <c r="AG29" s="402">
        <v>12.6</v>
      </c>
    </row>
    <row r="30" spans="1:33" ht="17.25" customHeight="1">
      <c r="A30" s="90"/>
      <c r="B30" s="402"/>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3"/>
      <c r="AC30" s="402"/>
      <c r="AD30" s="402"/>
      <c r="AE30" s="402"/>
      <c r="AF30" s="402"/>
      <c r="AG30" s="402"/>
    </row>
    <row r="31" spans="1:33" ht="17.25" customHeight="1">
      <c r="A31" s="408" t="s">
        <v>2</v>
      </c>
      <c r="B31" s="402"/>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3"/>
      <c r="AC31" s="402"/>
      <c r="AD31" s="402"/>
      <c r="AE31" s="402"/>
      <c r="AF31" s="402"/>
      <c r="AG31" s="402"/>
    </row>
    <row r="32" spans="1:33" ht="17.25" customHeight="1">
      <c r="A32" s="51" t="s">
        <v>479</v>
      </c>
      <c r="B32" s="402">
        <v>22.5</v>
      </c>
      <c r="C32" s="402">
        <v>165.4</v>
      </c>
      <c r="D32" s="402">
        <v>169.3</v>
      </c>
      <c r="E32" s="402">
        <v>16.1</v>
      </c>
      <c r="F32" s="402">
        <v>22.2</v>
      </c>
      <c r="G32" s="402">
        <v>186</v>
      </c>
      <c r="H32" s="402">
        <v>168.1</v>
      </c>
      <c r="I32" s="402">
        <v>17.9</v>
      </c>
      <c r="J32" s="402">
        <v>23</v>
      </c>
      <c r="K32" s="402">
        <v>193.6</v>
      </c>
      <c r="L32" s="402">
        <v>176.6</v>
      </c>
      <c r="M32" s="402">
        <v>17</v>
      </c>
      <c r="N32" s="402">
        <v>21.7</v>
      </c>
      <c r="O32" s="402">
        <v>186.8</v>
      </c>
      <c r="P32" s="402">
        <v>165.8</v>
      </c>
      <c r="Q32" s="402">
        <v>21</v>
      </c>
      <c r="R32" s="402">
        <v>22.3</v>
      </c>
      <c r="S32" s="402">
        <v>181.3</v>
      </c>
      <c r="T32" s="402">
        <v>164.8</v>
      </c>
      <c r="U32" s="402">
        <v>16.5</v>
      </c>
      <c r="V32" s="402">
        <v>22.1</v>
      </c>
      <c r="W32" s="402">
        <v>186.6</v>
      </c>
      <c r="X32" s="402">
        <v>171.9</v>
      </c>
      <c r="Y32" s="402">
        <v>14.7</v>
      </c>
      <c r="Z32" s="402">
        <v>23.8</v>
      </c>
      <c r="AA32" s="402">
        <v>190.9</v>
      </c>
      <c r="AB32" s="402">
        <v>185.3</v>
      </c>
      <c r="AC32" s="402">
        <v>5.6</v>
      </c>
      <c r="AD32" s="402">
        <v>22.3</v>
      </c>
      <c r="AE32" s="402">
        <v>169.5</v>
      </c>
      <c r="AF32" s="402">
        <v>159.5</v>
      </c>
      <c r="AG32" s="402">
        <v>10</v>
      </c>
    </row>
    <row r="33" spans="1:33" ht="17.25" customHeight="1">
      <c r="A33" s="396" t="s">
        <v>480</v>
      </c>
      <c r="B33" s="402">
        <v>22.4</v>
      </c>
      <c r="C33" s="402">
        <v>186.4</v>
      </c>
      <c r="D33" s="402">
        <v>169.7</v>
      </c>
      <c r="E33" s="402">
        <v>16.7</v>
      </c>
      <c r="F33" s="402">
        <v>22.2</v>
      </c>
      <c r="G33" s="402">
        <v>186.8</v>
      </c>
      <c r="H33" s="402">
        <v>168.2</v>
      </c>
      <c r="I33" s="402">
        <v>18.6</v>
      </c>
      <c r="J33" s="402">
        <v>23.2</v>
      </c>
      <c r="K33" s="402">
        <v>191.3</v>
      </c>
      <c r="L33" s="402">
        <v>182.1</v>
      </c>
      <c r="M33" s="402">
        <v>9.2</v>
      </c>
      <c r="N33" s="402">
        <v>21.8</v>
      </c>
      <c r="O33" s="402">
        <v>189.4</v>
      </c>
      <c r="P33" s="402">
        <v>166.4</v>
      </c>
      <c r="Q33" s="402">
        <v>23</v>
      </c>
      <c r="R33" s="402">
        <v>22.7</v>
      </c>
      <c r="S33" s="402">
        <v>186.2</v>
      </c>
      <c r="T33" s="402">
        <v>168</v>
      </c>
      <c r="U33" s="402">
        <v>18.2</v>
      </c>
      <c r="V33" s="402">
        <v>22.1</v>
      </c>
      <c r="W33" s="402">
        <v>190.8</v>
      </c>
      <c r="X33" s="402">
        <v>171.5</v>
      </c>
      <c r="Y33" s="402">
        <v>19.3</v>
      </c>
      <c r="Z33" s="402">
        <v>23.7</v>
      </c>
      <c r="AA33" s="402">
        <v>197.8</v>
      </c>
      <c r="AB33" s="402">
        <v>186</v>
      </c>
      <c r="AC33" s="402">
        <v>11.8</v>
      </c>
      <c r="AD33" s="402">
        <v>22.6</v>
      </c>
      <c r="AE33" s="402">
        <v>178.4</v>
      </c>
      <c r="AF33" s="402">
        <v>165.6</v>
      </c>
      <c r="AG33" s="402">
        <v>12.8</v>
      </c>
    </row>
    <row r="34" spans="1:33" s="108" customFormat="1" ht="17.25" customHeight="1">
      <c r="A34" s="397" t="s">
        <v>489</v>
      </c>
      <c r="B34" s="334">
        <f>AVERAGE(B36:B49)</f>
        <v>22.4425</v>
      </c>
      <c r="C34" s="334">
        <f aca="true" t="shared" si="1" ref="C34:AG34">AVERAGE(C36:C49)</f>
        <v>186.125</v>
      </c>
      <c r="D34" s="334">
        <f t="shared" si="1"/>
        <v>170.29166666666666</v>
      </c>
      <c r="E34" s="334">
        <f t="shared" si="1"/>
        <v>15.833333333333336</v>
      </c>
      <c r="F34" s="334">
        <f t="shared" si="1"/>
        <v>22.166666666666668</v>
      </c>
      <c r="G34" s="334">
        <f t="shared" si="1"/>
        <v>186.10000000000002</v>
      </c>
      <c r="H34" s="334">
        <f t="shared" si="1"/>
        <v>168.6916666666667</v>
      </c>
      <c r="I34" s="334">
        <f t="shared" si="1"/>
        <v>17.40833333333333</v>
      </c>
      <c r="J34" s="334">
        <f t="shared" si="1"/>
        <v>23.73333333333333</v>
      </c>
      <c r="K34" s="334">
        <f t="shared" si="1"/>
        <v>198.41666666666663</v>
      </c>
      <c r="L34" s="334">
        <f t="shared" si="1"/>
        <v>187.8333333333333</v>
      </c>
      <c r="M34" s="334">
        <f t="shared" si="1"/>
        <v>10.583333333333334</v>
      </c>
      <c r="N34" s="334">
        <f t="shared" si="1"/>
        <v>21.683333333333334</v>
      </c>
      <c r="O34" s="334">
        <f t="shared" si="1"/>
        <v>187.73333333333335</v>
      </c>
      <c r="P34" s="334">
        <f t="shared" si="1"/>
        <v>166.01666666666665</v>
      </c>
      <c r="Q34" s="334">
        <f t="shared" si="1"/>
        <v>21.716666666666665</v>
      </c>
      <c r="R34" s="334">
        <f t="shared" si="1"/>
        <v>22.975000000000005</v>
      </c>
      <c r="S34" s="334">
        <f t="shared" si="1"/>
        <v>191.3416666666667</v>
      </c>
      <c r="T34" s="334">
        <f t="shared" si="1"/>
        <v>171.4416666666667</v>
      </c>
      <c r="U34" s="334">
        <f t="shared" si="1"/>
        <v>19.9025</v>
      </c>
      <c r="V34" s="334">
        <f t="shared" si="1"/>
        <v>21.99166666666667</v>
      </c>
      <c r="W34" s="334">
        <f t="shared" si="1"/>
        <v>191.45000000000002</v>
      </c>
      <c r="X34" s="334">
        <f t="shared" si="1"/>
        <v>170.16666666666666</v>
      </c>
      <c r="Y34" s="334">
        <f t="shared" si="1"/>
        <v>21.28333333333333</v>
      </c>
      <c r="Z34" s="334">
        <f t="shared" si="1"/>
        <v>23.899999999999995</v>
      </c>
      <c r="AA34" s="334">
        <f t="shared" si="1"/>
        <v>199.60833333333335</v>
      </c>
      <c r="AB34" s="334">
        <f t="shared" si="1"/>
        <v>187.49166666666667</v>
      </c>
      <c r="AC34" s="334">
        <f t="shared" si="1"/>
        <v>12.116666666666667</v>
      </c>
      <c r="AD34" s="334">
        <f t="shared" si="1"/>
        <v>22.774999999999995</v>
      </c>
      <c r="AE34" s="334">
        <f t="shared" si="1"/>
        <v>180.96666666666667</v>
      </c>
      <c r="AF34" s="334">
        <f t="shared" si="1"/>
        <v>167.26666666666668</v>
      </c>
      <c r="AG34" s="334">
        <f t="shared" si="1"/>
        <v>13.699999999999998</v>
      </c>
    </row>
    <row r="35" spans="1:33" ht="17.25" customHeight="1">
      <c r="A35" s="51"/>
      <c r="B35" s="402"/>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3"/>
      <c r="AC35" s="402"/>
      <c r="AD35" s="402"/>
      <c r="AE35" s="402"/>
      <c r="AF35" s="402"/>
      <c r="AG35" s="402"/>
    </row>
    <row r="36" spans="1:33" ht="17.25" customHeight="1">
      <c r="A36" s="51" t="s">
        <v>478</v>
      </c>
      <c r="B36" s="402">
        <v>20.1</v>
      </c>
      <c r="C36" s="402">
        <v>168.2</v>
      </c>
      <c r="D36" s="402">
        <v>152.6</v>
      </c>
      <c r="E36" s="402">
        <v>15.6</v>
      </c>
      <c r="F36" s="402">
        <v>19.6</v>
      </c>
      <c r="G36" s="402">
        <v>165.7</v>
      </c>
      <c r="H36" s="402">
        <v>148.8</v>
      </c>
      <c r="I36" s="402">
        <v>16.9</v>
      </c>
      <c r="J36" s="402">
        <v>20.7</v>
      </c>
      <c r="K36" s="402">
        <v>171.1</v>
      </c>
      <c r="L36" s="402">
        <v>163.6</v>
      </c>
      <c r="M36" s="402">
        <v>7.5</v>
      </c>
      <c r="N36" s="402">
        <v>18.7</v>
      </c>
      <c r="O36" s="402">
        <v>162.4</v>
      </c>
      <c r="P36" s="402">
        <v>143.5</v>
      </c>
      <c r="Q36" s="402">
        <v>18.9</v>
      </c>
      <c r="R36" s="402">
        <v>20.3</v>
      </c>
      <c r="S36" s="402">
        <v>174.9</v>
      </c>
      <c r="T36" s="402">
        <v>151.8</v>
      </c>
      <c r="U36" s="402">
        <v>23.1</v>
      </c>
      <c r="V36" s="402">
        <v>18.7</v>
      </c>
      <c r="W36" s="402">
        <v>160.3</v>
      </c>
      <c r="X36" s="402">
        <v>144.7</v>
      </c>
      <c r="Y36" s="402">
        <v>15.6</v>
      </c>
      <c r="Z36" s="402">
        <v>20.9</v>
      </c>
      <c r="AA36" s="402">
        <v>175</v>
      </c>
      <c r="AB36" s="402">
        <v>163.8</v>
      </c>
      <c r="AC36" s="402">
        <v>11.2</v>
      </c>
      <c r="AD36" s="402">
        <v>20.5</v>
      </c>
      <c r="AE36" s="402">
        <v>158.5</v>
      </c>
      <c r="AF36" s="402">
        <v>149.1</v>
      </c>
      <c r="AG36" s="402">
        <v>9.4</v>
      </c>
    </row>
    <row r="37" spans="1:33" ht="17.25" customHeight="1">
      <c r="A37" s="396" t="s">
        <v>490</v>
      </c>
      <c r="B37" s="402">
        <v>22.4</v>
      </c>
      <c r="C37" s="402">
        <v>187.2</v>
      </c>
      <c r="D37" s="402">
        <v>169.6</v>
      </c>
      <c r="E37" s="402">
        <v>17.6</v>
      </c>
      <c r="F37" s="402">
        <v>22.3</v>
      </c>
      <c r="G37" s="402">
        <v>188.4</v>
      </c>
      <c r="H37" s="402">
        <v>169.1</v>
      </c>
      <c r="I37" s="402">
        <v>19.3</v>
      </c>
      <c r="J37" s="402">
        <v>23.7</v>
      </c>
      <c r="K37" s="402">
        <v>194.1</v>
      </c>
      <c r="L37" s="402">
        <v>186.7</v>
      </c>
      <c r="M37" s="402">
        <v>7.4</v>
      </c>
      <c r="N37" s="402">
        <v>22.7</v>
      </c>
      <c r="O37" s="402">
        <v>199.4</v>
      </c>
      <c r="P37" s="402">
        <v>174.1</v>
      </c>
      <c r="Q37" s="402">
        <v>25.3</v>
      </c>
      <c r="R37" s="402">
        <v>22.9</v>
      </c>
      <c r="S37" s="402">
        <v>192.1</v>
      </c>
      <c r="T37" s="402">
        <v>173.8</v>
      </c>
      <c r="U37" s="402">
        <v>18.3</v>
      </c>
      <c r="V37" s="402">
        <v>23.5</v>
      </c>
      <c r="W37" s="402">
        <v>204.3</v>
      </c>
      <c r="X37" s="402">
        <v>181.6</v>
      </c>
      <c r="Y37" s="402">
        <v>22.7</v>
      </c>
      <c r="Z37" s="402">
        <v>24.7</v>
      </c>
      <c r="AA37" s="402">
        <v>207.1</v>
      </c>
      <c r="AB37" s="402">
        <v>193.3</v>
      </c>
      <c r="AC37" s="402">
        <v>13.8</v>
      </c>
      <c r="AD37" s="402">
        <v>22.6</v>
      </c>
      <c r="AE37" s="402">
        <v>178.9</v>
      </c>
      <c r="AF37" s="402">
        <v>166.1</v>
      </c>
      <c r="AG37" s="402">
        <v>12.8</v>
      </c>
    </row>
    <row r="38" spans="1:33" ht="17.25" customHeight="1">
      <c r="A38" s="396" t="s">
        <v>491</v>
      </c>
      <c r="B38" s="402">
        <v>22.3</v>
      </c>
      <c r="C38" s="402">
        <v>186.6</v>
      </c>
      <c r="D38" s="402">
        <v>168.5</v>
      </c>
      <c r="E38" s="402">
        <v>18.1</v>
      </c>
      <c r="F38" s="402">
        <v>21.9</v>
      </c>
      <c r="G38" s="402">
        <v>186.8</v>
      </c>
      <c r="H38" s="402">
        <v>167</v>
      </c>
      <c r="I38" s="402">
        <v>19.8</v>
      </c>
      <c r="J38" s="402">
        <v>24.7</v>
      </c>
      <c r="K38" s="402">
        <v>204.5</v>
      </c>
      <c r="L38" s="402">
        <v>193</v>
      </c>
      <c r="M38" s="402">
        <v>11.5</v>
      </c>
      <c r="N38" s="402">
        <v>21.2</v>
      </c>
      <c r="O38" s="402">
        <v>188.2</v>
      </c>
      <c r="P38" s="402">
        <v>163.2</v>
      </c>
      <c r="Q38" s="402">
        <v>25</v>
      </c>
      <c r="R38" s="402">
        <v>22</v>
      </c>
      <c r="S38" s="402">
        <v>182.1</v>
      </c>
      <c r="T38" s="402">
        <v>164.6</v>
      </c>
      <c r="U38" s="402">
        <v>17.5</v>
      </c>
      <c r="V38" s="402">
        <v>21.4</v>
      </c>
      <c r="W38" s="402">
        <v>186.5</v>
      </c>
      <c r="X38" s="402">
        <v>165.6</v>
      </c>
      <c r="Y38" s="402">
        <v>20.9</v>
      </c>
      <c r="Z38" s="402">
        <v>23.4</v>
      </c>
      <c r="AA38" s="402">
        <v>198.2</v>
      </c>
      <c r="AB38" s="402">
        <v>183.7</v>
      </c>
      <c r="AC38" s="402">
        <v>14.5</v>
      </c>
      <c r="AD38" s="402">
        <v>22</v>
      </c>
      <c r="AE38" s="402">
        <v>178.1</v>
      </c>
      <c r="AF38" s="402">
        <v>161.4</v>
      </c>
      <c r="AG38" s="402">
        <v>16.7</v>
      </c>
    </row>
    <row r="39" spans="1:33" ht="17.25" customHeight="1">
      <c r="A39" s="396" t="s">
        <v>492</v>
      </c>
      <c r="B39" s="402">
        <v>22.9</v>
      </c>
      <c r="C39" s="402">
        <v>192.2</v>
      </c>
      <c r="D39" s="402">
        <v>174.9</v>
      </c>
      <c r="E39" s="402">
        <v>17.3</v>
      </c>
      <c r="F39" s="402">
        <v>22.6</v>
      </c>
      <c r="G39" s="402">
        <v>191.9</v>
      </c>
      <c r="H39" s="402">
        <v>173.1</v>
      </c>
      <c r="I39" s="402">
        <v>18.8</v>
      </c>
      <c r="J39" s="402">
        <v>22.6</v>
      </c>
      <c r="K39" s="402">
        <v>189.6</v>
      </c>
      <c r="L39" s="402">
        <v>180.1</v>
      </c>
      <c r="M39" s="402">
        <v>9.5</v>
      </c>
      <c r="N39" s="402">
        <v>22.6</v>
      </c>
      <c r="O39" s="402">
        <v>196.4</v>
      </c>
      <c r="P39" s="402">
        <v>173.2</v>
      </c>
      <c r="Q39" s="402">
        <v>23.2</v>
      </c>
      <c r="R39" s="402">
        <v>24.1</v>
      </c>
      <c r="S39" s="402">
        <v>198.6</v>
      </c>
      <c r="T39" s="402">
        <v>180.5</v>
      </c>
      <c r="U39" s="402">
        <v>18.1</v>
      </c>
      <c r="V39" s="402">
        <v>22.9</v>
      </c>
      <c r="W39" s="402">
        <v>198.7</v>
      </c>
      <c r="X39" s="402">
        <v>177.7</v>
      </c>
      <c r="Y39" s="402">
        <v>21</v>
      </c>
      <c r="Z39" s="402">
        <v>24.5</v>
      </c>
      <c r="AA39" s="402">
        <v>203.9</v>
      </c>
      <c r="AB39" s="402">
        <v>193.1</v>
      </c>
      <c r="AC39" s="402">
        <v>10.8</v>
      </c>
      <c r="AD39" s="402">
        <v>23.5</v>
      </c>
      <c r="AE39" s="402">
        <v>187.5</v>
      </c>
      <c r="AF39" s="402">
        <v>171.5</v>
      </c>
      <c r="AG39" s="402">
        <v>16</v>
      </c>
    </row>
    <row r="40" spans="1:33" ht="17.25" customHeight="1">
      <c r="A40" s="51"/>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3"/>
      <c r="AC40" s="402"/>
      <c r="AD40" s="402"/>
      <c r="AE40" s="402"/>
      <c r="AF40" s="402"/>
      <c r="AG40" s="402"/>
    </row>
    <row r="41" spans="1:33" ht="17.25" customHeight="1">
      <c r="A41" s="396" t="s">
        <v>481</v>
      </c>
      <c r="B41" s="402">
        <v>22.1</v>
      </c>
      <c r="C41" s="402">
        <v>183.7</v>
      </c>
      <c r="D41" s="402">
        <v>168.3</v>
      </c>
      <c r="E41" s="402">
        <v>15.4</v>
      </c>
      <c r="F41" s="402">
        <v>21.6</v>
      </c>
      <c r="G41" s="402">
        <v>181.8</v>
      </c>
      <c r="H41" s="402">
        <v>164.7</v>
      </c>
      <c r="I41" s="402">
        <v>17.1</v>
      </c>
      <c r="J41" s="402">
        <v>23.2</v>
      </c>
      <c r="K41" s="402">
        <v>193.2</v>
      </c>
      <c r="L41" s="402">
        <v>183.9</v>
      </c>
      <c r="M41" s="402">
        <v>9.3</v>
      </c>
      <c r="N41" s="402">
        <v>20.7</v>
      </c>
      <c r="O41" s="402">
        <v>179.8</v>
      </c>
      <c r="P41" s="402">
        <v>158</v>
      </c>
      <c r="Q41" s="402">
        <v>21.8</v>
      </c>
      <c r="R41" s="402">
        <v>21.5</v>
      </c>
      <c r="S41" s="402">
        <v>181.6</v>
      </c>
      <c r="T41" s="402">
        <v>157.5</v>
      </c>
      <c r="U41" s="402">
        <v>24.1</v>
      </c>
      <c r="V41" s="402">
        <v>21.4</v>
      </c>
      <c r="W41" s="402">
        <v>186.7</v>
      </c>
      <c r="X41" s="402">
        <v>165.3</v>
      </c>
      <c r="Y41" s="402">
        <v>21.4</v>
      </c>
      <c r="Z41" s="402">
        <v>23</v>
      </c>
      <c r="AA41" s="402">
        <v>190.5</v>
      </c>
      <c r="AB41" s="402">
        <v>178.8</v>
      </c>
      <c r="AC41" s="402">
        <v>11.7</v>
      </c>
      <c r="AD41" s="402">
        <v>22.2</v>
      </c>
      <c r="AE41" s="402">
        <v>177.9</v>
      </c>
      <c r="AF41" s="402">
        <v>162.3</v>
      </c>
      <c r="AG41" s="402">
        <v>15.6</v>
      </c>
    </row>
    <row r="42" spans="1:33" ht="17.25" customHeight="1">
      <c r="A42" s="396" t="s">
        <v>482</v>
      </c>
      <c r="B42" s="402">
        <v>23.5</v>
      </c>
      <c r="C42" s="402">
        <v>193.9</v>
      </c>
      <c r="D42" s="402">
        <v>178.7</v>
      </c>
      <c r="E42" s="402">
        <v>15.2</v>
      </c>
      <c r="F42" s="402">
        <v>23.2</v>
      </c>
      <c r="G42" s="402">
        <v>193.8</v>
      </c>
      <c r="H42" s="402">
        <v>177</v>
      </c>
      <c r="I42" s="402">
        <v>16.8</v>
      </c>
      <c r="J42" s="402">
        <v>23.6</v>
      </c>
      <c r="K42" s="402">
        <v>197.5</v>
      </c>
      <c r="L42" s="402">
        <v>187.3</v>
      </c>
      <c r="M42" s="402">
        <v>10.2</v>
      </c>
      <c r="N42" s="402">
        <v>23.2</v>
      </c>
      <c r="O42" s="402">
        <v>199.9</v>
      </c>
      <c r="P42" s="402">
        <v>178</v>
      </c>
      <c r="Q42" s="402">
        <v>21.9</v>
      </c>
      <c r="R42" s="402">
        <v>23.8</v>
      </c>
      <c r="S42" s="402">
        <v>193.3</v>
      </c>
      <c r="T42" s="402">
        <v>177.4</v>
      </c>
      <c r="U42" s="402">
        <v>15.9</v>
      </c>
      <c r="V42" s="402">
        <v>23.8</v>
      </c>
      <c r="W42" s="402">
        <v>208.4</v>
      </c>
      <c r="X42" s="402">
        <v>184</v>
      </c>
      <c r="Y42" s="402">
        <v>24.4</v>
      </c>
      <c r="Z42" s="402">
        <v>25.6</v>
      </c>
      <c r="AA42" s="402">
        <v>212.8</v>
      </c>
      <c r="AB42" s="402">
        <v>200.3</v>
      </c>
      <c r="AC42" s="402">
        <v>12.5</v>
      </c>
      <c r="AD42" s="402">
        <v>24.2</v>
      </c>
      <c r="AE42" s="402">
        <v>192.6</v>
      </c>
      <c r="AF42" s="402">
        <v>177.9</v>
      </c>
      <c r="AG42" s="402">
        <v>14.7</v>
      </c>
    </row>
    <row r="43" spans="1:33" ht="17.25" customHeight="1">
      <c r="A43" s="396" t="s">
        <v>483</v>
      </c>
      <c r="B43" s="402">
        <v>23.2</v>
      </c>
      <c r="C43" s="402">
        <v>191.1</v>
      </c>
      <c r="D43" s="402">
        <v>176.3</v>
      </c>
      <c r="E43" s="402">
        <v>14.8</v>
      </c>
      <c r="F43" s="402">
        <v>22.9</v>
      </c>
      <c r="G43" s="402">
        <v>190.9</v>
      </c>
      <c r="H43" s="402">
        <v>174.4</v>
      </c>
      <c r="I43" s="402">
        <v>16.5</v>
      </c>
      <c r="J43" s="402">
        <v>25.4</v>
      </c>
      <c r="K43" s="402">
        <v>212.5</v>
      </c>
      <c r="L43" s="402">
        <v>201.6</v>
      </c>
      <c r="M43" s="402">
        <v>10.9</v>
      </c>
      <c r="N43" s="402">
        <v>21.7</v>
      </c>
      <c r="O43" s="402">
        <v>187.9</v>
      </c>
      <c r="P43" s="402">
        <v>166.8</v>
      </c>
      <c r="Q43" s="402">
        <v>21.1</v>
      </c>
      <c r="R43" s="402">
        <v>23.4</v>
      </c>
      <c r="S43" s="402">
        <v>195.4</v>
      </c>
      <c r="T43" s="402">
        <v>175.8</v>
      </c>
      <c r="U43" s="402">
        <v>19.63</v>
      </c>
      <c r="V43" s="402">
        <v>21.6</v>
      </c>
      <c r="W43" s="402">
        <v>188.9</v>
      </c>
      <c r="X43" s="402">
        <v>167.5</v>
      </c>
      <c r="Y43" s="402">
        <v>21.4</v>
      </c>
      <c r="Z43" s="402">
        <v>24.7</v>
      </c>
      <c r="AA43" s="402">
        <v>206.1</v>
      </c>
      <c r="AB43" s="402">
        <v>193.4</v>
      </c>
      <c r="AC43" s="402">
        <v>12.7</v>
      </c>
      <c r="AD43" s="402">
        <v>22.7</v>
      </c>
      <c r="AE43" s="402">
        <v>178.7</v>
      </c>
      <c r="AF43" s="402">
        <v>167.4</v>
      </c>
      <c r="AG43" s="402">
        <v>11.3</v>
      </c>
    </row>
    <row r="44" spans="1:33" ht="17.25" customHeight="1">
      <c r="A44" s="396" t="s">
        <v>484</v>
      </c>
      <c r="B44" s="402">
        <v>21.5</v>
      </c>
      <c r="C44" s="402">
        <v>177.5</v>
      </c>
      <c r="D44" s="402">
        <v>162.8</v>
      </c>
      <c r="E44" s="402">
        <v>14.7</v>
      </c>
      <c r="F44" s="402">
        <v>21.4</v>
      </c>
      <c r="G44" s="402">
        <v>178.6</v>
      </c>
      <c r="H44" s="402">
        <v>163</v>
      </c>
      <c r="I44" s="402">
        <v>15.6</v>
      </c>
      <c r="J44" s="402">
        <v>23.1</v>
      </c>
      <c r="K44" s="402">
        <v>196.5</v>
      </c>
      <c r="L44" s="402">
        <v>183.5</v>
      </c>
      <c r="M44" s="402">
        <v>13</v>
      </c>
      <c r="N44" s="402">
        <v>20.5</v>
      </c>
      <c r="O44" s="402">
        <v>175.7</v>
      </c>
      <c r="P44" s="402">
        <v>156.5</v>
      </c>
      <c r="Q44" s="402">
        <v>19.2</v>
      </c>
      <c r="R44" s="402">
        <v>22</v>
      </c>
      <c r="S44" s="402">
        <v>182.3</v>
      </c>
      <c r="T44" s="402">
        <v>163.9</v>
      </c>
      <c r="U44" s="402">
        <v>18.4</v>
      </c>
      <c r="V44" s="402">
        <v>20.8</v>
      </c>
      <c r="W44" s="402">
        <v>181</v>
      </c>
      <c r="X44" s="402">
        <v>160.9</v>
      </c>
      <c r="Y44" s="402">
        <v>20.1</v>
      </c>
      <c r="Z44" s="402">
        <v>22.7</v>
      </c>
      <c r="AA44" s="402">
        <v>190.4</v>
      </c>
      <c r="AB44" s="402">
        <v>178.9</v>
      </c>
      <c r="AC44" s="402">
        <v>11.5</v>
      </c>
      <c r="AD44" s="402">
        <v>22.5</v>
      </c>
      <c r="AE44" s="402">
        <v>177.5</v>
      </c>
      <c r="AF44" s="402">
        <v>166</v>
      </c>
      <c r="AG44" s="402">
        <v>11.5</v>
      </c>
    </row>
    <row r="45" spans="1:33" ht="17.25" customHeight="1">
      <c r="A45" s="51"/>
      <c r="B45" s="402"/>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3"/>
      <c r="AC45" s="402"/>
      <c r="AD45" s="402"/>
      <c r="AE45" s="402"/>
      <c r="AF45" s="402"/>
      <c r="AG45" s="402"/>
    </row>
    <row r="46" spans="1:33" ht="17.25" customHeight="1">
      <c r="A46" s="396" t="s">
        <v>485</v>
      </c>
      <c r="B46" s="402">
        <v>22.8</v>
      </c>
      <c r="C46" s="402">
        <v>188.2</v>
      </c>
      <c r="D46" s="402">
        <v>173.2</v>
      </c>
      <c r="E46" s="402">
        <v>15</v>
      </c>
      <c r="F46" s="402">
        <v>22.6</v>
      </c>
      <c r="G46" s="402">
        <v>189.1</v>
      </c>
      <c r="H46" s="402">
        <v>172.4</v>
      </c>
      <c r="I46" s="402">
        <v>16.7</v>
      </c>
      <c r="J46" s="402">
        <v>23.9</v>
      </c>
      <c r="K46" s="402">
        <v>201.8</v>
      </c>
      <c r="L46" s="402">
        <v>189.5</v>
      </c>
      <c r="M46" s="402">
        <v>12.3</v>
      </c>
      <c r="N46" s="402">
        <v>22.6</v>
      </c>
      <c r="O46" s="402">
        <v>194</v>
      </c>
      <c r="P46" s="402">
        <v>172.5</v>
      </c>
      <c r="Q46" s="402">
        <v>21.5</v>
      </c>
      <c r="R46" s="402">
        <v>23.7</v>
      </c>
      <c r="S46" s="402">
        <v>193.9</v>
      </c>
      <c r="T46" s="402">
        <v>175.3</v>
      </c>
      <c r="U46" s="402">
        <v>18.6</v>
      </c>
      <c r="V46" s="402">
        <v>22.6</v>
      </c>
      <c r="W46" s="402">
        <v>196.8</v>
      </c>
      <c r="X46" s="402">
        <v>175.2</v>
      </c>
      <c r="Y46" s="402">
        <v>21.6</v>
      </c>
      <c r="Z46" s="402">
        <v>24.5</v>
      </c>
      <c r="AA46" s="402">
        <v>204.5</v>
      </c>
      <c r="AB46" s="402">
        <v>192</v>
      </c>
      <c r="AC46" s="402">
        <v>12.5</v>
      </c>
      <c r="AD46" s="402">
        <v>23.2</v>
      </c>
      <c r="AE46" s="402">
        <v>184.2</v>
      </c>
      <c r="AF46" s="402">
        <v>171</v>
      </c>
      <c r="AG46" s="402">
        <v>13.2</v>
      </c>
    </row>
    <row r="47" spans="1:33" ht="17.25" customHeight="1">
      <c r="A47" s="396" t="s">
        <v>486</v>
      </c>
      <c r="B47" s="402">
        <v>23.01</v>
      </c>
      <c r="C47" s="402">
        <v>189.6</v>
      </c>
      <c r="D47" s="402">
        <v>174.2</v>
      </c>
      <c r="E47" s="402">
        <v>15.4</v>
      </c>
      <c r="F47" s="402">
        <v>22.6</v>
      </c>
      <c r="G47" s="402">
        <v>188.4</v>
      </c>
      <c r="H47" s="402">
        <v>171.2</v>
      </c>
      <c r="I47" s="402">
        <v>17.2</v>
      </c>
      <c r="J47" s="402">
        <v>25.2</v>
      </c>
      <c r="K47" s="402">
        <v>212.8</v>
      </c>
      <c r="L47" s="402">
        <v>200.2</v>
      </c>
      <c r="M47" s="402">
        <v>12.6</v>
      </c>
      <c r="N47" s="402">
        <v>21.5</v>
      </c>
      <c r="O47" s="402">
        <v>184.8</v>
      </c>
      <c r="P47" s="402">
        <v>164.1</v>
      </c>
      <c r="Q47" s="402">
        <v>20.7</v>
      </c>
      <c r="R47" s="402">
        <v>23.7</v>
      </c>
      <c r="S47" s="402">
        <v>195.9</v>
      </c>
      <c r="T47" s="402">
        <v>176.3</v>
      </c>
      <c r="U47" s="402">
        <v>19.6</v>
      </c>
      <c r="V47" s="402">
        <v>21.3</v>
      </c>
      <c r="W47" s="402">
        <v>186.1</v>
      </c>
      <c r="X47" s="402">
        <v>165</v>
      </c>
      <c r="Y47" s="402">
        <v>21.1</v>
      </c>
      <c r="Z47" s="402">
        <v>24.2</v>
      </c>
      <c r="AA47" s="402">
        <v>201.9</v>
      </c>
      <c r="AB47" s="402">
        <v>190.1</v>
      </c>
      <c r="AC47" s="402">
        <v>11.8</v>
      </c>
      <c r="AD47" s="402">
        <v>22.5</v>
      </c>
      <c r="AE47" s="402">
        <v>177.4</v>
      </c>
      <c r="AF47" s="402">
        <v>164.6</v>
      </c>
      <c r="AG47" s="402">
        <v>12.8</v>
      </c>
    </row>
    <row r="48" spans="1:33" ht="17.25" customHeight="1">
      <c r="A48" s="396" t="s">
        <v>487</v>
      </c>
      <c r="B48" s="402">
        <v>22.8</v>
      </c>
      <c r="C48" s="402">
        <v>187.7</v>
      </c>
      <c r="D48" s="402">
        <v>172.3</v>
      </c>
      <c r="E48" s="402">
        <v>15.4</v>
      </c>
      <c r="F48" s="402">
        <v>22.7</v>
      </c>
      <c r="G48" s="402">
        <v>189.5</v>
      </c>
      <c r="H48" s="402">
        <v>172.4</v>
      </c>
      <c r="I48" s="402">
        <v>17.1</v>
      </c>
      <c r="J48" s="402">
        <v>24.8</v>
      </c>
      <c r="K48" s="402">
        <v>208.2</v>
      </c>
      <c r="L48" s="402">
        <v>196.4</v>
      </c>
      <c r="M48" s="402">
        <v>11.8</v>
      </c>
      <c r="N48" s="402">
        <v>22.7</v>
      </c>
      <c r="O48" s="402">
        <v>194.6</v>
      </c>
      <c r="P48" s="402">
        <v>173.5</v>
      </c>
      <c r="Q48" s="402">
        <v>21.1</v>
      </c>
      <c r="R48" s="402">
        <v>23.8</v>
      </c>
      <c r="S48" s="402">
        <v>196.6</v>
      </c>
      <c r="T48" s="402">
        <v>176.9</v>
      </c>
      <c r="U48" s="402">
        <v>19.7</v>
      </c>
      <c r="V48" s="402">
        <v>23.2</v>
      </c>
      <c r="W48" s="402">
        <v>201.9</v>
      </c>
      <c r="X48" s="402">
        <v>179.3</v>
      </c>
      <c r="Y48" s="402">
        <v>22.6</v>
      </c>
      <c r="Z48" s="402">
        <v>24</v>
      </c>
      <c r="AA48" s="402">
        <v>200.4</v>
      </c>
      <c r="AB48" s="402">
        <v>189</v>
      </c>
      <c r="AC48" s="402">
        <v>11.4</v>
      </c>
      <c r="AD48" s="402">
        <v>23.6</v>
      </c>
      <c r="AE48" s="402">
        <v>190.6</v>
      </c>
      <c r="AF48" s="402">
        <v>174.4</v>
      </c>
      <c r="AG48" s="402">
        <v>16.2</v>
      </c>
    </row>
    <row r="49" spans="1:33" ht="17.25" customHeight="1">
      <c r="A49" s="396" t="s">
        <v>488</v>
      </c>
      <c r="B49" s="402">
        <v>22.7</v>
      </c>
      <c r="C49" s="402">
        <v>187.6</v>
      </c>
      <c r="D49" s="402">
        <v>172.1</v>
      </c>
      <c r="E49" s="402">
        <v>15.5</v>
      </c>
      <c r="F49" s="402">
        <v>22.6</v>
      </c>
      <c r="G49" s="402">
        <v>188.3</v>
      </c>
      <c r="H49" s="402">
        <v>171.2</v>
      </c>
      <c r="I49" s="402">
        <v>17.1</v>
      </c>
      <c r="J49" s="402">
        <v>23.9</v>
      </c>
      <c r="K49" s="402">
        <v>199.2</v>
      </c>
      <c r="L49" s="402">
        <v>188.2</v>
      </c>
      <c r="M49" s="402">
        <v>11</v>
      </c>
      <c r="N49" s="402">
        <v>22.1</v>
      </c>
      <c r="O49" s="402">
        <v>189.7</v>
      </c>
      <c r="P49" s="402">
        <v>168.8</v>
      </c>
      <c r="Q49" s="402">
        <v>20.9</v>
      </c>
      <c r="R49" s="402">
        <v>24.5</v>
      </c>
      <c r="S49" s="402">
        <v>209.4</v>
      </c>
      <c r="T49" s="402">
        <v>183.5</v>
      </c>
      <c r="U49" s="402">
        <v>25.9</v>
      </c>
      <c r="V49" s="402">
        <v>22.7</v>
      </c>
      <c r="W49" s="402">
        <v>197.8</v>
      </c>
      <c r="X49" s="402">
        <v>175.2</v>
      </c>
      <c r="Y49" s="402">
        <v>22.6</v>
      </c>
      <c r="Z49" s="402">
        <v>24.6</v>
      </c>
      <c r="AA49" s="402">
        <v>204.5</v>
      </c>
      <c r="AB49" s="402">
        <v>193.5</v>
      </c>
      <c r="AC49" s="402">
        <v>11</v>
      </c>
      <c r="AD49" s="402">
        <v>23.8</v>
      </c>
      <c r="AE49" s="402">
        <v>189.7</v>
      </c>
      <c r="AF49" s="402">
        <v>175.5</v>
      </c>
      <c r="AG49" s="402">
        <v>14.2</v>
      </c>
    </row>
    <row r="50" spans="1:33" ht="17.25" customHeight="1">
      <c r="A50" s="90"/>
      <c r="B50" s="402"/>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3"/>
      <c r="AC50" s="402"/>
      <c r="AD50" s="402"/>
      <c r="AE50" s="402"/>
      <c r="AF50" s="402"/>
      <c r="AG50" s="402"/>
    </row>
    <row r="51" spans="1:33" ht="17.25" customHeight="1">
      <c r="A51" s="408" t="s">
        <v>171</v>
      </c>
      <c r="B51" s="402"/>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3"/>
      <c r="AC51" s="402"/>
      <c r="AD51" s="402"/>
      <c r="AE51" s="402"/>
      <c r="AF51" s="402"/>
      <c r="AG51" s="402"/>
    </row>
    <row r="52" spans="1:33" ht="17.25" customHeight="1">
      <c r="A52" s="51" t="s">
        <v>479</v>
      </c>
      <c r="B52" s="402">
        <v>22.5</v>
      </c>
      <c r="C52" s="402">
        <v>173.9</v>
      </c>
      <c r="D52" s="402">
        <v>167.8</v>
      </c>
      <c r="E52" s="402">
        <v>6.1</v>
      </c>
      <c r="F52" s="402">
        <v>22.1</v>
      </c>
      <c r="G52" s="402">
        <v>171.5</v>
      </c>
      <c r="H52" s="402">
        <v>164.6</v>
      </c>
      <c r="I52" s="402">
        <v>6.9</v>
      </c>
      <c r="J52" s="402">
        <v>22.4</v>
      </c>
      <c r="K52" s="402">
        <v>173.4</v>
      </c>
      <c r="L52" s="402">
        <v>170.7</v>
      </c>
      <c r="M52" s="402">
        <v>2.7</v>
      </c>
      <c r="N52" s="402">
        <v>22</v>
      </c>
      <c r="O52" s="402">
        <v>175.5</v>
      </c>
      <c r="P52" s="402">
        <v>167.8</v>
      </c>
      <c r="Q52" s="402">
        <v>7.7</v>
      </c>
      <c r="R52" s="402">
        <v>22</v>
      </c>
      <c r="S52" s="402">
        <v>159.1</v>
      </c>
      <c r="T52" s="402">
        <v>154</v>
      </c>
      <c r="U52" s="402">
        <v>5.1</v>
      </c>
      <c r="V52" s="402">
        <v>22.5</v>
      </c>
      <c r="W52" s="402">
        <v>181.1</v>
      </c>
      <c r="X52" s="402">
        <v>175.9</v>
      </c>
      <c r="Y52" s="402">
        <v>5.3</v>
      </c>
      <c r="Z52" s="402">
        <v>22.6</v>
      </c>
      <c r="AA52" s="402">
        <v>176.7</v>
      </c>
      <c r="AB52" s="402">
        <v>172.4</v>
      </c>
      <c r="AC52" s="402">
        <v>4.3</v>
      </c>
      <c r="AD52" s="402">
        <v>22.1</v>
      </c>
      <c r="AE52" s="402">
        <v>166.3</v>
      </c>
      <c r="AF52" s="402">
        <v>160</v>
      </c>
      <c r="AG52" s="402">
        <v>6.3</v>
      </c>
    </row>
    <row r="53" spans="1:33" ht="17.25" customHeight="1">
      <c r="A53" s="396" t="s">
        <v>480</v>
      </c>
      <c r="B53" s="402">
        <v>22.4</v>
      </c>
      <c r="C53" s="402">
        <v>170.8</v>
      </c>
      <c r="D53" s="402">
        <v>164.6</v>
      </c>
      <c r="E53" s="402">
        <v>6.2</v>
      </c>
      <c r="F53" s="402">
        <v>22</v>
      </c>
      <c r="G53" s="402">
        <v>167.8</v>
      </c>
      <c r="H53" s="402">
        <v>160.8</v>
      </c>
      <c r="I53" s="402">
        <v>7</v>
      </c>
      <c r="J53" s="402">
        <v>21</v>
      </c>
      <c r="K53" s="402">
        <v>165.9</v>
      </c>
      <c r="L53" s="402">
        <v>164.3</v>
      </c>
      <c r="M53" s="402">
        <v>1.6</v>
      </c>
      <c r="N53" s="402">
        <v>21.9</v>
      </c>
      <c r="O53" s="402">
        <v>172.7</v>
      </c>
      <c r="P53" s="402">
        <v>165.3</v>
      </c>
      <c r="Q53" s="402">
        <v>7.4</v>
      </c>
      <c r="R53" s="402">
        <v>22.4</v>
      </c>
      <c r="S53" s="402">
        <v>153.2</v>
      </c>
      <c r="T53" s="402">
        <v>144.7</v>
      </c>
      <c r="U53" s="402">
        <v>8.5</v>
      </c>
      <c r="V53" s="402">
        <v>22</v>
      </c>
      <c r="W53" s="402">
        <v>177.5</v>
      </c>
      <c r="X53" s="402">
        <v>170.8</v>
      </c>
      <c r="Y53" s="402">
        <v>6.7</v>
      </c>
      <c r="Z53" s="402">
        <v>23</v>
      </c>
      <c r="AA53" s="402">
        <v>184.7</v>
      </c>
      <c r="AB53" s="402">
        <v>177.2</v>
      </c>
      <c r="AC53" s="402">
        <v>7.5</v>
      </c>
      <c r="AD53" s="402">
        <v>22.4</v>
      </c>
      <c r="AE53" s="402">
        <v>172.5</v>
      </c>
      <c r="AF53" s="402">
        <v>166</v>
      </c>
      <c r="AG53" s="402">
        <v>6.6</v>
      </c>
    </row>
    <row r="54" spans="1:33" s="108" customFormat="1" ht="17.25" customHeight="1">
      <c r="A54" s="397" t="s">
        <v>489</v>
      </c>
      <c r="B54" s="334">
        <f>AVERAGE(B56:B69)</f>
        <v>22.425</v>
      </c>
      <c r="C54" s="334">
        <f aca="true" t="shared" si="2" ref="C54:AG54">AVERAGE(C56:C69)</f>
        <v>170.92499999999998</v>
      </c>
      <c r="D54" s="334">
        <f t="shared" si="2"/>
        <v>164.38333333333333</v>
      </c>
      <c r="E54" s="334">
        <f t="shared" si="2"/>
        <v>6.541666666666667</v>
      </c>
      <c r="F54" s="334">
        <f t="shared" si="2"/>
        <v>21.958333333333332</v>
      </c>
      <c r="G54" s="334">
        <f t="shared" si="2"/>
        <v>167.29166666666666</v>
      </c>
      <c r="H54" s="334">
        <f t="shared" si="2"/>
        <v>160.575</v>
      </c>
      <c r="I54" s="334">
        <f t="shared" si="2"/>
        <v>6.716666666666666</v>
      </c>
      <c r="J54" s="334">
        <f t="shared" si="2"/>
        <v>21.358333333333338</v>
      </c>
      <c r="K54" s="334">
        <f t="shared" si="2"/>
        <v>170.475</v>
      </c>
      <c r="L54" s="334">
        <f t="shared" si="2"/>
        <v>168.95000000000002</v>
      </c>
      <c r="M54" s="334">
        <f t="shared" si="2"/>
        <v>1.5249999999999997</v>
      </c>
      <c r="N54" s="334">
        <f t="shared" si="2"/>
        <v>21.941666666666663</v>
      </c>
      <c r="O54" s="334">
        <f t="shared" si="2"/>
        <v>173.08333333333334</v>
      </c>
      <c r="P54" s="334">
        <f t="shared" si="2"/>
        <v>165.49999999999997</v>
      </c>
      <c r="Q54" s="334">
        <f t="shared" si="2"/>
        <v>7.583333333333333</v>
      </c>
      <c r="R54" s="334">
        <f t="shared" si="2"/>
        <v>23.016666666666666</v>
      </c>
      <c r="S54" s="334">
        <f t="shared" si="2"/>
        <v>156.23333333333335</v>
      </c>
      <c r="T54" s="334">
        <f t="shared" si="2"/>
        <v>148.40833333333333</v>
      </c>
      <c r="U54" s="334">
        <f t="shared" si="2"/>
        <v>7.824999999999999</v>
      </c>
      <c r="V54" s="334">
        <f t="shared" si="2"/>
        <v>22.025000000000002</v>
      </c>
      <c r="W54" s="334">
        <f t="shared" si="2"/>
        <v>178.15</v>
      </c>
      <c r="X54" s="334">
        <f t="shared" si="2"/>
        <v>170.88333333333333</v>
      </c>
      <c r="Y54" s="334">
        <f t="shared" si="2"/>
        <v>7.266666666666666</v>
      </c>
      <c r="Z54" s="334">
        <f t="shared" si="2"/>
        <v>23.041666666666668</v>
      </c>
      <c r="AA54" s="334">
        <f t="shared" si="2"/>
        <v>187.50833333333333</v>
      </c>
      <c r="AB54" s="334">
        <f t="shared" si="2"/>
        <v>178.5666666666667</v>
      </c>
      <c r="AC54" s="334">
        <f t="shared" si="2"/>
        <v>8.941666666666666</v>
      </c>
      <c r="AD54" s="334">
        <f t="shared" si="2"/>
        <v>22.46666666666667</v>
      </c>
      <c r="AE54" s="334">
        <f t="shared" si="2"/>
        <v>173.5666666666667</v>
      </c>
      <c r="AF54" s="334">
        <f t="shared" si="2"/>
        <v>166.96666666666667</v>
      </c>
      <c r="AG54" s="334">
        <f t="shared" si="2"/>
        <v>6.6000000000000005</v>
      </c>
    </row>
    <row r="55" spans="1:33" ht="17.25" customHeight="1">
      <c r="A55" s="51"/>
      <c r="B55" s="402"/>
      <c r="C55" s="402"/>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3"/>
      <c r="AC55" s="402"/>
      <c r="AD55" s="402"/>
      <c r="AE55" s="402"/>
      <c r="AF55" s="402"/>
      <c r="AG55" s="402"/>
    </row>
    <row r="56" spans="1:33" ht="17.25" customHeight="1">
      <c r="A56" s="51" t="s">
        <v>478</v>
      </c>
      <c r="B56" s="402">
        <v>20.1</v>
      </c>
      <c r="C56" s="402">
        <v>152.3</v>
      </c>
      <c r="D56" s="402">
        <v>146.5</v>
      </c>
      <c r="E56" s="402">
        <v>5.8</v>
      </c>
      <c r="F56" s="402">
        <v>19.4</v>
      </c>
      <c r="G56" s="402">
        <v>146.8</v>
      </c>
      <c r="H56" s="402">
        <v>140.9</v>
      </c>
      <c r="I56" s="402">
        <v>5.9</v>
      </c>
      <c r="J56" s="402">
        <v>20.1</v>
      </c>
      <c r="K56" s="402">
        <v>159.1</v>
      </c>
      <c r="L56" s="402">
        <v>158.3</v>
      </c>
      <c r="M56" s="402">
        <v>0.8</v>
      </c>
      <c r="N56" s="402">
        <v>18.8</v>
      </c>
      <c r="O56" s="402">
        <v>147.1</v>
      </c>
      <c r="P56" s="402">
        <v>141.2</v>
      </c>
      <c r="Q56" s="402">
        <v>5.9</v>
      </c>
      <c r="R56" s="402">
        <v>20.9</v>
      </c>
      <c r="S56" s="402">
        <v>140.5</v>
      </c>
      <c r="T56" s="402">
        <v>129.7</v>
      </c>
      <c r="U56" s="402">
        <v>10.8</v>
      </c>
      <c r="V56" s="402">
        <v>19.4</v>
      </c>
      <c r="W56" s="402">
        <v>156.2</v>
      </c>
      <c r="X56" s="402">
        <v>150.9</v>
      </c>
      <c r="Y56" s="402">
        <v>5.3</v>
      </c>
      <c r="Z56" s="402">
        <v>20.1</v>
      </c>
      <c r="AA56" s="402">
        <v>163.2</v>
      </c>
      <c r="AB56" s="402">
        <v>156.1</v>
      </c>
      <c r="AC56" s="402">
        <v>7.1</v>
      </c>
      <c r="AD56" s="402">
        <v>18.6</v>
      </c>
      <c r="AE56" s="402">
        <v>143.4</v>
      </c>
      <c r="AF56" s="402">
        <v>138.4</v>
      </c>
      <c r="AG56" s="402">
        <v>5</v>
      </c>
    </row>
    <row r="57" spans="1:33" ht="17.25" customHeight="1">
      <c r="A57" s="396" t="s">
        <v>490</v>
      </c>
      <c r="B57" s="402">
        <v>22.1</v>
      </c>
      <c r="C57" s="402">
        <v>168.1</v>
      </c>
      <c r="D57" s="402">
        <v>162</v>
      </c>
      <c r="E57" s="402">
        <v>6.1</v>
      </c>
      <c r="F57" s="402">
        <v>22.2</v>
      </c>
      <c r="G57" s="402">
        <v>168.1</v>
      </c>
      <c r="H57" s="402">
        <v>161.9</v>
      </c>
      <c r="I57" s="402">
        <v>6.2</v>
      </c>
      <c r="J57" s="402">
        <v>21.9</v>
      </c>
      <c r="K57" s="402">
        <v>173.8</v>
      </c>
      <c r="L57" s="402">
        <v>172.6</v>
      </c>
      <c r="M57" s="402">
        <v>1.2</v>
      </c>
      <c r="N57" s="402">
        <v>22.7</v>
      </c>
      <c r="O57" s="402">
        <v>178.5</v>
      </c>
      <c r="P57" s="402">
        <v>171.3</v>
      </c>
      <c r="Q57" s="402">
        <v>7.2</v>
      </c>
      <c r="R57" s="402">
        <v>22.5</v>
      </c>
      <c r="S57" s="402">
        <v>150.9</v>
      </c>
      <c r="T57" s="402">
        <v>144.3</v>
      </c>
      <c r="U57" s="402">
        <v>6.6</v>
      </c>
      <c r="V57" s="402">
        <v>23.1</v>
      </c>
      <c r="W57" s="402">
        <v>186.3</v>
      </c>
      <c r="X57" s="402">
        <v>178.4</v>
      </c>
      <c r="Y57" s="402">
        <v>7.9</v>
      </c>
      <c r="Z57" s="402">
        <v>23.6</v>
      </c>
      <c r="AA57" s="402">
        <v>192.1</v>
      </c>
      <c r="AB57" s="402">
        <v>183</v>
      </c>
      <c r="AC57" s="402">
        <v>9.1</v>
      </c>
      <c r="AD57" s="402">
        <v>23.4</v>
      </c>
      <c r="AE57" s="402">
        <v>182.2</v>
      </c>
      <c r="AF57" s="402">
        <v>175.2</v>
      </c>
      <c r="AG57" s="402">
        <v>7</v>
      </c>
    </row>
    <row r="58" spans="1:33" ht="17.25" customHeight="1">
      <c r="A58" s="396" t="s">
        <v>491</v>
      </c>
      <c r="B58" s="402">
        <v>22.2</v>
      </c>
      <c r="C58" s="402">
        <v>168.3</v>
      </c>
      <c r="D58" s="402">
        <v>161.2</v>
      </c>
      <c r="E58" s="402">
        <v>7.1</v>
      </c>
      <c r="F58" s="402">
        <v>21.6</v>
      </c>
      <c r="G58" s="402">
        <v>164.2</v>
      </c>
      <c r="H58" s="402">
        <v>157.1</v>
      </c>
      <c r="I58" s="402">
        <v>7.1</v>
      </c>
      <c r="J58" s="402">
        <v>22.9</v>
      </c>
      <c r="K58" s="402">
        <v>182.8</v>
      </c>
      <c r="L58" s="402">
        <v>181.9</v>
      </c>
      <c r="M58" s="402">
        <v>0.9</v>
      </c>
      <c r="N58" s="402">
        <v>21.6</v>
      </c>
      <c r="O58" s="402">
        <v>171.2</v>
      </c>
      <c r="P58" s="402">
        <v>163.1</v>
      </c>
      <c r="Q58" s="402">
        <v>8.1</v>
      </c>
      <c r="R58" s="402">
        <v>21.9</v>
      </c>
      <c r="S58" s="402">
        <v>152.2</v>
      </c>
      <c r="T58" s="402">
        <v>144.7</v>
      </c>
      <c r="U58" s="402">
        <v>7.5</v>
      </c>
      <c r="V58" s="402">
        <v>21.5</v>
      </c>
      <c r="W58" s="402">
        <v>173.9</v>
      </c>
      <c r="X58" s="402">
        <v>166.8</v>
      </c>
      <c r="Y58" s="402">
        <v>7.1</v>
      </c>
      <c r="Z58" s="402">
        <v>23</v>
      </c>
      <c r="AA58" s="402">
        <v>187.4</v>
      </c>
      <c r="AB58" s="402">
        <v>178.1</v>
      </c>
      <c r="AC58" s="402">
        <v>9.3</v>
      </c>
      <c r="AD58" s="402">
        <v>21.9</v>
      </c>
      <c r="AE58" s="402">
        <v>170.9</v>
      </c>
      <c r="AF58" s="402">
        <v>163.9</v>
      </c>
      <c r="AG58" s="402">
        <v>7</v>
      </c>
    </row>
    <row r="59" spans="1:33" ht="17.25" customHeight="1">
      <c r="A59" s="396" t="s">
        <v>492</v>
      </c>
      <c r="B59" s="402">
        <v>22.9</v>
      </c>
      <c r="C59" s="402">
        <v>175.2</v>
      </c>
      <c r="D59" s="402">
        <v>168.3</v>
      </c>
      <c r="E59" s="402">
        <v>6.9</v>
      </c>
      <c r="F59" s="402">
        <v>22.5</v>
      </c>
      <c r="G59" s="402">
        <v>171.8</v>
      </c>
      <c r="H59" s="402">
        <v>165.2</v>
      </c>
      <c r="I59" s="402">
        <v>6.6</v>
      </c>
      <c r="J59" s="402">
        <v>20.7</v>
      </c>
      <c r="K59" s="402">
        <v>164.6</v>
      </c>
      <c r="L59" s="402">
        <v>163.7</v>
      </c>
      <c r="M59" s="402">
        <v>0.9</v>
      </c>
      <c r="N59" s="402">
        <v>22.5</v>
      </c>
      <c r="O59" s="402">
        <v>177.7</v>
      </c>
      <c r="P59" s="402">
        <v>170.2</v>
      </c>
      <c r="Q59" s="402">
        <v>7.5</v>
      </c>
      <c r="R59" s="402">
        <v>23.8</v>
      </c>
      <c r="S59" s="402">
        <v>162.6</v>
      </c>
      <c r="T59" s="402">
        <v>155.8</v>
      </c>
      <c r="U59" s="402">
        <v>6.8</v>
      </c>
      <c r="V59" s="402">
        <v>23</v>
      </c>
      <c r="W59" s="402">
        <v>185.9</v>
      </c>
      <c r="X59" s="402">
        <v>178</v>
      </c>
      <c r="Y59" s="402">
        <v>7.9</v>
      </c>
      <c r="Z59" s="402">
        <v>23.8</v>
      </c>
      <c r="AA59" s="402">
        <v>192.6</v>
      </c>
      <c r="AB59" s="402">
        <v>184.1</v>
      </c>
      <c r="AC59" s="402">
        <v>8.5</v>
      </c>
      <c r="AD59" s="402">
        <v>23.2</v>
      </c>
      <c r="AE59" s="402">
        <v>180.9</v>
      </c>
      <c r="AF59" s="402">
        <v>173</v>
      </c>
      <c r="AG59" s="402">
        <v>7.9</v>
      </c>
    </row>
    <row r="60" spans="1:33" ht="17.25" customHeight="1">
      <c r="A60" s="51"/>
      <c r="B60" s="402"/>
      <c r="C60" s="403"/>
      <c r="D60" s="402"/>
      <c r="E60" s="402"/>
      <c r="F60" s="402"/>
      <c r="G60" s="402"/>
      <c r="H60" s="402"/>
      <c r="I60" s="402"/>
      <c r="J60" s="402"/>
      <c r="K60" s="402"/>
      <c r="L60" s="403"/>
      <c r="M60" s="402"/>
      <c r="N60" s="402"/>
      <c r="O60" s="402"/>
      <c r="P60" s="402"/>
      <c r="Q60" s="402"/>
      <c r="R60" s="402"/>
      <c r="S60" s="402"/>
      <c r="T60" s="402"/>
      <c r="U60" s="402"/>
      <c r="V60" s="402"/>
      <c r="W60" s="402"/>
      <c r="X60" s="402"/>
      <c r="Y60" s="402"/>
      <c r="Z60" s="402"/>
      <c r="AA60" s="402"/>
      <c r="AB60" s="403"/>
      <c r="AC60" s="402"/>
      <c r="AD60" s="402"/>
      <c r="AE60" s="402"/>
      <c r="AF60" s="402"/>
      <c r="AG60" s="402"/>
    </row>
    <row r="61" spans="1:33" ht="17.25" customHeight="1">
      <c r="A61" s="396" t="s">
        <v>481</v>
      </c>
      <c r="B61" s="402">
        <v>22.1</v>
      </c>
      <c r="C61" s="402">
        <v>168.8</v>
      </c>
      <c r="D61" s="402">
        <v>162</v>
      </c>
      <c r="E61" s="402">
        <v>6.8</v>
      </c>
      <c r="F61" s="402">
        <v>21.4</v>
      </c>
      <c r="G61" s="402">
        <v>162.8</v>
      </c>
      <c r="H61" s="402">
        <v>155.8</v>
      </c>
      <c r="I61" s="402">
        <v>7</v>
      </c>
      <c r="J61" s="402">
        <v>19.1</v>
      </c>
      <c r="K61" s="402">
        <v>152.6</v>
      </c>
      <c r="L61" s="402">
        <v>151.2</v>
      </c>
      <c r="M61" s="402">
        <v>1.4</v>
      </c>
      <c r="N61" s="402">
        <v>21.1</v>
      </c>
      <c r="O61" s="402">
        <v>166.6</v>
      </c>
      <c r="P61" s="402">
        <v>158.6</v>
      </c>
      <c r="Q61" s="402">
        <v>8</v>
      </c>
      <c r="R61" s="402">
        <v>22.2</v>
      </c>
      <c r="S61" s="402">
        <v>148.6</v>
      </c>
      <c r="T61" s="402">
        <v>139.7</v>
      </c>
      <c r="U61" s="402">
        <v>8.9</v>
      </c>
      <c r="V61" s="402">
        <v>21.4</v>
      </c>
      <c r="W61" s="402">
        <v>173.3</v>
      </c>
      <c r="X61" s="402">
        <v>165.5</v>
      </c>
      <c r="Y61" s="402">
        <v>7.8</v>
      </c>
      <c r="Z61" s="402">
        <v>22.2</v>
      </c>
      <c r="AA61" s="402">
        <v>181</v>
      </c>
      <c r="AB61" s="402">
        <v>172.4</v>
      </c>
      <c r="AC61" s="402">
        <v>8.6</v>
      </c>
      <c r="AD61" s="402">
        <v>21.5</v>
      </c>
      <c r="AE61" s="402">
        <v>166.9</v>
      </c>
      <c r="AF61" s="402">
        <v>160.2</v>
      </c>
      <c r="AG61" s="402">
        <v>6.7</v>
      </c>
    </row>
    <row r="62" spans="1:33" ht="17.25" customHeight="1">
      <c r="A62" s="396" t="s">
        <v>482</v>
      </c>
      <c r="B62" s="402">
        <v>23.3</v>
      </c>
      <c r="C62" s="402">
        <v>178.4</v>
      </c>
      <c r="D62" s="402">
        <v>171.8</v>
      </c>
      <c r="E62" s="402">
        <v>6.6</v>
      </c>
      <c r="F62" s="402">
        <v>23.1</v>
      </c>
      <c r="G62" s="402">
        <v>176.3</v>
      </c>
      <c r="H62" s="402">
        <v>169.6</v>
      </c>
      <c r="I62" s="402">
        <v>6.7</v>
      </c>
      <c r="J62" s="402">
        <v>21.7</v>
      </c>
      <c r="K62" s="402">
        <v>174.3</v>
      </c>
      <c r="L62" s="402">
        <v>172.2</v>
      </c>
      <c r="M62" s="402">
        <v>2.1</v>
      </c>
      <c r="N62" s="402">
        <v>23.4</v>
      </c>
      <c r="O62" s="402">
        <v>184.9</v>
      </c>
      <c r="P62" s="402">
        <v>177.2</v>
      </c>
      <c r="Q62" s="402">
        <v>7.7</v>
      </c>
      <c r="R62" s="402">
        <v>23.8</v>
      </c>
      <c r="S62" s="402">
        <v>160.5</v>
      </c>
      <c r="T62" s="402">
        <v>154.4</v>
      </c>
      <c r="U62" s="402">
        <v>6.1</v>
      </c>
      <c r="V62" s="402">
        <v>23.5</v>
      </c>
      <c r="W62" s="402">
        <v>191</v>
      </c>
      <c r="X62" s="402">
        <v>182.1</v>
      </c>
      <c r="Y62" s="402">
        <v>8.9</v>
      </c>
      <c r="Z62" s="402">
        <v>24.2</v>
      </c>
      <c r="AA62" s="402">
        <v>197.3</v>
      </c>
      <c r="AB62" s="402">
        <v>187.9</v>
      </c>
      <c r="AC62" s="402">
        <v>9.4</v>
      </c>
      <c r="AD62" s="402">
        <v>25.4</v>
      </c>
      <c r="AE62" s="402">
        <v>196.2</v>
      </c>
      <c r="AF62" s="402">
        <v>190.4</v>
      </c>
      <c r="AG62" s="402">
        <v>5.8</v>
      </c>
    </row>
    <row r="63" spans="1:33" ht="17.25" customHeight="1">
      <c r="A63" s="396" t="s">
        <v>483</v>
      </c>
      <c r="B63" s="402">
        <v>23.6</v>
      </c>
      <c r="C63" s="402">
        <v>179.6</v>
      </c>
      <c r="D63" s="402">
        <v>173.1</v>
      </c>
      <c r="E63" s="402">
        <v>6.5</v>
      </c>
      <c r="F63" s="402">
        <v>22.9</v>
      </c>
      <c r="G63" s="402">
        <v>175.1</v>
      </c>
      <c r="H63" s="402">
        <v>168.1</v>
      </c>
      <c r="I63" s="402">
        <v>7</v>
      </c>
      <c r="J63" s="402">
        <v>24</v>
      </c>
      <c r="K63" s="402">
        <v>191.6</v>
      </c>
      <c r="L63" s="402">
        <v>189.9</v>
      </c>
      <c r="M63" s="402">
        <v>1.7</v>
      </c>
      <c r="N63" s="402">
        <v>22.7</v>
      </c>
      <c r="O63" s="402">
        <v>179.4</v>
      </c>
      <c r="P63" s="402">
        <v>171.6</v>
      </c>
      <c r="Q63" s="402">
        <v>7.8</v>
      </c>
      <c r="R63" s="402">
        <v>24.7</v>
      </c>
      <c r="S63" s="402">
        <v>163.9</v>
      </c>
      <c r="T63" s="402">
        <v>156.7</v>
      </c>
      <c r="U63" s="402">
        <v>7.2</v>
      </c>
      <c r="V63" s="402">
        <v>22</v>
      </c>
      <c r="W63" s="402">
        <v>178.9</v>
      </c>
      <c r="X63" s="402">
        <v>171.1</v>
      </c>
      <c r="Y63" s="402">
        <v>7.8</v>
      </c>
      <c r="Z63" s="402">
        <v>24.1</v>
      </c>
      <c r="AA63" s="402">
        <v>199.2</v>
      </c>
      <c r="AB63" s="402">
        <v>187.8</v>
      </c>
      <c r="AC63" s="402">
        <v>11.4</v>
      </c>
      <c r="AD63" s="402">
        <v>22.2</v>
      </c>
      <c r="AE63" s="402">
        <v>172.6</v>
      </c>
      <c r="AF63" s="402">
        <v>167.5</v>
      </c>
      <c r="AG63" s="402">
        <v>5.1</v>
      </c>
    </row>
    <row r="64" spans="1:33" ht="17.25" customHeight="1">
      <c r="A64" s="396" t="s">
        <v>484</v>
      </c>
      <c r="B64" s="402">
        <v>21.9</v>
      </c>
      <c r="C64" s="402">
        <v>167.3</v>
      </c>
      <c r="D64" s="402">
        <v>160.7</v>
      </c>
      <c r="E64" s="402">
        <v>6.6</v>
      </c>
      <c r="F64" s="402">
        <v>21.2</v>
      </c>
      <c r="G64" s="402">
        <v>161.7</v>
      </c>
      <c r="H64" s="402">
        <v>154.7</v>
      </c>
      <c r="I64" s="402">
        <v>7</v>
      </c>
      <c r="J64" s="402">
        <v>20.6</v>
      </c>
      <c r="K64" s="402">
        <v>167.3</v>
      </c>
      <c r="L64" s="402">
        <v>164.8</v>
      </c>
      <c r="M64" s="402">
        <v>2.5</v>
      </c>
      <c r="N64" s="402">
        <v>20.7</v>
      </c>
      <c r="O64" s="402">
        <v>163.2</v>
      </c>
      <c r="P64" s="402">
        <v>155.1</v>
      </c>
      <c r="Q64" s="402">
        <v>8.1</v>
      </c>
      <c r="R64" s="402">
        <v>23</v>
      </c>
      <c r="S64" s="402">
        <v>153.9</v>
      </c>
      <c r="T64" s="402">
        <v>147</v>
      </c>
      <c r="U64" s="402">
        <v>6.9</v>
      </c>
      <c r="V64" s="402">
        <v>20.6</v>
      </c>
      <c r="W64" s="402">
        <v>167.1</v>
      </c>
      <c r="X64" s="402">
        <v>160</v>
      </c>
      <c r="Y64" s="402">
        <v>7.1</v>
      </c>
      <c r="Z64" s="402">
        <v>22.1</v>
      </c>
      <c r="AA64" s="402">
        <v>179.6</v>
      </c>
      <c r="AB64" s="402">
        <v>169.9</v>
      </c>
      <c r="AC64" s="402">
        <v>9.7</v>
      </c>
      <c r="AD64" s="402">
        <v>21.8</v>
      </c>
      <c r="AE64" s="402">
        <v>163</v>
      </c>
      <c r="AF64" s="402">
        <v>157.3</v>
      </c>
      <c r="AG64" s="402">
        <v>5.7</v>
      </c>
    </row>
    <row r="65" spans="1:33" ht="17.25" customHeight="1">
      <c r="A65" s="51"/>
      <c r="B65" s="401"/>
      <c r="C65" s="401"/>
      <c r="D65" s="401"/>
      <c r="E65" s="401"/>
      <c r="F65" s="401"/>
      <c r="G65" s="401"/>
      <c r="H65" s="401"/>
      <c r="I65" s="401"/>
      <c r="J65" s="401"/>
      <c r="K65" s="401"/>
      <c r="L65" s="401"/>
      <c r="M65" s="401"/>
      <c r="N65" s="401"/>
      <c r="O65" s="403"/>
      <c r="P65" s="401"/>
      <c r="Q65" s="401"/>
      <c r="R65" s="401"/>
      <c r="S65" s="401"/>
      <c r="T65" s="403"/>
      <c r="U65" s="401"/>
      <c r="V65" s="401"/>
      <c r="W65" s="401"/>
      <c r="X65" s="401"/>
      <c r="Y65" s="401"/>
      <c r="Z65" s="401"/>
      <c r="AA65" s="401"/>
      <c r="AB65" s="403"/>
      <c r="AC65" s="401"/>
      <c r="AD65" s="401"/>
      <c r="AE65" s="401"/>
      <c r="AF65" s="401"/>
      <c r="AG65" s="401"/>
    </row>
    <row r="66" spans="1:33" ht="17.25" customHeight="1">
      <c r="A66" s="396" t="s">
        <v>485</v>
      </c>
      <c r="B66" s="401">
        <v>22.5</v>
      </c>
      <c r="C66" s="401">
        <v>172.1</v>
      </c>
      <c r="D66" s="401">
        <v>165.5</v>
      </c>
      <c r="E66" s="401">
        <v>6.6</v>
      </c>
      <c r="F66" s="401">
        <v>22.1</v>
      </c>
      <c r="G66" s="401">
        <v>169.7</v>
      </c>
      <c r="H66" s="401">
        <v>162.6</v>
      </c>
      <c r="I66" s="401">
        <v>7.1</v>
      </c>
      <c r="J66" s="401">
        <v>18.4</v>
      </c>
      <c r="K66" s="401">
        <v>146</v>
      </c>
      <c r="L66" s="401">
        <v>144.4</v>
      </c>
      <c r="M66" s="401">
        <v>1.6</v>
      </c>
      <c r="N66" s="401">
        <v>22.6</v>
      </c>
      <c r="O66" s="401">
        <v>179.2</v>
      </c>
      <c r="P66" s="401">
        <v>170.8</v>
      </c>
      <c r="Q66" s="401">
        <v>8.4</v>
      </c>
      <c r="R66" s="401">
        <v>23.1</v>
      </c>
      <c r="S66" s="401">
        <v>151.3</v>
      </c>
      <c r="T66" s="401">
        <v>145.4</v>
      </c>
      <c r="U66" s="401">
        <v>5.9</v>
      </c>
      <c r="V66" s="401">
        <v>22.7</v>
      </c>
      <c r="W66" s="401">
        <v>183.4</v>
      </c>
      <c r="X66" s="401">
        <v>176.5</v>
      </c>
      <c r="Y66" s="401">
        <v>6.9</v>
      </c>
      <c r="Z66" s="401">
        <v>23.3</v>
      </c>
      <c r="AA66" s="401">
        <v>189.4</v>
      </c>
      <c r="AB66" s="402">
        <v>181</v>
      </c>
      <c r="AC66" s="401">
        <v>8.4</v>
      </c>
      <c r="AD66" s="401">
        <v>23.3</v>
      </c>
      <c r="AE66" s="401">
        <v>181.4</v>
      </c>
      <c r="AF66" s="401">
        <v>174.1</v>
      </c>
      <c r="AG66" s="401">
        <v>7.3</v>
      </c>
    </row>
    <row r="67" spans="1:33" ht="17.25" customHeight="1">
      <c r="A67" s="396" t="s">
        <v>486</v>
      </c>
      <c r="B67" s="401">
        <v>22.8</v>
      </c>
      <c r="C67" s="401">
        <v>173.6</v>
      </c>
      <c r="D67" s="401">
        <v>167.1</v>
      </c>
      <c r="E67" s="401">
        <v>6.5</v>
      </c>
      <c r="F67" s="401">
        <v>22</v>
      </c>
      <c r="G67" s="401">
        <v>167.5</v>
      </c>
      <c r="H67" s="401">
        <v>160.9</v>
      </c>
      <c r="I67" s="401">
        <v>6.6</v>
      </c>
      <c r="J67" s="401">
        <v>22.4</v>
      </c>
      <c r="K67" s="401">
        <v>178.6</v>
      </c>
      <c r="L67" s="401">
        <v>176.3</v>
      </c>
      <c r="M67" s="401">
        <v>2.3</v>
      </c>
      <c r="N67" s="401">
        <v>21.9</v>
      </c>
      <c r="O67" s="401">
        <v>171.5</v>
      </c>
      <c r="P67" s="401">
        <v>164.2</v>
      </c>
      <c r="Q67" s="401">
        <v>7.3</v>
      </c>
      <c r="R67" s="401">
        <v>23.3</v>
      </c>
      <c r="S67" s="401">
        <v>161.1</v>
      </c>
      <c r="T67" s="401">
        <v>153.3</v>
      </c>
      <c r="U67" s="401">
        <v>7.8</v>
      </c>
      <c r="V67" s="401">
        <v>21.4</v>
      </c>
      <c r="W67" s="401">
        <v>173</v>
      </c>
      <c r="X67" s="401">
        <v>166.8</v>
      </c>
      <c r="Y67" s="401">
        <v>6.2</v>
      </c>
      <c r="Z67" s="401">
        <v>23.4</v>
      </c>
      <c r="AA67" s="401">
        <v>190.8</v>
      </c>
      <c r="AB67" s="402">
        <v>182</v>
      </c>
      <c r="AC67" s="401">
        <v>8.8</v>
      </c>
      <c r="AD67" s="401">
        <v>21.4</v>
      </c>
      <c r="AE67" s="401">
        <v>166.4</v>
      </c>
      <c r="AF67" s="401">
        <v>160.5</v>
      </c>
      <c r="AG67" s="401">
        <v>5.9</v>
      </c>
    </row>
    <row r="68" spans="1:33" ht="17.25" customHeight="1">
      <c r="A68" s="396" t="s">
        <v>487</v>
      </c>
      <c r="B68" s="401">
        <v>22.8</v>
      </c>
      <c r="C68" s="401">
        <v>173.4</v>
      </c>
      <c r="D68" s="401">
        <v>167.2</v>
      </c>
      <c r="E68" s="401">
        <v>6.2</v>
      </c>
      <c r="F68" s="401">
        <v>22.5</v>
      </c>
      <c r="G68" s="401">
        <v>171.3</v>
      </c>
      <c r="H68" s="401">
        <v>165</v>
      </c>
      <c r="I68" s="401">
        <v>6.3</v>
      </c>
      <c r="J68" s="401">
        <v>22</v>
      </c>
      <c r="K68" s="401">
        <v>175.6</v>
      </c>
      <c r="L68" s="401">
        <v>174.2</v>
      </c>
      <c r="M68" s="401">
        <v>1.4</v>
      </c>
      <c r="N68" s="401">
        <v>22.9</v>
      </c>
      <c r="O68" s="401">
        <v>180.2</v>
      </c>
      <c r="P68" s="401">
        <v>173.4</v>
      </c>
      <c r="Q68" s="401">
        <v>6.8</v>
      </c>
      <c r="R68" s="401">
        <v>23.3</v>
      </c>
      <c r="S68" s="401">
        <v>160.9</v>
      </c>
      <c r="T68" s="401">
        <v>152.6</v>
      </c>
      <c r="U68" s="401">
        <v>8.3</v>
      </c>
      <c r="V68" s="401">
        <v>23.1</v>
      </c>
      <c r="W68" s="401">
        <v>185.9</v>
      </c>
      <c r="X68" s="401">
        <v>178.9</v>
      </c>
      <c r="Y68" s="401">
        <v>7</v>
      </c>
      <c r="Z68" s="401">
        <v>23</v>
      </c>
      <c r="AA68" s="401">
        <v>186.1</v>
      </c>
      <c r="AB68" s="402">
        <v>178.3</v>
      </c>
      <c r="AC68" s="401">
        <v>7.8</v>
      </c>
      <c r="AD68" s="401">
        <v>23.7</v>
      </c>
      <c r="AE68" s="401">
        <v>182</v>
      </c>
      <c r="AF68" s="401">
        <v>173.7</v>
      </c>
      <c r="AG68" s="401">
        <v>8.3</v>
      </c>
    </row>
    <row r="69" spans="1:33" ht="17.25" customHeight="1">
      <c r="A69" s="398" t="s">
        <v>488</v>
      </c>
      <c r="B69" s="400">
        <v>22.8</v>
      </c>
      <c r="C69" s="400">
        <v>174</v>
      </c>
      <c r="D69" s="400">
        <v>167.2</v>
      </c>
      <c r="E69" s="400">
        <v>6.8</v>
      </c>
      <c r="F69" s="400">
        <v>22.6</v>
      </c>
      <c r="G69" s="400">
        <v>172.2</v>
      </c>
      <c r="H69" s="400">
        <v>165.1</v>
      </c>
      <c r="I69" s="400">
        <v>7.1</v>
      </c>
      <c r="J69" s="400">
        <v>22.5</v>
      </c>
      <c r="K69" s="400">
        <v>179.4</v>
      </c>
      <c r="L69" s="400">
        <v>177.9</v>
      </c>
      <c r="M69" s="400">
        <v>1.5</v>
      </c>
      <c r="N69" s="400">
        <v>22.4</v>
      </c>
      <c r="O69" s="400">
        <v>177.5</v>
      </c>
      <c r="P69" s="400">
        <v>169.3</v>
      </c>
      <c r="Q69" s="400">
        <v>8.2</v>
      </c>
      <c r="R69" s="400">
        <v>23.7</v>
      </c>
      <c r="S69" s="400">
        <v>168.4</v>
      </c>
      <c r="T69" s="400">
        <v>157.3</v>
      </c>
      <c r="U69" s="400">
        <v>11.1</v>
      </c>
      <c r="V69" s="400">
        <v>22.6</v>
      </c>
      <c r="W69" s="400">
        <v>182.9</v>
      </c>
      <c r="X69" s="400">
        <v>175.6</v>
      </c>
      <c r="Y69" s="400">
        <v>7.3</v>
      </c>
      <c r="Z69" s="400">
        <v>23.7</v>
      </c>
      <c r="AA69" s="400">
        <v>191.4</v>
      </c>
      <c r="AB69" s="400">
        <v>182.2</v>
      </c>
      <c r="AC69" s="400">
        <v>9.2</v>
      </c>
      <c r="AD69" s="400">
        <v>23.2</v>
      </c>
      <c r="AE69" s="400">
        <v>176.9</v>
      </c>
      <c r="AF69" s="400">
        <v>169.4</v>
      </c>
      <c r="AG69" s="400">
        <v>7.5</v>
      </c>
    </row>
    <row r="70" spans="1:33" ht="17.25" customHeight="1">
      <c r="A70" s="19" t="s">
        <v>166</v>
      </c>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row>
  </sheetData>
  <sheetProtection/>
  <mergeCells count="43">
    <mergeCell ref="B6:E7"/>
    <mergeCell ref="F6:I7"/>
    <mergeCell ref="J6:M7"/>
    <mergeCell ref="N6:AG6"/>
    <mergeCell ref="N7:Q7"/>
    <mergeCell ref="R7:U7"/>
    <mergeCell ref="V7:Y7"/>
    <mergeCell ref="Z7:AC7"/>
    <mergeCell ref="AD7:AG7"/>
    <mergeCell ref="M8:M10"/>
    <mergeCell ref="B8:B10"/>
    <mergeCell ref="C8:C10"/>
    <mergeCell ref="D8:D10"/>
    <mergeCell ref="E8:E10"/>
    <mergeCell ref="F8:F10"/>
    <mergeCell ref="G8:G10"/>
    <mergeCell ref="AG8:AG10"/>
    <mergeCell ref="Z8:Z10"/>
    <mergeCell ref="AA8:AA10"/>
    <mergeCell ref="AB8:AB10"/>
    <mergeCell ref="AC8:AC10"/>
    <mergeCell ref="H8:H10"/>
    <mergeCell ref="I8:I10"/>
    <mergeCell ref="J8:J10"/>
    <mergeCell ref="K8:K10"/>
    <mergeCell ref="L8:L10"/>
    <mergeCell ref="W8:W10"/>
    <mergeCell ref="X8:X10"/>
    <mergeCell ref="N8:N10"/>
    <mergeCell ref="O8:O10"/>
    <mergeCell ref="P8:P10"/>
    <mergeCell ref="Q8:Q10"/>
    <mergeCell ref="S8:S10"/>
    <mergeCell ref="Y8:Y10"/>
    <mergeCell ref="R8:R10"/>
    <mergeCell ref="T8:T10"/>
    <mergeCell ref="U8:U10"/>
    <mergeCell ref="A6:A10"/>
    <mergeCell ref="A4:AG4"/>
    <mergeCell ref="AD8:AD10"/>
    <mergeCell ref="AE8:AE10"/>
    <mergeCell ref="AF8:AF10"/>
    <mergeCell ref="V8:V10"/>
  </mergeCells>
  <printOptions horizontalCentered="1"/>
  <pageMargins left="0.5905511811023623" right="0.5905511811023623" top="0.5905511811023623" bottom="0.3937007874015748" header="0" footer="0"/>
  <pageSetup fitToHeight="1" fitToWidth="1" horizontalDpi="600" verticalDpi="600" orientation="landscape" paperSize="8" scale="70" r:id="rId1"/>
</worksheet>
</file>

<file path=xl/worksheets/sheet11.xml><?xml version="1.0" encoding="utf-8"?>
<worksheet xmlns="http://schemas.openxmlformats.org/spreadsheetml/2006/main" xmlns:r="http://schemas.openxmlformats.org/officeDocument/2006/relationships">
  <sheetPr>
    <pageSetUpPr fitToPage="1"/>
  </sheetPr>
  <dimension ref="A1:AG70"/>
  <sheetViews>
    <sheetView zoomScaleSheetLayoutView="75" zoomScalePageLayoutView="0" workbookViewId="0" topLeftCell="A1">
      <selection activeCell="A1" sqref="A1"/>
    </sheetView>
  </sheetViews>
  <sheetFormatPr defaultColWidth="9.00390625" defaultRowHeight="17.25" customHeight="1"/>
  <cols>
    <col min="1" max="1" width="17.00390625" style="0" customWidth="1"/>
    <col min="2" max="2" width="7.625" style="0" customWidth="1"/>
    <col min="3" max="3" width="8.625" style="0" customWidth="1"/>
    <col min="4" max="4" width="10.00390625" style="0" customWidth="1"/>
    <col min="5" max="6" width="7.625" style="0" customWidth="1"/>
    <col min="7" max="7" width="8.50390625" style="0" customWidth="1"/>
    <col min="8" max="8" width="8.625" style="0" customWidth="1"/>
    <col min="9" max="10" width="7.625" style="0" customWidth="1"/>
    <col min="11" max="12" width="8.50390625" style="0" customWidth="1"/>
    <col min="13" max="14" width="7.625" style="0" customWidth="1"/>
    <col min="15" max="16" width="9.125" style="0" customWidth="1"/>
    <col min="17" max="18" width="7.625" style="0" customWidth="1"/>
    <col min="19" max="19" width="9.125" style="0" customWidth="1"/>
    <col min="20" max="20" width="10.375" style="0" bestFit="1" customWidth="1"/>
    <col min="21" max="21" width="8.25390625" style="0" customWidth="1"/>
    <col min="22" max="22" width="7.625" style="0" customWidth="1"/>
    <col min="23" max="23" width="8.625" style="0" customWidth="1"/>
    <col min="24" max="24" width="8.75390625" style="0" customWidth="1"/>
    <col min="25" max="26" width="7.625" style="0" customWidth="1"/>
    <col min="27" max="28" width="8.625" style="0" customWidth="1"/>
    <col min="29" max="29" width="7.625" style="0" customWidth="1"/>
  </cols>
  <sheetData>
    <row r="1" spans="1:32" ht="17.25" customHeight="1">
      <c r="A1" s="337" t="s">
        <v>499</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5" t="s">
        <v>500</v>
      </c>
      <c r="AD1" s="14"/>
      <c r="AE1" s="14"/>
      <c r="AF1" s="14"/>
    </row>
    <row r="2" spans="1:32" ht="17.25" customHeigh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5"/>
      <c r="AD2" s="14"/>
      <c r="AE2" s="14"/>
      <c r="AF2" s="14"/>
    </row>
    <row r="3" spans="1:32" ht="17.25" customHeight="1">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5"/>
      <c r="AD3" s="14"/>
      <c r="AE3" s="14"/>
      <c r="AF3" s="14"/>
    </row>
    <row r="4" spans="1:33" s="67" customFormat="1" ht="17.25" customHeight="1">
      <c r="A4" s="502" t="s">
        <v>417</v>
      </c>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17"/>
      <c r="AE4" s="17"/>
      <c r="AF4" s="17"/>
      <c r="AG4" s="17"/>
    </row>
    <row r="5" spans="27:29" ht="17.25" customHeight="1" thickBot="1">
      <c r="AA5" s="17"/>
      <c r="AB5" s="17"/>
      <c r="AC5" s="21" t="s">
        <v>180</v>
      </c>
    </row>
    <row r="6" spans="1:29" ht="17.25" customHeight="1">
      <c r="A6" s="755" t="s">
        <v>549</v>
      </c>
      <c r="B6" s="760" t="s">
        <v>105</v>
      </c>
      <c r="C6" s="761"/>
      <c r="D6" s="761"/>
      <c r="E6" s="761"/>
      <c r="F6" s="761"/>
      <c r="G6" s="761"/>
      <c r="H6" s="761"/>
      <c r="I6" s="761"/>
      <c r="J6" s="761"/>
      <c r="K6" s="761"/>
      <c r="L6" s="761"/>
      <c r="M6" s="761"/>
      <c r="N6" s="761"/>
      <c r="O6" s="761"/>
      <c r="P6" s="761"/>
      <c r="Q6" s="761"/>
      <c r="R6" s="761"/>
      <c r="S6" s="761"/>
      <c r="T6" s="761"/>
      <c r="U6" s="768"/>
      <c r="V6" s="487" t="s">
        <v>161</v>
      </c>
      <c r="W6" s="488"/>
      <c r="X6" s="488"/>
      <c r="Y6" s="482"/>
      <c r="Z6" s="487" t="s">
        <v>424</v>
      </c>
      <c r="AA6" s="488"/>
      <c r="AB6" s="488"/>
      <c r="AC6" s="488"/>
    </row>
    <row r="7" spans="1:29" ht="17.25" customHeight="1">
      <c r="A7" s="756"/>
      <c r="B7" s="765" t="s">
        <v>397</v>
      </c>
      <c r="C7" s="778"/>
      <c r="D7" s="778"/>
      <c r="E7" s="779"/>
      <c r="F7" s="762" t="s">
        <v>398</v>
      </c>
      <c r="G7" s="775"/>
      <c r="H7" s="775"/>
      <c r="I7" s="776"/>
      <c r="J7" s="765" t="s">
        <v>422</v>
      </c>
      <c r="K7" s="766"/>
      <c r="L7" s="766"/>
      <c r="M7" s="767"/>
      <c r="N7" s="765" t="s">
        <v>400</v>
      </c>
      <c r="O7" s="766"/>
      <c r="P7" s="766"/>
      <c r="Q7" s="767"/>
      <c r="R7" s="762" t="s">
        <v>423</v>
      </c>
      <c r="S7" s="763"/>
      <c r="T7" s="763"/>
      <c r="U7" s="764"/>
      <c r="V7" s="479"/>
      <c r="W7" s="486"/>
      <c r="X7" s="486"/>
      <c r="Y7" s="480"/>
      <c r="Z7" s="479"/>
      <c r="AA7" s="486"/>
      <c r="AB7" s="486"/>
      <c r="AC7" s="486"/>
    </row>
    <row r="8" spans="1:29" ht="17.25" customHeight="1">
      <c r="A8" s="756"/>
      <c r="B8" s="780" t="s">
        <v>420</v>
      </c>
      <c r="C8" s="754" t="s">
        <v>419</v>
      </c>
      <c r="D8" s="754" t="s">
        <v>418</v>
      </c>
      <c r="E8" s="754" t="s">
        <v>421</v>
      </c>
      <c r="F8" s="780" t="s">
        <v>420</v>
      </c>
      <c r="G8" s="754" t="s">
        <v>419</v>
      </c>
      <c r="H8" s="754" t="s">
        <v>418</v>
      </c>
      <c r="I8" s="754" t="s">
        <v>421</v>
      </c>
      <c r="J8" s="780" t="s">
        <v>420</v>
      </c>
      <c r="K8" s="754" t="s">
        <v>419</v>
      </c>
      <c r="L8" s="754" t="s">
        <v>418</v>
      </c>
      <c r="M8" s="754" t="s">
        <v>421</v>
      </c>
      <c r="N8" s="780" t="s">
        <v>420</v>
      </c>
      <c r="O8" s="754" t="s">
        <v>419</v>
      </c>
      <c r="P8" s="754" t="s">
        <v>418</v>
      </c>
      <c r="Q8" s="754" t="s">
        <v>421</v>
      </c>
      <c r="R8" s="780" t="s">
        <v>420</v>
      </c>
      <c r="S8" s="754" t="s">
        <v>419</v>
      </c>
      <c r="T8" s="754" t="s">
        <v>418</v>
      </c>
      <c r="U8" s="754" t="s">
        <v>421</v>
      </c>
      <c r="V8" s="780" t="s">
        <v>420</v>
      </c>
      <c r="W8" s="754" t="s">
        <v>419</v>
      </c>
      <c r="X8" s="754" t="s">
        <v>418</v>
      </c>
      <c r="Y8" s="754" t="s">
        <v>421</v>
      </c>
      <c r="Z8" s="780" t="s">
        <v>420</v>
      </c>
      <c r="AA8" s="754" t="s">
        <v>419</v>
      </c>
      <c r="AB8" s="754" t="s">
        <v>418</v>
      </c>
      <c r="AC8" s="754" t="s">
        <v>421</v>
      </c>
    </row>
    <row r="9" spans="1:29" ht="17.25" customHeight="1">
      <c r="A9" s="756"/>
      <c r="B9" s="781"/>
      <c r="C9" s="713"/>
      <c r="D9" s="783"/>
      <c r="E9" s="713"/>
      <c r="F9" s="781"/>
      <c r="G9" s="713"/>
      <c r="H9" s="783"/>
      <c r="I9" s="713"/>
      <c r="J9" s="781"/>
      <c r="K9" s="713"/>
      <c r="L9" s="783"/>
      <c r="M9" s="713"/>
      <c r="N9" s="781"/>
      <c r="O9" s="713"/>
      <c r="P9" s="783"/>
      <c r="Q9" s="713"/>
      <c r="R9" s="781"/>
      <c r="S9" s="713"/>
      <c r="T9" s="783"/>
      <c r="U9" s="713"/>
      <c r="V9" s="781"/>
      <c r="W9" s="713"/>
      <c r="X9" s="783"/>
      <c r="Y9" s="713"/>
      <c r="Z9" s="781"/>
      <c r="AA9" s="713"/>
      <c r="AB9" s="783"/>
      <c r="AC9" s="713"/>
    </row>
    <row r="10" spans="1:29" ht="17.25" customHeight="1">
      <c r="A10" s="757"/>
      <c r="B10" s="782"/>
      <c r="C10" s="714"/>
      <c r="D10" s="784"/>
      <c r="E10" s="714"/>
      <c r="F10" s="782"/>
      <c r="G10" s="714"/>
      <c r="H10" s="784"/>
      <c r="I10" s="714"/>
      <c r="J10" s="782"/>
      <c r="K10" s="714"/>
      <c r="L10" s="784"/>
      <c r="M10" s="714"/>
      <c r="N10" s="782"/>
      <c r="O10" s="714"/>
      <c r="P10" s="784"/>
      <c r="Q10" s="714"/>
      <c r="R10" s="782"/>
      <c r="S10" s="714"/>
      <c r="T10" s="784"/>
      <c r="U10" s="714"/>
      <c r="V10" s="782"/>
      <c r="W10" s="714"/>
      <c r="X10" s="784"/>
      <c r="Y10" s="714"/>
      <c r="Z10" s="782"/>
      <c r="AA10" s="714"/>
      <c r="AB10" s="784"/>
      <c r="AC10" s="714"/>
    </row>
    <row r="11" ht="17.25" customHeight="1">
      <c r="A11" s="274" t="s">
        <v>405</v>
      </c>
    </row>
    <row r="12" spans="1:29" ht="17.25" customHeight="1">
      <c r="A12" s="51" t="s">
        <v>479</v>
      </c>
      <c r="B12" s="278">
        <v>21.9</v>
      </c>
      <c r="C12" s="276">
        <v>181.1</v>
      </c>
      <c r="D12" s="276">
        <v>169.6</v>
      </c>
      <c r="E12" s="276">
        <v>11.5</v>
      </c>
      <c r="F12" s="276">
        <v>22.1</v>
      </c>
      <c r="G12" s="276">
        <v>184.4</v>
      </c>
      <c r="H12" s="276">
        <v>167.2</v>
      </c>
      <c r="I12" s="276">
        <v>17.2</v>
      </c>
      <c r="J12" s="276">
        <v>21.2</v>
      </c>
      <c r="K12" s="276">
        <v>181.7</v>
      </c>
      <c r="L12" s="276">
        <v>160.2</v>
      </c>
      <c r="M12" s="276">
        <v>21.3</v>
      </c>
      <c r="N12" s="276">
        <v>21.3</v>
      </c>
      <c r="O12" s="276">
        <v>183.7</v>
      </c>
      <c r="P12" s="276">
        <v>166.1</v>
      </c>
      <c r="Q12" s="276">
        <v>17.6</v>
      </c>
      <c r="R12" s="276">
        <v>22</v>
      </c>
      <c r="S12" s="276">
        <v>187.5</v>
      </c>
      <c r="T12" s="276">
        <v>168.5</v>
      </c>
      <c r="U12" s="276">
        <v>19</v>
      </c>
      <c r="V12" s="276">
        <v>21.1</v>
      </c>
      <c r="W12" s="276">
        <v>170.9</v>
      </c>
      <c r="X12" s="276">
        <v>162.8</v>
      </c>
      <c r="Y12" s="276">
        <v>8.1</v>
      </c>
      <c r="Z12" s="276">
        <v>21.9</v>
      </c>
      <c r="AA12" s="276">
        <v>181.9</v>
      </c>
      <c r="AB12" s="276">
        <v>163.9</v>
      </c>
      <c r="AC12" s="276">
        <v>18</v>
      </c>
    </row>
    <row r="13" spans="1:29" ht="17.25" customHeight="1">
      <c r="A13" s="396" t="s">
        <v>480</v>
      </c>
      <c r="B13" s="278">
        <v>22</v>
      </c>
      <c r="C13" s="276">
        <v>177.1</v>
      </c>
      <c r="D13" s="276">
        <v>168.6</v>
      </c>
      <c r="E13" s="276">
        <v>8.5</v>
      </c>
      <c r="F13" s="276">
        <v>22.1</v>
      </c>
      <c r="G13" s="276">
        <v>184.8</v>
      </c>
      <c r="H13" s="276">
        <v>167.4</v>
      </c>
      <c r="I13" s="276">
        <v>17.4</v>
      </c>
      <c r="J13" s="276">
        <v>21.2</v>
      </c>
      <c r="K13" s="276">
        <v>184.6</v>
      </c>
      <c r="L13" s="276">
        <v>160.3</v>
      </c>
      <c r="M13" s="276">
        <v>24.3</v>
      </c>
      <c r="N13" s="276">
        <v>21.4</v>
      </c>
      <c r="O13" s="276">
        <v>181</v>
      </c>
      <c r="P13" s="276">
        <v>165.4</v>
      </c>
      <c r="Q13" s="276">
        <v>15.6</v>
      </c>
      <c r="R13" s="276">
        <v>21.7</v>
      </c>
      <c r="S13" s="276">
        <v>184.6</v>
      </c>
      <c r="T13" s="276">
        <v>166.4</v>
      </c>
      <c r="U13" s="276">
        <v>18.2</v>
      </c>
      <c r="V13" s="276">
        <v>20.5</v>
      </c>
      <c r="W13" s="276">
        <v>164.1</v>
      </c>
      <c r="X13" s="276">
        <v>156.4</v>
      </c>
      <c r="Y13" s="276">
        <v>7.7</v>
      </c>
      <c r="Z13" s="276">
        <v>21.6</v>
      </c>
      <c r="AA13" s="276">
        <v>178.2</v>
      </c>
      <c r="AB13" s="276">
        <v>158.2</v>
      </c>
      <c r="AC13" s="276">
        <v>20</v>
      </c>
    </row>
    <row r="14" spans="1:29" s="108" customFormat="1" ht="17.25" customHeight="1">
      <c r="A14" s="397" t="s">
        <v>489</v>
      </c>
      <c r="B14" s="335">
        <f>AVERAGE(B16:B29)</f>
        <v>21.991666666666664</v>
      </c>
      <c r="C14" s="335">
        <f aca="true" t="shared" si="0" ref="C14:AC14">AVERAGE(C16:C29)</f>
        <v>176.775</v>
      </c>
      <c r="D14" s="335">
        <f t="shared" si="0"/>
        <v>167.9</v>
      </c>
      <c r="E14" s="335">
        <f t="shared" si="0"/>
        <v>8.875</v>
      </c>
      <c r="F14" s="335">
        <f t="shared" si="0"/>
        <v>21.758333333333336</v>
      </c>
      <c r="G14" s="335">
        <f t="shared" si="0"/>
        <v>181.83333333333334</v>
      </c>
      <c r="H14" s="335">
        <f t="shared" si="0"/>
        <v>166.29166666666663</v>
      </c>
      <c r="I14" s="335">
        <f t="shared" si="0"/>
        <v>15.541666666666666</v>
      </c>
      <c r="J14" s="335">
        <f t="shared" si="0"/>
        <v>21.108333333333338</v>
      </c>
      <c r="K14" s="335">
        <f t="shared" si="0"/>
        <v>180.64166666666668</v>
      </c>
      <c r="L14" s="335">
        <v>160</v>
      </c>
      <c r="M14" s="335">
        <f t="shared" si="0"/>
        <v>20.566666666666666</v>
      </c>
      <c r="N14" s="335">
        <f t="shared" si="0"/>
        <v>21.375000000000004</v>
      </c>
      <c r="O14" s="335">
        <f t="shared" si="0"/>
        <v>182.90833333333333</v>
      </c>
      <c r="P14" s="335">
        <v>164.6</v>
      </c>
      <c r="Q14" s="335">
        <f t="shared" si="0"/>
        <v>18.25</v>
      </c>
      <c r="R14" s="335">
        <f t="shared" si="0"/>
        <v>21.599999999999998</v>
      </c>
      <c r="S14" s="335">
        <f t="shared" si="0"/>
        <v>179.60833333333332</v>
      </c>
      <c r="T14" s="335">
        <f t="shared" si="0"/>
        <v>165.84166666666667</v>
      </c>
      <c r="U14" s="335">
        <f t="shared" si="0"/>
        <v>13.766666666666666</v>
      </c>
      <c r="V14" s="335">
        <f t="shared" si="0"/>
        <v>20.499999999999996</v>
      </c>
      <c r="W14" s="335">
        <f t="shared" si="0"/>
        <v>166.87499999999997</v>
      </c>
      <c r="X14" s="335">
        <f t="shared" si="0"/>
        <v>155.89166666666668</v>
      </c>
      <c r="Y14" s="335">
        <f t="shared" si="0"/>
        <v>10.983333333333334</v>
      </c>
      <c r="Z14" s="335">
        <f t="shared" si="0"/>
        <v>21.524999999999995</v>
      </c>
      <c r="AA14" s="335">
        <f t="shared" si="0"/>
        <v>174.1333333333333</v>
      </c>
      <c r="AB14" s="335">
        <f t="shared" si="0"/>
        <v>158.30833333333334</v>
      </c>
      <c r="AC14" s="335">
        <f t="shared" si="0"/>
        <v>15.825000000000003</v>
      </c>
    </row>
    <row r="15" spans="1:29" ht="17.25" customHeight="1">
      <c r="A15" s="51"/>
      <c r="B15" s="278"/>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row>
    <row r="16" spans="1:29" ht="17.25" customHeight="1">
      <c r="A16" s="51" t="s">
        <v>478</v>
      </c>
      <c r="B16" s="278">
        <v>17.9</v>
      </c>
      <c r="C16" s="276">
        <v>141.9</v>
      </c>
      <c r="D16" s="276">
        <v>136.2</v>
      </c>
      <c r="E16" s="276">
        <v>5.7</v>
      </c>
      <c r="F16" s="276">
        <v>18.2</v>
      </c>
      <c r="G16" s="276">
        <v>157.5</v>
      </c>
      <c r="H16" s="276">
        <v>140.5</v>
      </c>
      <c r="I16" s="276">
        <v>17</v>
      </c>
      <c r="J16" s="276">
        <v>19</v>
      </c>
      <c r="K16" s="276">
        <v>165.8</v>
      </c>
      <c r="L16" s="276">
        <v>145.3</v>
      </c>
      <c r="M16" s="276">
        <v>20.5</v>
      </c>
      <c r="N16" s="276">
        <v>17.3</v>
      </c>
      <c r="O16" s="276">
        <v>143.9</v>
      </c>
      <c r="P16" s="276">
        <v>132.9</v>
      </c>
      <c r="Q16" s="276">
        <v>11</v>
      </c>
      <c r="R16" s="276">
        <v>18.1</v>
      </c>
      <c r="S16" s="276">
        <v>151.1</v>
      </c>
      <c r="T16" s="276">
        <v>138.2</v>
      </c>
      <c r="U16" s="276">
        <v>12.9</v>
      </c>
      <c r="V16" s="276">
        <v>19.1</v>
      </c>
      <c r="W16" s="276">
        <v>155.7</v>
      </c>
      <c r="X16" s="276">
        <v>146.9</v>
      </c>
      <c r="Y16" s="276">
        <v>8.8</v>
      </c>
      <c r="Z16" s="276">
        <v>19.9</v>
      </c>
      <c r="AA16" s="276">
        <v>165.6</v>
      </c>
      <c r="AB16" s="276">
        <v>146</v>
      </c>
      <c r="AC16" s="276">
        <v>19.6</v>
      </c>
    </row>
    <row r="17" spans="1:29" ht="17.25" customHeight="1">
      <c r="A17" s="396" t="s">
        <v>490</v>
      </c>
      <c r="B17" s="278">
        <v>24.7</v>
      </c>
      <c r="C17" s="276">
        <v>198.4</v>
      </c>
      <c r="D17" s="276">
        <v>188.7</v>
      </c>
      <c r="E17" s="276">
        <v>9.7</v>
      </c>
      <c r="F17" s="276">
        <v>23</v>
      </c>
      <c r="G17" s="276">
        <v>197.7</v>
      </c>
      <c r="H17" s="276">
        <v>176.4</v>
      </c>
      <c r="I17" s="276">
        <v>21.3</v>
      </c>
      <c r="J17" s="276">
        <v>21.7</v>
      </c>
      <c r="K17" s="276">
        <v>191.5</v>
      </c>
      <c r="L17" s="276">
        <v>164.5</v>
      </c>
      <c r="M17" s="276">
        <v>27</v>
      </c>
      <c r="N17" s="276">
        <v>22</v>
      </c>
      <c r="O17" s="276">
        <v>186.5</v>
      </c>
      <c r="P17" s="276">
        <v>170.2</v>
      </c>
      <c r="Q17" s="276">
        <v>16.3</v>
      </c>
      <c r="R17" s="276">
        <v>23.2</v>
      </c>
      <c r="S17" s="276">
        <v>196.1</v>
      </c>
      <c r="T17" s="276">
        <v>178.9</v>
      </c>
      <c r="U17" s="276">
        <v>17.2</v>
      </c>
      <c r="V17" s="276">
        <v>19.4</v>
      </c>
      <c r="W17" s="276">
        <v>156.2</v>
      </c>
      <c r="X17" s="276">
        <v>146.6</v>
      </c>
      <c r="Y17" s="276">
        <v>9.6</v>
      </c>
      <c r="Z17" s="276">
        <v>20.5</v>
      </c>
      <c r="AA17" s="276">
        <v>166.7</v>
      </c>
      <c r="AB17" s="276">
        <v>147.9</v>
      </c>
      <c r="AC17" s="276">
        <v>18.8</v>
      </c>
    </row>
    <row r="18" spans="1:29" ht="17.25" customHeight="1">
      <c r="A18" s="396" t="s">
        <v>491</v>
      </c>
      <c r="B18" s="278">
        <v>21.3</v>
      </c>
      <c r="C18" s="276">
        <v>174.5</v>
      </c>
      <c r="D18" s="276">
        <v>163.3</v>
      </c>
      <c r="E18" s="276">
        <v>11.2</v>
      </c>
      <c r="F18" s="276">
        <v>21.8</v>
      </c>
      <c r="G18" s="276">
        <v>187.2</v>
      </c>
      <c r="H18" s="276">
        <v>166.4</v>
      </c>
      <c r="I18" s="276">
        <v>20.8</v>
      </c>
      <c r="J18" s="276">
        <v>20.5</v>
      </c>
      <c r="K18" s="276">
        <v>182.8</v>
      </c>
      <c r="L18" s="276">
        <v>156.6</v>
      </c>
      <c r="M18" s="276">
        <v>26.2</v>
      </c>
      <c r="N18" s="276">
        <v>21.1</v>
      </c>
      <c r="O18" s="276">
        <v>181.9</v>
      </c>
      <c r="P18" s="276">
        <v>162.6</v>
      </c>
      <c r="Q18" s="276">
        <v>19.3</v>
      </c>
      <c r="R18" s="276">
        <v>21.8</v>
      </c>
      <c r="S18" s="276">
        <v>184.9</v>
      </c>
      <c r="T18" s="276">
        <v>167.4</v>
      </c>
      <c r="U18" s="276">
        <v>17.5</v>
      </c>
      <c r="V18" s="276">
        <v>20.5</v>
      </c>
      <c r="W18" s="276">
        <v>165</v>
      </c>
      <c r="X18" s="276">
        <v>154.1</v>
      </c>
      <c r="Y18" s="276">
        <v>10.9</v>
      </c>
      <c r="Z18" s="276">
        <v>21.2</v>
      </c>
      <c r="AA18" s="276">
        <v>174.9</v>
      </c>
      <c r="AB18" s="276">
        <v>156.7</v>
      </c>
      <c r="AC18" s="276">
        <v>18.2</v>
      </c>
    </row>
    <row r="19" spans="1:29" ht="17.25" customHeight="1">
      <c r="A19" s="396" t="s">
        <v>492</v>
      </c>
      <c r="B19" s="278">
        <v>22.7</v>
      </c>
      <c r="C19" s="276">
        <v>181.9</v>
      </c>
      <c r="D19" s="276">
        <v>173.5</v>
      </c>
      <c r="E19" s="276">
        <v>8.4</v>
      </c>
      <c r="F19" s="276">
        <v>22.4</v>
      </c>
      <c r="G19" s="276">
        <v>186.3</v>
      </c>
      <c r="H19" s="276">
        <v>170</v>
      </c>
      <c r="I19" s="276">
        <v>16.3</v>
      </c>
      <c r="J19" s="276">
        <v>22.1</v>
      </c>
      <c r="K19" s="276">
        <v>189.5</v>
      </c>
      <c r="L19" s="276">
        <v>167.5</v>
      </c>
      <c r="M19" s="276">
        <v>22</v>
      </c>
      <c r="N19" s="276">
        <v>21.5</v>
      </c>
      <c r="O19" s="276">
        <v>185.4</v>
      </c>
      <c r="P19" s="276">
        <v>166.3</v>
      </c>
      <c r="Q19" s="276">
        <v>19.1</v>
      </c>
      <c r="R19" s="276">
        <v>22.7</v>
      </c>
      <c r="S19" s="276">
        <v>191.3</v>
      </c>
      <c r="T19" s="276">
        <v>174.4</v>
      </c>
      <c r="U19" s="276">
        <v>16.9</v>
      </c>
      <c r="V19" s="276">
        <v>20.6</v>
      </c>
      <c r="W19" s="276">
        <v>165.7</v>
      </c>
      <c r="X19" s="276">
        <v>155</v>
      </c>
      <c r="Y19" s="276">
        <v>10.7</v>
      </c>
      <c r="Z19" s="276">
        <v>21.6</v>
      </c>
      <c r="AA19" s="276">
        <v>178.7</v>
      </c>
      <c r="AB19" s="276">
        <v>161.6</v>
      </c>
      <c r="AC19" s="276">
        <v>17.1</v>
      </c>
    </row>
    <row r="20" spans="1:29" ht="17.25" customHeight="1">
      <c r="A20" s="51"/>
      <c r="B20" s="278"/>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row>
    <row r="21" spans="1:29" ht="17.25" customHeight="1">
      <c r="A21" s="396" t="s">
        <v>481</v>
      </c>
      <c r="B21" s="278">
        <v>19.9</v>
      </c>
      <c r="C21" s="276">
        <v>159.6</v>
      </c>
      <c r="D21" s="276">
        <v>151.6</v>
      </c>
      <c r="E21" s="276">
        <v>8</v>
      </c>
      <c r="F21" s="276">
        <v>20.7</v>
      </c>
      <c r="G21" s="276">
        <v>169.7</v>
      </c>
      <c r="H21" s="276">
        <v>158.5</v>
      </c>
      <c r="I21" s="276">
        <v>11.2</v>
      </c>
      <c r="J21" s="276">
        <v>20</v>
      </c>
      <c r="K21" s="276">
        <v>170.3</v>
      </c>
      <c r="L21" s="276">
        <v>151.8</v>
      </c>
      <c r="M21" s="276">
        <v>18.5</v>
      </c>
      <c r="N21" s="276">
        <v>20.9</v>
      </c>
      <c r="O21" s="276">
        <v>181</v>
      </c>
      <c r="P21" s="276">
        <v>160.1</v>
      </c>
      <c r="Q21" s="276">
        <v>20.9</v>
      </c>
      <c r="R21" s="276">
        <v>20.1</v>
      </c>
      <c r="S21" s="276">
        <v>169.2</v>
      </c>
      <c r="T21" s="276">
        <v>154.5</v>
      </c>
      <c r="U21" s="276">
        <v>14.7</v>
      </c>
      <c r="V21" s="276">
        <v>20.5</v>
      </c>
      <c r="W21" s="276">
        <v>167</v>
      </c>
      <c r="X21" s="276">
        <v>157</v>
      </c>
      <c r="Y21" s="276">
        <v>10</v>
      </c>
      <c r="Z21" s="276">
        <v>21.6</v>
      </c>
      <c r="AA21" s="276">
        <v>174</v>
      </c>
      <c r="AB21" s="276">
        <v>159.6</v>
      </c>
      <c r="AC21" s="276">
        <v>14.4</v>
      </c>
    </row>
    <row r="22" spans="1:29" ht="17.25" customHeight="1">
      <c r="A22" s="396" t="s">
        <v>482</v>
      </c>
      <c r="B22" s="278">
        <v>23.7</v>
      </c>
      <c r="C22" s="276">
        <v>188.6</v>
      </c>
      <c r="D22" s="276">
        <v>180.8</v>
      </c>
      <c r="E22" s="276">
        <v>7.8</v>
      </c>
      <c r="F22" s="276">
        <v>23.6</v>
      </c>
      <c r="G22" s="276">
        <v>191.2</v>
      </c>
      <c r="H22" s="276">
        <v>180.4</v>
      </c>
      <c r="I22" s="276">
        <v>10.8</v>
      </c>
      <c r="J22" s="276">
        <v>22.4</v>
      </c>
      <c r="K22" s="276">
        <v>189.8</v>
      </c>
      <c r="L22" s="276">
        <v>169.9</v>
      </c>
      <c r="M22" s="276">
        <v>19.9</v>
      </c>
      <c r="N22" s="276">
        <v>23.4</v>
      </c>
      <c r="O22" s="276">
        <v>201</v>
      </c>
      <c r="P22" s="276">
        <v>180.8</v>
      </c>
      <c r="Q22" s="276">
        <v>20.2</v>
      </c>
      <c r="R22" s="276">
        <v>23.1</v>
      </c>
      <c r="S22" s="276">
        <v>189.7</v>
      </c>
      <c r="T22" s="276">
        <v>177.5</v>
      </c>
      <c r="U22" s="276">
        <v>12.2</v>
      </c>
      <c r="V22" s="276">
        <v>21.5</v>
      </c>
      <c r="W22" s="276">
        <v>175</v>
      </c>
      <c r="X22" s="276">
        <v>165.6</v>
      </c>
      <c r="Y22" s="276">
        <v>9.4</v>
      </c>
      <c r="Z22" s="276">
        <v>22</v>
      </c>
      <c r="AA22" s="276">
        <v>177.7</v>
      </c>
      <c r="AB22" s="276">
        <v>163.2</v>
      </c>
      <c r="AC22" s="276">
        <v>14.5</v>
      </c>
    </row>
    <row r="23" spans="1:29" ht="17.25" customHeight="1">
      <c r="A23" s="396" t="s">
        <v>483</v>
      </c>
      <c r="B23" s="278">
        <v>22.6</v>
      </c>
      <c r="C23" s="276">
        <v>177.3</v>
      </c>
      <c r="D23" s="276">
        <v>172.1</v>
      </c>
      <c r="E23" s="276">
        <v>5.2</v>
      </c>
      <c r="F23" s="276">
        <v>21.8</v>
      </c>
      <c r="G23" s="276">
        <v>178</v>
      </c>
      <c r="H23" s="276">
        <v>166.7</v>
      </c>
      <c r="I23" s="276">
        <v>11.3</v>
      </c>
      <c r="J23" s="276">
        <v>21.1</v>
      </c>
      <c r="K23" s="276">
        <v>181</v>
      </c>
      <c r="L23" s="276">
        <v>160.8</v>
      </c>
      <c r="M23" s="276">
        <v>20.2</v>
      </c>
      <c r="N23" s="276">
        <v>22.3</v>
      </c>
      <c r="O23" s="276">
        <v>192</v>
      </c>
      <c r="P23" s="276">
        <v>172.2</v>
      </c>
      <c r="Q23" s="276">
        <v>19.8</v>
      </c>
      <c r="R23" s="276">
        <v>22.1</v>
      </c>
      <c r="S23" s="276">
        <v>180.8</v>
      </c>
      <c r="T23" s="276">
        <v>169.2</v>
      </c>
      <c r="U23" s="276">
        <v>11.6</v>
      </c>
      <c r="V23" s="276">
        <v>23.1</v>
      </c>
      <c r="W23" s="276">
        <v>186.8</v>
      </c>
      <c r="X23" s="276">
        <v>176.2</v>
      </c>
      <c r="Y23" s="276">
        <v>10.6</v>
      </c>
      <c r="Z23" s="276">
        <v>22.9</v>
      </c>
      <c r="AA23" s="276">
        <v>181.6</v>
      </c>
      <c r="AB23" s="276">
        <v>167.6</v>
      </c>
      <c r="AC23" s="276">
        <v>14</v>
      </c>
    </row>
    <row r="24" spans="1:29" ht="17.25" customHeight="1">
      <c r="A24" s="396" t="s">
        <v>484</v>
      </c>
      <c r="B24" s="278">
        <v>19.6</v>
      </c>
      <c r="C24" s="276">
        <v>156</v>
      </c>
      <c r="D24" s="276">
        <v>149.3</v>
      </c>
      <c r="E24" s="276">
        <v>6.7</v>
      </c>
      <c r="F24" s="276">
        <v>20</v>
      </c>
      <c r="G24" s="276">
        <v>165.6</v>
      </c>
      <c r="H24" s="276">
        <v>153.6</v>
      </c>
      <c r="I24" s="276">
        <v>12</v>
      </c>
      <c r="J24" s="276">
        <v>19.9</v>
      </c>
      <c r="K24" s="276">
        <v>167.7</v>
      </c>
      <c r="L24" s="276">
        <v>150.3</v>
      </c>
      <c r="M24" s="276">
        <v>17.4</v>
      </c>
      <c r="N24" s="276">
        <v>19.9</v>
      </c>
      <c r="O24" s="276">
        <v>172.8</v>
      </c>
      <c r="P24" s="276">
        <v>152.7</v>
      </c>
      <c r="Q24" s="276">
        <v>20.1</v>
      </c>
      <c r="R24" s="276">
        <v>20.3</v>
      </c>
      <c r="S24" s="276">
        <v>166.3</v>
      </c>
      <c r="T24" s="276">
        <v>155.9</v>
      </c>
      <c r="U24" s="276">
        <v>10.4</v>
      </c>
      <c r="V24" s="276">
        <v>19.7</v>
      </c>
      <c r="W24" s="276">
        <v>159.8</v>
      </c>
      <c r="X24" s="276">
        <v>149.4</v>
      </c>
      <c r="Y24" s="276">
        <v>10.4</v>
      </c>
      <c r="Z24" s="276">
        <v>21</v>
      </c>
      <c r="AA24" s="276">
        <v>167.3</v>
      </c>
      <c r="AB24" s="276">
        <v>154.4</v>
      </c>
      <c r="AC24" s="276">
        <v>12.9</v>
      </c>
    </row>
    <row r="25" spans="1:29" ht="17.25" customHeight="1">
      <c r="A25" s="51"/>
      <c r="B25" s="278"/>
      <c r="C25" s="276"/>
      <c r="D25" s="276"/>
      <c r="E25" s="276"/>
      <c r="F25" s="276"/>
      <c r="G25" s="279"/>
      <c r="H25" s="276"/>
      <c r="I25" s="276"/>
      <c r="J25" s="276"/>
      <c r="K25" s="276"/>
      <c r="L25" s="276"/>
      <c r="M25" s="276"/>
      <c r="N25" s="276"/>
      <c r="O25" s="276"/>
      <c r="P25" s="276"/>
      <c r="Q25" s="276"/>
      <c r="R25" s="276"/>
      <c r="S25" s="276"/>
      <c r="T25" s="276"/>
      <c r="U25" s="276"/>
      <c r="V25" s="276"/>
      <c r="W25" s="276"/>
      <c r="X25" s="276"/>
      <c r="Y25" s="276"/>
      <c r="Z25" s="276"/>
      <c r="AA25" s="279"/>
      <c r="AB25" s="276"/>
      <c r="AC25" s="276"/>
    </row>
    <row r="26" spans="1:29" ht="17.25" customHeight="1">
      <c r="A26" s="396" t="s">
        <v>485</v>
      </c>
      <c r="B26" s="278">
        <v>23.3</v>
      </c>
      <c r="C26" s="276">
        <v>189.7</v>
      </c>
      <c r="D26" s="276">
        <v>177.9</v>
      </c>
      <c r="E26" s="276">
        <v>11.8</v>
      </c>
      <c r="F26" s="276">
        <v>22.7</v>
      </c>
      <c r="G26" s="276">
        <v>187.6</v>
      </c>
      <c r="H26" s="276">
        <v>173.6</v>
      </c>
      <c r="I26" s="276">
        <v>14</v>
      </c>
      <c r="J26" s="276">
        <v>22.3</v>
      </c>
      <c r="K26" s="276">
        <v>188</v>
      </c>
      <c r="L26" s="276">
        <v>168.3</v>
      </c>
      <c r="M26" s="276">
        <v>19.7</v>
      </c>
      <c r="N26" s="276">
        <v>22.3</v>
      </c>
      <c r="O26" s="276">
        <v>193.4</v>
      </c>
      <c r="P26" s="276">
        <v>172.4</v>
      </c>
      <c r="Q26" s="276">
        <v>21</v>
      </c>
      <c r="R26" s="276">
        <v>22.2</v>
      </c>
      <c r="S26" s="276">
        <v>184.6</v>
      </c>
      <c r="T26" s="276">
        <v>171</v>
      </c>
      <c r="U26" s="276">
        <v>13.6</v>
      </c>
      <c r="V26" s="276">
        <v>19.2</v>
      </c>
      <c r="W26" s="276">
        <v>159.1</v>
      </c>
      <c r="X26" s="276">
        <v>147.3</v>
      </c>
      <c r="Y26" s="276">
        <v>11.8</v>
      </c>
      <c r="Z26" s="276">
        <v>21.7</v>
      </c>
      <c r="AA26" s="276">
        <v>172.7</v>
      </c>
      <c r="AB26" s="276">
        <v>159.2</v>
      </c>
      <c r="AC26" s="276">
        <v>13.5</v>
      </c>
    </row>
    <row r="27" spans="1:29" ht="17.25" customHeight="1">
      <c r="A27" s="396" t="s">
        <v>486</v>
      </c>
      <c r="B27" s="278">
        <v>21.2</v>
      </c>
      <c r="C27" s="276">
        <v>172.9</v>
      </c>
      <c r="D27" s="276">
        <v>162.2</v>
      </c>
      <c r="E27" s="276">
        <v>10.7</v>
      </c>
      <c r="F27" s="276">
        <v>20.8</v>
      </c>
      <c r="G27" s="276">
        <v>173.4</v>
      </c>
      <c r="H27" s="261">
        <v>157.8</v>
      </c>
      <c r="I27" s="276">
        <v>15.6</v>
      </c>
      <c r="J27" s="276">
        <v>21.4</v>
      </c>
      <c r="K27" s="276">
        <v>181.5</v>
      </c>
      <c r="L27" s="276">
        <v>162.2</v>
      </c>
      <c r="M27" s="276">
        <v>19.3</v>
      </c>
      <c r="N27" s="276">
        <v>21.2</v>
      </c>
      <c r="O27" s="276">
        <v>176.9</v>
      </c>
      <c r="P27" s="276">
        <v>160.5</v>
      </c>
      <c r="Q27" s="276">
        <v>16.4</v>
      </c>
      <c r="R27" s="276">
        <v>21.2</v>
      </c>
      <c r="S27" s="276">
        <v>176.1</v>
      </c>
      <c r="T27" s="276">
        <v>162.4</v>
      </c>
      <c r="U27" s="276">
        <v>13.7</v>
      </c>
      <c r="V27" s="276">
        <v>22.6</v>
      </c>
      <c r="W27" s="276">
        <v>187</v>
      </c>
      <c r="X27" s="276">
        <v>172.6</v>
      </c>
      <c r="Y27" s="276">
        <v>14.4</v>
      </c>
      <c r="Z27" s="276">
        <v>22.9</v>
      </c>
      <c r="AA27" s="276">
        <v>182.6</v>
      </c>
      <c r="AB27" s="276">
        <v>166.7</v>
      </c>
      <c r="AC27" s="276">
        <v>15.9</v>
      </c>
    </row>
    <row r="28" spans="1:29" ht="17.25" customHeight="1">
      <c r="A28" s="396" t="s">
        <v>487</v>
      </c>
      <c r="B28" s="278">
        <v>23.6</v>
      </c>
      <c r="C28" s="276">
        <v>190.9</v>
      </c>
      <c r="D28" s="276">
        <v>180.6</v>
      </c>
      <c r="E28" s="276">
        <v>10.3</v>
      </c>
      <c r="F28" s="276">
        <v>23.4</v>
      </c>
      <c r="G28" s="276">
        <v>195.9</v>
      </c>
      <c r="H28" s="276">
        <v>178.5</v>
      </c>
      <c r="I28" s="276">
        <v>17.4</v>
      </c>
      <c r="J28" s="276">
        <v>21.8</v>
      </c>
      <c r="K28" s="276">
        <v>183.4</v>
      </c>
      <c r="L28" s="276">
        <v>164.9</v>
      </c>
      <c r="M28" s="276">
        <v>18.5</v>
      </c>
      <c r="N28" s="276">
        <v>23</v>
      </c>
      <c r="O28" s="276">
        <v>195.3</v>
      </c>
      <c r="P28" s="276">
        <v>178.4</v>
      </c>
      <c r="Q28" s="276">
        <v>16.9</v>
      </c>
      <c r="R28" s="276">
        <v>22.5</v>
      </c>
      <c r="S28" s="276">
        <v>184.8</v>
      </c>
      <c r="T28" s="276">
        <v>172.7</v>
      </c>
      <c r="U28" s="276">
        <v>12.1</v>
      </c>
      <c r="V28" s="276">
        <v>19.2</v>
      </c>
      <c r="W28" s="276">
        <v>157.6</v>
      </c>
      <c r="X28" s="276">
        <v>143.7</v>
      </c>
      <c r="Y28" s="276">
        <v>13.9</v>
      </c>
      <c r="Z28" s="276">
        <v>21.2</v>
      </c>
      <c r="AA28" s="276">
        <v>171.3</v>
      </c>
      <c r="AB28" s="276">
        <v>156</v>
      </c>
      <c r="AC28" s="276">
        <v>15.3</v>
      </c>
    </row>
    <row r="29" spans="1:29" ht="17.25" customHeight="1">
      <c r="A29" s="396" t="s">
        <v>488</v>
      </c>
      <c r="B29" s="278">
        <v>23.4</v>
      </c>
      <c r="C29" s="276">
        <v>189.6</v>
      </c>
      <c r="D29" s="276">
        <v>178.6</v>
      </c>
      <c r="E29" s="276">
        <v>11</v>
      </c>
      <c r="F29" s="276">
        <v>22.7</v>
      </c>
      <c r="G29" s="276">
        <v>191.9</v>
      </c>
      <c r="H29" s="276">
        <v>173.1</v>
      </c>
      <c r="I29" s="276">
        <v>18.8</v>
      </c>
      <c r="J29" s="276">
        <v>21.1</v>
      </c>
      <c r="K29" s="276">
        <v>176.4</v>
      </c>
      <c r="L29" s="276">
        <v>158.8</v>
      </c>
      <c r="M29" s="276">
        <v>17.6</v>
      </c>
      <c r="N29" s="276">
        <v>21.6</v>
      </c>
      <c r="O29" s="276">
        <v>184.8</v>
      </c>
      <c r="P29" s="276">
        <v>166.8</v>
      </c>
      <c r="Q29" s="276">
        <v>18</v>
      </c>
      <c r="R29" s="276">
        <v>21.9</v>
      </c>
      <c r="S29" s="276">
        <v>180.4</v>
      </c>
      <c r="T29" s="276">
        <v>168</v>
      </c>
      <c r="U29" s="276">
        <v>12.4</v>
      </c>
      <c r="V29" s="276">
        <v>20.6</v>
      </c>
      <c r="W29" s="276">
        <v>167.6</v>
      </c>
      <c r="X29" s="276">
        <v>156.3</v>
      </c>
      <c r="Y29" s="276">
        <v>11.3</v>
      </c>
      <c r="Z29" s="276">
        <v>21.8</v>
      </c>
      <c r="AA29" s="276">
        <v>176.5</v>
      </c>
      <c r="AB29" s="276">
        <v>160.8</v>
      </c>
      <c r="AC29" s="276">
        <v>15.7</v>
      </c>
    </row>
    <row r="30" spans="1:29" ht="17.25" customHeight="1">
      <c r="A30" s="90"/>
      <c r="B30" s="278"/>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row>
    <row r="31" spans="1:29" ht="17.25" customHeight="1">
      <c r="A31" s="408" t="s">
        <v>2</v>
      </c>
      <c r="B31" s="278"/>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row>
    <row r="32" spans="1:29" ht="17.25" customHeight="1">
      <c r="A32" s="51" t="s">
        <v>479</v>
      </c>
      <c r="B32" s="278">
        <v>22.4</v>
      </c>
      <c r="C32" s="276">
        <v>190.6</v>
      </c>
      <c r="D32" s="276">
        <v>173.7</v>
      </c>
      <c r="E32" s="276">
        <v>16.9</v>
      </c>
      <c r="F32" s="276">
        <v>21.1</v>
      </c>
      <c r="G32" s="276">
        <v>188.2</v>
      </c>
      <c r="H32" s="276">
        <v>167.7</v>
      </c>
      <c r="I32" s="276">
        <v>20.5</v>
      </c>
      <c r="J32" s="276">
        <v>21.1</v>
      </c>
      <c r="K32" s="276">
        <v>183.3</v>
      </c>
      <c r="L32" s="276">
        <v>160.5</v>
      </c>
      <c r="M32" s="276">
        <v>22.8</v>
      </c>
      <c r="N32" s="276">
        <v>21.3</v>
      </c>
      <c r="O32" s="276">
        <v>201.6</v>
      </c>
      <c r="P32" s="276">
        <v>168</v>
      </c>
      <c r="Q32" s="276">
        <v>33.6</v>
      </c>
      <c r="R32" s="276">
        <v>21.8</v>
      </c>
      <c r="S32" s="276">
        <v>192.8</v>
      </c>
      <c r="T32" s="276">
        <v>168.2</v>
      </c>
      <c r="U32" s="276">
        <v>24.6</v>
      </c>
      <c r="V32" s="276">
        <v>21.1</v>
      </c>
      <c r="W32" s="276">
        <v>169.5</v>
      </c>
      <c r="X32" s="276">
        <v>161.1</v>
      </c>
      <c r="Y32" s="276">
        <v>8.4</v>
      </c>
      <c r="Z32" s="276">
        <v>22.1</v>
      </c>
      <c r="AA32" s="276">
        <v>187.5</v>
      </c>
      <c r="AB32" s="276">
        <v>166.7</v>
      </c>
      <c r="AC32" s="276">
        <v>20.8</v>
      </c>
    </row>
    <row r="33" spans="1:29" ht="17.25" customHeight="1">
      <c r="A33" s="396" t="s">
        <v>480</v>
      </c>
      <c r="B33" s="278">
        <v>22.4</v>
      </c>
      <c r="C33" s="276">
        <v>183.7</v>
      </c>
      <c r="D33" s="276">
        <v>172.3</v>
      </c>
      <c r="E33" s="276">
        <v>11.4</v>
      </c>
      <c r="F33" s="276">
        <v>22.2</v>
      </c>
      <c r="G33" s="276">
        <v>188</v>
      </c>
      <c r="H33" s="276">
        <v>168.3</v>
      </c>
      <c r="I33" s="276">
        <v>19.7</v>
      </c>
      <c r="J33" s="276">
        <v>21.2</v>
      </c>
      <c r="K33" s="276">
        <v>186.4</v>
      </c>
      <c r="L33" s="276">
        <v>160.5</v>
      </c>
      <c r="M33" s="276">
        <v>25.9</v>
      </c>
      <c r="N33" s="276">
        <v>21.5</v>
      </c>
      <c r="O33" s="276">
        <v>201.1</v>
      </c>
      <c r="P33" s="276">
        <v>168.8</v>
      </c>
      <c r="Q33" s="276">
        <v>32.3</v>
      </c>
      <c r="R33" s="276">
        <v>21.6</v>
      </c>
      <c r="S33" s="276">
        <v>191.2</v>
      </c>
      <c r="T33" s="276">
        <v>167.4</v>
      </c>
      <c r="U33" s="276">
        <v>23.8</v>
      </c>
      <c r="V33" s="276">
        <v>20.5</v>
      </c>
      <c r="W33" s="276">
        <v>163.2</v>
      </c>
      <c r="X33" s="276">
        <v>155.3</v>
      </c>
      <c r="Y33" s="276">
        <v>7.9</v>
      </c>
      <c r="Z33" s="276">
        <v>21.7</v>
      </c>
      <c r="AA33" s="276">
        <v>181</v>
      </c>
      <c r="AB33" s="276">
        <v>160.3</v>
      </c>
      <c r="AC33" s="276">
        <v>20.7</v>
      </c>
    </row>
    <row r="34" spans="1:29" s="108" customFormat="1" ht="17.25" customHeight="1">
      <c r="A34" s="397" t="s">
        <v>489</v>
      </c>
      <c r="B34" s="335">
        <f>AVERAGE(B36:B49)</f>
        <v>22.416666666666668</v>
      </c>
      <c r="C34" s="335">
        <f aca="true" t="shared" si="1" ref="C34:AC34">AVERAGE(C36:C49)</f>
        <v>182.97500000000002</v>
      </c>
      <c r="D34" s="335">
        <f t="shared" si="1"/>
        <v>171.60833333333335</v>
      </c>
      <c r="E34" s="335">
        <f t="shared" si="1"/>
        <v>11.366666666666667</v>
      </c>
      <c r="F34" s="335">
        <f t="shared" si="1"/>
        <v>21.825</v>
      </c>
      <c r="G34" s="335">
        <f t="shared" si="1"/>
        <v>184.73333333333335</v>
      </c>
      <c r="H34" s="335">
        <v>167.3</v>
      </c>
      <c r="I34" s="335">
        <f t="shared" si="1"/>
        <v>17.358333333333334</v>
      </c>
      <c r="J34" s="335">
        <f t="shared" si="1"/>
        <v>21.075</v>
      </c>
      <c r="K34" s="335">
        <f t="shared" si="1"/>
        <v>181.98333333333332</v>
      </c>
      <c r="L34" s="335">
        <f t="shared" si="1"/>
        <v>159.81666666666666</v>
      </c>
      <c r="M34" s="335">
        <f t="shared" si="1"/>
        <v>22.16666666666667</v>
      </c>
      <c r="N34" s="335">
        <f t="shared" si="1"/>
        <v>21.508333333333336</v>
      </c>
      <c r="O34" s="335">
        <f t="shared" si="1"/>
        <v>202.89166666666665</v>
      </c>
      <c r="P34" s="335">
        <f t="shared" si="1"/>
        <v>167.72500000000002</v>
      </c>
      <c r="Q34" s="335">
        <f t="shared" si="1"/>
        <v>35.166666666666664</v>
      </c>
      <c r="R34" s="335">
        <f t="shared" si="1"/>
        <v>21.636666666666667</v>
      </c>
      <c r="S34" s="335">
        <f t="shared" si="1"/>
        <v>184.6916666666667</v>
      </c>
      <c r="T34" s="335">
        <f t="shared" si="1"/>
        <v>167.15833333333333</v>
      </c>
      <c r="U34" s="335">
        <f t="shared" si="1"/>
        <v>17.533333333333335</v>
      </c>
      <c r="V34" s="335">
        <f t="shared" si="1"/>
        <v>20.491666666666664</v>
      </c>
      <c r="W34" s="335">
        <f t="shared" si="1"/>
        <v>167.07500000000002</v>
      </c>
      <c r="X34" s="335">
        <v>155.5</v>
      </c>
      <c r="Y34" s="335">
        <f t="shared" si="1"/>
        <v>11.641666666666664</v>
      </c>
      <c r="Z34" s="335">
        <f t="shared" si="1"/>
        <v>21.558333333333334</v>
      </c>
      <c r="AA34" s="335">
        <f t="shared" si="1"/>
        <v>174.93333333333337</v>
      </c>
      <c r="AB34" s="335">
        <f t="shared" si="1"/>
        <v>159.10833333333335</v>
      </c>
      <c r="AC34" s="335">
        <f t="shared" si="1"/>
        <v>15.825000000000001</v>
      </c>
    </row>
    <row r="35" spans="1:29" ht="17.25" customHeight="1">
      <c r="A35" s="51"/>
      <c r="B35" s="278"/>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row>
    <row r="36" spans="1:29" ht="17.25" customHeight="1">
      <c r="A36" s="51" t="s">
        <v>478</v>
      </c>
      <c r="B36" s="278">
        <v>18.1</v>
      </c>
      <c r="C36" s="276">
        <v>146.6</v>
      </c>
      <c r="D36" s="276">
        <v>138.3</v>
      </c>
      <c r="E36" s="276">
        <v>8.3</v>
      </c>
      <c r="F36" s="276">
        <v>18.3</v>
      </c>
      <c r="G36" s="276">
        <v>161.5</v>
      </c>
      <c r="H36" s="276">
        <v>142.4</v>
      </c>
      <c r="I36" s="276">
        <v>19.1</v>
      </c>
      <c r="J36" s="276">
        <v>19</v>
      </c>
      <c r="K36" s="276">
        <v>167.5</v>
      </c>
      <c r="L36" s="276">
        <v>145.3</v>
      </c>
      <c r="M36" s="276">
        <v>22.2</v>
      </c>
      <c r="N36" s="276">
        <v>17.4</v>
      </c>
      <c r="O36" s="276">
        <v>157.9</v>
      </c>
      <c r="P36" s="276">
        <v>134.3</v>
      </c>
      <c r="Q36" s="276">
        <v>23.6</v>
      </c>
      <c r="R36" s="276">
        <v>18</v>
      </c>
      <c r="S36" s="276">
        <v>154.5</v>
      </c>
      <c r="T36" s="276">
        <v>138.4</v>
      </c>
      <c r="U36" s="276">
        <v>16.1</v>
      </c>
      <c r="V36" s="276">
        <v>19.1</v>
      </c>
      <c r="W36" s="276">
        <v>156.5</v>
      </c>
      <c r="X36" s="276">
        <v>147.2</v>
      </c>
      <c r="Y36" s="276">
        <v>9.3</v>
      </c>
      <c r="Z36" s="276">
        <v>20</v>
      </c>
      <c r="AA36" s="276">
        <v>168</v>
      </c>
      <c r="AB36" s="276">
        <v>147.8</v>
      </c>
      <c r="AC36" s="276">
        <v>20.2</v>
      </c>
    </row>
    <row r="37" spans="1:29" ht="17.25" customHeight="1">
      <c r="A37" s="396" t="s">
        <v>490</v>
      </c>
      <c r="B37" s="278">
        <v>24.8</v>
      </c>
      <c r="C37" s="276">
        <v>201.4</v>
      </c>
      <c r="D37" s="276">
        <v>188.9</v>
      </c>
      <c r="E37" s="276">
        <v>12.5</v>
      </c>
      <c r="F37" s="276">
        <v>23</v>
      </c>
      <c r="G37" s="276">
        <v>201.3</v>
      </c>
      <c r="H37" s="276">
        <v>177.1</v>
      </c>
      <c r="I37" s="276">
        <v>24.2</v>
      </c>
      <c r="J37" s="276">
        <v>21.7</v>
      </c>
      <c r="K37" s="276">
        <v>194.1</v>
      </c>
      <c r="L37" s="276">
        <v>164.6</v>
      </c>
      <c r="M37" s="276">
        <v>29.5</v>
      </c>
      <c r="N37" s="276">
        <v>22.7</v>
      </c>
      <c r="O37" s="276">
        <v>210.5</v>
      </c>
      <c r="P37" s="276">
        <v>176.8</v>
      </c>
      <c r="Q37" s="276">
        <v>33.7</v>
      </c>
      <c r="R37" s="276">
        <v>23.3</v>
      </c>
      <c r="S37" s="276">
        <v>203.3</v>
      </c>
      <c r="T37" s="276">
        <v>180.6</v>
      </c>
      <c r="U37" s="276">
        <v>22.7</v>
      </c>
      <c r="V37" s="276">
        <v>19.4</v>
      </c>
      <c r="W37" s="276">
        <v>156.6</v>
      </c>
      <c r="X37" s="276">
        <v>146.4</v>
      </c>
      <c r="Y37" s="276">
        <v>10.2</v>
      </c>
      <c r="Z37" s="276">
        <v>20.4</v>
      </c>
      <c r="AA37" s="276">
        <v>166.7</v>
      </c>
      <c r="AB37" s="276">
        <v>147.6</v>
      </c>
      <c r="AC37" s="276">
        <v>19.1</v>
      </c>
    </row>
    <row r="38" spans="1:29" ht="17.25" customHeight="1">
      <c r="A38" s="396" t="s">
        <v>491</v>
      </c>
      <c r="B38" s="278">
        <v>21.8</v>
      </c>
      <c r="C38" s="276">
        <v>181</v>
      </c>
      <c r="D38" s="276">
        <v>167.4</v>
      </c>
      <c r="E38" s="276">
        <v>13.6</v>
      </c>
      <c r="F38" s="276">
        <v>22</v>
      </c>
      <c r="G38" s="276">
        <v>192.1</v>
      </c>
      <c r="H38" s="276">
        <v>168.4</v>
      </c>
      <c r="I38" s="276">
        <v>23.7</v>
      </c>
      <c r="J38" s="276">
        <v>20.4</v>
      </c>
      <c r="K38" s="276">
        <v>185.6</v>
      </c>
      <c r="L38" s="276">
        <v>156.9</v>
      </c>
      <c r="M38" s="276">
        <v>28.7</v>
      </c>
      <c r="N38" s="276">
        <v>21.1</v>
      </c>
      <c r="O38" s="276">
        <v>200.2</v>
      </c>
      <c r="P38" s="276">
        <v>164.5</v>
      </c>
      <c r="Q38" s="276">
        <v>35.7</v>
      </c>
      <c r="R38" s="276">
        <v>21.9</v>
      </c>
      <c r="S38" s="276">
        <v>192.9</v>
      </c>
      <c r="T38" s="276">
        <v>169.4</v>
      </c>
      <c r="U38" s="276">
        <v>23.5</v>
      </c>
      <c r="V38" s="276">
        <v>20.6</v>
      </c>
      <c r="W38" s="276">
        <v>165.3</v>
      </c>
      <c r="X38" s="276">
        <v>153.8</v>
      </c>
      <c r="Y38" s="276">
        <v>11.5</v>
      </c>
      <c r="Z38" s="276">
        <v>21.2</v>
      </c>
      <c r="AA38" s="276">
        <v>176.4</v>
      </c>
      <c r="AB38" s="276">
        <v>158.1</v>
      </c>
      <c r="AC38" s="276">
        <v>18.3</v>
      </c>
    </row>
    <row r="39" spans="1:29" ht="17.25" customHeight="1">
      <c r="A39" s="396" t="s">
        <v>492</v>
      </c>
      <c r="B39" s="278">
        <v>23.3</v>
      </c>
      <c r="C39" s="276">
        <v>188.9</v>
      </c>
      <c r="D39" s="276">
        <v>178</v>
      </c>
      <c r="E39" s="276">
        <v>10.9</v>
      </c>
      <c r="F39" s="276">
        <v>22.5</v>
      </c>
      <c r="G39" s="276">
        <v>188.7</v>
      </c>
      <c r="H39" s="276">
        <v>171.3</v>
      </c>
      <c r="I39" s="276">
        <v>17.4</v>
      </c>
      <c r="J39" s="276">
        <v>22.1</v>
      </c>
      <c r="K39" s="276">
        <v>191.5</v>
      </c>
      <c r="L39" s="276">
        <v>167.6</v>
      </c>
      <c r="M39" s="276">
        <v>23.9</v>
      </c>
      <c r="N39" s="276">
        <v>21.9</v>
      </c>
      <c r="O39" s="276">
        <v>208.3</v>
      </c>
      <c r="P39" s="276">
        <v>170.6</v>
      </c>
      <c r="Q39" s="276">
        <v>37.7</v>
      </c>
      <c r="R39" s="276">
        <v>22.9</v>
      </c>
      <c r="S39" s="276">
        <v>199.7</v>
      </c>
      <c r="T39" s="276">
        <v>177.4</v>
      </c>
      <c r="U39" s="276">
        <v>22.3</v>
      </c>
      <c r="V39" s="276">
        <v>20.7</v>
      </c>
      <c r="W39" s="276">
        <v>166.5</v>
      </c>
      <c r="X39" s="276">
        <v>155.1</v>
      </c>
      <c r="Y39" s="276">
        <v>11.4</v>
      </c>
      <c r="Z39" s="276">
        <v>21.7</v>
      </c>
      <c r="AA39" s="276">
        <v>180.6</v>
      </c>
      <c r="AB39" s="276">
        <v>163.1</v>
      </c>
      <c r="AC39" s="276">
        <v>17.5</v>
      </c>
    </row>
    <row r="40" spans="1:29" ht="17.25" customHeight="1">
      <c r="A40" s="51"/>
      <c r="B40" s="278"/>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row>
    <row r="41" spans="1:29" ht="17.25" customHeight="1">
      <c r="A41" s="396" t="s">
        <v>481</v>
      </c>
      <c r="B41" s="278">
        <v>20.3</v>
      </c>
      <c r="C41" s="276">
        <v>165.5</v>
      </c>
      <c r="D41" s="276">
        <v>154.9</v>
      </c>
      <c r="E41" s="276">
        <v>10.6</v>
      </c>
      <c r="F41" s="276">
        <v>20.9</v>
      </c>
      <c r="G41" s="276">
        <v>172.4</v>
      </c>
      <c r="H41" s="276">
        <v>159.9</v>
      </c>
      <c r="I41" s="276">
        <v>12.5</v>
      </c>
      <c r="J41" s="276">
        <v>20</v>
      </c>
      <c r="K41" s="276">
        <v>171.8</v>
      </c>
      <c r="L41" s="276">
        <v>151.7</v>
      </c>
      <c r="M41" s="276">
        <v>20.1</v>
      </c>
      <c r="N41" s="276">
        <v>20.8</v>
      </c>
      <c r="O41" s="276">
        <v>201.9</v>
      </c>
      <c r="P41" s="276">
        <v>162.2</v>
      </c>
      <c r="Q41" s="276">
        <v>39.7</v>
      </c>
      <c r="R41" s="276">
        <v>20.1</v>
      </c>
      <c r="S41" s="276">
        <v>174.2</v>
      </c>
      <c r="T41" s="276">
        <v>155.5</v>
      </c>
      <c r="U41" s="276">
        <v>18.7</v>
      </c>
      <c r="V41" s="276">
        <v>20.5</v>
      </c>
      <c r="W41" s="276">
        <v>167.3</v>
      </c>
      <c r="X41" s="276">
        <v>156.6</v>
      </c>
      <c r="Y41" s="276">
        <v>10.7</v>
      </c>
      <c r="Z41" s="276">
        <v>21.7</v>
      </c>
      <c r="AA41" s="276">
        <v>175.3</v>
      </c>
      <c r="AB41" s="276">
        <v>161.4</v>
      </c>
      <c r="AC41" s="276">
        <v>13.9</v>
      </c>
    </row>
    <row r="42" spans="1:29" ht="17.25" customHeight="1">
      <c r="A42" s="396" t="s">
        <v>482</v>
      </c>
      <c r="B42" s="278">
        <v>24.3</v>
      </c>
      <c r="C42" s="276">
        <v>196</v>
      </c>
      <c r="D42" s="276">
        <v>186</v>
      </c>
      <c r="E42" s="276">
        <v>10</v>
      </c>
      <c r="F42" s="276">
        <v>23.6</v>
      </c>
      <c r="G42" s="276">
        <v>193</v>
      </c>
      <c r="H42" s="276">
        <v>180.9</v>
      </c>
      <c r="I42" s="276">
        <v>12.1</v>
      </c>
      <c r="J42" s="276">
        <v>22.4</v>
      </c>
      <c r="K42" s="276">
        <v>191.3</v>
      </c>
      <c r="L42" s="276">
        <v>169.9</v>
      </c>
      <c r="M42" s="276">
        <v>21.4</v>
      </c>
      <c r="N42" s="276">
        <v>23.5</v>
      </c>
      <c r="O42" s="276">
        <v>224.4</v>
      </c>
      <c r="P42" s="276">
        <v>184.8</v>
      </c>
      <c r="Q42" s="276">
        <v>39.6</v>
      </c>
      <c r="R42" s="276">
        <v>23.14</v>
      </c>
      <c r="S42" s="276">
        <v>194.6</v>
      </c>
      <c r="T42" s="276">
        <v>178.8</v>
      </c>
      <c r="U42" s="276">
        <v>15.8</v>
      </c>
      <c r="V42" s="276">
        <v>21.6</v>
      </c>
      <c r="W42" s="276">
        <v>175.6</v>
      </c>
      <c r="X42" s="276">
        <v>165.7</v>
      </c>
      <c r="Y42" s="276">
        <v>9.9</v>
      </c>
      <c r="Z42" s="276">
        <v>22</v>
      </c>
      <c r="AA42" s="276">
        <v>177.5</v>
      </c>
      <c r="AB42" s="276">
        <v>163.4</v>
      </c>
      <c r="AC42" s="276">
        <v>14.1</v>
      </c>
    </row>
    <row r="43" spans="1:29" ht="17.25" customHeight="1">
      <c r="A43" s="396" t="s">
        <v>483</v>
      </c>
      <c r="B43" s="278">
        <v>22.7</v>
      </c>
      <c r="C43" s="276">
        <v>180.4</v>
      </c>
      <c r="D43" s="276">
        <v>173.5</v>
      </c>
      <c r="E43" s="276">
        <v>6.9</v>
      </c>
      <c r="F43" s="276">
        <v>21.9</v>
      </c>
      <c r="G43" s="276">
        <v>180.7</v>
      </c>
      <c r="H43" s="276">
        <v>168.1</v>
      </c>
      <c r="I43" s="276">
        <v>12.6</v>
      </c>
      <c r="J43" s="276">
        <v>21</v>
      </c>
      <c r="K43" s="276">
        <v>182.3</v>
      </c>
      <c r="L43" s="276">
        <v>160.5</v>
      </c>
      <c r="M43" s="276">
        <v>21.8</v>
      </c>
      <c r="N43" s="276">
        <v>22</v>
      </c>
      <c r="O43" s="276">
        <v>209.2</v>
      </c>
      <c r="P43" s="276">
        <v>171.4</v>
      </c>
      <c r="Q43" s="276">
        <v>37.8</v>
      </c>
      <c r="R43" s="276">
        <v>21.9</v>
      </c>
      <c r="S43" s="276">
        <v>184.1</v>
      </c>
      <c r="T43" s="276">
        <v>169.2</v>
      </c>
      <c r="U43" s="276">
        <v>14.9</v>
      </c>
      <c r="V43" s="276">
        <v>23.1</v>
      </c>
      <c r="W43" s="276">
        <v>187.4</v>
      </c>
      <c r="X43" s="276">
        <v>176.2</v>
      </c>
      <c r="Y43" s="276">
        <v>11.2</v>
      </c>
      <c r="Z43" s="276">
        <v>22.9</v>
      </c>
      <c r="AA43" s="276">
        <v>181.7</v>
      </c>
      <c r="AB43" s="276">
        <v>168.1</v>
      </c>
      <c r="AC43" s="276">
        <v>13.6</v>
      </c>
    </row>
    <row r="44" spans="1:29" ht="17.25" customHeight="1">
      <c r="A44" s="396" t="s">
        <v>484</v>
      </c>
      <c r="B44" s="278">
        <v>20.2</v>
      </c>
      <c r="C44" s="276">
        <v>163.3</v>
      </c>
      <c r="D44" s="276">
        <v>154.3</v>
      </c>
      <c r="E44" s="276">
        <v>9</v>
      </c>
      <c r="F44" s="276">
        <v>20</v>
      </c>
      <c r="G44" s="276">
        <v>167</v>
      </c>
      <c r="H44" s="276">
        <v>154.1</v>
      </c>
      <c r="I44" s="276">
        <v>12.9</v>
      </c>
      <c r="J44" s="276">
        <v>19.9</v>
      </c>
      <c r="K44" s="276">
        <v>168.8</v>
      </c>
      <c r="L44" s="276">
        <v>150</v>
      </c>
      <c r="M44" s="276">
        <v>18.8</v>
      </c>
      <c r="N44" s="276">
        <v>20.4</v>
      </c>
      <c r="O44" s="276">
        <v>192.8</v>
      </c>
      <c r="P44" s="276">
        <v>158.5</v>
      </c>
      <c r="Q44" s="276">
        <v>34.3</v>
      </c>
      <c r="R44" s="276">
        <v>20.3</v>
      </c>
      <c r="S44" s="276">
        <v>169.9</v>
      </c>
      <c r="T44" s="276">
        <v>156.7</v>
      </c>
      <c r="U44" s="276">
        <v>13.2</v>
      </c>
      <c r="V44" s="276">
        <v>19.7</v>
      </c>
      <c r="W44" s="276">
        <v>160</v>
      </c>
      <c r="X44" s="276">
        <v>148.9</v>
      </c>
      <c r="Y44" s="276">
        <v>11.1</v>
      </c>
      <c r="Z44" s="276">
        <v>21</v>
      </c>
      <c r="AA44" s="276">
        <v>167.4</v>
      </c>
      <c r="AB44" s="276">
        <v>154.7</v>
      </c>
      <c r="AC44" s="276">
        <v>12.7</v>
      </c>
    </row>
    <row r="45" spans="1:29" ht="17.25" customHeight="1">
      <c r="A45" s="51"/>
      <c r="B45" s="278"/>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row>
    <row r="46" spans="1:29" ht="17.25" customHeight="1">
      <c r="A46" s="396" t="s">
        <v>485</v>
      </c>
      <c r="B46" s="278">
        <v>23.9</v>
      </c>
      <c r="C46" s="276">
        <v>197.3</v>
      </c>
      <c r="D46" s="276">
        <v>183.7</v>
      </c>
      <c r="E46" s="276">
        <v>13.6</v>
      </c>
      <c r="F46" s="276">
        <v>22.7</v>
      </c>
      <c r="G46" s="276">
        <v>190.5</v>
      </c>
      <c r="H46" s="276">
        <v>174.5</v>
      </c>
      <c r="I46" s="276">
        <v>16</v>
      </c>
      <c r="J46" s="276">
        <v>22.2</v>
      </c>
      <c r="K46" s="276">
        <v>188.5</v>
      </c>
      <c r="L46" s="276">
        <v>167.6</v>
      </c>
      <c r="M46" s="276">
        <v>20.9</v>
      </c>
      <c r="N46" s="276">
        <v>22.3</v>
      </c>
      <c r="O46" s="276">
        <v>212.1</v>
      </c>
      <c r="P46" s="276">
        <v>174.9</v>
      </c>
      <c r="Q46" s="276">
        <v>37.2</v>
      </c>
      <c r="R46" s="276">
        <v>22.4</v>
      </c>
      <c r="S46" s="276">
        <v>190.3</v>
      </c>
      <c r="T46" s="276">
        <v>173.2</v>
      </c>
      <c r="U46" s="276">
        <v>17.1</v>
      </c>
      <c r="V46" s="276">
        <v>19</v>
      </c>
      <c r="W46" s="276">
        <v>158.4</v>
      </c>
      <c r="X46" s="276">
        <v>145.8</v>
      </c>
      <c r="Y46" s="276">
        <v>12.6</v>
      </c>
      <c r="Z46" s="276">
        <v>21.7</v>
      </c>
      <c r="AA46" s="276">
        <v>173.4</v>
      </c>
      <c r="AB46" s="276">
        <v>159.9</v>
      </c>
      <c r="AC46" s="276">
        <v>13.5</v>
      </c>
    </row>
    <row r="47" spans="1:29" ht="17.25" customHeight="1">
      <c r="A47" s="396" t="s">
        <v>486</v>
      </c>
      <c r="B47" s="278">
        <v>21.9</v>
      </c>
      <c r="C47" s="276">
        <v>180.9</v>
      </c>
      <c r="D47" s="276">
        <v>167.9</v>
      </c>
      <c r="E47" s="276">
        <v>13</v>
      </c>
      <c r="F47" s="276">
        <v>20.9</v>
      </c>
      <c r="G47" s="276">
        <v>176.5</v>
      </c>
      <c r="H47" s="276">
        <v>159</v>
      </c>
      <c r="I47" s="276">
        <v>17.5</v>
      </c>
      <c r="J47" s="276">
        <v>21.3</v>
      </c>
      <c r="K47" s="276">
        <v>181.6</v>
      </c>
      <c r="L47" s="276">
        <v>161.2</v>
      </c>
      <c r="M47" s="276">
        <v>20.4</v>
      </c>
      <c r="N47" s="276">
        <v>20.9</v>
      </c>
      <c r="O47" s="276">
        <v>196</v>
      </c>
      <c r="P47" s="276">
        <v>162.8</v>
      </c>
      <c r="Q47" s="276">
        <v>33.2</v>
      </c>
      <c r="R47" s="276">
        <v>21.3</v>
      </c>
      <c r="S47" s="276">
        <v>180</v>
      </c>
      <c r="T47" s="276">
        <v>163.7</v>
      </c>
      <c r="U47" s="276">
        <v>16.3</v>
      </c>
      <c r="V47" s="276">
        <v>22.6</v>
      </c>
      <c r="W47" s="276">
        <v>187.3</v>
      </c>
      <c r="X47" s="276">
        <v>172</v>
      </c>
      <c r="Y47" s="276">
        <v>15.3</v>
      </c>
      <c r="Z47" s="276">
        <v>23</v>
      </c>
      <c r="AA47" s="276">
        <v>183.3</v>
      </c>
      <c r="AB47" s="276">
        <v>167.5</v>
      </c>
      <c r="AC47" s="276">
        <v>15.8</v>
      </c>
    </row>
    <row r="48" spans="1:29" ht="17.25" customHeight="1">
      <c r="A48" s="396" t="s">
        <v>487</v>
      </c>
      <c r="B48" s="278">
        <v>23.9</v>
      </c>
      <c r="C48" s="276">
        <v>197.8</v>
      </c>
      <c r="D48" s="276">
        <v>183.8</v>
      </c>
      <c r="E48" s="276">
        <v>14</v>
      </c>
      <c r="F48" s="276">
        <v>23.4</v>
      </c>
      <c r="G48" s="276">
        <v>198.6</v>
      </c>
      <c r="H48" s="276">
        <v>179.1</v>
      </c>
      <c r="I48" s="276">
        <v>19.5</v>
      </c>
      <c r="J48" s="276">
        <v>21.8</v>
      </c>
      <c r="K48" s="276">
        <v>184</v>
      </c>
      <c r="L48" s="276">
        <v>164.3</v>
      </c>
      <c r="M48" s="276">
        <v>19.7</v>
      </c>
      <c r="N48" s="276">
        <v>23.3</v>
      </c>
      <c r="O48" s="276">
        <v>218.1</v>
      </c>
      <c r="P48" s="276">
        <v>182.5</v>
      </c>
      <c r="Q48" s="276">
        <v>35.6</v>
      </c>
      <c r="R48" s="276">
        <v>22.4</v>
      </c>
      <c r="S48" s="276">
        <v>187.9</v>
      </c>
      <c r="T48" s="276">
        <v>173.1</v>
      </c>
      <c r="U48" s="276">
        <v>14.8</v>
      </c>
      <c r="V48" s="276">
        <v>19.1</v>
      </c>
      <c r="W48" s="276">
        <v>157</v>
      </c>
      <c r="X48" s="276">
        <v>142.4</v>
      </c>
      <c r="Y48" s="276">
        <v>14.6</v>
      </c>
      <c r="Z48" s="276">
        <v>21.3</v>
      </c>
      <c r="AA48" s="276">
        <v>171.8</v>
      </c>
      <c r="AB48" s="276">
        <v>156.4</v>
      </c>
      <c r="AC48" s="276">
        <v>15.4</v>
      </c>
    </row>
    <row r="49" spans="1:29" ht="17.25" customHeight="1">
      <c r="A49" s="396" t="s">
        <v>488</v>
      </c>
      <c r="B49" s="278">
        <v>23.8</v>
      </c>
      <c r="C49" s="276">
        <v>196.6</v>
      </c>
      <c r="D49" s="276">
        <v>182.6</v>
      </c>
      <c r="E49" s="276">
        <v>14</v>
      </c>
      <c r="F49" s="276">
        <v>22.7</v>
      </c>
      <c r="G49" s="276">
        <v>194.5</v>
      </c>
      <c r="H49" s="276">
        <v>173.7</v>
      </c>
      <c r="I49" s="276">
        <v>20.8</v>
      </c>
      <c r="J49" s="276">
        <v>21.1</v>
      </c>
      <c r="K49" s="276">
        <v>176.8</v>
      </c>
      <c r="L49" s="276">
        <v>158.2</v>
      </c>
      <c r="M49" s="276">
        <v>18.6</v>
      </c>
      <c r="N49" s="276">
        <v>21.8</v>
      </c>
      <c r="O49" s="276">
        <v>203.3</v>
      </c>
      <c r="P49" s="276">
        <v>169.4</v>
      </c>
      <c r="Q49" s="276">
        <v>33.9</v>
      </c>
      <c r="R49" s="276">
        <v>22</v>
      </c>
      <c r="S49" s="276">
        <v>184.9</v>
      </c>
      <c r="T49" s="276">
        <v>169.9</v>
      </c>
      <c r="U49" s="276">
        <v>15</v>
      </c>
      <c r="V49" s="276">
        <v>20.5</v>
      </c>
      <c r="W49" s="276">
        <v>167</v>
      </c>
      <c r="X49" s="276">
        <v>155.1</v>
      </c>
      <c r="Y49" s="276">
        <v>11.9</v>
      </c>
      <c r="Z49" s="276">
        <v>21.8</v>
      </c>
      <c r="AA49" s="276">
        <v>177.1</v>
      </c>
      <c r="AB49" s="276">
        <v>161.3</v>
      </c>
      <c r="AC49" s="276">
        <v>15.8</v>
      </c>
    </row>
    <row r="50" spans="1:29" ht="17.25" customHeight="1">
      <c r="A50" s="90"/>
      <c r="B50" s="278"/>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row>
    <row r="51" spans="1:29" ht="17.25" customHeight="1">
      <c r="A51" s="408" t="s">
        <v>171</v>
      </c>
      <c r="B51" s="278"/>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row>
    <row r="52" spans="1:29" ht="17.25" customHeight="1">
      <c r="A52" s="51" t="s">
        <v>479</v>
      </c>
      <c r="B52" s="278">
        <v>21.4</v>
      </c>
      <c r="C52" s="276">
        <v>171.5</v>
      </c>
      <c r="D52" s="276">
        <v>165.5</v>
      </c>
      <c r="E52" s="276">
        <v>6</v>
      </c>
      <c r="F52" s="276">
        <v>21.9</v>
      </c>
      <c r="G52" s="276">
        <v>172.7</v>
      </c>
      <c r="H52" s="276">
        <v>165.5</v>
      </c>
      <c r="I52" s="276">
        <v>7.2</v>
      </c>
      <c r="J52" s="276">
        <v>21.5</v>
      </c>
      <c r="K52" s="276">
        <v>172</v>
      </c>
      <c r="L52" s="276">
        <v>158.8</v>
      </c>
      <c r="M52" s="276">
        <v>13.2</v>
      </c>
      <c r="N52" s="276">
        <v>21.2</v>
      </c>
      <c r="O52" s="276">
        <v>177</v>
      </c>
      <c r="P52" s="276">
        <v>165.4</v>
      </c>
      <c r="Q52" s="276">
        <v>11.6</v>
      </c>
      <c r="R52" s="276">
        <v>22.2</v>
      </c>
      <c r="S52" s="276">
        <v>176.7</v>
      </c>
      <c r="T52" s="276">
        <v>169</v>
      </c>
      <c r="U52" s="276">
        <v>7.7</v>
      </c>
      <c r="V52" s="276">
        <v>21.8</v>
      </c>
      <c r="W52" s="276">
        <v>179.9</v>
      </c>
      <c r="X52" s="276">
        <v>173.8</v>
      </c>
      <c r="Y52" s="276">
        <v>6.1</v>
      </c>
      <c r="Z52" s="276">
        <v>21</v>
      </c>
      <c r="AA52" s="276">
        <v>154.6</v>
      </c>
      <c r="AB52" s="276">
        <v>150.4</v>
      </c>
      <c r="AC52" s="276">
        <v>4.2</v>
      </c>
    </row>
    <row r="53" spans="1:29" ht="17.25" customHeight="1">
      <c r="A53" s="396" t="s">
        <v>480</v>
      </c>
      <c r="B53" s="278">
        <v>21.5</v>
      </c>
      <c r="C53" s="276">
        <v>169.5</v>
      </c>
      <c r="D53" s="276">
        <v>164.2</v>
      </c>
      <c r="E53" s="276">
        <v>5.3</v>
      </c>
      <c r="F53" s="276">
        <v>21.9</v>
      </c>
      <c r="G53" s="276">
        <v>172.2</v>
      </c>
      <c r="H53" s="276">
        <v>163.7</v>
      </c>
      <c r="I53" s="276">
        <v>8.5</v>
      </c>
      <c r="J53" s="276">
        <v>21.2</v>
      </c>
      <c r="K53" s="276">
        <v>172.5</v>
      </c>
      <c r="L53" s="276">
        <v>159.3</v>
      </c>
      <c r="M53" s="276">
        <v>13.2</v>
      </c>
      <c r="N53" s="276">
        <v>21.3</v>
      </c>
      <c r="O53" s="276">
        <v>169.6</v>
      </c>
      <c r="P53" s="276">
        <v>163.5</v>
      </c>
      <c r="Q53" s="276">
        <v>6.1</v>
      </c>
      <c r="R53" s="276">
        <v>21.7</v>
      </c>
      <c r="S53" s="276">
        <v>172.7</v>
      </c>
      <c r="T53" s="276">
        <v>164.6</v>
      </c>
      <c r="U53" s="276">
        <v>8.1</v>
      </c>
      <c r="V53" s="276">
        <v>21.4</v>
      </c>
      <c r="W53" s="276">
        <v>171.3</v>
      </c>
      <c r="X53" s="276">
        <v>166</v>
      </c>
      <c r="Y53" s="276">
        <v>5.3</v>
      </c>
      <c r="Z53" s="276">
        <v>21</v>
      </c>
      <c r="AA53" s="276">
        <v>160.8</v>
      </c>
      <c r="AB53" s="276">
        <v>144.5</v>
      </c>
      <c r="AC53" s="276">
        <v>16.3</v>
      </c>
    </row>
    <row r="54" spans="1:29" s="108" customFormat="1" ht="17.25" customHeight="1">
      <c r="A54" s="397" t="s">
        <v>489</v>
      </c>
      <c r="B54" s="335">
        <f>AVERAGE(B56:B69)</f>
        <v>21.53333333333333</v>
      </c>
      <c r="C54" s="335">
        <f aca="true" t="shared" si="2" ref="C54:AC54">AVERAGE(C56:C69)</f>
        <v>169.65833333333333</v>
      </c>
      <c r="D54" s="335">
        <f t="shared" si="2"/>
        <v>163.65833333333333</v>
      </c>
      <c r="E54" s="335">
        <f t="shared" si="2"/>
        <v>6</v>
      </c>
      <c r="F54" s="335">
        <f t="shared" si="2"/>
        <v>21.483333333333334</v>
      </c>
      <c r="G54" s="335">
        <f t="shared" si="2"/>
        <v>168.4416666666667</v>
      </c>
      <c r="H54" s="335">
        <f t="shared" si="2"/>
        <v>161.30833333333337</v>
      </c>
      <c r="I54" s="335">
        <f t="shared" si="2"/>
        <v>7.133333333333333</v>
      </c>
      <c r="J54" s="335">
        <f t="shared" si="2"/>
        <v>21.308333333333334</v>
      </c>
      <c r="K54" s="335">
        <f t="shared" si="2"/>
        <v>171.75</v>
      </c>
      <c r="L54" s="335">
        <v>161.9</v>
      </c>
      <c r="M54" s="335">
        <f t="shared" si="2"/>
        <v>9.941666666666668</v>
      </c>
      <c r="N54" s="335">
        <f t="shared" si="2"/>
        <v>21.283333333333335</v>
      </c>
      <c r="O54" s="335">
        <f t="shared" si="2"/>
        <v>169.4416666666667</v>
      </c>
      <c r="P54" s="335">
        <v>162.5</v>
      </c>
      <c r="Q54" s="335">
        <f t="shared" si="2"/>
        <v>6.850000000000001</v>
      </c>
      <c r="R54" s="335">
        <f t="shared" si="2"/>
        <v>21.536666666666665</v>
      </c>
      <c r="S54" s="335">
        <f t="shared" si="2"/>
        <v>170.41666666666666</v>
      </c>
      <c r="T54" s="335">
        <v>163.4</v>
      </c>
      <c r="U54" s="335">
        <f t="shared" si="2"/>
        <v>6.949999999999999</v>
      </c>
      <c r="V54" s="335">
        <f t="shared" si="2"/>
        <v>20.678333333333335</v>
      </c>
      <c r="W54" s="335">
        <f t="shared" si="2"/>
        <v>164.9675</v>
      </c>
      <c r="X54" s="335">
        <f t="shared" si="2"/>
        <v>160.37499999999997</v>
      </c>
      <c r="Y54" s="335">
        <f t="shared" si="2"/>
        <v>4.591666666666667</v>
      </c>
      <c r="Z54" s="335">
        <f t="shared" si="2"/>
        <v>21.325</v>
      </c>
      <c r="AA54" s="335">
        <f t="shared" si="2"/>
        <v>167.025</v>
      </c>
      <c r="AB54" s="335">
        <f t="shared" si="2"/>
        <v>151.09166666666667</v>
      </c>
      <c r="AC54" s="335">
        <f t="shared" si="2"/>
        <v>15.933333333333337</v>
      </c>
    </row>
    <row r="55" spans="1:29" ht="17.25" customHeight="1">
      <c r="A55" s="51"/>
      <c r="B55" s="278"/>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row>
    <row r="56" spans="1:29" ht="17.25" customHeight="1">
      <c r="A56" s="51" t="s">
        <v>478</v>
      </c>
      <c r="B56" s="278">
        <v>17.6</v>
      </c>
      <c r="C56" s="276">
        <v>136.5</v>
      </c>
      <c r="D56" s="276">
        <v>133.8</v>
      </c>
      <c r="E56" s="276">
        <v>2.7</v>
      </c>
      <c r="F56" s="276">
        <v>17.6</v>
      </c>
      <c r="G56" s="276">
        <v>139.9</v>
      </c>
      <c r="H56" s="276">
        <v>132.4</v>
      </c>
      <c r="I56" s="276">
        <v>7.5</v>
      </c>
      <c r="J56" s="276">
        <v>19.2</v>
      </c>
      <c r="K56" s="276">
        <v>153.9</v>
      </c>
      <c r="L56" s="276">
        <v>145</v>
      </c>
      <c r="M56" s="276">
        <v>8.9</v>
      </c>
      <c r="N56" s="276">
        <v>17.3</v>
      </c>
      <c r="O56" s="276">
        <v>134.7</v>
      </c>
      <c r="P56" s="276">
        <v>131.9</v>
      </c>
      <c r="Q56" s="276">
        <v>2.8</v>
      </c>
      <c r="R56" s="276">
        <v>18.3</v>
      </c>
      <c r="S56" s="276">
        <v>145.2</v>
      </c>
      <c r="T56" s="276">
        <v>137.8</v>
      </c>
      <c r="U56" s="276">
        <v>7.4</v>
      </c>
      <c r="V56" s="276">
        <v>18.5</v>
      </c>
      <c r="W56" s="276">
        <v>147.1</v>
      </c>
      <c r="X56" s="276">
        <v>143</v>
      </c>
      <c r="Y56" s="276">
        <v>4.1</v>
      </c>
      <c r="Z56" s="276">
        <v>18.5</v>
      </c>
      <c r="AA56" s="276">
        <v>144.7</v>
      </c>
      <c r="AB56" s="276">
        <v>130.6</v>
      </c>
      <c r="AC56" s="276">
        <v>14.1</v>
      </c>
    </row>
    <row r="57" spans="1:29" ht="17.25" customHeight="1">
      <c r="A57" s="396" t="s">
        <v>490</v>
      </c>
      <c r="B57" s="278">
        <v>24.7</v>
      </c>
      <c r="C57" s="276">
        <v>194.9</v>
      </c>
      <c r="D57" s="276">
        <v>188.5</v>
      </c>
      <c r="E57" s="276">
        <v>6.4</v>
      </c>
      <c r="F57" s="276">
        <v>23.1</v>
      </c>
      <c r="G57" s="276">
        <v>181.7</v>
      </c>
      <c r="H57" s="276">
        <v>173.3</v>
      </c>
      <c r="I57" s="276">
        <v>8.4</v>
      </c>
      <c r="J57" s="276">
        <v>21.9</v>
      </c>
      <c r="K57" s="276">
        <v>174</v>
      </c>
      <c r="L57" s="276">
        <v>163.9</v>
      </c>
      <c r="M57" s="276">
        <v>10.1</v>
      </c>
      <c r="N57" s="276">
        <v>21.6</v>
      </c>
      <c r="O57" s="276">
        <v>170.8</v>
      </c>
      <c r="P57" s="276">
        <v>165.9</v>
      </c>
      <c r="Q57" s="276">
        <v>4.9</v>
      </c>
      <c r="R57" s="276">
        <v>23.1</v>
      </c>
      <c r="S57" s="276">
        <v>183.1</v>
      </c>
      <c r="T57" s="276">
        <v>175.9</v>
      </c>
      <c r="U57" s="276">
        <v>7.2</v>
      </c>
      <c r="V57" s="276">
        <v>19.2</v>
      </c>
      <c r="W57" s="276">
        <v>152.7</v>
      </c>
      <c r="X57" s="276">
        <v>148.8</v>
      </c>
      <c r="Y57" s="276">
        <v>3.9</v>
      </c>
      <c r="Z57" s="276">
        <v>22</v>
      </c>
      <c r="AA57" s="276">
        <v>166.1</v>
      </c>
      <c r="AB57" s="276">
        <v>150</v>
      </c>
      <c r="AC57" s="276">
        <v>16.1</v>
      </c>
    </row>
    <row r="58" spans="1:29" ht="17.25" customHeight="1">
      <c r="A58" s="396" t="s">
        <v>491</v>
      </c>
      <c r="B58" s="278">
        <v>20.8</v>
      </c>
      <c r="C58" s="276">
        <v>166.8</v>
      </c>
      <c r="D58" s="276">
        <v>158.4</v>
      </c>
      <c r="E58" s="276">
        <v>8.4</v>
      </c>
      <c r="F58" s="276">
        <v>21.1</v>
      </c>
      <c r="G58" s="276">
        <v>165.6</v>
      </c>
      <c r="H58" s="276">
        <v>157.7</v>
      </c>
      <c r="I58" s="276">
        <v>7.9</v>
      </c>
      <c r="J58" s="276">
        <v>20.6</v>
      </c>
      <c r="K58" s="276">
        <v>164.5</v>
      </c>
      <c r="L58" s="276">
        <v>154.5</v>
      </c>
      <c r="M58" s="276">
        <v>10</v>
      </c>
      <c r="N58" s="276">
        <v>21.1</v>
      </c>
      <c r="O58" s="276">
        <v>169.9</v>
      </c>
      <c r="P58" s="276">
        <v>161.4</v>
      </c>
      <c r="Q58" s="276">
        <v>8.5</v>
      </c>
      <c r="R58" s="276">
        <v>21.5</v>
      </c>
      <c r="S58" s="276">
        <v>170.7</v>
      </c>
      <c r="T58" s="276">
        <v>163.9</v>
      </c>
      <c r="U58" s="276">
        <v>6.8</v>
      </c>
      <c r="V58" s="276">
        <v>20.2</v>
      </c>
      <c r="W58" s="276">
        <v>160.8</v>
      </c>
      <c r="X58" s="276">
        <v>156.2</v>
      </c>
      <c r="Y58" s="276">
        <v>4.6</v>
      </c>
      <c r="Z58" s="276">
        <v>21.4</v>
      </c>
      <c r="AA58" s="276">
        <v>162</v>
      </c>
      <c r="AB58" s="276">
        <v>144.5</v>
      </c>
      <c r="AC58" s="276">
        <v>17.5</v>
      </c>
    </row>
    <row r="59" spans="1:29" ht="17.25" customHeight="1">
      <c r="A59" s="396" t="s">
        <v>492</v>
      </c>
      <c r="B59" s="278">
        <v>22.1</v>
      </c>
      <c r="C59" s="276">
        <v>173.6</v>
      </c>
      <c r="D59" s="276">
        <v>168.2</v>
      </c>
      <c r="E59" s="276">
        <v>5.4</v>
      </c>
      <c r="F59" s="276">
        <v>21.9</v>
      </c>
      <c r="G59" s="276">
        <v>175.2</v>
      </c>
      <c r="H59" s="276">
        <v>164.2</v>
      </c>
      <c r="I59" s="276">
        <v>11</v>
      </c>
      <c r="J59" s="276">
        <v>22.3</v>
      </c>
      <c r="K59" s="276">
        <v>176.7</v>
      </c>
      <c r="L59" s="276">
        <v>167.2</v>
      </c>
      <c r="M59" s="276">
        <v>9.5</v>
      </c>
      <c r="N59" s="276">
        <v>21.2</v>
      </c>
      <c r="O59" s="276">
        <v>170.1</v>
      </c>
      <c r="P59" s="276">
        <v>163.4</v>
      </c>
      <c r="Q59" s="276">
        <v>6.7</v>
      </c>
      <c r="R59" s="276">
        <v>22.2</v>
      </c>
      <c r="S59" s="276">
        <v>175.7</v>
      </c>
      <c r="T59" s="276">
        <v>168.8</v>
      </c>
      <c r="U59" s="276">
        <v>6.9</v>
      </c>
      <c r="V59" s="276">
        <v>19.9</v>
      </c>
      <c r="W59" s="276">
        <v>158.3</v>
      </c>
      <c r="X59" s="276">
        <v>154</v>
      </c>
      <c r="Y59" s="276">
        <v>4.3</v>
      </c>
      <c r="Z59" s="276">
        <v>20.8</v>
      </c>
      <c r="AA59" s="276">
        <v>162.5</v>
      </c>
      <c r="AB59" s="276">
        <v>148.9</v>
      </c>
      <c r="AC59" s="276">
        <v>13.6</v>
      </c>
    </row>
    <row r="60" spans="1:29" ht="17.25" customHeight="1">
      <c r="A60" s="51"/>
      <c r="B60" s="278"/>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row>
    <row r="61" spans="1:29" ht="17.25" customHeight="1">
      <c r="A61" s="396" t="s">
        <v>481</v>
      </c>
      <c r="B61" s="278">
        <v>19.5</v>
      </c>
      <c r="C61" s="276">
        <v>152.7</v>
      </c>
      <c r="D61" s="276">
        <v>147.8</v>
      </c>
      <c r="E61" s="276">
        <v>4.9</v>
      </c>
      <c r="F61" s="276">
        <v>20.3</v>
      </c>
      <c r="G61" s="276">
        <v>157.4</v>
      </c>
      <c r="H61" s="276">
        <v>152.2</v>
      </c>
      <c r="I61" s="276">
        <v>5.2</v>
      </c>
      <c r="J61" s="276">
        <v>19.9</v>
      </c>
      <c r="K61" s="276">
        <v>160.4</v>
      </c>
      <c r="L61" s="276">
        <v>152.4</v>
      </c>
      <c r="M61" s="276">
        <v>8</v>
      </c>
      <c r="N61" s="276">
        <v>21</v>
      </c>
      <c r="O61" s="276">
        <v>167</v>
      </c>
      <c r="P61" s="276">
        <v>158.7</v>
      </c>
      <c r="Q61" s="276">
        <v>8.3</v>
      </c>
      <c r="R61" s="276">
        <v>20</v>
      </c>
      <c r="S61" s="276">
        <v>159.9</v>
      </c>
      <c r="T61" s="276">
        <v>152.5</v>
      </c>
      <c r="U61" s="276">
        <v>7.4</v>
      </c>
      <c r="V61" s="276">
        <v>20.6</v>
      </c>
      <c r="W61" s="276">
        <v>164.9</v>
      </c>
      <c r="X61" s="276">
        <v>160.7</v>
      </c>
      <c r="Y61" s="276">
        <v>4.2</v>
      </c>
      <c r="Z61" s="276">
        <v>20.8</v>
      </c>
      <c r="AA61" s="276">
        <v>162.1</v>
      </c>
      <c r="AB61" s="276">
        <v>142.9</v>
      </c>
      <c r="AC61" s="276">
        <v>19.2</v>
      </c>
    </row>
    <row r="62" spans="1:29" ht="17.25" customHeight="1">
      <c r="A62" s="396" t="s">
        <v>482</v>
      </c>
      <c r="B62" s="278">
        <v>23</v>
      </c>
      <c r="C62" s="276">
        <v>179.9</v>
      </c>
      <c r="D62" s="276">
        <v>174.7</v>
      </c>
      <c r="E62" s="276">
        <v>5.2</v>
      </c>
      <c r="F62" s="276">
        <v>23.7</v>
      </c>
      <c r="G62" s="276">
        <v>182.8</v>
      </c>
      <c r="H62" s="276">
        <v>178</v>
      </c>
      <c r="I62" s="276">
        <v>4.8</v>
      </c>
      <c r="J62" s="276">
        <v>22.3</v>
      </c>
      <c r="K62" s="276">
        <v>179.9</v>
      </c>
      <c r="L62" s="276">
        <v>170</v>
      </c>
      <c r="M62" s="276">
        <v>9.9</v>
      </c>
      <c r="N62" s="276">
        <v>23.2</v>
      </c>
      <c r="O62" s="276">
        <v>185.3</v>
      </c>
      <c r="P62" s="276">
        <v>178.1</v>
      </c>
      <c r="Q62" s="276">
        <v>7.2</v>
      </c>
      <c r="R62" s="276">
        <v>23.14</v>
      </c>
      <c r="S62" s="276">
        <v>181</v>
      </c>
      <c r="T62" s="276">
        <v>175.3</v>
      </c>
      <c r="U62" s="276">
        <v>5.7</v>
      </c>
      <c r="V62" s="276">
        <v>21.1</v>
      </c>
      <c r="W62" s="276">
        <v>168.9</v>
      </c>
      <c r="X62" s="276">
        <v>164.4</v>
      </c>
      <c r="Y62" s="276">
        <v>4.5</v>
      </c>
      <c r="Z62" s="276">
        <v>22.4</v>
      </c>
      <c r="AA62" s="276">
        <v>179.3</v>
      </c>
      <c r="AB62" s="276">
        <v>161.1</v>
      </c>
      <c r="AC62" s="276">
        <v>18.2</v>
      </c>
    </row>
    <row r="63" spans="1:29" ht="17.25" customHeight="1">
      <c r="A63" s="396" t="s">
        <v>483</v>
      </c>
      <c r="B63" s="280">
        <v>22.5</v>
      </c>
      <c r="C63" s="277">
        <v>173.6</v>
      </c>
      <c r="D63" s="277">
        <v>170.4</v>
      </c>
      <c r="E63" s="277">
        <v>3.2</v>
      </c>
      <c r="F63" s="277">
        <v>21.1</v>
      </c>
      <c r="G63" s="277">
        <v>165.3</v>
      </c>
      <c r="H63" s="277">
        <v>159.9</v>
      </c>
      <c r="I63" s="277">
        <v>5.4</v>
      </c>
      <c r="J63" s="277">
        <v>21.2</v>
      </c>
      <c r="K63" s="277">
        <v>172.2</v>
      </c>
      <c r="L63" s="277">
        <v>162.8</v>
      </c>
      <c r="M63" s="277">
        <v>9.4</v>
      </c>
      <c r="N63" s="277">
        <v>22.5</v>
      </c>
      <c r="O63" s="277">
        <v>180.4</v>
      </c>
      <c r="P63" s="277">
        <v>172.8</v>
      </c>
      <c r="Q63" s="277">
        <v>7.6</v>
      </c>
      <c r="R63" s="277">
        <v>22.4</v>
      </c>
      <c r="S63" s="277">
        <v>175</v>
      </c>
      <c r="T63" s="277">
        <v>169.3</v>
      </c>
      <c r="U63" s="277">
        <v>5.7</v>
      </c>
      <c r="V63" s="277">
        <v>22.6</v>
      </c>
      <c r="W63" s="277">
        <v>180</v>
      </c>
      <c r="X63" s="277">
        <v>175.5</v>
      </c>
      <c r="Y63" s="277">
        <v>4.5</v>
      </c>
      <c r="Z63" s="277">
        <v>22.5</v>
      </c>
      <c r="AA63" s="277">
        <v>180.7</v>
      </c>
      <c r="AB63" s="277">
        <v>162.6</v>
      </c>
      <c r="AC63" s="277">
        <v>18.1</v>
      </c>
    </row>
    <row r="64" spans="1:29" ht="17.25" customHeight="1">
      <c r="A64" s="396" t="s">
        <v>484</v>
      </c>
      <c r="B64" s="280">
        <v>18.9</v>
      </c>
      <c r="C64" s="277">
        <v>147.7</v>
      </c>
      <c r="D64" s="277">
        <v>143.6</v>
      </c>
      <c r="E64" s="277">
        <v>4.1</v>
      </c>
      <c r="F64" s="277">
        <v>20.1</v>
      </c>
      <c r="G64" s="277">
        <v>158.4</v>
      </c>
      <c r="H64" s="277">
        <v>151</v>
      </c>
      <c r="I64" s="277">
        <v>7.4</v>
      </c>
      <c r="J64" s="277">
        <v>20</v>
      </c>
      <c r="K64" s="277">
        <v>160.9</v>
      </c>
      <c r="L64" s="277">
        <v>152.4</v>
      </c>
      <c r="M64" s="277">
        <v>8.5</v>
      </c>
      <c r="N64" s="277">
        <v>19.5</v>
      </c>
      <c r="O64" s="277">
        <v>159.2</v>
      </c>
      <c r="P64" s="277">
        <v>148.7</v>
      </c>
      <c r="Q64" s="277">
        <v>10.5</v>
      </c>
      <c r="R64" s="277">
        <v>20.3</v>
      </c>
      <c r="S64" s="277">
        <v>159.8</v>
      </c>
      <c r="T64" s="277">
        <v>154.5</v>
      </c>
      <c r="U64" s="277">
        <v>5.3</v>
      </c>
      <c r="V64" s="277">
        <v>20</v>
      </c>
      <c r="W64" s="277">
        <v>158.5</v>
      </c>
      <c r="X64" s="277">
        <v>154.3</v>
      </c>
      <c r="Y64" s="277">
        <v>4.2</v>
      </c>
      <c r="Z64" s="277">
        <v>21.4</v>
      </c>
      <c r="AA64" s="277">
        <v>166.4</v>
      </c>
      <c r="AB64" s="277">
        <v>151.6</v>
      </c>
      <c r="AC64" s="277">
        <v>14.8</v>
      </c>
    </row>
    <row r="65" spans="1:29" ht="17.25" customHeight="1">
      <c r="A65" s="51"/>
      <c r="B65" s="280"/>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row>
    <row r="66" spans="1:29" ht="17.25" customHeight="1">
      <c r="A66" s="396" t="s">
        <v>485</v>
      </c>
      <c r="B66" s="280">
        <v>22.6</v>
      </c>
      <c r="C66" s="277">
        <v>181.2</v>
      </c>
      <c r="D66" s="277">
        <v>171.5</v>
      </c>
      <c r="E66" s="277">
        <v>9.7</v>
      </c>
      <c r="F66" s="277">
        <v>22.7</v>
      </c>
      <c r="G66" s="277">
        <v>173.9</v>
      </c>
      <c r="H66" s="277">
        <v>169.3</v>
      </c>
      <c r="I66" s="277">
        <v>4.6</v>
      </c>
      <c r="J66" s="277">
        <v>22.7</v>
      </c>
      <c r="K66" s="277">
        <v>184.8</v>
      </c>
      <c r="L66" s="277">
        <v>173.3</v>
      </c>
      <c r="M66" s="277">
        <v>11.5</v>
      </c>
      <c r="N66" s="277">
        <v>22.2</v>
      </c>
      <c r="O66" s="277">
        <v>180.5</v>
      </c>
      <c r="P66" s="277">
        <v>170.6</v>
      </c>
      <c r="Q66" s="277">
        <v>9.9</v>
      </c>
      <c r="R66" s="277">
        <v>22</v>
      </c>
      <c r="S66" s="277">
        <v>174.4</v>
      </c>
      <c r="T66" s="277">
        <v>167.1</v>
      </c>
      <c r="U66" s="277">
        <v>7.3</v>
      </c>
      <c r="V66" s="277">
        <v>20.8</v>
      </c>
      <c r="W66" s="277">
        <v>166.2</v>
      </c>
      <c r="X66" s="277">
        <v>161.8</v>
      </c>
      <c r="Y66" s="277">
        <v>4.4</v>
      </c>
      <c r="Z66" s="277">
        <v>21.7</v>
      </c>
      <c r="AA66" s="277">
        <v>166</v>
      </c>
      <c r="AB66" s="277">
        <v>152.2</v>
      </c>
      <c r="AC66" s="277">
        <v>13.8</v>
      </c>
    </row>
    <row r="67" spans="1:29" ht="17.25" customHeight="1">
      <c r="A67" s="396" t="s">
        <v>486</v>
      </c>
      <c r="B67" s="280">
        <v>20.5</v>
      </c>
      <c r="C67" s="277">
        <v>163.9</v>
      </c>
      <c r="D67" s="277">
        <v>155.8</v>
      </c>
      <c r="E67" s="277">
        <v>8.1</v>
      </c>
      <c r="F67" s="277">
        <v>20.2</v>
      </c>
      <c r="G67" s="277">
        <v>159.2</v>
      </c>
      <c r="H67" s="277">
        <v>152.4</v>
      </c>
      <c r="I67" s="277">
        <v>6.8</v>
      </c>
      <c r="J67" s="277">
        <v>22</v>
      </c>
      <c r="K67" s="277">
        <v>180.8</v>
      </c>
      <c r="L67" s="277">
        <v>168.6</v>
      </c>
      <c r="M67" s="277">
        <v>12.2</v>
      </c>
      <c r="N67" s="277">
        <v>21.4</v>
      </c>
      <c r="O67" s="277">
        <v>163.9</v>
      </c>
      <c r="P67" s="277">
        <v>159</v>
      </c>
      <c r="Q67" s="277">
        <v>4.9</v>
      </c>
      <c r="R67" s="277">
        <v>21.1</v>
      </c>
      <c r="S67" s="277">
        <v>168.7</v>
      </c>
      <c r="T67" s="277">
        <v>159.9</v>
      </c>
      <c r="U67" s="277">
        <v>8.8</v>
      </c>
      <c r="V67" s="277">
        <v>23</v>
      </c>
      <c r="W67" s="277">
        <v>184</v>
      </c>
      <c r="X67" s="277">
        <v>178.8</v>
      </c>
      <c r="Y67" s="277">
        <v>5.2</v>
      </c>
      <c r="Z67" s="277">
        <v>21.9</v>
      </c>
      <c r="AA67" s="277">
        <v>176.5</v>
      </c>
      <c r="AB67" s="277">
        <v>159.7</v>
      </c>
      <c r="AC67" s="277">
        <v>16.8</v>
      </c>
    </row>
    <row r="68" spans="1:29" ht="17.25" customHeight="1">
      <c r="A68" s="396" t="s">
        <v>487</v>
      </c>
      <c r="B68" s="280">
        <v>23.3</v>
      </c>
      <c r="C68" s="277">
        <v>183.5</v>
      </c>
      <c r="D68" s="277">
        <v>177.2</v>
      </c>
      <c r="E68" s="277">
        <v>6.3</v>
      </c>
      <c r="F68" s="277">
        <v>23.4</v>
      </c>
      <c r="G68" s="277">
        <v>183</v>
      </c>
      <c r="H68" s="277">
        <v>175.4</v>
      </c>
      <c r="I68" s="277">
        <v>7.6</v>
      </c>
      <c r="J68" s="277">
        <v>22.1</v>
      </c>
      <c r="K68" s="277">
        <v>179.3</v>
      </c>
      <c r="L68" s="277">
        <v>168.9</v>
      </c>
      <c r="M68" s="277">
        <v>10.4</v>
      </c>
      <c r="N68" s="277">
        <v>22.8</v>
      </c>
      <c r="O68" s="277">
        <v>179.6</v>
      </c>
      <c r="P68" s="277">
        <v>175.6</v>
      </c>
      <c r="Q68" s="277">
        <v>4</v>
      </c>
      <c r="R68" s="277">
        <v>22.7</v>
      </c>
      <c r="S68" s="277">
        <v>179.3</v>
      </c>
      <c r="T68" s="277">
        <v>172</v>
      </c>
      <c r="U68" s="277">
        <v>7.3</v>
      </c>
      <c r="V68" s="277">
        <v>20.44</v>
      </c>
      <c r="W68" s="277">
        <v>163.21</v>
      </c>
      <c r="X68" s="277">
        <v>157.5</v>
      </c>
      <c r="Y68" s="277">
        <v>5.7</v>
      </c>
      <c r="Z68" s="277">
        <v>20.9</v>
      </c>
      <c r="AA68" s="277">
        <v>166.4</v>
      </c>
      <c r="AB68" s="277">
        <v>152.3</v>
      </c>
      <c r="AC68" s="277">
        <v>14.1</v>
      </c>
    </row>
    <row r="69" spans="1:29" ht="17.25" customHeight="1">
      <c r="A69" s="398" t="s">
        <v>488</v>
      </c>
      <c r="B69" s="281">
        <v>22.9</v>
      </c>
      <c r="C69" s="282">
        <v>181.6</v>
      </c>
      <c r="D69" s="282">
        <v>174</v>
      </c>
      <c r="E69" s="282">
        <v>7.6</v>
      </c>
      <c r="F69" s="282">
        <v>22.6</v>
      </c>
      <c r="G69" s="282">
        <v>178.9</v>
      </c>
      <c r="H69" s="282">
        <v>169.9</v>
      </c>
      <c r="I69" s="282">
        <v>9</v>
      </c>
      <c r="J69" s="282">
        <v>21.5</v>
      </c>
      <c r="K69" s="282">
        <v>173.6</v>
      </c>
      <c r="L69" s="282">
        <v>162.7</v>
      </c>
      <c r="M69" s="282">
        <v>10.9</v>
      </c>
      <c r="N69" s="282">
        <v>21.6</v>
      </c>
      <c r="O69" s="282">
        <v>171.9</v>
      </c>
      <c r="P69" s="282">
        <v>165</v>
      </c>
      <c r="Q69" s="282">
        <v>6.9</v>
      </c>
      <c r="R69" s="282">
        <v>21.7</v>
      </c>
      <c r="S69" s="282">
        <v>172.2</v>
      </c>
      <c r="T69" s="282">
        <v>164.6</v>
      </c>
      <c r="U69" s="282">
        <v>7.6</v>
      </c>
      <c r="V69" s="282">
        <v>21.8</v>
      </c>
      <c r="W69" s="282">
        <v>175</v>
      </c>
      <c r="X69" s="282">
        <v>169.5</v>
      </c>
      <c r="Y69" s="282">
        <v>5.5</v>
      </c>
      <c r="Z69" s="282">
        <v>21.6</v>
      </c>
      <c r="AA69" s="282">
        <v>171.6</v>
      </c>
      <c r="AB69" s="282">
        <v>156.7</v>
      </c>
      <c r="AC69" s="282">
        <v>14.9</v>
      </c>
    </row>
    <row r="70" ht="17.25" customHeight="1">
      <c r="A70" s="19"/>
    </row>
  </sheetData>
  <sheetProtection/>
  <mergeCells count="38">
    <mergeCell ref="A6:A10"/>
    <mergeCell ref="J7:M7"/>
    <mergeCell ref="N7:Q7"/>
    <mergeCell ref="R7:U7"/>
    <mergeCell ref="V6:Y7"/>
    <mergeCell ref="Z6:AC7"/>
    <mergeCell ref="B7:E7"/>
    <mergeCell ref="F7:I7"/>
    <mergeCell ref="B6:U6"/>
    <mergeCell ref="B8:B10"/>
    <mergeCell ref="C8:C10"/>
    <mergeCell ref="D8:D10"/>
    <mergeCell ref="E8:E10"/>
    <mergeCell ref="K8:K10"/>
    <mergeCell ref="L8:L10"/>
    <mergeCell ref="M8:M10"/>
    <mergeCell ref="F8:F10"/>
    <mergeCell ref="G8:G10"/>
    <mergeCell ref="H8:H10"/>
    <mergeCell ref="I8:I10"/>
    <mergeCell ref="J8:J10"/>
    <mergeCell ref="S8:S10"/>
    <mergeCell ref="T8:T10"/>
    <mergeCell ref="U8:U10"/>
    <mergeCell ref="N8:N10"/>
    <mergeCell ref="O8:O10"/>
    <mergeCell ref="P8:P10"/>
    <mergeCell ref="Q8:Q10"/>
    <mergeCell ref="A4:AC4"/>
    <mergeCell ref="Z8:Z10"/>
    <mergeCell ref="AA8:AA10"/>
    <mergeCell ref="AB8:AB10"/>
    <mergeCell ref="AC8:AC10"/>
    <mergeCell ref="V8:V10"/>
    <mergeCell ref="W8:W10"/>
    <mergeCell ref="X8:X10"/>
    <mergeCell ref="Y8:Y10"/>
    <mergeCell ref="R8:R10"/>
  </mergeCells>
  <printOptions horizontalCentered="1"/>
  <pageMargins left="0.5905511811023623" right="0.5905511811023623" top="0.5905511811023623" bottom="0.3937007874015748" header="0" footer="0"/>
  <pageSetup fitToHeight="1" fitToWidth="1" horizontalDpi="600" verticalDpi="600" orientation="landscape" paperSize="8" scale="70" r:id="rId1"/>
</worksheet>
</file>

<file path=xl/worksheets/sheet12.xml><?xml version="1.0" encoding="utf-8"?>
<worksheet xmlns="http://schemas.openxmlformats.org/spreadsheetml/2006/main" xmlns:r="http://schemas.openxmlformats.org/officeDocument/2006/relationships">
  <sheetPr>
    <pageSetUpPr fitToPage="1"/>
  </sheetPr>
  <dimension ref="A1:AG70"/>
  <sheetViews>
    <sheetView zoomScaleSheetLayoutView="75" zoomScalePageLayoutView="0" workbookViewId="0" topLeftCell="A1">
      <selection activeCell="A1" sqref="A1"/>
    </sheetView>
  </sheetViews>
  <sheetFormatPr defaultColWidth="8.875" defaultRowHeight="16.5" customHeight="1"/>
  <cols>
    <col min="1" max="1" width="20.875" style="67" customWidth="1"/>
    <col min="2" max="2" width="7.625" style="67" customWidth="1"/>
    <col min="3" max="3" width="9.125" style="67" customWidth="1"/>
    <col min="4" max="4" width="8.625" style="67" customWidth="1"/>
    <col min="5" max="6" width="7.625" style="67" customWidth="1"/>
    <col min="7" max="8" width="9.125" style="67" customWidth="1"/>
    <col min="9" max="10" width="7.625" style="67" customWidth="1"/>
    <col min="11" max="12" width="8.625" style="67" customWidth="1"/>
    <col min="13" max="14" width="7.625" style="67" customWidth="1"/>
    <col min="15" max="15" width="8.75390625" style="67" customWidth="1"/>
    <col min="16" max="16" width="9.50390625" style="67" customWidth="1"/>
    <col min="17" max="18" width="7.625" style="67" customWidth="1"/>
    <col min="19" max="19" width="9.125" style="67" customWidth="1"/>
    <col min="20" max="20" width="8.50390625" style="67" customWidth="1"/>
    <col min="21" max="22" width="7.625" style="67" customWidth="1"/>
    <col min="23" max="23" width="8.50390625" style="67" customWidth="1"/>
    <col min="24" max="24" width="9.125" style="67" customWidth="1"/>
    <col min="25" max="26" width="7.625" style="67" customWidth="1"/>
    <col min="27" max="27" width="9.50390625" style="67" customWidth="1"/>
    <col min="28" max="28" width="8.625" style="67" customWidth="1"/>
    <col min="29" max="29" width="7.625" style="67" customWidth="1"/>
    <col min="30" max="16384" width="8.875" style="67" customWidth="1"/>
  </cols>
  <sheetData>
    <row r="1" spans="1:33" ht="16.5" customHeight="1">
      <c r="A1" s="337" t="s">
        <v>425</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5" t="s">
        <v>426</v>
      </c>
      <c r="AD1" s="14"/>
      <c r="AE1" s="14"/>
      <c r="AF1" s="14"/>
      <c r="AG1" s="399"/>
    </row>
    <row r="2" spans="1:33" ht="16.5" customHeigh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5"/>
      <c r="AD2" s="14"/>
      <c r="AE2" s="14"/>
      <c r="AF2" s="14"/>
      <c r="AG2" s="399"/>
    </row>
    <row r="3" spans="1:33" ht="16.5" customHeight="1">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5"/>
      <c r="AD3" s="14"/>
      <c r="AE3" s="14"/>
      <c r="AF3" s="14"/>
      <c r="AG3" s="399"/>
    </row>
    <row r="4" spans="1:33" ht="16.5" customHeight="1">
      <c r="A4" s="502" t="s">
        <v>545</v>
      </c>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17"/>
      <c r="AE4" s="17"/>
      <c r="AF4" s="17"/>
      <c r="AG4" s="17"/>
    </row>
    <row r="5" spans="1:33" ht="16.5" customHeight="1" thickBot="1">
      <c r="A5" s="399"/>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407" t="s">
        <v>184</v>
      </c>
      <c r="AD5" s="399"/>
      <c r="AE5" s="399"/>
      <c r="AF5" s="399"/>
      <c r="AG5" s="399"/>
    </row>
    <row r="6" spans="1:33" ht="16.5" customHeight="1">
      <c r="A6" s="755" t="s">
        <v>550</v>
      </c>
      <c r="B6" s="487" t="s">
        <v>33</v>
      </c>
      <c r="C6" s="488"/>
      <c r="D6" s="488"/>
      <c r="E6" s="482"/>
      <c r="F6" s="487" t="s">
        <v>430</v>
      </c>
      <c r="G6" s="488"/>
      <c r="H6" s="488"/>
      <c r="I6" s="482"/>
      <c r="J6" s="760" t="s">
        <v>427</v>
      </c>
      <c r="K6" s="761"/>
      <c r="L6" s="761"/>
      <c r="M6" s="761"/>
      <c r="N6" s="761"/>
      <c r="O6" s="761"/>
      <c r="P6" s="761"/>
      <c r="Q6" s="761"/>
      <c r="R6" s="761"/>
      <c r="S6" s="761"/>
      <c r="T6" s="761"/>
      <c r="U6" s="761"/>
      <c r="V6" s="761"/>
      <c r="W6" s="761"/>
      <c r="X6" s="761"/>
      <c r="Y6" s="761"/>
      <c r="Z6" s="761"/>
      <c r="AA6" s="761"/>
      <c r="AB6" s="761"/>
      <c r="AC6" s="761"/>
      <c r="AD6" s="399"/>
      <c r="AE6" s="399"/>
      <c r="AF6" s="399"/>
      <c r="AG6" s="399"/>
    </row>
    <row r="7" spans="1:33" ht="16.5" customHeight="1">
      <c r="A7" s="756"/>
      <c r="B7" s="479"/>
      <c r="C7" s="486"/>
      <c r="D7" s="486"/>
      <c r="E7" s="480"/>
      <c r="F7" s="479"/>
      <c r="G7" s="486"/>
      <c r="H7" s="486"/>
      <c r="I7" s="480"/>
      <c r="J7" s="762" t="s">
        <v>429</v>
      </c>
      <c r="K7" s="763"/>
      <c r="L7" s="763"/>
      <c r="M7" s="764"/>
      <c r="N7" s="765" t="s">
        <v>173</v>
      </c>
      <c r="O7" s="766"/>
      <c r="P7" s="766"/>
      <c r="Q7" s="767"/>
      <c r="R7" s="762" t="s">
        <v>428</v>
      </c>
      <c r="S7" s="763"/>
      <c r="T7" s="763"/>
      <c r="U7" s="764"/>
      <c r="V7" s="762" t="s">
        <v>406</v>
      </c>
      <c r="W7" s="763"/>
      <c r="X7" s="763"/>
      <c r="Y7" s="764"/>
      <c r="Z7" s="765" t="s">
        <v>174</v>
      </c>
      <c r="AA7" s="766"/>
      <c r="AB7" s="766"/>
      <c r="AC7" s="766"/>
      <c r="AD7" s="399"/>
      <c r="AE7" s="399"/>
      <c r="AF7" s="399"/>
      <c r="AG7" s="399"/>
    </row>
    <row r="8" spans="1:33" ht="16.5" customHeight="1">
      <c r="A8" s="756"/>
      <c r="B8" s="780" t="s">
        <v>420</v>
      </c>
      <c r="C8" s="754" t="s">
        <v>419</v>
      </c>
      <c r="D8" s="754" t="s">
        <v>418</v>
      </c>
      <c r="E8" s="754" t="s">
        <v>421</v>
      </c>
      <c r="F8" s="780" t="s">
        <v>420</v>
      </c>
      <c r="G8" s="754" t="s">
        <v>419</v>
      </c>
      <c r="H8" s="754" t="s">
        <v>418</v>
      </c>
      <c r="I8" s="754" t="s">
        <v>421</v>
      </c>
      <c r="J8" s="780" t="s">
        <v>420</v>
      </c>
      <c r="K8" s="754" t="s">
        <v>419</v>
      </c>
      <c r="L8" s="754" t="s">
        <v>418</v>
      </c>
      <c r="M8" s="754" t="s">
        <v>421</v>
      </c>
      <c r="N8" s="780" t="s">
        <v>420</v>
      </c>
      <c r="O8" s="754" t="s">
        <v>419</v>
      </c>
      <c r="P8" s="754" t="s">
        <v>418</v>
      </c>
      <c r="Q8" s="754" t="s">
        <v>421</v>
      </c>
      <c r="R8" s="780" t="s">
        <v>420</v>
      </c>
      <c r="S8" s="754" t="s">
        <v>419</v>
      </c>
      <c r="T8" s="754" t="s">
        <v>418</v>
      </c>
      <c r="U8" s="754" t="s">
        <v>421</v>
      </c>
      <c r="V8" s="780" t="s">
        <v>420</v>
      </c>
      <c r="W8" s="754" t="s">
        <v>419</v>
      </c>
      <c r="X8" s="754" t="s">
        <v>418</v>
      </c>
      <c r="Y8" s="754" t="s">
        <v>421</v>
      </c>
      <c r="Z8" s="780" t="s">
        <v>420</v>
      </c>
      <c r="AA8" s="754" t="s">
        <v>419</v>
      </c>
      <c r="AB8" s="754" t="s">
        <v>418</v>
      </c>
      <c r="AC8" s="754" t="s">
        <v>421</v>
      </c>
      <c r="AD8" s="399"/>
      <c r="AE8" s="399"/>
      <c r="AF8" s="399"/>
      <c r="AG8" s="399"/>
    </row>
    <row r="9" spans="1:33" ht="16.5" customHeight="1">
      <c r="A9" s="756"/>
      <c r="B9" s="781"/>
      <c r="C9" s="713"/>
      <c r="D9" s="785"/>
      <c r="E9" s="713"/>
      <c r="F9" s="781"/>
      <c r="G9" s="713"/>
      <c r="H9" s="785"/>
      <c r="I9" s="713"/>
      <c r="J9" s="781"/>
      <c r="K9" s="713"/>
      <c r="L9" s="785"/>
      <c r="M9" s="713"/>
      <c r="N9" s="781"/>
      <c r="O9" s="713"/>
      <c r="P9" s="785"/>
      <c r="Q9" s="713"/>
      <c r="R9" s="781"/>
      <c r="S9" s="713"/>
      <c r="T9" s="785"/>
      <c r="U9" s="713"/>
      <c r="V9" s="781"/>
      <c r="W9" s="713"/>
      <c r="X9" s="785"/>
      <c r="Y9" s="713"/>
      <c r="Z9" s="781"/>
      <c r="AA9" s="713"/>
      <c r="AB9" s="785"/>
      <c r="AC9" s="713"/>
      <c r="AD9" s="399"/>
      <c r="AE9" s="399"/>
      <c r="AF9" s="399"/>
      <c r="AG9" s="399"/>
    </row>
    <row r="10" spans="1:33" ht="16.5" customHeight="1">
      <c r="A10" s="757"/>
      <c r="B10" s="782"/>
      <c r="C10" s="714"/>
      <c r="D10" s="786"/>
      <c r="E10" s="714"/>
      <c r="F10" s="782"/>
      <c r="G10" s="714"/>
      <c r="H10" s="786"/>
      <c r="I10" s="714"/>
      <c r="J10" s="782"/>
      <c r="K10" s="714"/>
      <c r="L10" s="786"/>
      <c r="M10" s="714"/>
      <c r="N10" s="782"/>
      <c r="O10" s="714"/>
      <c r="P10" s="786"/>
      <c r="Q10" s="714"/>
      <c r="R10" s="782"/>
      <c r="S10" s="714"/>
      <c r="T10" s="786"/>
      <c r="U10" s="714"/>
      <c r="V10" s="782"/>
      <c r="W10" s="714"/>
      <c r="X10" s="786"/>
      <c r="Y10" s="714"/>
      <c r="Z10" s="782"/>
      <c r="AA10" s="714"/>
      <c r="AB10" s="786"/>
      <c r="AC10" s="714"/>
      <c r="AD10" s="399"/>
      <c r="AE10" s="399"/>
      <c r="AF10" s="399"/>
      <c r="AG10" s="399"/>
    </row>
    <row r="11" spans="1:33" ht="16.5" customHeight="1">
      <c r="A11" s="274" t="s">
        <v>405</v>
      </c>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399"/>
      <c r="AE11" s="399"/>
      <c r="AF11" s="399"/>
      <c r="AG11" s="399"/>
    </row>
    <row r="12" spans="1:33" ht="16.5" customHeight="1">
      <c r="A12" s="51" t="s">
        <v>479</v>
      </c>
      <c r="B12" s="402">
        <v>23.2</v>
      </c>
      <c r="C12" s="402">
        <v>182.5</v>
      </c>
      <c r="D12" s="402">
        <v>172.4</v>
      </c>
      <c r="E12" s="402">
        <v>10.1</v>
      </c>
      <c r="F12" s="402">
        <v>22</v>
      </c>
      <c r="G12" s="402">
        <v>158.4</v>
      </c>
      <c r="H12" s="402">
        <v>149.7</v>
      </c>
      <c r="I12" s="402">
        <v>8.7</v>
      </c>
      <c r="J12" s="402">
        <v>23.3</v>
      </c>
      <c r="K12" s="402">
        <v>180.6</v>
      </c>
      <c r="L12" s="402">
        <v>173.9</v>
      </c>
      <c r="M12" s="402">
        <v>6.7</v>
      </c>
      <c r="N12" s="402">
        <v>24.5</v>
      </c>
      <c r="O12" s="402">
        <v>198.2</v>
      </c>
      <c r="P12" s="402">
        <v>195</v>
      </c>
      <c r="Q12" s="402">
        <v>3.2</v>
      </c>
      <c r="R12" s="402">
        <v>23.9</v>
      </c>
      <c r="S12" s="402">
        <v>182.3</v>
      </c>
      <c r="T12" s="402">
        <v>173.8</v>
      </c>
      <c r="U12" s="402">
        <v>8.5</v>
      </c>
      <c r="V12" s="402">
        <v>21.8</v>
      </c>
      <c r="W12" s="402">
        <v>160.1</v>
      </c>
      <c r="X12" s="402">
        <v>156.1</v>
      </c>
      <c r="Y12" s="402">
        <v>4</v>
      </c>
      <c r="Z12" s="402">
        <v>23.5</v>
      </c>
      <c r="AA12" s="402">
        <v>186.4</v>
      </c>
      <c r="AB12" s="402">
        <v>175.7</v>
      </c>
      <c r="AC12" s="402">
        <v>10.7</v>
      </c>
      <c r="AD12" s="399"/>
      <c r="AE12" s="399"/>
      <c r="AF12" s="399"/>
      <c r="AG12" s="399"/>
    </row>
    <row r="13" spans="1:33" ht="16.5" customHeight="1">
      <c r="A13" s="396" t="s">
        <v>501</v>
      </c>
      <c r="B13" s="402">
        <v>23.3</v>
      </c>
      <c r="C13" s="402">
        <v>153.4</v>
      </c>
      <c r="D13" s="402">
        <v>172.7</v>
      </c>
      <c r="E13" s="402">
        <v>10.7</v>
      </c>
      <c r="F13" s="402">
        <v>21.6</v>
      </c>
      <c r="G13" s="402">
        <v>156.5</v>
      </c>
      <c r="H13" s="402">
        <v>147.6</v>
      </c>
      <c r="I13" s="402">
        <v>8.9</v>
      </c>
      <c r="J13" s="402">
        <v>23.3</v>
      </c>
      <c r="K13" s="402">
        <v>180.6</v>
      </c>
      <c r="L13" s="402">
        <v>173.3</v>
      </c>
      <c r="M13" s="402">
        <v>7.3</v>
      </c>
      <c r="N13" s="402">
        <v>23.8</v>
      </c>
      <c r="O13" s="402">
        <v>194.6</v>
      </c>
      <c r="P13" s="402">
        <v>189.7</v>
      </c>
      <c r="Q13" s="402">
        <v>4.9</v>
      </c>
      <c r="R13" s="402">
        <v>23.4</v>
      </c>
      <c r="S13" s="402">
        <v>177.5</v>
      </c>
      <c r="T13" s="402">
        <v>167.8</v>
      </c>
      <c r="U13" s="402">
        <v>9.7</v>
      </c>
      <c r="V13" s="402">
        <v>22.3</v>
      </c>
      <c r="W13" s="402">
        <v>170.3</v>
      </c>
      <c r="X13" s="402">
        <v>163.2</v>
      </c>
      <c r="Y13" s="402">
        <v>7.1</v>
      </c>
      <c r="Z13" s="402">
        <v>23.8</v>
      </c>
      <c r="AA13" s="402">
        <v>183.7</v>
      </c>
      <c r="AB13" s="402">
        <v>176.6</v>
      </c>
      <c r="AC13" s="402">
        <v>7.1</v>
      </c>
      <c r="AD13" s="399"/>
      <c r="AE13" s="399"/>
      <c r="AF13" s="399"/>
      <c r="AG13" s="399"/>
    </row>
    <row r="14" spans="1:33" s="108" customFormat="1" ht="16.5" customHeight="1">
      <c r="A14" s="397" t="s">
        <v>502</v>
      </c>
      <c r="B14" s="334">
        <f>AVERAGE(B16:B29)</f>
        <v>23.291666666666668</v>
      </c>
      <c r="C14" s="334">
        <f aca="true" t="shared" si="0" ref="C14:AC14">AVERAGE(C16:C29)</f>
        <v>182.525</v>
      </c>
      <c r="D14" s="334">
        <f t="shared" si="0"/>
        <v>172.01666666666665</v>
      </c>
      <c r="E14" s="334">
        <f t="shared" si="0"/>
        <v>10.508333333333335</v>
      </c>
      <c r="F14" s="334">
        <f t="shared" si="0"/>
        <v>21.141666666666666</v>
      </c>
      <c r="G14" s="334">
        <f t="shared" si="0"/>
        <v>153.02500000000003</v>
      </c>
      <c r="H14" s="334">
        <f t="shared" si="0"/>
        <v>145.80833333333334</v>
      </c>
      <c r="I14" s="334">
        <f t="shared" si="0"/>
        <v>7.216666666666666</v>
      </c>
      <c r="J14" s="334">
        <f t="shared" si="0"/>
        <v>23.408333333333335</v>
      </c>
      <c r="K14" s="334">
        <f t="shared" si="0"/>
        <v>181.94166666666663</v>
      </c>
      <c r="L14" s="334">
        <v>173.6</v>
      </c>
      <c r="M14" s="334">
        <f t="shared" si="0"/>
        <v>8.275</v>
      </c>
      <c r="N14" s="334">
        <f t="shared" si="0"/>
        <v>24.075000000000003</v>
      </c>
      <c r="O14" s="334">
        <f t="shared" si="0"/>
        <v>196.03333333333333</v>
      </c>
      <c r="P14" s="334">
        <f t="shared" si="0"/>
        <v>190.89166666666665</v>
      </c>
      <c r="Q14" s="334">
        <f t="shared" si="0"/>
        <v>5.141666666666667</v>
      </c>
      <c r="R14" s="334">
        <f t="shared" si="0"/>
        <v>23.558333333333334</v>
      </c>
      <c r="S14" s="334">
        <f t="shared" si="0"/>
        <v>181.1583333333333</v>
      </c>
      <c r="T14" s="334">
        <f t="shared" si="0"/>
        <v>168.85833333333335</v>
      </c>
      <c r="U14" s="334">
        <f t="shared" si="0"/>
        <v>12.299999999999997</v>
      </c>
      <c r="V14" s="334">
        <f t="shared" si="0"/>
        <v>22.400000000000002</v>
      </c>
      <c r="W14" s="334">
        <f t="shared" si="0"/>
        <v>175.42499999999998</v>
      </c>
      <c r="X14" s="334">
        <f t="shared" si="0"/>
        <v>166.13333333333335</v>
      </c>
      <c r="Y14" s="334">
        <f t="shared" si="0"/>
        <v>9.291666666666666</v>
      </c>
      <c r="Z14" s="334">
        <f t="shared" si="0"/>
        <v>23.683333333333334</v>
      </c>
      <c r="AA14" s="334">
        <f t="shared" si="0"/>
        <v>178.34166666666667</v>
      </c>
      <c r="AB14" s="334">
        <f t="shared" si="0"/>
        <v>172.74166666666665</v>
      </c>
      <c r="AC14" s="334">
        <f t="shared" si="0"/>
        <v>5.6000000000000005</v>
      </c>
      <c r="AD14" s="405"/>
      <c r="AE14" s="405"/>
      <c r="AF14" s="405"/>
      <c r="AG14" s="405"/>
    </row>
    <row r="15" spans="1:33" ht="16.5" customHeight="1">
      <c r="A15" s="51"/>
      <c r="B15" s="402"/>
      <c r="C15" s="402"/>
      <c r="D15" s="402"/>
      <c r="E15" s="402"/>
      <c r="F15" s="402"/>
      <c r="G15" s="402"/>
      <c r="H15" s="402"/>
      <c r="I15" s="402"/>
      <c r="J15" s="402"/>
      <c r="K15" s="402"/>
      <c r="L15" s="402"/>
      <c r="M15" s="402"/>
      <c r="N15" s="402"/>
      <c r="O15" s="402"/>
      <c r="P15" s="402"/>
      <c r="Q15" s="402"/>
      <c r="R15" s="402"/>
      <c r="S15" s="406"/>
      <c r="T15" s="402"/>
      <c r="U15" s="402"/>
      <c r="V15" s="402"/>
      <c r="W15" s="402"/>
      <c r="X15" s="402"/>
      <c r="Y15" s="402"/>
      <c r="Z15" s="402"/>
      <c r="AA15" s="402"/>
      <c r="AB15" s="402"/>
      <c r="AC15" s="402"/>
      <c r="AD15" s="399"/>
      <c r="AE15" s="399"/>
      <c r="AF15" s="399"/>
      <c r="AG15" s="399"/>
    </row>
    <row r="16" spans="1:33" ht="16.5" customHeight="1">
      <c r="A16" s="51" t="s">
        <v>478</v>
      </c>
      <c r="B16" s="402">
        <v>21</v>
      </c>
      <c r="C16" s="402">
        <v>164.4</v>
      </c>
      <c r="D16" s="402">
        <v>153.3</v>
      </c>
      <c r="E16" s="402">
        <v>11.1</v>
      </c>
      <c r="F16" s="402">
        <v>19.5</v>
      </c>
      <c r="G16" s="402">
        <v>141.7</v>
      </c>
      <c r="H16" s="402">
        <v>133.7</v>
      </c>
      <c r="I16" s="402">
        <v>8</v>
      </c>
      <c r="J16" s="402">
        <v>21.8</v>
      </c>
      <c r="K16" s="402">
        <v>170</v>
      </c>
      <c r="L16" s="402">
        <v>161.4</v>
      </c>
      <c r="M16" s="402">
        <v>8.6</v>
      </c>
      <c r="N16" s="402">
        <v>22.4</v>
      </c>
      <c r="O16" s="402">
        <v>182.2</v>
      </c>
      <c r="P16" s="402">
        <v>178.1</v>
      </c>
      <c r="Q16" s="402">
        <v>4.1</v>
      </c>
      <c r="R16" s="402">
        <v>22.1</v>
      </c>
      <c r="S16" s="402">
        <v>171.6</v>
      </c>
      <c r="T16" s="402">
        <v>158.4</v>
      </c>
      <c r="U16" s="402">
        <v>13.2</v>
      </c>
      <c r="V16" s="402">
        <v>20.7</v>
      </c>
      <c r="W16" s="402">
        <v>161</v>
      </c>
      <c r="X16" s="402">
        <v>151.9</v>
      </c>
      <c r="Y16" s="402">
        <v>9.1</v>
      </c>
      <c r="Z16" s="402">
        <v>21.9</v>
      </c>
      <c r="AA16" s="402">
        <v>167.4</v>
      </c>
      <c r="AB16" s="402">
        <v>160.7</v>
      </c>
      <c r="AC16" s="402">
        <v>6.7</v>
      </c>
      <c r="AD16" s="399"/>
      <c r="AE16" s="399"/>
      <c r="AF16" s="399"/>
      <c r="AG16" s="399"/>
    </row>
    <row r="17" spans="1:33" ht="16.5" customHeight="1">
      <c r="A17" s="396" t="s">
        <v>503</v>
      </c>
      <c r="B17" s="402">
        <v>23.4</v>
      </c>
      <c r="C17" s="402">
        <v>181.4</v>
      </c>
      <c r="D17" s="402">
        <v>171.7</v>
      </c>
      <c r="E17" s="402">
        <v>9.7</v>
      </c>
      <c r="F17" s="402">
        <v>19.6</v>
      </c>
      <c r="G17" s="402">
        <v>141.5</v>
      </c>
      <c r="H17" s="402">
        <v>135.1</v>
      </c>
      <c r="I17" s="402">
        <v>6.4</v>
      </c>
      <c r="J17" s="402">
        <v>22.4</v>
      </c>
      <c r="K17" s="402">
        <v>175.7</v>
      </c>
      <c r="L17" s="402">
        <v>166.9</v>
      </c>
      <c r="M17" s="402">
        <v>8.8</v>
      </c>
      <c r="N17" s="402">
        <v>22.7</v>
      </c>
      <c r="O17" s="402">
        <v>184.3</v>
      </c>
      <c r="P17" s="402">
        <v>180.5</v>
      </c>
      <c r="Q17" s="402">
        <v>3.8</v>
      </c>
      <c r="R17" s="402">
        <v>21.9</v>
      </c>
      <c r="S17" s="402">
        <v>171.4</v>
      </c>
      <c r="T17" s="402">
        <v>158.1</v>
      </c>
      <c r="U17" s="402">
        <v>13.3</v>
      </c>
      <c r="V17" s="402">
        <v>22.2</v>
      </c>
      <c r="W17" s="402">
        <v>177.4</v>
      </c>
      <c r="X17" s="402">
        <v>166</v>
      </c>
      <c r="Y17" s="402">
        <v>11.4</v>
      </c>
      <c r="Z17" s="402">
        <v>22.7</v>
      </c>
      <c r="AA17" s="402">
        <v>171.4</v>
      </c>
      <c r="AB17" s="402">
        <v>165.9</v>
      </c>
      <c r="AC17" s="402">
        <v>5.5</v>
      </c>
      <c r="AD17" s="399"/>
      <c r="AE17" s="399"/>
      <c r="AF17" s="399"/>
      <c r="AG17" s="399"/>
    </row>
    <row r="18" spans="1:33" ht="16.5" customHeight="1">
      <c r="A18" s="396" t="s">
        <v>504</v>
      </c>
      <c r="B18" s="402">
        <v>22.8</v>
      </c>
      <c r="C18" s="402">
        <v>177.9</v>
      </c>
      <c r="D18" s="402">
        <v>166.9</v>
      </c>
      <c r="E18" s="402">
        <v>11</v>
      </c>
      <c r="F18" s="402">
        <v>20.6</v>
      </c>
      <c r="G18" s="402">
        <v>148.9</v>
      </c>
      <c r="H18" s="402">
        <v>141.3</v>
      </c>
      <c r="I18" s="402">
        <v>7.6</v>
      </c>
      <c r="J18" s="402">
        <v>23.4</v>
      </c>
      <c r="K18" s="402">
        <v>181.1</v>
      </c>
      <c r="L18" s="402">
        <v>171.3</v>
      </c>
      <c r="M18" s="402">
        <v>9.8</v>
      </c>
      <c r="N18" s="402">
        <v>23.6</v>
      </c>
      <c r="O18" s="402">
        <v>190.8</v>
      </c>
      <c r="P18" s="402">
        <v>185.9</v>
      </c>
      <c r="Q18" s="402">
        <v>4.9</v>
      </c>
      <c r="R18" s="402">
        <v>24.4</v>
      </c>
      <c r="S18" s="402">
        <v>186.9</v>
      </c>
      <c r="T18" s="402">
        <v>171.7</v>
      </c>
      <c r="U18" s="402">
        <v>15.2</v>
      </c>
      <c r="V18" s="402">
        <v>22.4</v>
      </c>
      <c r="W18" s="402">
        <v>175.2</v>
      </c>
      <c r="X18" s="402">
        <v>162.7</v>
      </c>
      <c r="Y18" s="402">
        <v>12.5</v>
      </c>
      <c r="Z18" s="402">
        <v>23.4</v>
      </c>
      <c r="AA18" s="402">
        <v>173.4</v>
      </c>
      <c r="AB18" s="402">
        <v>167.9</v>
      </c>
      <c r="AC18" s="402">
        <v>5.5</v>
      </c>
      <c r="AD18" s="399"/>
      <c r="AE18" s="399"/>
      <c r="AF18" s="399"/>
      <c r="AG18" s="399"/>
    </row>
    <row r="19" spans="1:33" ht="16.5" customHeight="1">
      <c r="A19" s="396" t="s">
        <v>505</v>
      </c>
      <c r="B19" s="402">
        <v>24.2</v>
      </c>
      <c r="C19" s="402">
        <v>191.3</v>
      </c>
      <c r="D19" s="402">
        <v>178.8</v>
      </c>
      <c r="E19" s="404">
        <v>12.5</v>
      </c>
      <c r="F19" s="402">
        <v>21.7</v>
      </c>
      <c r="G19" s="402">
        <v>159.8</v>
      </c>
      <c r="H19" s="402">
        <v>151.9</v>
      </c>
      <c r="I19" s="402">
        <v>7.9</v>
      </c>
      <c r="J19" s="402">
        <v>23.9</v>
      </c>
      <c r="K19" s="402">
        <v>187.4</v>
      </c>
      <c r="L19" s="402">
        <v>177.7</v>
      </c>
      <c r="M19" s="402">
        <v>9.7</v>
      </c>
      <c r="N19" s="402">
        <v>23.4</v>
      </c>
      <c r="O19" s="402">
        <v>190.9</v>
      </c>
      <c r="P19" s="402">
        <v>186</v>
      </c>
      <c r="Q19" s="402">
        <v>4.9</v>
      </c>
      <c r="R19" s="402">
        <v>24.7</v>
      </c>
      <c r="S19" s="402">
        <v>189.8</v>
      </c>
      <c r="T19" s="402">
        <v>175.4</v>
      </c>
      <c r="U19" s="402">
        <v>14.4</v>
      </c>
      <c r="V19" s="402">
        <v>22.8</v>
      </c>
      <c r="W19" s="402">
        <v>181.6</v>
      </c>
      <c r="X19" s="402">
        <v>170.8</v>
      </c>
      <c r="Y19" s="402">
        <v>10.8</v>
      </c>
      <c r="Z19" s="402">
        <v>24.6</v>
      </c>
      <c r="AA19" s="402">
        <v>187.8</v>
      </c>
      <c r="AB19" s="402">
        <v>180.3</v>
      </c>
      <c r="AC19" s="402">
        <v>7.5</v>
      </c>
      <c r="AD19" s="399"/>
      <c r="AE19" s="399"/>
      <c r="AF19" s="399"/>
      <c r="AG19" s="399"/>
    </row>
    <row r="20" spans="1:33" ht="16.5" customHeight="1">
      <c r="A20" s="51"/>
      <c r="B20" s="402"/>
      <c r="C20" s="402"/>
      <c r="D20" s="402"/>
      <c r="E20" s="402"/>
      <c r="F20" s="402"/>
      <c r="G20" s="402"/>
      <c r="H20" s="402"/>
      <c r="I20" s="402"/>
      <c r="J20" s="402"/>
      <c r="K20" s="402"/>
      <c r="L20" s="402"/>
      <c r="M20" s="402"/>
      <c r="N20" s="402"/>
      <c r="O20" s="402"/>
      <c r="P20" s="402"/>
      <c r="Q20" s="402"/>
      <c r="R20" s="402"/>
      <c r="S20" s="402"/>
      <c r="T20" s="402"/>
      <c r="U20" s="402"/>
      <c r="V20" s="402"/>
      <c r="W20" s="402"/>
      <c r="X20" s="402"/>
      <c r="Y20" s="406"/>
      <c r="Z20" s="402"/>
      <c r="AA20" s="402"/>
      <c r="AB20" s="402"/>
      <c r="AC20" s="402"/>
      <c r="AD20" s="399"/>
      <c r="AE20" s="399"/>
      <c r="AF20" s="399"/>
      <c r="AG20" s="399"/>
    </row>
    <row r="21" spans="1:33" ht="16.5" customHeight="1">
      <c r="A21" s="396" t="s">
        <v>506</v>
      </c>
      <c r="B21" s="402">
        <v>22.8</v>
      </c>
      <c r="C21" s="402">
        <v>180.2</v>
      </c>
      <c r="D21" s="402">
        <v>169.2</v>
      </c>
      <c r="E21" s="402">
        <v>11</v>
      </c>
      <c r="F21" s="402">
        <v>21.9</v>
      </c>
      <c r="G21" s="402">
        <v>158.5</v>
      </c>
      <c r="H21" s="402">
        <v>151.1</v>
      </c>
      <c r="I21" s="402">
        <v>7.4</v>
      </c>
      <c r="J21" s="402">
        <v>23.8</v>
      </c>
      <c r="K21" s="402">
        <v>185.5</v>
      </c>
      <c r="L21" s="402">
        <v>177.3</v>
      </c>
      <c r="M21" s="402">
        <v>8.2</v>
      </c>
      <c r="N21" s="402">
        <v>23.7</v>
      </c>
      <c r="O21" s="402">
        <v>195.1</v>
      </c>
      <c r="P21" s="402">
        <v>189.7</v>
      </c>
      <c r="Q21" s="402">
        <v>5.4</v>
      </c>
      <c r="R21" s="402">
        <v>23.7</v>
      </c>
      <c r="S21" s="402">
        <v>184.8</v>
      </c>
      <c r="T21" s="402">
        <v>171.8</v>
      </c>
      <c r="U21" s="402">
        <v>13</v>
      </c>
      <c r="V21" s="402">
        <v>23.6</v>
      </c>
      <c r="W21" s="402">
        <v>182.5</v>
      </c>
      <c r="X21" s="402">
        <v>175</v>
      </c>
      <c r="Y21" s="402">
        <v>7.5</v>
      </c>
      <c r="Z21" s="402">
        <v>23.9</v>
      </c>
      <c r="AA21" s="402">
        <v>181.9</v>
      </c>
      <c r="AB21" s="402">
        <v>175.8</v>
      </c>
      <c r="AC21" s="402">
        <v>6.1</v>
      </c>
      <c r="AD21" s="399"/>
      <c r="AE21" s="399"/>
      <c r="AF21" s="399"/>
      <c r="AG21" s="399"/>
    </row>
    <row r="22" spans="1:33" ht="16.5" customHeight="1">
      <c r="A22" s="396" t="s">
        <v>507</v>
      </c>
      <c r="B22" s="402">
        <v>24.2</v>
      </c>
      <c r="C22" s="402">
        <v>188.7</v>
      </c>
      <c r="D22" s="402">
        <v>179.5</v>
      </c>
      <c r="E22" s="402">
        <v>9.2</v>
      </c>
      <c r="F22" s="402">
        <v>22</v>
      </c>
      <c r="G22" s="402">
        <v>159.2</v>
      </c>
      <c r="H22" s="402">
        <v>151.8</v>
      </c>
      <c r="I22" s="402">
        <v>7.4</v>
      </c>
      <c r="J22" s="402">
        <v>24.1</v>
      </c>
      <c r="K22" s="402">
        <v>188.4</v>
      </c>
      <c r="L22" s="402">
        <v>180.4</v>
      </c>
      <c r="M22" s="402">
        <v>8</v>
      </c>
      <c r="N22" s="402">
        <v>23.8</v>
      </c>
      <c r="O22" s="402">
        <v>195</v>
      </c>
      <c r="P22" s="402">
        <v>189.7</v>
      </c>
      <c r="Q22" s="402">
        <v>5.3</v>
      </c>
      <c r="R22" s="402">
        <v>24.1</v>
      </c>
      <c r="S22" s="402">
        <v>185.8</v>
      </c>
      <c r="T22" s="402">
        <v>173.4</v>
      </c>
      <c r="U22" s="402">
        <v>12.4</v>
      </c>
      <c r="V22" s="402">
        <v>23.9</v>
      </c>
      <c r="W22" s="402">
        <v>188.4</v>
      </c>
      <c r="X22" s="402">
        <v>180.1</v>
      </c>
      <c r="Y22" s="402">
        <v>8.3</v>
      </c>
      <c r="Z22" s="402">
        <v>24.5</v>
      </c>
      <c r="AA22" s="402">
        <v>185.8</v>
      </c>
      <c r="AB22" s="402">
        <v>180.6</v>
      </c>
      <c r="AC22" s="402">
        <v>5.2</v>
      </c>
      <c r="AD22" s="399"/>
      <c r="AE22" s="399"/>
      <c r="AF22" s="399"/>
      <c r="AG22" s="399"/>
    </row>
    <row r="23" spans="1:33" ht="16.5" customHeight="1">
      <c r="A23" s="396" t="s">
        <v>508</v>
      </c>
      <c r="B23" s="402">
        <v>23.9</v>
      </c>
      <c r="C23" s="402">
        <v>187.7</v>
      </c>
      <c r="D23" s="402">
        <v>177.5</v>
      </c>
      <c r="E23" s="402">
        <v>10.2</v>
      </c>
      <c r="F23" s="402">
        <v>22.6</v>
      </c>
      <c r="G23" s="402">
        <v>163.5</v>
      </c>
      <c r="H23" s="402">
        <v>156.3</v>
      </c>
      <c r="I23" s="402">
        <v>7.2</v>
      </c>
      <c r="J23" s="402">
        <v>24.6</v>
      </c>
      <c r="K23" s="402">
        <v>189.8</v>
      </c>
      <c r="L23" s="402">
        <v>182.8</v>
      </c>
      <c r="M23" s="402">
        <v>7</v>
      </c>
      <c r="N23" s="402">
        <v>24.7</v>
      </c>
      <c r="O23" s="402">
        <v>201.5</v>
      </c>
      <c r="P23" s="402">
        <v>195.1</v>
      </c>
      <c r="Q23" s="402">
        <v>6.4</v>
      </c>
      <c r="R23" s="402">
        <v>25.3</v>
      </c>
      <c r="S23" s="402">
        <v>192.5</v>
      </c>
      <c r="T23" s="402">
        <v>182</v>
      </c>
      <c r="U23" s="402">
        <v>10.5</v>
      </c>
      <c r="V23" s="402">
        <v>23.3</v>
      </c>
      <c r="W23" s="402">
        <v>180.8</v>
      </c>
      <c r="X23" s="402">
        <v>173.2</v>
      </c>
      <c r="Y23" s="402">
        <v>7.6</v>
      </c>
      <c r="Z23" s="402">
        <v>24.9</v>
      </c>
      <c r="AA23" s="402">
        <v>187</v>
      </c>
      <c r="AB23" s="402">
        <v>183.6</v>
      </c>
      <c r="AC23" s="402">
        <v>3.4</v>
      </c>
      <c r="AD23" s="399"/>
      <c r="AE23" s="399"/>
      <c r="AF23" s="399"/>
      <c r="AG23" s="399"/>
    </row>
    <row r="24" spans="1:33" ht="16.5" customHeight="1">
      <c r="A24" s="396" t="s">
        <v>509</v>
      </c>
      <c r="B24" s="402">
        <v>23.2</v>
      </c>
      <c r="C24" s="402">
        <v>182.9</v>
      </c>
      <c r="D24" s="402">
        <v>173</v>
      </c>
      <c r="E24" s="402">
        <v>9.9</v>
      </c>
      <c r="F24" s="402">
        <v>21.2</v>
      </c>
      <c r="G24" s="402">
        <v>152.4</v>
      </c>
      <c r="H24" s="402">
        <v>145.9</v>
      </c>
      <c r="I24" s="402">
        <v>6.5</v>
      </c>
      <c r="J24" s="402">
        <v>22.5</v>
      </c>
      <c r="K24" s="402">
        <v>175.7</v>
      </c>
      <c r="L24" s="402">
        <v>167</v>
      </c>
      <c r="M24" s="402">
        <v>8.7</v>
      </c>
      <c r="N24" s="402">
        <v>25.1</v>
      </c>
      <c r="O24" s="402">
        <v>205.8</v>
      </c>
      <c r="P24" s="402">
        <v>199.6</v>
      </c>
      <c r="Q24" s="402">
        <v>6.2</v>
      </c>
      <c r="R24" s="402">
        <v>23.5</v>
      </c>
      <c r="S24" s="402">
        <v>178</v>
      </c>
      <c r="T24" s="402">
        <v>167.8</v>
      </c>
      <c r="U24" s="402">
        <v>10.2</v>
      </c>
      <c r="V24" s="402">
        <v>18.1</v>
      </c>
      <c r="W24" s="402">
        <v>146.6</v>
      </c>
      <c r="X24" s="402">
        <v>133.7</v>
      </c>
      <c r="Y24" s="402">
        <v>12.9</v>
      </c>
      <c r="Z24" s="402">
        <v>23.7</v>
      </c>
      <c r="AA24" s="402">
        <v>178.8</v>
      </c>
      <c r="AB24" s="402">
        <v>173.7</v>
      </c>
      <c r="AC24" s="402">
        <v>5.1</v>
      </c>
      <c r="AD24" s="399"/>
      <c r="AE24" s="399"/>
      <c r="AF24" s="399"/>
      <c r="AG24" s="399"/>
    </row>
    <row r="25" spans="1:33" ht="16.5" customHeight="1">
      <c r="A25" s="51"/>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399"/>
      <c r="AE25" s="399"/>
      <c r="AF25" s="399"/>
      <c r="AG25" s="399"/>
    </row>
    <row r="26" spans="1:33" ht="16.5" customHeight="1">
      <c r="A26" s="396" t="s">
        <v>510</v>
      </c>
      <c r="B26" s="402">
        <v>23.6</v>
      </c>
      <c r="C26" s="402">
        <v>185.1</v>
      </c>
      <c r="D26" s="402">
        <v>175.4</v>
      </c>
      <c r="E26" s="402">
        <v>9.7</v>
      </c>
      <c r="F26" s="402">
        <v>20.4</v>
      </c>
      <c r="G26" s="402">
        <v>149</v>
      </c>
      <c r="H26" s="402">
        <v>142.6</v>
      </c>
      <c r="I26" s="402">
        <v>6.4</v>
      </c>
      <c r="J26" s="402">
        <v>23.4</v>
      </c>
      <c r="K26" s="402">
        <v>180.6</v>
      </c>
      <c r="L26" s="402">
        <v>173.3</v>
      </c>
      <c r="M26" s="402">
        <v>7.3</v>
      </c>
      <c r="N26" s="402">
        <v>23.9</v>
      </c>
      <c r="O26" s="402">
        <v>194.8</v>
      </c>
      <c r="P26" s="402">
        <v>189.9</v>
      </c>
      <c r="Q26" s="402">
        <v>4.9</v>
      </c>
      <c r="R26" s="402">
        <v>23.2</v>
      </c>
      <c r="S26" s="402">
        <v>176.8</v>
      </c>
      <c r="T26" s="402">
        <v>166.2</v>
      </c>
      <c r="U26" s="402">
        <v>10.6</v>
      </c>
      <c r="V26" s="402">
        <v>23</v>
      </c>
      <c r="W26" s="402">
        <v>178.3</v>
      </c>
      <c r="X26" s="402">
        <v>170.8</v>
      </c>
      <c r="Y26" s="402">
        <v>7.5</v>
      </c>
      <c r="Z26" s="402">
        <v>23.5</v>
      </c>
      <c r="AA26" s="402">
        <v>176.2</v>
      </c>
      <c r="AB26" s="402">
        <v>170.6</v>
      </c>
      <c r="AC26" s="402">
        <v>5.6</v>
      </c>
      <c r="AD26" s="399"/>
      <c r="AE26" s="399"/>
      <c r="AF26" s="399"/>
      <c r="AG26" s="399"/>
    </row>
    <row r="27" spans="1:33" ht="16.5" customHeight="1">
      <c r="A27" s="396" t="s">
        <v>511</v>
      </c>
      <c r="B27" s="402">
        <v>23</v>
      </c>
      <c r="C27" s="402">
        <v>180.4</v>
      </c>
      <c r="D27" s="402">
        <v>169.6</v>
      </c>
      <c r="E27" s="402">
        <v>10.8</v>
      </c>
      <c r="F27" s="402">
        <v>21.7</v>
      </c>
      <c r="G27" s="402">
        <v>156.2</v>
      </c>
      <c r="H27" s="402">
        <v>149.4</v>
      </c>
      <c r="I27" s="402">
        <v>6.8</v>
      </c>
      <c r="J27" s="402">
        <v>24.4</v>
      </c>
      <c r="K27" s="402">
        <v>189</v>
      </c>
      <c r="L27" s="402">
        <v>181.5</v>
      </c>
      <c r="M27" s="402">
        <v>7.5</v>
      </c>
      <c r="N27" s="402">
        <v>25.3</v>
      </c>
      <c r="O27" s="402">
        <v>204.9</v>
      </c>
      <c r="P27" s="402">
        <v>199.1</v>
      </c>
      <c r="Q27" s="402">
        <v>5.8</v>
      </c>
      <c r="R27" s="402">
        <v>24.2</v>
      </c>
      <c r="S27" s="402">
        <v>186.1</v>
      </c>
      <c r="T27" s="402">
        <v>175</v>
      </c>
      <c r="U27" s="402">
        <v>11.1</v>
      </c>
      <c r="V27" s="402">
        <v>24.3</v>
      </c>
      <c r="W27" s="402">
        <v>188.5</v>
      </c>
      <c r="X27" s="402">
        <v>181.8</v>
      </c>
      <c r="Y27" s="402">
        <v>6.7</v>
      </c>
      <c r="Z27" s="402">
        <v>24</v>
      </c>
      <c r="AA27" s="402">
        <v>180.6</v>
      </c>
      <c r="AB27" s="402">
        <v>174.6</v>
      </c>
      <c r="AC27" s="402">
        <v>6</v>
      </c>
      <c r="AD27" s="399"/>
      <c r="AE27" s="399"/>
      <c r="AF27" s="399"/>
      <c r="AG27" s="399"/>
    </row>
    <row r="28" spans="1:33" ht="16.5" customHeight="1">
      <c r="A28" s="396" t="s">
        <v>512</v>
      </c>
      <c r="B28" s="402">
        <v>23.5</v>
      </c>
      <c r="C28" s="402">
        <v>184</v>
      </c>
      <c r="D28" s="402">
        <v>173.6</v>
      </c>
      <c r="E28" s="402">
        <v>10.4</v>
      </c>
      <c r="F28" s="402">
        <v>20.4</v>
      </c>
      <c r="G28" s="402">
        <v>146.4</v>
      </c>
      <c r="H28" s="402">
        <v>138.8</v>
      </c>
      <c r="I28" s="402">
        <v>7.6</v>
      </c>
      <c r="J28" s="402">
        <v>23.3</v>
      </c>
      <c r="K28" s="402">
        <v>179.1</v>
      </c>
      <c r="L28" s="402">
        <v>171.4</v>
      </c>
      <c r="M28" s="402">
        <v>7.7</v>
      </c>
      <c r="N28" s="402">
        <v>25.5</v>
      </c>
      <c r="O28" s="402">
        <v>206.2</v>
      </c>
      <c r="P28" s="402">
        <v>200.9</v>
      </c>
      <c r="Q28" s="402">
        <v>5.3</v>
      </c>
      <c r="R28" s="402">
        <v>22.6</v>
      </c>
      <c r="S28" s="402">
        <v>172.6</v>
      </c>
      <c r="T28" s="402">
        <v>161.1</v>
      </c>
      <c r="U28" s="402">
        <v>11.5</v>
      </c>
      <c r="V28" s="402">
        <v>22.4</v>
      </c>
      <c r="W28" s="402">
        <v>170.9</v>
      </c>
      <c r="X28" s="402">
        <v>162.7</v>
      </c>
      <c r="Y28" s="402">
        <v>8.2</v>
      </c>
      <c r="Z28" s="402">
        <v>23.3</v>
      </c>
      <c r="AA28" s="402">
        <v>173.3</v>
      </c>
      <c r="AB28" s="402">
        <v>168</v>
      </c>
      <c r="AC28" s="402">
        <v>5.3</v>
      </c>
      <c r="AD28" s="399"/>
      <c r="AE28" s="399"/>
      <c r="AF28" s="399"/>
      <c r="AG28" s="399"/>
    </row>
    <row r="29" spans="1:33" ht="16.5" customHeight="1">
      <c r="A29" s="396" t="s">
        <v>513</v>
      </c>
      <c r="B29" s="402">
        <v>23.9</v>
      </c>
      <c r="C29" s="402">
        <v>186.3</v>
      </c>
      <c r="D29" s="402">
        <v>175.7</v>
      </c>
      <c r="E29" s="402">
        <v>10.6</v>
      </c>
      <c r="F29" s="402">
        <v>22.1</v>
      </c>
      <c r="G29" s="402">
        <v>159.2</v>
      </c>
      <c r="H29" s="402">
        <v>151.8</v>
      </c>
      <c r="I29" s="402">
        <v>7.4</v>
      </c>
      <c r="J29" s="402">
        <v>23.3</v>
      </c>
      <c r="K29" s="402">
        <v>181</v>
      </c>
      <c r="L29" s="402">
        <v>173</v>
      </c>
      <c r="M29" s="402">
        <v>8</v>
      </c>
      <c r="N29" s="402">
        <v>24.8</v>
      </c>
      <c r="O29" s="402">
        <v>200.9</v>
      </c>
      <c r="P29" s="402">
        <v>196.2</v>
      </c>
      <c r="Q29" s="402">
        <v>4.7</v>
      </c>
      <c r="R29" s="402">
        <v>23</v>
      </c>
      <c r="S29" s="402">
        <v>177.6</v>
      </c>
      <c r="T29" s="402">
        <v>165.4</v>
      </c>
      <c r="U29" s="402">
        <v>12.2</v>
      </c>
      <c r="V29" s="402">
        <v>22.1</v>
      </c>
      <c r="W29" s="402">
        <v>173.9</v>
      </c>
      <c r="X29" s="402">
        <v>164.9</v>
      </c>
      <c r="Y29" s="402">
        <v>9</v>
      </c>
      <c r="Z29" s="402">
        <v>23.8</v>
      </c>
      <c r="AA29" s="402">
        <v>176.5</v>
      </c>
      <c r="AB29" s="402">
        <v>171.2</v>
      </c>
      <c r="AC29" s="402">
        <v>5.3</v>
      </c>
      <c r="AD29" s="399"/>
      <c r="AE29" s="399"/>
      <c r="AF29" s="399"/>
      <c r="AG29" s="399"/>
    </row>
    <row r="30" spans="1:33" ht="16.5" customHeight="1">
      <c r="A30" s="90"/>
      <c r="B30" s="402"/>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399"/>
      <c r="AE30" s="399"/>
      <c r="AF30" s="399"/>
      <c r="AG30" s="399"/>
    </row>
    <row r="31" spans="1:33" ht="16.5" customHeight="1">
      <c r="A31" s="408" t="s">
        <v>2</v>
      </c>
      <c r="B31" s="402"/>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399"/>
      <c r="AE31" s="399"/>
      <c r="AF31" s="399"/>
      <c r="AG31" s="399"/>
    </row>
    <row r="32" spans="1:33" ht="16.5" customHeight="1">
      <c r="A32" s="51" t="s">
        <v>479</v>
      </c>
      <c r="B32" s="402">
        <v>23.2</v>
      </c>
      <c r="C32" s="402">
        <v>186.9</v>
      </c>
      <c r="D32" s="402">
        <v>174.7</v>
      </c>
      <c r="E32" s="402">
        <v>12.2</v>
      </c>
      <c r="F32" s="402">
        <v>22.3</v>
      </c>
      <c r="G32" s="402">
        <v>162.3</v>
      </c>
      <c r="H32" s="402">
        <v>152.3</v>
      </c>
      <c r="I32" s="402">
        <v>10</v>
      </c>
      <c r="J32" s="402">
        <v>23.3</v>
      </c>
      <c r="K32" s="402">
        <v>183</v>
      </c>
      <c r="L32" s="402">
        <v>173.8</v>
      </c>
      <c r="M32" s="402">
        <v>9.2</v>
      </c>
      <c r="N32" s="402">
        <v>25.9</v>
      </c>
      <c r="O32" s="402">
        <v>214.4</v>
      </c>
      <c r="P32" s="402">
        <v>207.5</v>
      </c>
      <c r="Q32" s="402">
        <v>6.9</v>
      </c>
      <c r="R32" s="402">
        <v>23.8</v>
      </c>
      <c r="S32" s="402">
        <v>186.4</v>
      </c>
      <c r="T32" s="402">
        <v>173.5</v>
      </c>
      <c r="U32" s="402">
        <v>12.9</v>
      </c>
      <c r="V32" s="402">
        <v>22.1</v>
      </c>
      <c r="W32" s="402">
        <v>164.8</v>
      </c>
      <c r="X32" s="402">
        <v>159.2</v>
      </c>
      <c r="Y32" s="402">
        <v>5.6</v>
      </c>
      <c r="Z32" s="402">
        <v>23.4</v>
      </c>
      <c r="AA32" s="402">
        <v>187.8</v>
      </c>
      <c r="AB32" s="402">
        <v>175.4</v>
      </c>
      <c r="AC32" s="402">
        <v>12.4</v>
      </c>
      <c r="AD32" s="399"/>
      <c r="AE32" s="399"/>
      <c r="AF32" s="399"/>
      <c r="AG32" s="399"/>
    </row>
    <row r="33" spans="1:33" ht="16.5" customHeight="1">
      <c r="A33" s="396" t="s">
        <v>501</v>
      </c>
      <c r="B33" s="402">
        <v>23.3</v>
      </c>
      <c r="C33" s="402">
        <v>192.6</v>
      </c>
      <c r="D33" s="402">
        <v>178.9</v>
      </c>
      <c r="E33" s="402">
        <v>13.7</v>
      </c>
      <c r="F33" s="402">
        <v>22.1</v>
      </c>
      <c r="G33" s="402">
        <v>166</v>
      </c>
      <c r="H33" s="402">
        <v>152.3</v>
      </c>
      <c r="I33" s="402">
        <v>13.7</v>
      </c>
      <c r="J33" s="402">
        <v>23.4</v>
      </c>
      <c r="K33" s="402">
        <v>184.8</v>
      </c>
      <c r="L33" s="402">
        <v>174.9</v>
      </c>
      <c r="M33" s="402">
        <v>9.9</v>
      </c>
      <c r="N33" s="402">
        <v>25.4</v>
      </c>
      <c r="O33" s="402">
        <v>210</v>
      </c>
      <c r="P33" s="402">
        <v>202.8</v>
      </c>
      <c r="Q33" s="402">
        <v>7.2</v>
      </c>
      <c r="R33" s="402">
        <v>23.3</v>
      </c>
      <c r="S33" s="402">
        <v>187.4</v>
      </c>
      <c r="T33" s="402">
        <v>168.8</v>
      </c>
      <c r="U33" s="402">
        <v>18.6</v>
      </c>
      <c r="V33" s="402">
        <v>22.4</v>
      </c>
      <c r="W33" s="402">
        <v>172.8</v>
      </c>
      <c r="X33" s="402">
        <v>164.6</v>
      </c>
      <c r="Y33" s="402">
        <v>8.2</v>
      </c>
      <c r="Z33" s="402">
        <v>23.7</v>
      </c>
      <c r="AA33" s="402">
        <v>186.6</v>
      </c>
      <c r="AB33" s="402">
        <v>177</v>
      </c>
      <c r="AC33" s="402">
        <v>9.6</v>
      </c>
      <c r="AD33" s="399"/>
      <c r="AE33" s="399"/>
      <c r="AF33" s="399"/>
      <c r="AG33" s="399"/>
    </row>
    <row r="34" spans="1:33" s="108" customFormat="1" ht="16.5" customHeight="1">
      <c r="A34" s="397" t="s">
        <v>502</v>
      </c>
      <c r="B34" s="334">
        <f>AVERAGE(B36:B49)</f>
        <v>23.28333333333333</v>
      </c>
      <c r="C34" s="334">
        <f aca="true" t="shared" si="1" ref="C34:AC34">AVERAGE(C36:C49)</f>
        <v>192.77416666666667</v>
      </c>
      <c r="D34" s="334">
        <v>179.2</v>
      </c>
      <c r="E34" s="334">
        <f t="shared" si="1"/>
        <v>13.633333333333333</v>
      </c>
      <c r="F34" s="334">
        <f t="shared" si="1"/>
        <v>21.983333333333334</v>
      </c>
      <c r="G34" s="334">
        <f t="shared" si="1"/>
        <v>166.29166666666666</v>
      </c>
      <c r="H34" s="334">
        <f t="shared" si="1"/>
        <v>152.875</v>
      </c>
      <c r="I34" s="334">
        <f t="shared" si="1"/>
        <v>13.416666666666664</v>
      </c>
      <c r="J34" s="334">
        <f t="shared" si="1"/>
        <v>23.48333333333333</v>
      </c>
      <c r="K34" s="334">
        <f t="shared" si="1"/>
        <v>186.25833333333333</v>
      </c>
      <c r="L34" s="334">
        <v>176</v>
      </c>
      <c r="M34" s="334">
        <f t="shared" si="1"/>
        <v>10.341666666666667</v>
      </c>
      <c r="N34" s="334">
        <f t="shared" si="1"/>
        <v>26.008333333333336</v>
      </c>
      <c r="O34" s="334">
        <f t="shared" si="1"/>
        <v>213.80833333333337</v>
      </c>
      <c r="P34" s="334">
        <f t="shared" si="1"/>
        <v>206.96666666666667</v>
      </c>
      <c r="Q34" s="334">
        <f t="shared" si="1"/>
        <v>6.841666666666668</v>
      </c>
      <c r="R34" s="334">
        <f t="shared" si="1"/>
        <v>23.433333333333334</v>
      </c>
      <c r="S34" s="334">
        <f t="shared" si="1"/>
        <v>193.1916666666667</v>
      </c>
      <c r="T34" s="334">
        <f t="shared" si="1"/>
        <v>171.35</v>
      </c>
      <c r="U34" s="334">
        <f t="shared" si="1"/>
        <v>21.816666666666663</v>
      </c>
      <c r="V34" s="334">
        <f t="shared" si="1"/>
        <v>22.46666666666667</v>
      </c>
      <c r="W34" s="334">
        <f t="shared" si="1"/>
        <v>177.625</v>
      </c>
      <c r="X34" s="334">
        <f t="shared" si="1"/>
        <v>167.03333333333333</v>
      </c>
      <c r="Y34" s="334">
        <f t="shared" si="1"/>
        <v>10.591666666666667</v>
      </c>
      <c r="Z34" s="334">
        <f t="shared" si="1"/>
        <v>23.558333333333334</v>
      </c>
      <c r="AA34" s="334">
        <f t="shared" si="1"/>
        <v>181.22500000000002</v>
      </c>
      <c r="AB34" s="334">
        <f t="shared" si="1"/>
        <v>174.03333333333333</v>
      </c>
      <c r="AC34" s="334">
        <f t="shared" si="1"/>
        <v>7.191666666666666</v>
      </c>
      <c r="AD34" s="405"/>
      <c r="AE34" s="405"/>
      <c r="AF34" s="405"/>
      <c r="AG34" s="405"/>
    </row>
    <row r="35" spans="1:33" ht="16.5" customHeight="1">
      <c r="A35" s="51"/>
      <c r="B35" s="402"/>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399"/>
      <c r="AE35" s="399"/>
      <c r="AF35" s="399"/>
      <c r="AG35" s="399"/>
    </row>
    <row r="36" spans="1:33" ht="16.5" customHeight="1">
      <c r="A36" s="51" t="s">
        <v>478</v>
      </c>
      <c r="B36" s="402">
        <v>20.5</v>
      </c>
      <c r="C36" s="402">
        <v>171</v>
      </c>
      <c r="D36" s="402">
        <v>156.8</v>
      </c>
      <c r="E36" s="402">
        <v>14.2</v>
      </c>
      <c r="F36" s="402">
        <v>20.8</v>
      </c>
      <c r="G36" s="402">
        <v>159</v>
      </c>
      <c r="H36" s="402">
        <v>144</v>
      </c>
      <c r="I36" s="402">
        <v>15</v>
      </c>
      <c r="J36" s="402">
        <v>22</v>
      </c>
      <c r="K36" s="402">
        <v>176.7</v>
      </c>
      <c r="L36" s="402">
        <v>165.5</v>
      </c>
      <c r="M36" s="402">
        <v>11.2</v>
      </c>
      <c r="N36" s="402">
        <v>25.1</v>
      </c>
      <c r="O36" s="402">
        <v>206.3</v>
      </c>
      <c r="P36" s="402">
        <v>199.3</v>
      </c>
      <c r="Q36" s="402">
        <v>7</v>
      </c>
      <c r="R36" s="402">
        <v>22.2</v>
      </c>
      <c r="S36" s="402">
        <v>188.1</v>
      </c>
      <c r="T36" s="402">
        <v>164.1</v>
      </c>
      <c r="U36" s="402">
        <v>24</v>
      </c>
      <c r="V36" s="402">
        <v>20.8</v>
      </c>
      <c r="W36" s="402">
        <v>164.8</v>
      </c>
      <c r="X36" s="402">
        <v>154.3</v>
      </c>
      <c r="Y36" s="402">
        <v>10.5</v>
      </c>
      <c r="Z36" s="402">
        <v>22.1</v>
      </c>
      <c r="AA36" s="402">
        <v>173.3</v>
      </c>
      <c r="AB36" s="402">
        <v>163.9</v>
      </c>
      <c r="AC36" s="402">
        <v>9.4</v>
      </c>
      <c r="AD36" s="399"/>
      <c r="AE36" s="399"/>
      <c r="AF36" s="399"/>
      <c r="AG36" s="399"/>
    </row>
    <row r="37" spans="1:33" ht="16.5" customHeight="1">
      <c r="A37" s="396" t="s">
        <v>503</v>
      </c>
      <c r="B37" s="402">
        <v>23.5</v>
      </c>
      <c r="C37" s="402">
        <v>193</v>
      </c>
      <c r="D37" s="402">
        <v>180</v>
      </c>
      <c r="E37" s="402">
        <v>13</v>
      </c>
      <c r="F37" s="402">
        <v>20.5</v>
      </c>
      <c r="G37" s="402">
        <v>155</v>
      </c>
      <c r="H37" s="402">
        <v>142.8</v>
      </c>
      <c r="I37" s="402">
        <v>12.2</v>
      </c>
      <c r="J37" s="402">
        <v>22.8</v>
      </c>
      <c r="K37" s="402">
        <v>183</v>
      </c>
      <c r="L37" s="402">
        <v>171.3</v>
      </c>
      <c r="M37" s="402">
        <v>11.7</v>
      </c>
      <c r="N37" s="402">
        <v>24.7</v>
      </c>
      <c r="O37" s="402">
        <v>202.9</v>
      </c>
      <c r="P37" s="402">
        <v>197.8</v>
      </c>
      <c r="Q37" s="402">
        <v>5.1</v>
      </c>
      <c r="R37" s="402">
        <v>22.3</v>
      </c>
      <c r="S37" s="402">
        <v>189</v>
      </c>
      <c r="T37" s="402">
        <v>163.3</v>
      </c>
      <c r="U37" s="402">
        <v>25.7</v>
      </c>
      <c r="V37" s="402">
        <v>22.3</v>
      </c>
      <c r="W37" s="402">
        <v>179.6</v>
      </c>
      <c r="X37" s="402">
        <v>166.5</v>
      </c>
      <c r="Y37" s="402">
        <v>13.1</v>
      </c>
      <c r="Z37" s="402">
        <v>22.6</v>
      </c>
      <c r="AA37" s="402">
        <v>175.2</v>
      </c>
      <c r="AB37" s="402">
        <v>167.5</v>
      </c>
      <c r="AC37" s="402">
        <v>7.7</v>
      </c>
      <c r="AD37" s="399"/>
      <c r="AE37" s="399"/>
      <c r="AF37" s="399"/>
      <c r="AG37" s="399"/>
    </row>
    <row r="38" spans="1:33" ht="16.5" customHeight="1">
      <c r="A38" s="396" t="s">
        <v>504</v>
      </c>
      <c r="B38" s="402">
        <v>22.9</v>
      </c>
      <c r="C38" s="402">
        <v>190.8</v>
      </c>
      <c r="D38" s="402">
        <v>176</v>
      </c>
      <c r="E38" s="402">
        <v>14.8</v>
      </c>
      <c r="F38" s="402">
        <v>21.9</v>
      </c>
      <c r="G38" s="402">
        <v>164.9</v>
      </c>
      <c r="H38" s="402">
        <v>151.2</v>
      </c>
      <c r="I38" s="402">
        <v>13.7</v>
      </c>
      <c r="J38" s="402">
        <v>23.5</v>
      </c>
      <c r="K38" s="402">
        <v>186.1</v>
      </c>
      <c r="L38" s="402">
        <v>173.7</v>
      </c>
      <c r="M38" s="402">
        <v>12.4</v>
      </c>
      <c r="N38" s="402">
        <v>25.4</v>
      </c>
      <c r="O38" s="402">
        <v>208.2</v>
      </c>
      <c r="P38" s="402">
        <v>201.1</v>
      </c>
      <c r="Q38" s="402">
        <v>7.1</v>
      </c>
      <c r="R38" s="402">
        <v>24</v>
      </c>
      <c r="S38" s="402">
        <v>202.5</v>
      </c>
      <c r="T38" s="402">
        <v>175.2</v>
      </c>
      <c r="U38" s="402">
        <v>27.3</v>
      </c>
      <c r="V38" s="402">
        <v>22.5</v>
      </c>
      <c r="W38" s="402">
        <v>178.3</v>
      </c>
      <c r="X38" s="402">
        <v>163.9</v>
      </c>
      <c r="Y38" s="402">
        <v>14.4</v>
      </c>
      <c r="Z38" s="402">
        <v>23.7</v>
      </c>
      <c r="AA38" s="402">
        <v>179.6</v>
      </c>
      <c r="AB38" s="402">
        <v>172.7</v>
      </c>
      <c r="AC38" s="402">
        <v>6.9</v>
      </c>
      <c r="AD38" s="399"/>
      <c r="AE38" s="399"/>
      <c r="AF38" s="399"/>
      <c r="AG38" s="399"/>
    </row>
    <row r="39" spans="1:33" ht="16.5" customHeight="1">
      <c r="A39" s="396" t="s">
        <v>505</v>
      </c>
      <c r="B39" s="402">
        <v>24</v>
      </c>
      <c r="C39" s="402">
        <v>201.5</v>
      </c>
      <c r="D39" s="402">
        <v>184.9</v>
      </c>
      <c r="E39" s="402">
        <v>16.6</v>
      </c>
      <c r="F39" s="402">
        <v>22.8</v>
      </c>
      <c r="G39" s="402">
        <v>174</v>
      </c>
      <c r="H39" s="402">
        <v>158.7</v>
      </c>
      <c r="I39" s="402">
        <v>15.3</v>
      </c>
      <c r="J39" s="402">
        <v>24</v>
      </c>
      <c r="K39" s="402">
        <v>193.3</v>
      </c>
      <c r="L39" s="402">
        <v>181.3</v>
      </c>
      <c r="M39" s="402">
        <v>12</v>
      </c>
      <c r="N39" s="402">
        <v>26.2</v>
      </c>
      <c r="O39" s="402">
        <v>215.5</v>
      </c>
      <c r="P39" s="402">
        <v>208.6</v>
      </c>
      <c r="Q39" s="402">
        <v>6.9</v>
      </c>
      <c r="R39" s="402">
        <v>24</v>
      </c>
      <c r="S39" s="402">
        <v>200</v>
      </c>
      <c r="T39" s="402">
        <v>174.9</v>
      </c>
      <c r="U39" s="402">
        <v>25.1</v>
      </c>
      <c r="V39" s="402">
        <v>22.8</v>
      </c>
      <c r="W39" s="402">
        <v>183.7</v>
      </c>
      <c r="X39" s="402">
        <v>171.6</v>
      </c>
      <c r="Y39" s="402">
        <v>12.1</v>
      </c>
      <c r="Z39" s="402">
        <v>24.6</v>
      </c>
      <c r="AA39" s="402">
        <v>192.5</v>
      </c>
      <c r="AB39" s="402">
        <v>183.1</v>
      </c>
      <c r="AC39" s="402">
        <v>9.4</v>
      </c>
      <c r="AD39" s="399"/>
      <c r="AE39" s="399"/>
      <c r="AF39" s="399"/>
      <c r="AG39" s="399"/>
    </row>
    <row r="40" spans="1:33" ht="16.5" customHeight="1">
      <c r="A40" s="51"/>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399"/>
      <c r="AE40" s="399"/>
      <c r="AF40" s="399"/>
      <c r="AG40" s="399"/>
    </row>
    <row r="41" spans="1:33" ht="16.5" customHeight="1">
      <c r="A41" s="396" t="s">
        <v>506</v>
      </c>
      <c r="B41" s="402">
        <v>22.8</v>
      </c>
      <c r="C41" s="402">
        <v>191</v>
      </c>
      <c r="D41" s="402">
        <v>176.3</v>
      </c>
      <c r="E41" s="402">
        <v>14.7</v>
      </c>
      <c r="F41" s="402">
        <v>22.5</v>
      </c>
      <c r="G41" s="402">
        <v>169</v>
      </c>
      <c r="H41" s="402">
        <v>155.4</v>
      </c>
      <c r="I41" s="402">
        <v>13.6</v>
      </c>
      <c r="J41" s="402">
        <v>24.1</v>
      </c>
      <c r="K41" s="402">
        <v>190.8</v>
      </c>
      <c r="L41" s="402">
        <v>181</v>
      </c>
      <c r="M41" s="402">
        <v>9.8</v>
      </c>
      <c r="N41" s="402">
        <v>26.1</v>
      </c>
      <c r="O41" s="402">
        <v>215.8</v>
      </c>
      <c r="P41" s="402">
        <v>209.3</v>
      </c>
      <c r="Q41" s="402">
        <v>6.5</v>
      </c>
      <c r="R41" s="402">
        <v>23.6</v>
      </c>
      <c r="S41" s="402">
        <v>197.9</v>
      </c>
      <c r="T41" s="402">
        <v>173.8</v>
      </c>
      <c r="U41" s="402">
        <v>24.1</v>
      </c>
      <c r="V41" s="402">
        <v>23.6</v>
      </c>
      <c r="W41" s="402">
        <v>184</v>
      </c>
      <c r="X41" s="402">
        <v>175.5</v>
      </c>
      <c r="Y41" s="402">
        <v>8.5</v>
      </c>
      <c r="Z41" s="402">
        <v>23.8</v>
      </c>
      <c r="AA41" s="402">
        <v>185</v>
      </c>
      <c r="AB41" s="402">
        <v>177.4</v>
      </c>
      <c r="AC41" s="402">
        <v>7.6</v>
      </c>
      <c r="AD41" s="399"/>
      <c r="AE41" s="399"/>
      <c r="AF41" s="399"/>
      <c r="AG41" s="399"/>
    </row>
    <row r="42" spans="1:33" ht="16.5" customHeight="1">
      <c r="A42" s="396" t="s">
        <v>507</v>
      </c>
      <c r="B42" s="402">
        <v>24.5</v>
      </c>
      <c r="C42" s="402">
        <v>200.89</v>
      </c>
      <c r="D42" s="402">
        <v>188.8</v>
      </c>
      <c r="E42" s="402">
        <v>12.1</v>
      </c>
      <c r="F42" s="402">
        <v>22.6</v>
      </c>
      <c r="G42" s="402">
        <v>170.7</v>
      </c>
      <c r="H42" s="402">
        <v>156.9</v>
      </c>
      <c r="I42" s="402">
        <v>13.8</v>
      </c>
      <c r="J42" s="402">
        <v>24.5</v>
      </c>
      <c r="K42" s="402">
        <v>194.3</v>
      </c>
      <c r="L42" s="402">
        <v>184.7</v>
      </c>
      <c r="M42" s="402">
        <v>9.6</v>
      </c>
      <c r="N42" s="402">
        <v>25.9</v>
      </c>
      <c r="O42" s="402">
        <v>213.7</v>
      </c>
      <c r="P42" s="402">
        <v>206.7</v>
      </c>
      <c r="Q42" s="402">
        <v>7</v>
      </c>
      <c r="R42" s="402">
        <v>24.4</v>
      </c>
      <c r="S42" s="402">
        <v>202.3</v>
      </c>
      <c r="T42" s="402">
        <v>180.4</v>
      </c>
      <c r="U42" s="402">
        <v>21.6</v>
      </c>
      <c r="V42" s="402">
        <v>24.1</v>
      </c>
      <c r="W42" s="402">
        <v>189.9</v>
      </c>
      <c r="X42" s="402">
        <v>180.6</v>
      </c>
      <c r="Y42" s="402">
        <v>9.3</v>
      </c>
      <c r="Z42" s="402">
        <v>24.3</v>
      </c>
      <c r="AA42" s="402">
        <v>187.7</v>
      </c>
      <c r="AB42" s="402">
        <v>181.2</v>
      </c>
      <c r="AC42" s="402">
        <v>6.5</v>
      </c>
      <c r="AD42" s="399"/>
      <c r="AE42" s="399"/>
      <c r="AF42" s="399"/>
      <c r="AG42" s="399"/>
    </row>
    <row r="43" spans="1:33" ht="16.5" customHeight="1">
      <c r="A43" s="396" t="s">
        <v>508</v>
      </c>
      <c r="B43" s="402">
        <v>23.8</v>
      </c>
      <c r="C43" s="402">
        <v>197.2</v>
      </c>
      <c r="D43" s="402">
        <v>184.3</v>
      </c>
      <c r="E43" s="402">
        <v>12.9</v>
      </c>
      <c r="F43" s="402">
        <v>24.2</v>
      </c>
      <c r="G43" s="402">
        <v>181.7</v>
      </c>
      <c r="H43" s="402">
        <v>169</v>
      </c>
      <c r="I43" s="402">
        <v>12.7</v>
      </c>
      <c r="J43" s="402">
        <v>24.4</v>
      </c>
      <c r="K43" s="402">
        <v>191.9</v>
      </c>
      <c r="L43" s="402">
        <v>183.4</v>
      </c>
      <c r="M43" s="402">
        <v>8.5</v>
      </c>
      <c r="N43" s="402">
        <v>26.3</v>
      </c>
      <c r="O43" s="402">
        <v>215.7</v>
      </c>
      <c r="P43" s="402">
        <v>207.6</v>
      </c>
      <c r="Q43" s="402">
        <v>8.1</v>
      </c>
      <c r="R43" s="402">
        <v>25.2</v>
      </c>
      <c r="S43" s="402">
        <v>203.3</v>
      </c>
      <c r="T43" s="402">
        <v>184.7</v>
      </c>
      <c r="U43" s="402">
        <v>18.6</v>
      </c>
      <c r="V43" s="402">
        <v>23.3</v>
      </c>
      <c r="W43" s="402">
        <v>181.9</v>
      </c>
      <c r="X43" s="402">
        <v>173.4</v>
      </c>
      <c r="Y43" s="402">
        <v>8.5</v>
      </c>
      <c r="Z43" s="402">
        <v>24.7</v>
      </c>
      <c r="AA43" s="402">
        <v>188.8</v>
      </c>
      <c r="AB43" s="402">
        <v>184.3</v>
      </c>
      <c r="AC43" s="402">
        <v>4.5</v>
      </c>
      <c r="AD43" s="399"/>
      <c r="AE43" s="399"/>
      <c r="AF43" s="399"/>
      <c r="AG43" s="399"/>
    </row>
    <row r="44" spans="1:33" ht="16.5" customHeight="1">
      <c r="A44" s="396" t="s">
        <v>509</v>
      </c>
      <c r="B44" s="401">
        <v>23.3</v>
      </c>
      <c r="C44" s="401">
        <v>193.1</v>
      </c>
      <c r="D44" s="401">
        <v>180.7</v>
      </c>
      <c r="E44" s="401">
        <v>12.4</v>
      </c>
      <c r="F44" s="401">
        <v>21.5</v>
      </c>
      <c r="G44" s="401">
        <v>162.4</v>
      </c>
      <c r="H44" s="401">
        <v>149.8</v>
      </c>
      <c r="I44" s="401">
        <v>12.6</v>
      </c>
      <c r="J44" s="401">
        <v>21.7</v>
      </c>
      <c r="K44" s="401">
        <v>173.8</v>
      </c>
      <c r="L44" s="401">
        <v>162.3</v>
      </c>
      <c r="M44" s="401">
        <v>11.5</v>
      </c>
      <c r="N44" s="401">
        <v>26.6</v>
      </c>
      <c r="O44" s="401">
        <v>220.4</v>
      </c>
      <c r="P44" s="401">
        <v>212.5</v>
      </c>
      <c r="Q44" s="401">
        <v>7.9</v>
      </c>
      <c r="R44" s="401">
        <v>23.6</v>
      </c>
      <c r="S44" s="401">
        <v>188.4</v>
      </c>
      <c r="T44" s="401">
        <v>170.2</v>
      </c>
      <c r="U44" s="401">
        <v>18.2</v>
      </c>
      <c r="V44" s="401">
        <v>18.1</v>
      </c>
      <c r="W44" s="401">
        <v>149.5</v>
      </c>
      <c r="X44" s="401">
        <v>134.3</v>
      </c>
      <c r="Y44" s="401">
        <v>15.2</v>
      </c>
      <c r="Z44" s="401">
        <v>23.2</v>
      </c>
      <c r="AA44" s="401">
        <v>177.4</v>
      </c>
      <c r="AB44" s="401">
        <v>171.7</v>
      </c>
      <c r="AC44" s="401">
        <v>5.7</v>
      </c>
      <c r="AD44" s="399"/>
      <c r="AE44" s="399"/>
      <c r="AF44" s="399"/>
      <c r="AG44" s="399"/>
    </row>
    <row r="45" spans="1:33" ht="16.5" customHeight="1">
      <c r="A45" s="51"/>
      <c r="B45" s="401"/>
      <c r="C45" s="401"/>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399"/>
      <c r="AE45" s="399"/>
      <c r="AF45" s="399"/>
      <c r="AG45" s="399"/>
    </row>
    <row r="46" spans="1:33" ht="16.5" customHeight="1">
      <c r="A46" s="396" t="s">
        <v>510</v>
      </c>
      <c r="B46" s="401">
        <v>23.7</v>
      </c>
      <c r="C46" s="401">
        <v>194.6</v>
      </c>
      <c r="D46" s="401">
        <v>182.6</v>
      </c>
      <c r="E46" s="401">
        <v>12</v>
      </c>
      <c r="F46" s="401">
        <v>20.9</v>
      </c>
      <c r="G46" s="401">
        <v>160</v>
      </c>
      <c r="H46" s="401">
        <v>148.2</v>
      </c>
      <c r="I46" s="401">
        <v>11.8</v>
      </c>
      <c r="J46" s="401">
        <v>23.5</v>
      </c>
      <c r="K46" s="401">
        <v>184.9</v>
      </c>
      <c r="L46" s="401">
        <v>175.9</v>
      </c>
      <c r="M46" s="401">
        <v>9</v>
      </c>
      <c r="N46" s="401">
        <v>25.8</v>
      </c>
      <c r="O46" s="401">
        <v>212.8</v>
      </c>
      <c r="P46" s="401">
        <v>206.6</v>
      </c>
      <c r="Q46" s="401">
        <v>6.2</v>
      </c>
      <c r="R46" s="401">
        <v>22.8</v>
      </c>
      <c r="S46" s="401">
        <v>184.2</v>
      </c>
      <c r="T46" s="401">
        <v>165.8</v>
      </c>
      <c r="U46" s="401">
        <v>18.4</v>
      </c>
      <c r="V46" s="401">
        <v>23</v>
      </c>
      <c r="W46" s="401">
        <v>179.6</v>
      </c>
      <c r="X46" s="401">
        <v>171</v>
      </c>
      <c r="Y46" s="401">
        <v>8.6</v>
      </c>
      <c r="Z46" s="401">
        <v>23.3</v>
      </c>
      <c r="AA46" s="401">
        <v>178</v>
      </c>
      <c r="AB46" s="401">
        <v>171</v>
      </c>
      <c r="AC46" s="401">
        <v>7</v>
      </c>
      <c r="AD46" s="399"/>
      <c r="AE46" s="399"/>
      <c r="AF46" s="399"/>
      <c r="AG46" s="399"/>
    </row>
    <row r="47" spans="1:33" ht="16.5" customHeight="1">
      <c r="A47" s="396" t="s">
        <v>511</v>
      </c>
      <c r="B47" s="401">
        <v>23</v>
      </c>
      <c r="C47" s="401">
        <v>190.1</v>
      </c>
      <c r="D47" s="401">
        <v>176.3</v>
      </c>
      <c r="E47" s="401">
        <v>13.8</v>
      </c>
      <c r="F47" s="401">
        <v>22.6</v>
      </c>
      <c r="G47" s="401">
        <v>171.1</v>
      </c>
      <c r="H47" s="401">
        <v>157.9</v>
      </c>
      <c r="I47" s="401">
        <v>13.2</v>
      </c>
      <c r="J47" s="401">
        <v>24.7</v>
      </c>
      <c r="K47" s="401">
        <v>193.9</v>
      </c>
      <c r="L47" s="401">
        <v>184.9</v>
      </c>
      <c r="M47" s="401">
        <v>9</v>
      </c>
      <c r="N47" s="401">
        <v>26.8</v>
      </c>
      <c r="O47" s="401">
        <v>218.3</v>
      </c>
      <c r="P47" s="401">
        <v>211.7</v>
      </c>
      <c r="Q47" s="401">
        <v>6.6</v>
      </c>
      <c r="R47" s="401">
        <v>24.2</v>
      </c>
      <c r="S47" s="401">
        <v>196.3</v>
      </c>
      <c r="T47" s="401">
        <v>177.3</v>
      </c>
      <c r="U47" s="401">
        <v>19</v>
      </c>
      <c r="V47" s="401">
        <v>24.5</v>
      </c>
      <c r="W47" s="401">
        <v>190.2</v>
      </c>
      <c r="X47" s="401">
        <v>182.8</v>
      </c>
      <c r="Y47" s="401">
        <v>7.4</v>
      </c>
      <c r="Z47" s="401">
        <v>24</v>
      </c>
      <c r="AA47" s="401">
        <v>185</v>
      </c>
      <c r="AB47" s="401">
        <v>176.9</v>
      </c>
      <c r="AC47" s="401">
        <v>8.1</v>
      </c>
      <c r="AD47" s="399"/>
      <c r="AE47" s="399"/>
      <c r="AF47" s="399"/>
      <c r="AG47" s="399"/>
    </row>
    <row r="48" spans="1:33" ht="16.5" customHeight="1">
      <c r="A48" s="396" t="s">
        <v>512</v>
      </c>
      <c r="B48" s="401">
        <v>23.6</v>
      </c>
      <c r="C48" s="401">
        <v>194.3</v>
      </c>
      <c r="D48" s="401">
        <v>180.9</v>
      </c>
      <c r="E48" s="401">
        <v>13.4</v>
      </c>
      <c r="F48" s="401">
        <v>20.4</v>
      </c>
      <c r="G48" s="401">
        <v>153.3</v>
      </c>
      <c r="H48" s="401">
        <v>140.3</v>
      </c>
      <c r="I48" s="401">
        <v>13</v>
      </c>
      <c r="J48" s="401">
        <v>23.2</v>
      </c>
      <c r="K48" s="401">
        <v>181.2</v>
      </c>
      <c r="L48" s="401">
        <v>171.7</v>
      </c>
      <c r="M48" s="401">
        <v>9.5</v>
      </c>
      <c r="N48" s="401">
        <v>26.7</v>
      </c>
      <c r="O48" s="401">
        <v>219.1</v>
      </c>
      <c r="P48" s="401">
        <v>211.8</v>
      </c>
      <c r="Q48" s="401">
        <v>7.3</v>
      </c>
      <c r="R48" s="401">
        <v>22.2</v>
      </c>
      <c r="S48" s="401">
        <v>180.3</v>
      </c>
      <c r="T48" s="401">
        <v>160.6</v>
      </c>
      <c r="U48" s="401">
        <v>19.7</v>
      </c>
      <c r="V48" s="401">
        <v>22.4</v>
      </c>
      <c r="W48" s="401">
        <v>173.1</v>
      </c>
      <c r="X48" s="401">
        <v>163.8</v>
      </c>
      <c r="Y48" s="401">
        <v>9.3</v>
      </c>
      <c r="Z48" s="401">
        <v>22.8</v>
      </c>
      <c r="AA48" s="401">
        <v>172.9</v>
      </c>
      <c r="AB48" s="401">
        <v>166.2</v>
      </c>
      <c r="AC48" s="401">
        <v>6.7</v>
      </c>
      <c r="AD48" s="399"/>
      <c r="AE48" s="399"/>
      <c r="AF48" s="399"/>
      <c r="AG48" s="399"/>
    </row>
    <row r="49" spans="1:33" ht="16.5" customHeight="1">
      <c r="A49" s="396" t="s">
        <v>513</v>
      </c>
      <c r="B49" s="401">
        <v>23.8</v>
      </c>
      <c r="C49" s="401">
        <v>195.8</v>
      </c>
      <c r="D49" s="401">
        <v>182.1</v>
      </c>
      <c r="E49" s="401">
        <v>13.7</v>
      </c>
      <c r="F49" s="401">
        <v>23.1</v>
      </c>
      <c r="G49" s="401">
        <v>174.4</v>
      </c>
      <c r="H49" s="401">
        <v>160.3</v>
      </c>
      <c r="I49" s="401">
        <v>14.1</v>
      </c>
      <c r="J49" s="401">
        <v>23.4</v>
      </c>
      <c r="K49" s="401">
        <v>185.2</v>
      </c>
      <c r="L49" s="401">
        <v>175.3</v>
      </c>
      <c r="M49" s="401">
        <v>9.9</v>
      </c>
      <c r="N49" s="401">
        <v>26.5</v>
      </c>
      <c r="O49" s="401">
        <v>217</v>
      </c>
      <c r="P49" s="401">
        <v>210.6</v>
      </c>
      <c r="Q49" s="401">
        <v>6.4</v>
      </c>
      <c r="R49" s="401">
        <v>22.7</v>
      </c>
      <c r="S49" s="401">
        <v>186</v>
      </c>
      <c r="T49" s="401">
        <v>165.9</v>
      </c>
      <c r="U49" s="401">
        <v>20.1</v>
      </c>
      <c r="V49" s="401">
        <v>22.2</v>
      </c>
      <c r="W49" s="401">
        <v>176.9</v>
      </c>
      <c r="X49" s="401">
        <v>166.7</v>
      </c>
      <c r="Y49" s="401">
        <v>10.2</v>
      </c>
      <c r="Z49" s="401">
        <v>23.6</v>
      </c>
      <c r="AA49" s="401">
        <v>179.3</v>
      </c>
      <c r="AB49" s="401">
        <v>172.5</v>
      </c>
      <c r="AC49" s="401">
        <v>6.8</v>
      </c>
      <c r="AD49" s="399"/>
      <c r="AE49" s="399"/>
      <c r="AF49" s="399"/>
      <c r="AG49" s="399"/>
    </row>
    <row r="50" spans="1:33" ht="16.5" customHeight="1">
      <c r="A50" s="90"/>
      <c r="B50" s="401"/>
      <c r="C50" s="401"/>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399"/>
      <c r="AE50" s="399"/>
      <c r="AF50" s="399"/>
      <c r="AG50" s="399"/>
    </row>
    <row r="51" spans="1:33" ht="16.5" customHeight="1">
      <c r="A51" s="408" t="s">
        <v>171</v>
      </c>
      <c r="B51" s="401"/>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399"/>
      <c r="AE51" s="399"/>
      <c r="AF51" s="399"/>
      <c r="AG51" s="399"/>
    </row>
    <row r="52" spans="1:33" ht="16.5" customHeight="1">
      <c r="A52" s="51" t="s">
        <v>479</v>
      </c>
      <c r="B52" s="401">
        <v>23.1</v>
      </c>
      <c r="C52" s="401">
        <v>173.5</v>
      </c>
      <c r="D52" s="401">
        <v>167.8</v>
      </c>
      <c r="E52" s="401">
        <v>5.7</v>
      </c>
      <c r="F52" s="401">
        <v>21.8</v>
      </c>
      <c r="G52" s="401">
        <v>153.9</v>
      </c>
      <c r="H52" s="401">
        <v>146.5</v>
      </c>
      <c r="I52" s="401">
        <v>7.4</v>
      </c>
      <c r="J52" s="401">
        <v>23.4</v>
      </c>
      <c r="K52" s="401">
        <v>178.4</v>
      </c>
      <c r="L52" s="401">
        <v>173.9</v>
      </c>
      <c r="M52" s="401">
        <v>4.5</v>
      </c>
      <c r="N52" s="401">
        <v>23.8</v>
      </c>
      <c r="O52" s="401">
        <v>190.4</v>
      </c>
      <c r="P52" s="401">
        <v>189.1</v>
      </c>
      <c r="Q52" s="401">
        <v>1.3</v>
      </c>
      <c r="R52" s="401">
        <v>23.9</v>
      </c>
      <c r="S52" s="401">
        <v>180.9</v>
      </c>
      <c r="T52" s="401">
        <v>173.9</v>
      </c>
      <c r="U52" s="401">
        <v>7</v>
      </c>
      <c r="V52" s="401">
        <v>21.4</v>
      </c>
      <c r="W52" s="401">
        <v>152.1</v>
      </c>
      <c r="X52" s="401">
        <v>150.8</v>
      </c>
      <c r="Y52" s="401">
        <v>1.3</v>
      </c>
      <c r="Z52" s="401">
        <v>23.6</v>
      </c>
      <c r="AA52" s="401">
        <v>183.6</v>
      </c>
      <c r="AB52" s="401">
        <v>176.2</v>
      </c>
      <c r="AC52" s="401">
        <v>7.4</v>
      </c>
      <c r="AD52" s="399"/>
      <c r="AE52" s="399"/>
      <c r="AF52" s="399"/>
      <c r="AG52" s="399"/>
    </row>
    <row r="53" spans="1:33" ht="16.5" customHeight="1">
      <c r="A53" s="396" t="s">
        <v>501</v>
      </c>
      <c r="B53" s="401">
        <v>23.3</v>
      </c>
      <c r="C53" s="401">
        <v>166.5</v>
      </c>
      <c r="D53" s="401">
        <v>161.4</v>
      </c>
      <c r="E53" s="401">
        <v>5.1</v>
      </c>
      <c r="F53" s="401">
        <v>21.3</v>
      </c>
      <c r="G53" s="401">
        <v>150.7</v>
      </c>
      <c r="H53" s="401">
        <v>144.8</v>
      </c>
      <c r="I53" s="401">
        <v>5.9</v>
      </c>
      <c r="J53" s="401">
        <v>23.2</v>
      </c>
      <c r="K53" s="401">
        <v>176.4</v>
      </c>
      <c r="L53" s="401">
        <v>171.6</v>
      </c>
      <c r="M53" s="401">
        <v>4.8</v>
      </c>
      <c r="N53" s="401">
        <v>22.8</v>
      </c>
      <c r="O53" s="401">
        <v>185.1</v>
      </c>
      <c r="P53" s="401">
        <v>181.7</v>
      </c>
      <c r="Q53" s="401">
        <v>3.4</v>
      </c>
      <c r="R53" s="401">
        <v>23.5</v>
      </c>
      <c r="S53" s="401">
        <v>174.5</v>
      </c>
      <c r="T53" s="401">
        <v>167.5</v>
      </c>
      <c r="U53" s="401">
        <v>7</v>
      </c>
      <c r="V53" s="401">
        <v>22.1</v>
      </c>
      <c r="W53" s="401">
        <v>162.7</v>
      </c>
      <c r="X53" s="401">
        <v>159.3</v>
      </c>
      <c r="Y53" s="401">
        <v>3.4</v>
      </c>
      <c r="Z53" s="401">
        <v>23.9</v>
      </c>
      <c r="AA53" s="401">
        <v>179.3</v>
      </c>
      <c r="AB53" s="401">
        <v>176.1</v>
      </c>
      <c r="AC53" s="401">
        <v>3.2</v>
      </c>
      <c r="AD53" s="399"/>
      <c r="AE53" s="399"/>
      <c r="AF53" s="399"/>
      <c r="AG53" s="399"/>
    </row>
    <row r="54" spans="1:33" s="108" customFormat="1" ht="16.5" customHeight="1">
      <c r="A54" s="397" t="s">
        <v>502</v>
      </c>
      <c r="B54" s="336">
        <f>AVERAGE(B56:B69)</f>
        <v>23.28333333333333</v>
      </c>
      <c r="C54" s="336">
        <f aca="true" t="shared" si="2" ref="C54:AC54">AVERAGE(C56:C69)</f>
        <v>164.95833333333334</v>
      </c>
      <c r="D54" s="336">
        <f t="shared" si="2"/>
        <v>159.80833333333337</v>
      </c>
      <c r="E54" s="336">
        <f t="shared" si="2"/>
        <v>5.1499999999999995</v>
      </c>
      <c r="F54" s="336">
        <f t="shared" si="2"/>
        <v>20.766666666666666</v>
      </c>
      <c r="G54" s="336">
        <f t="shared" si="2"/>
        <v>147.48333333333332</v>
      </c>
      <c r="H54" s="336">
        <f t="shared" si="2"/>
        <v>142.85833333333332</v>
      </c>
      <c r="I54" s="336">
        <f t="shared" si="2"/>
        <v>4.625</v>
      </c>
      <c r="J54" s="336">
        <f t="shared" si="2"/>
        <v>23.316666666666666</v>
      </c>
      <c r="K54" s="336">
        <f t="shared" si="2"/>
        <v>177.60833333333335</v>
      </c>
      <c r="L54" s="336">
        <f t="shared" si="2"/>
        <v>171.375</v>
      </c>
      <c r="M54" s="336">
        <f t="shared" si="2"/>
        <v>6.233333333333333</v>
      </c>
      <c r="N54" s="336">
        <f t="shared" si="2"/>
        <v>22.875</v>
      </c>
      <c r="O54" s="336">
        <f t="shared" si="2"/>
        <v>185.17500000000004</v>
      </c>
      <c r="P54" s="336">
        <f t="shared" si="2"/>
        <v>181.0833333333333</v>
      </c>
      <c r="Q54" s="336">
        <f t="shared" si="2"/>
        <v>4.091666666666667</v>
      </c>
      <c r="R54" s="336">
        <f t="shared" si="2"/>
        <v>23.591666666666672</v>
      </c>
      <c r="S54" s="336">
        <f t="shared" si="2"/>
        <v>177.66666666666666</v>
      </c>
      <c r="T54" s="336">
        <f t="shared" si="2"/>
        <v>168.11666666666667</v>
      </c>
      <c r="U54" s="336">
        <f t="shared" si="2"/>
        <v>9.549999999999999</v>
      </c>
      <c r="V54" s="336">
        <f t="shared" si="2"/>
        <v>22.13333333333333</v>
      </c>
      <c r="W54" s="336">
        <f t="shared" si="2"/>
        <v>166.575</v>
      </c>
      <c r="X54" s="336">
        <v>162.5</v>
      </c>
      <c r="Y54" s="336">
        <f t="shared" si="2"/>
        <v>4.133333333333333</v>
      </c>
      <c r="Z54" s="336">
        <f t="shared" si="2"/>
        <v>23.866666666666664</v>
      </c>
      <c r="AA54" s="336">
        <f t="shared" si="2"/>
        <v>174.1</v>
      </c>
      <c r="AB54" s="336">
        <f t="shared" si="2"/>
        <v>170.77499999999998</v>
      </c>
      <c r="AC54" s="336">
        <f t="shared" si="2"/>
        <v>3.3249999999999997</v>
      </c>
      <c r="AD54" s="405"/>
      <c r="AE54" s="405"/>
      <c r="AF54" s="405"/>
      <c r="AG54" s="405"/>
    </row>
    <row r="55" spans="1:33" ht="16.5" customHeight="1">
      <c r="A55" s="51"/>
      <c r="B55" s="401"/>
      <c r="C55" s="401"/>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399"/>
      <c r="AE55" s="399"/>
      <c r="AF55" s="399"/>
      <c r="AG55" s="399"/>
    </row>
    <row r="56" spans="1:33" ht="16.5" customHeight="1">
      <c r="A56" s="51" t="s">
        <v>478</v>
      </c>
      <c r="B56" s="401">
        <v>21.8</v>
      </c>
      <c r="C56" s="401">
        <v>153.1</v>
      </c>
      <c r="D56" s="401">
        <v>147.3</v>
      </c>
      <c r="E56" s="401">
        <v>5.8</v>
      </c>
      <c r="F56" s="401">
        <v>18.9</v>
      </c>
      <c r="G56" s="401">
        <v>134.4</v>
      </c>
      <c r="H56" s="401">
        <v>129.3</v>
      </c>
      <c r="I56" s="401">
        <v>5.1</v>
      </c>
      <c r="J56" s="401">
        <v>21.5</v>
      </c>
      <c r="K56" s="401">
        <v>162.8</v>
      </c>
      <c r="L56" s="401">
        <v>157</v>
      </c>
      <c r="M56" s="401">
        <v>5.8</v>
      </c>
      <c r="N56" s="401">
        <v>20.7</v>
      </c>
      <c r="O56" s="401">
        <v>167</v>
      </c>
      <c r="P56" s="401">
        <v>164.8</v>
      </c>
      <c r="Q56" s="401">
        <v>2.2</v>
      </c>
      <c r="R56" s="401">
        <v>22.1</v>
      </c>
      <c r="S56" s="401">
        <v>166.8</v>
      </c>
      <c r="T56" s="401">
        <v>156.7</v>
      </c>
      <c r="U56" s="401">
        <v>10.1</v>
      </c>
      <c r="V56" s="401">
        <v>20.3</v>
      </c>
      <c r="W56" s="401">
        <v>146</v>
      </c>
      <c r="X56" s="401">
        <v>142.4</v>
      </c>
      <c r="Y56" s="401">
        <v>3.6</v>
      </c>
      <c r="Z56" s="401">
        <v>21.7</v>
      </c>
      <c r="AA56" s="401">
        <v>157.7</v>
      </c>
      <c r="AB56" s="401">
        <v>155.5</v>
      </c>
      <c r="AC56" s="401">
        <v>2.2</v>
      </c>
      <c r="AD56" s="399"/>
      <c r="AE56" s="399"/>
      <c r="AF56" s="399"/>
      <c r="AG56" s="399"/>
    </row>
    <row r="57" spans="1:33" ht="16.5" customHeight="1">
      <c r="A57" s="396" t="s">
        <v>503</v>
      </c>
      <c r="B57" s="401">
        <v>23.1</v>
      </c>
      <c r="C57" s="401">
        <v>161.5</v>
      </c>
      <c r="D57" s="401">
        <v>157.5</v>
      </c>
      <c r="E57" s="401">
        <v>4</v>
      </c>
      <c r="F57" s="401">
        <v>19.2</v>
      </c>
      <c r="G57" s="401">
        <v>135.8</v>
      </c>
      <c r="H57" s="401">
        <v>131.9</v>
      </c>
      <c r="I57" s="401">
        <v>3.9</v>
      </c>
      <c r="J57" s="401">
        <v>21.9</v>
      </c>
      <c r="K57" s="401">
        <v>168.1</v>
      </c>
      <c r="L57" s="401">
        <v>162.3</v>
      </c>
      <c r="M57" s="401">
        <v>5.8</v>
      </c>
      <c r="N57" s="401">
        <v>21.4</v>
      </c>
      <c r="O57" s="401">
        <v>173</v>
      </c>
      <c r="P57" s="401">
        <v>170</v>
      </c>
      <c r="Q57" s="401">
        <v>3</v>
      </c>
      <c r="R57" s="401">
        <v>21.8</v>
      </c>
      <c r="S57" s="401">
        <v>166.3</v>
      </c>
      <c r="T57" s="401">
        <v>156.6</v>
      </c>
      <c r="U57" s="401">
        <v>9.7</v>
      </c>
      <c r="V57" s="401">
        <v>21.7</v>
      </c>
      <c r="W57" s="401">
        <v>168.6</v>
      </c>
      <c r="X57" s="401">
        <v>163.7</v>
      </c>
      <c r="Y57" s="401">
        <v>4.9</v>
      </c>
      <c r="Z57" s="401">
        <v>22.8</v>
      </c>
      <c r="AA57" s="401">
        <v>165.3</v>
      </c>
      <c r="AB57" s="401">
        <v>163.4</v>
      </c>
      <c r="AC57" s="401">
        <v>1.9</v>
      </c>
      <c r="AD57" s="399"/>
      <c r="AE57" s="399"/>
      <c r="AF57" s="399"/>
      <c r="AG57" s="399"/>
    </row>
    <row r="58" spans="1:33" ht="16.5" customHeight="1">
      <c r="A58" s="396" t="s">
        <v>504</v>
      </c>
      <c r="B58" s="401">
        <v>22.6</v>
      </c>
      <c r="C58" s="401">
        <v>155.9</v>
      </c>
      <c r="D58" s="401">
        <v>151.3</v>
      </c>
      <c r="E58" s="401">
        <v>4.6</v>
      </c>
      <c r="F58" s="401">
        <v>20.1</v>
      </c>
      <c r="G58" s="401">
        <v>142.3</v>
      </c>
      <c r="H58" s="401">
        <v>137.2</v>
      </c>
      <c r="I58" s="401">
        <v>5.1</v>
      </c>
      <c r="J58" s="401">
        <v>23.3</v>
      </c>
      <c r="K58" s="401">
        <v>175.9</v>
      </c>
      <c r="L58" s="401">
        <v>168.8</v>
      </c>
      <c r="M58" s="401">
        <v>7.1</v>
      </c>
      <c r="N58" s="401">
        <v>22.4</v>
      </c>
      <c r="O58" s="401">
        <v>180.1</v>
      </c>
      <c r="P58" s="401">
        <v>176.6</v>
      </c>
      <c r="Q58" s="401">
        <v>3.5</v>
      </c>
      <c r="R58" s="401">
        <v>24.5</v>
      </c>
      <c r="S58" s="401">
        <v>182.4</v>
      </c>
      <c r="T58" s="401">
        <v>170.7</v>
      </c>
      <c r="U58" s="401">
        <v>11.7</v>
      </c>
      <c r="V58" s="401">
        <v>21.8</v>
      </c>
      <c r="W58" s="401">
        <v>162.7</v>
      </c>
      <c r="X58" s="401">
        <v>157.9</v>
      </c>
      <c r="Y58" s="401">
        <v>4.8</v>
      </c>
      <c r="Z58" s="401">
        <v>23</v>
      </c>
      <c r="AA58" s="401">
        <v>163.8</v>
      </c>
      <c r="AB58" s="401">
        <v>160.4</v>
      </c>
      <c r="AC58" s="401">
        <v>3.4</v>
      </c>
      <c r="AD58" s="399"/>
      <c r="AE58" s="399"/>
      <c r="AF58" s="399"/>
      <c r="AG58" s="399"/>
    </row>
    <row r="59" spans="1:33" ht="16.5" customHeight="1">
      <c r="A59" s="396" t="s">
        <v>505</v>
      </c>
      <c r="B59" s="401">
        <v>24.4</v>
      </c>
      <c r="C59" s="401">
        <v>173.4</v>
      </c>
      <c r="D59" s="401">
        <v>168.1</v>
      </c>
      <c r="E59" s="401">
        <v>5.3</v>
      </c>
      <c r="F59" s="401">
        <v>21.2</v>
      </c>
      <c r="G59" s="401">
        <v>154</v>
      </c>
      <c r="H59" s="401">
        <v>149.1</v>
      </c>
      <c r="I59" s="401">
        <v>4.9</v>
      </c>
      <c r="J59" s="401">
        <v>23.8</v>
      </c>
      <c r="K59" s="401">
        <v>181.4</v>
      </c>
      <c r="L59" s="401">
        <v>174</v>
      </c>
      <c r="M59" s="401">
        <v>7.4</v>
      </c>
      <c r="N59" s="401">
        <v>21.8</v>
      </c>
      <c r="O59" s="401">
        <v>176.2</v>
      </c>
      <c r="P59" s="401">
        <v>172.4</v>
      </c>
      <c r="Q59" s="401">
        <v>3.8</v>
      </c>
      <c r="R59" s="401">
        <v>24.9</v>
      </c>
      <c r="S59" s="401">
        <v>186.9</v>
      </c>
      <c r="T59" s="401">
        <v>175.5</v>
      </c>
      <c r="U59" s="401">
        <v>11.4</v>
      </c>
      <c r="V59" s="401">
        <v>22.8</v>
      </c>
      <c r="W59" s="401">
        <v>172.8</v>
      </c>
      <c r="X59" s="401">
        <v>167.3</v>
      </c>
      <c r="Y59" s="401">
        <v>5.5</v>
      </c>
      <c r="Z59" s="401">
        <v>24.6</v>
      </c>
      <c r="AA59" s="401">
        <v>181</v>
      </c>
      <c r="AB59" s="401">
        <v>176.3</v>
      </c>
      <c r="AC59" s="401">
        <v>4.7</v>
      </c>
      <c r="AD59" s="399"/>
      <c r="AE59" s="399"/>
      <c r="AF59" s="399"/>
      <c r="AG59" s="399"/>
    </row>
    <row r="60" spans="1:33" ht="16.5" customHeight="1">
      <c r="A60" s="51"/>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399"/>
      <c r="AE60" s="399"/>
      <c r="AF60" s="399"/>
      <c r="AG60" s="399"/>
    </row>
    <row r="61" spans="1:33" ht="16.5" customHeight="1">
      <c r="A61" s="396" t="s">
        <v>506</v>
      </c>
      <c r="B61" s="401">
        <v>22.9</v>
      </c>
      <c r="C61" s="401">
        <v>161.8</v>
      </c>
      <c r="D61" s="401">
        <v>157.1</v>
      </c>
      <c r="E61" s="401">
        <v>4.7</v>
      </c>
      <c r="F61" s="401">
        <v>21.6</v>
      </c>
      <c r="G61" s="401">
        <v>154.1</v>
      </c>
      <c r="H61" s="401">
        <v>149.3</v>
      </c>
      <c r="I61" s="401">
        <v>4.8</v>
      </c>
      <c r="J61" s="401">
        <v>23.4</v>
      </c>
      <c r="K61" s="401">
        <v>180.2</v>
      </c>
      <c r="L61" s="401">
        <v>173.6</v>
      </c>
      <c r="M61" s="401">
        <v>6.6</v>
      </c>
      <c r="N61" s="401">
        <v>22.2</v>
      </c>
      <c r="O61" s="401">
        <v>182.7</v>
      </c>
      <c r="P61" s="401">
        <v>178</v>
      </c>
      <c r="Q61" s="401">
        <v>4.7</v>
      </c>
      <c r="R61" s="401">
        <v>23.8</v>
      </c>
      <c r="S61" s="401">
        <v>181</v>
      </c>
      <c r="T61" s="401">
        <v>171.2</v>
      </c>
      <c r="U61" s="401">
        <v>9.8</v>
      </c>
      <c r="V61" s="401">
        <v>23.8</v>
      </c>
      <c r="W61" s="401">
        <v>176.4</v>
      </c>
      <c r="X61" s="401">
        <v>172.8</v>
      </c>
      <c r="Y61" s="401">
        <v>3.6</v>
      </c>
      <c r="Z61" s="401">
        <v>24.1</v>
      </c>
      <c r="AA61" s="401">
        <v>177.4</v>
      </c>
      <c r="AB61" s="401">
        <v>173.5</v>
      </c>
      <c r="AC61" s="401">
        <v>3.9</v>
      </c>
      <c r="AD61" s="399"/>
      <c r="AE61" s="399"/>
      <c r="AF61" s="399"/>
      <c r="AG61" s="399"/>
    </row>
    <row r="62" spans="1:33" ht="16.5" customHeight="1">
      <c r="A62" s="396" t="s">
        <v>507</v>
      </c>
      <c r="B62" s="401">
        <v>23.7</v>
      </c>
      <c r="C62" s="401">
        <v>167.9</v>
      </c>
      <c r="D62" s="401">
        <v>163.8</v>
      </c>
      <c r="E62" s="401">
        <v>4.1</v>
      </c>
      <c r="F62" s="401">
        <v>21.8</v>
      </c>
      <c r="G62" s="401">
        <v>154.5</v>
      </c>
      <c r="H62" s="401">
        <v>149.8</v>
      </c>
      <c r="I62" s="401">
        <v>4.7</v>
      </c>
      <c r="J62" s="401">
        <v>23.7</v>
      </c>
      <c r="K62" s="401">
        <v>182.4</v>
      </c>
      <c r="L62" s="401">
        <v>176</v>
      </c>
      <c r="M62" s="401">
        <v>6.4</v>
      </c>
      <c r="N62" s="401">
        <v>22.5</v>
      </c>
      <c r="O62" s="401">
        <v>183.8</v>
      </c>
      <c r="P62" s="401">
        <v>179.6</v>
      </c>
      <c r="Q62" s="401">
        <v>4.2</v>
      </c>
      <c r="R62" s="401">
        <v>24</v>
      </c>
      <c r="S62" s="401">
        <v>181.1</v>
      </c>
      <c r="T62" s="401">
        <v>171.3</v>
      </c>
      <c r="U62" s="401">
        <v>9.8</v>
      </c>
      <c r="V62" s="401">
        <v>22.9</v>
      </c>
      <c r="W62" s="401">
        <v>182.3</v>
      </c>
      <c r="X62" s="401">
        <v>178</v>
      </c>
      <c r="Y62" s="401">
        <v>4.3</v>
      </c>
      <c r="Z62" s="401">
        <v>24.8</v>
      </c>
      <c r="AA62" s="401">
        <v>183</v>
      </c>
      <c r="AB62" s="401">
        <v>179.7</v>
      </c>
      <c r="AC62" s="401">
        <v>3.3</v>
      </c>
      <c r="AD62" s="399"/>
      <c r="AE62" s="399"/>
      <c r="AF62" s="399"/>
      <c r="AG62" s="399"/>
    </row>
    <row r="63" spans="1:33" ht="16.5" customHeight="1">
      <c r="A63" s="396" t="s">
        <v>508</v>
      </c>
      <c r="B63" s="401">
        <v>24</v>
      </c>
      <c r="C63" s="401">
        <v>171.3</v>
      </c>
      <c r="D63" s="401">
        <v>165.8</v>
      </c>
      <c r="E63" s="401">
        <v>5.5</v>
      </c>
      <c r="F63" s="401">
        <v>22</v>
      </c>
      <c r="G63" s="401">
        <v>155.8</v>
      </c>
      <c r="H63" s="401">
        <v>150.9</v>
      </c>
      <c r="I63" s="401">
        <v>4.9</v>
      </c>
      <c r="J63" s="401">
        <v>24.7</v>
      </c>
      <c r="K63" s="401">
        <v>187.8</v>
      </c>
      <c r="L63" s="401">
        <v>182.2</v>
      </c>
      <c r="M63" s="401">
        <v>5.6</v>
      </c>
      <c r="N63" s="401">
        <v>23.8</v>
      </c>
      <c r="O63" s="401">
        <v>192.9</v>
      </c>
      <c r="P63" s="401">
        <v>187.6</v>
      </c>
      <c r="Q63" s="401">
        <v>5.3</v>
      </c>
      <c r="R63" s="401">
        <v>25.3</v>
      </c>
      <c r="S63" s="401">
        <v>189.3</v>
      </c>
      <c r="T63" s="401">
        <v>181.2</v>
      </c>
      <c r="U63" s="401">
        <v>8.1</v>
      </c>
      <c r="V63" s="401">
        <v>23.7</v>
      </c>
      <c r="W63" s="401">
        <v>176.4</v>
      </c>
      <c r="X63" s="401">
        <v>172.4</v>
      </c>
      <c r="Y63" s="401">
        <v>4</v>
      </c>
      <c r="Z63" s="401">
        <v>25.2</v>
      </c>
      <c r="AA63" s="401">
        <v>184.6</v>
      </c>
      <c r="AB63" s="401">
        <v>182.6</v>
      </c>
      <c r="AC63" s="401">
        <v>2</v>
      </c>
      <c r="AD63" s="399"/>
      <c r="AE63" s="399"/>
      <c r="AF63" s="399"/>
      <c r="AG63" s="399"/>
    </row>
    <row r="64" spans="1:33" ht="16.5" customHeight="1">
      <c r="A64" s="396" t="s">
        <v>509</v>
      </c>
      <c r="B64" s="401">
        <v>23</v>
      </c>
      <c r="C64" s="401">
        <v>165.4</v>
      </c>
      <c r="D64" s="401">
        <v>159.7</v>
      </c>
      <c r="E64" s="401">
        <v>5.7</v>
      </c>
      <c r="F64" s="401">
        <v>21.1</v>
      </c>
      <c r="G64" s="401">
        <v>148.1</v>
      </c>
      <c r="H64" s="401">
        <v>144.2</v>
      </c>
      <c r="I64" s="401">
        <v>3.9</v>
      </c>
      <c r="J64" s="401">
        <v>23.3</v>
      </c>
      <c r="K64" s="401">
        <v>177.7</v>
      </c>
      <c r="L64" s="401">
        <v>171.7</v>
      </c>
      <c r="M64" s="401">
        <v>6</v>
      </c>
      <c r="N64" s="401">
        <v>24.2</v>
      </c>
      <c r="O64" s="401">
        <v>196.9</v>
      </c>
      <c r="P64" s="401">
        <v>191.7</v>
      </c>
      <c r="Q64" s="401">
        <v>5.2</v>
      </c>
      <c r="R64" s="401">
        <v>23.4</v>
      </c>
      <c r="S64" s="401">
        <v>175</v>
      </c>
      <c r="T64" s="401">
        <v>167.1</v>
      </c>
      <c r="U64" s="401">
        <v>7.9</v>
      </c>
      <c r="V64" s="401">
        <v>18.1</v>
      </c>
      <c r="W64" s="401">
        <v>135.1</v>
      </c>
      <c r="X64" s="401">
        <v>131.2</v>
      </c>
      <c r="Y64" s="401">
        <v>3.9</v>
      </c>
      <c r="Z64" s="401">
        <v>24.4</v>
      </c>
      <c r="AA64" s="401">
        <v>180.5</v>
      </c>
      <c r="AB64" s="401">
        <v>176.3</v>
      </c>
      <c r="AC64" s="401">
        <v>4.2</v>
      </c>
      <c r="AD64" s="399"/>
      <c r="AE64" s="399"/>
      <c r="AF64" s="399"/>
      <c r="AG64" s="399"/>
    </row>
    <row r="65" spans="1:33" ht="16.5" customHeight="1">
      <c r="A65" s="51"/>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399"/>
      <c r="AE65" s="399"/>
      <c r="AF65" s="399"/>
      <c r="AG65" s="399"/>
    </row>
    <row r="66" spans="1:33" ht="16.5" customHeight="1">
      <c r="A66" s="396" t="s">
        <v>510</v>
      </c>
      <c r="B66" s="401">
        <v>23.5</v>
      </c>
      <c r="C66" s="401">
        <v>168.7</v>
      </c>
      <c r="D66" s="401">
        <v>162.9</v>
      </c>
      <c r="E66" s="401">
        <v>5.8</v>
      </c>
      <c r="F66" s="401">
        <v>20.1</v>
      </c>
      <c r="G66" s="401">
        <v>144.3</v>
      </c>
      <c r="H66" s="401">
        <v>140.2</v>
      </c>
      <c r="I66" s="401">
        <v>4.1</v>
      </c>
      <c r="J66" s="401">
        <v>23.3</v>
      </c>
      <c r="K66" s="401">
        <v>176.4</v>
      </c>
      <c r="L66" s="401">
        <v>170.8</v>
      </c>
      <c r="M66" s="401">
        <v>5.6</v>
      </c>
      <c r="N66" s="401">
        <v>22.8</v>
      </c>
      <c r="O66" s="401">
        <v>183.9</v>
      </c>
      <c r="P66" s="401">
        <v>179.8</v>
      </c>
      <c r="Q66" s="401">
        <v>4.1</v>
      </c>
      <c r="R66" s="401">
        <v>23.3</v>
      </c>
      <c r="S66" s="401">
        <v>174.7</v>
      </c>
      <c r="T66" s="401">
        <v>166.4</v>
      </c>
      <c r="U66" s="401">
        <v>8.3</v>
      </c>
      <c r="V66" s="401">
        <v>23.1</v>
      </c>
      <c r="W66" s="401">
        <v>172.6</v>
      </c>
      <c r="X66" s="401">
        <v>169.7</v>
      </c>
      <c r="Y66" s="401">
        <v>2.9</v>
      </c>
      <c r="Z66" s="401">
        <v>23.7</v>
      </c>
      <c r="AA66" s="401">
        <v>173.8</v>
      </c>
      <c r="AB66" s="401">
        <v>170</v>
      </c>
      <c r="AC66" s="401">
        <v>3.8</v>
      </c>
      <c r="AD66" s="399"/>
      <c r="AE66" s="399"/>
      <c r="AF66" s="399"/>
      <c r="AG66" s="399"/>
    </row>
    <row r="67" spans="1:33" ht="16.5" customHeight="1">
      <c r="A67" s="396" t="s">
        <v>511</v>
      </c>
      <c r="B67" s="401">
        <v>23</v>
      </c>
      <c r="C67" s="401">
        <v>163.8</v>
      </c>
      <c r="D67" s="401">
        <v>158.2</v>
      </c>
      <c r="E67" s="401">
        <v>5.6</v>
      </c>
      <c r="F67" s="401">
        <v>21.2</v>
      </c>
      <c r="G67" s="401">
        <v>149.9</v>
      </c>
      <c r="H67" s="401">
        <v>145.8</v>
      </c>
      <c r="I67" s="401">
        <v>4.1</v>
      </c>
      <c r="J67" s="401">
        <v>24.1</v>
      </c>
      <c r="K67" s="401">
        <v>184.4</v>
      </c>
      <c r="L67" s="401">
        <v>178.2</v>
      </c>
      <c r="M67" s="401">
        <v>6.2</v>
      </c>
      <c r="N67" s="401">
        <v>24.3</v>
      </c>
      <c r="O67" s="401">
        <v>196.6</v>
      </c>
      <c r="P67" s="401">
        <v>191.3</v>
      </c>
      <c r="Q67" s="401">
        <v>5.3</v>
      </c>
      <c r="R67" s="401">
        <v>24.2</v>
      </c>
      <c r="S67" s="401">
        <v>183.1</v>
      </c>
      <c r="T67" s="401">
        <v>174.3</v>
      </c>
      <c r="U67" s="401">
        <v>8.8</v>
      </c>
      <c r="V67" s="401">
        <v>23.6</v>
      </c>
      <c r="W67" s="401">
        <v>181.8</v>
      </c>
      <c r="X67" s="401">
        <v>177.9</v>
      </c>
      <c r="Y67" s="401">
        <v>3.9</v>
      </c>
      <c r="Z67" s="401">
        <v>24.1</v>
      </c>
      <c r="AA67" s="401">
        <v>175.3</v>
      </c>
      <c r="AB67" s="401">
        <v>171.8</v>
      </c>
      <c r="AC67" s="401">
        <v>3.5</v>
      </c>
      <c r="AD67" s="399"/>
      <c r="AE67" s="399"/>
      <c r="AF67" s="399"/>
      <c r="AG67" s="399"/>
    </row>
    <row r="68" spans="1:33" ht="16.5" customHeight="1">
      <c r="A68" s="396" t="s">
        <v>512</v>
      </c>
      <c r="B68" s="401">
        <v>23.4</v>
      </c>
      <c r="C68" s="401">
        <v>166.4</v>
      </c>
      <c r="D68" s="401">
        <v>161.1</v>
      </c>
      <c r="E68" s="401">
        <v>5.3</v>
      </c>
      <c r="F68" s="401">
        <v>20.4</v>
      </c>
      <c r="G68" s="401">
        <v>143.5</v>
      </c>
      <c r="H68" s="401">
        <v>138.2</v>
      </c>
      <c r="I68" s="401">
        <v>5.3</v>
      </c>
      <c r="J68" s="401">
        <v>23.5</v>
      </c>
      <c r="K68" s="401">
        <v>177.1</v>
      </c>
      <c r="L68" s="401">
        <v>171.1</v>
      </c>
      <c r="M68" s="401">
        <v>6</v>
      </c>
      <c r="N68" s="401">
        <v>24.7</v>
      </c>
      <c r="O68" s="401">
        <v>198.2</v>
      </c>
      <c r="P68" s="401">
        <v>194.1</v>
      </c>
      <c r="Q68" s="401">
        <v>4.1</v>
      </c>
      <c r="R68" s="401">
        <v>22.7</v>
      </c>
      <c r="S68" s="401">
        <v>170.3</v>
      </c>
      <c r="T68" s="401">
        <v>161.2</v>
      </c>
      <c r="U68" s="401">
        <v>9.1</v>
      </c>
      <c r="V68" s="401">
        <v>22.2</v>
      </c>
      <c r="W68" s="401">
        <v>162.2</v>
      </c>
      <c r="X68" s="401">
        <v>158.3</v>
      </c>
      <c r="Y68" s="401">
        <v>3.9</v>
      </c>
      <c r="Z68" s="401">
        <v>24</v>
      </c>
      <c r="AA68" s="401">
        <v>173.8</v>
      </c>
      <c r="AB68" s="401">
        <v>170.2</v>
      </c>
      <c r="AC68" s="401">
        <v>3.6</v>
      </c>
      <c r="AD68" s="399"/>
      <c r="AE68" s="399"/>
      <c r="AF68" s="399"/>
      <c r="AG68" s="399"/>
    </row>
    <row r="69" spans="1:33" ht="16.5" customHeight="1">
      <c r="A69" s="398" t="s">
        <v>513</v>
      </c>
      <c r="B69" s="400">
        <v>24</v>
      </c>
      <c r="C69" s="400">
        <v>170.3</v>
      </c>
      <c r="D69" s="400">
        <v>164.9</v>
      </c>
      <c r="E69" s="400">
        <v>5.4</v>
      </c>
      <c r="F69" s="400">
        <v>21.6</v>
      </c>
      <c r="G69" s="400">
        <v>153.1</v>
      </c>
      <c r="H69" s="400">
        <v>148.4</v>
      </c>
      <c r="I69" s="400">
        <v>4.7</v>
      </c>
      <c r="J69" s="400">
        <v>23.3</v>
      </c>
      <c r="K69" s="400">
        <v>177.1</v>
      </c>
      <c r="L69" s="400">
        <v>170.8</v>
      </c>
      <c r="M69" s="400">
        <v>6.3</v>
      </c>
      <c r="N69" s="400">
        <v>23.7</v>
      </c>
      <c r="O69" s="400">
        <v>190.8</v>
      </c>
      <c r="P69" s="400">
        <v>187.1</v>
      </c>
      <c r="Q69" s="400">
        <v>3.7</v>
      </c>
      <c r="R69" s="400">
        <v>23.1</v>
      </c>
      <c r="S69" s="400">
        <v>175.1</v>
      </c>
      <c r="T69" s="400">
        <v>165.2</v>
      </c>
      <c r="U69" s="400">
        <v>9.9</v>
      </c>
      <c r="V69" s="400">
        <v>21.6</v>
      </c>
      <c r="W69" s="400">
        <v>162</v>
      </c>
      <c r="X69" s="400">
        <v>157.7</v>
      </c>
      <c r="Y69" s="400">
        <v>4.3</v>
      </c>
      <c r="Z69" s="400">
        <v>24</v>
      </c>
      <c r="AA69" s="400">
        <v>173</v>
      </c>
      <c r="AB69" s="400">
        <v>169.6</v>
      </c>
      <c r="AC69" s="400">
        <v>3.4</v>
      </c>
      <c r="AD69" s="399"/>
      <c r="AE69" s="399"/>
      <c r="AF69" s="399"/>
      <c r="AG69" s="399"/>
    </row>
    <row r="70" spans="1:33" ht="16.5" customHeight="1">
      <c r="A70" s="19"/>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row>
  </sheetData>
  <sheetProtection/>
  <mergeCells count="38">
    <mergeCell ref="Z7:AC7"/>
    <mergeCell ref="B8:B10"/>
    <mergeCell ref="H8:H10"/>
    <mergeCell ref="I8:I10"/>
    <mergeCell ref="A6:A10"/>
    <mergeCell ref="B6:E7"/>
    <mergeCell ref="F6:I7"/>
    <mergeCell ref="J6:AC6"/>
    <mergeCell ref="J7:M7"/>
    <mergeCell ref="N7:Q7"/>
    <mergeCell ref="R7:U7"/>
    <mergeCell ref="V7:Y7"/>
    <mergeCell ref="X8:X10"/>
    <mergeCell ref="Y8:Y10"/>
    <mergeCell ref="AB8:AB10"/>
    <mergeCell ref="C8:C10"/>
    <mergeCell ref="D8:D10"/>
    <mergeCell ref="E8:E10"/>
    <mergeCell ref="L8:L10"/>
    <mergeCell ref="M8:M10"/>
    <mergeCell ref="F8:F10"/>
    <mergeCell ref="G8:G10"/>
    <mergeCell ref="U8:U10"/>
    <mergeCell ref="A4:AC4"/>
    <mergeCell ref="Z8:Z10"/>
    <mergeCell ref="AA8:AA10"/>
    <mergeCell ref="N8:N10"/>
    <mergeCell ref="O8:O10"/>
    <mergeCell ref="P8:P10"/>
    <mergeCell ref="AC8:AC10"/>
    <mergeCell ref="V8:V10"/>
    <mergeCell ref="W8:W10"/>
    <mergeCell ref="Q8:Q10"/>
    <mergeCell ref="J8:J10"/>
    <mergeCell ref="K8:K10"/>
    <mergeCell ref="R8:R10"/>
    <mergeCell ref="S8:S10"/>
    <mergeCell ref="T8:T10"/>
  </mergeCells>
  <printOptions horizontalCentered="1"/>
  <pageMargins left="0.5905511811023623" right="0.5905511811023623" top="0.5905511811023623" bottom="0.3937007874015748" header="0" footer="0"/>
  <pageSetup fitToHeight="1" fitToWidth="1" horizontalDpi="600" verticalDpi="600" orientation="landscape" paperSize="8" scale="73" r:id="rId1"/>
</worksheet>
</file>

<file path=xl/worksheets/sheet13.xml><?xml version="1.0" encoding="utf-8"?>
<worksheet xmlns="http://schemas.openxmlformats.org/spreadsheetml/2006/main" xmlns:r="http://schemas.openxmlformats.org/officeDocument/2006/relationships">
  <sheetPr>
    <pageSetUpPr fitToPage="1"/>
  </sheetPr>
  <dimension ref="A1:X69"/>
  <sheetViews>
    <sheetView zoomScaleSheetLayoutView="75" zoomScalePageLayoutView="0" workbookViewId="0" topLeftCell="A1">
      <selection activeCell="A1" sqref="A1"/>
    </sheetView>
  </sheetViews>
  <sheetFormatPr defaultColWidth="8.875" defaultRowHeight="16.5" customHeight="1"/>
  <cols>
    <col min="1" max="1" width="16.875" style="67" customWidth="1"/>
    <col min="2" max="3" width="12.50390625" style="67" customWidth="1"/>
    <col min="4" max="7" width="10.75390625" style="67" bestFit="1" customWidth="1"/>
    <col min="8" max="8" width="12.00390625" style="67" bestFit="1" customWidth="1"/>
    <col min="9" max="14" width="10.75390625" style="67" bestFit="1" customWidth="1"/>
    <col min="15" max="15" width="15.375" style="67" customWidth="1"/>
    <col min="16" max="19" width="10.75390625" style="67" bestFit="1" customWidth="1"/>
    <col min="20" max="20" width="10.75390625" style="67" customWidth="1"/>
    <col min="21" max="23" width="10.75390625" style="67" bestFit="1" customWidth="1"/>
    <col min="24" max="16384" width="8.875" style="67" customWidth="1"/>
  </cols>
  <sheetData>
    <row r="1" spans="1:24" ht="16.5" customHeight="1">
      <c r="A1" s="337" t="s">
        <v>431</v>
      </c>
      <c r="B1" s="14"/>
      <c r="C1" s="14"/>
      <c r="D1" s="14"/>
      <c r="E1" s="14"/>
      <c r="F1" s="14"/>
      <c r="G1" s="14"/>
      <c r="H1" s="14"/>
      <c r="I1" s="14"/>
      <c r="J1" s="14"/>
      <c r="K1" s="14"/>
      <c r="L1" s="14"/>
      <c r="M1" s="14"/>
      <c r="N1" s="14"/>
      <c r="O1" s="14"/>
      <c r="P1" s="14"/>
      <c r="Q1" s="14"/>
      <c r="R1" s="14"/>
      <c r="S1" s="14"/>
      <c r="T1" s="14"/>
      <c r="U1" s="14"/>
      <c r="V1" s="501" t="s">
        <v>432</v>
      </c>
      <c r="W1" s="501"/>
      <c r="X1" s="399"/>
    </row>
    <row r="2" spans="1:24" ht="16.5" customHeight="1">
      <c r="A2" s="13"/>
      <c r="B2" s="14"/>
      <c r="C2" s="14"/>
      <c r="D2" s="14"/>
      <c r="E2" s="14"/>
      <c r="F2" s="14"/>
      <c r="G2" s="14"/>
      <c r="H2" s="14"/>
      <c r="I2" s="14"/>
      <c r="J2" s="14"/>
      <c r="K2" s="14"/>
      <c r="L2" s="14"/>
      <c r="M2" s="14"/>
      <c r="N2" s="14"/>
      <c r="O2" s="14"/>
      <c r="P2" s="14"/>
      <c r="Q2" s="14"/>
      <c r="R2" s="14"/>
      <c r="S2" s="14"/>
      <c r="T2" s="14"/>
      <c r="U2" s="14"/>
      <c r="V2" s="15"/>
      <c r="W2" s="15"/>
      <c r="X2" s="399"/>
    </row>
    <row r="3" spans="1:24" ht="16.5" customHeight="1">
      <c r="A3" s="13"/>
      <c r="B3" s="14"/>
      <c r="C3" s="14"/>
      <c r="D3" s="14"/>
      <c r="E3" s="14"/>
      <c r="F3" s="14"/>
      <c r="G3" s="14"/>
      <c r="H3" s="14"/>
      <c r="I3" s="14"/>
      <c r="J3" s="14"/>
      <c r="K3" s="14"/>
      <c r="L3" s="14"/>
      <c r="M3" s="14"/>
      <c r="N3" s="14"/>
      <c r="O3" s="14"/>
      <c r="P3" s="14"/>
      <c r="Q3" s="14"/>
      <c r="R3" s="14"/>
      <c r="S3" s="14"/>
      <c r="T3" s="14"/>
      <c r="U3" s="14"/>
      <c r="V3" s="15"/>
      <c r="W3" s="15"/>
      <c r="X3" s="399"/>
    </row>
    <row r="4" spans="1:24" ht="16.5" customHeight="1">
      <c r="A4" s="502" t="s">
        <v>433</v>
      </c>
      <c r="B4" s="502"/>
      <c r="C4" s="502"/>
      <c r="D4" s="502"/>
      <c r="E4" s="502"/>
      <c r="F4" s="502"/>
      <c r="G4" s="502"/>
      <c r="H4" s="502"/>
      <c r="I4" s="502"/>
      <c r="J4" s="502"/>
      <c r="K4" s="502"/>
      <c r="L4" s="502"/>
      <c r="M4" s="502"/>
      <c r="N4" s="502"/>
      <c r="O4" s="502"/>
      <c r="P4" s="502"/>
      <c r="Q4" s="502"/>
      <c r="R4" s="502"/>
      <c r="S4" s="502"/>
      <c r="T4" s="502"/>
      <c r="U4" s="502"/>
      <c r="V4" s="502"/>
      <c r="W4" s="502"/>
      <c r="X4" s="399"/>
    </row>
    <row r="5" spans="1:24" ht="16.5" customHeight="1" thickBot="1">
      <c r="A5" s="17"/>
      <c r="B5" s="22"/>
      <c r="C5" s="22"/>
      <c r="D5" s="22"/>
      <c r="E5" s="22"/>
      <c r="F5" s="22"/>
      <c r="G5" s="22"/>
      <c r="H5" s="22"/>
      <c r="I5" s="22"/>
      <c r="J5" s="22"/>
      <c r="K5" s="22"/>
      <c r="L5" s="91"/>
      <c r="M5" s="91"/>
      <c r="N5" s="22"/>
      <c r="O5" s="22"/>
      <c r="P5" s="22"/>
      <c r="Q5" s="22"/>
      <c r="R5" s="22"/>
      <c r="S5" s="22"/>
      <c r="T5" s="22"/>
      <c r="U5" s="22"/>
      <c r="V5" s="750" t="s">
        <v>181</v>
      </c>
      <c r="W5" s="750"/>
      <c r="X5" s="399"/>
    </row>
    <row r="6" spans="1:24" ht="16.5" customHeight="1">
      <c r="A6" s="755" t="s">
        <v>434</v>
      </c>
      <c r="B6" s="511" t="s">
        <v>280</v>
      </c>
      <c r="C6" s="796" t="s">
        <v>281</v>
      </c>
      <c r="D6" s="798" t="s">
        <v>79</v>
      </c>
      <c r="E6" s="760" t="s">
        <v>118</v>
      </c>
      <c r="F6" s="761"/>
      <c r="G6" s="761"/>
      <c r="H6" s="761"/>
      <c r="I6" s="761"/>
      <c r="J6" s="761"/>
      <c r="K6" s="761"/>
      <c r="L6" s="761"/>
      <c r="M6" s="761"/>
      <c r="N6" s="768"/>
      <c r="O6" s="803" t="s">
        <v>442</v>
      </c>
      <c r="P6" s="806" t="s">
        <v>382</v>
      </c>
      <c r="Q6" s="511" t="s">
        <v>284</v>
      </c>
      <c r="R6" s="806" t="s">
        <v>443</v>
      </c>
      <c r="S6" s="801" t="s">
        <v>183</v>
      </c>
      <c r="T6" s="802"/>
      <c r="U6" s="802"/>
      <c r="V6" s="802"/>
      <c r="W6" s="802"/>
      <c r="X6" s="399"/>
    </row>
    <row r="7" spans="1:24" ht="16.5" customHeight="1">
      <c r="A7" s="756"/>
      <c r="B7" s="713"/>
      <c r="C7" s="797"/>
      <c r="D7" s="799"/>
      <c r="E7" s="780" t="s">
        <v>436</v>
      </c>
      <c r="F7" s="754" t="s">
        <v>437</v>
      </c>
      <c r="G7" s="780" t="s">
        <v>438</v>
      </c>
      <c r="H7" s="793" t="s">
        <v>286</v>
      </c>
      <c r="I7" s="792" t="s">
        <v>288</v>
      </c>
      <c r="J7" s="800" t="s">
        <v>285</v>
      </c>
      <c r="K7" s="754" t="s">
        <v>282</v>
      </c>
      <c r="L7" s="789" t="s">
        <v>439</v>
      </c>
      <c r="M7" s="789" t="s">
        <v>440</v>
      </c>
      <c r="N7" s="754" t="s">
        <v>441</v>
      </c>
      <c r="O7" s="804"/>
      <c r="P7" s="781"/>
      <c r="Q7" s="713"/>
      <c r="R7" s="781"/>
      <c r="S7" s="754" t="s">
        <v>287</v>
      </c>
      <c r="T7" s="754" t="s">
        <v>444</v>
      </c>
      <c r="U7" s="751" t="s">
        <v>279</v>
      </c>
      <c r="V7" s="807" t="s">
        <v>182</v>
      </c>
      <c r="W7" s="810" t="s">
        <v>283</v>
      </c>
      <c r="X7" s="399"/>
    </row>
    <row r="8" spans="1:24" ht="16.5" customHeight="1">
      <c r="A8" s="756"/>
      <c r="B8" s="713"/>
      <c r="C8" s="787" t="s">
        <v>435</v>
      </c>
      <c r="D8" s="799"/>
      <c r="E8" s="781"/>
      <c r="F8" s="713"/>
      <c r="G8" s="781"/>
      <c r="H8" s="794"/>
      <c r="I8" s="727"/>
      <c r="J8" s="790"/>
      <c r="K8" s="713"/>
      <c r="L8" s="781"/>
      <c r="M8" s="790"/>
      <c r="N8" s="713"/>
      <c r="O8" s="804"/>
      <c r="P8" s="781"/>
      <c r="Q8" s="713"/>
      <c r="R8" s="781"/>
      <c r="S8" s="713"/>
      <c r="T8" s="713"/>
      <c r="U8" s="799"/>
      <c r="V8" s="808"/>
      <c r="W8" s="811"/>
      <c r="X8" s="399"/>
    </row>
    <row r="9" spans="1:24" ht="16.5" customHeight="1">
      <c r="A9" s="757"/>
      <c r="B9" s="714"/>
      <c r="C9" s="788"/>
      <c r="D9" s="752"/>
      <c r="E9" s="782"/>
      <c r="F9" s="714"/>
      <c r="G9" s="782"/>
      <c r="H9" s="795"/>
      <c r="I9" s="728"/>
      <c r="J9" s="791"/>
      <c r="K9" s="714"/>
      <c r="L9" s="782"/>
      <c r="M9" s="791"/>
      <c r="N9" s="714"/>
      <c r="O9" s="805"/>
      <c r="P9" s="782"/>
      <c r="Q9" s="714"/>
      <c r="R9" s="782"/>
      <c r="S9" s="714"/>
      <c r="T9" s="714"/>
      <c r="U9" s="752"/>
      <c r="V9" s="809"/>
      <c r="W9" s="812"/>
      <c r="X9" s="399"/>
    </row>
    <row r="10" spans="1:24" ht="16.5" customHeight="1">
      <c r="A10" s="274" t="s">
        <v>405</v>
      </c>
      <c r="B10" s="409"/>
      <c r="C10" s="409"/>
      <c r="D10" s="409"/>
      <c r="E10" s="409"/>
      <c r="F10" s="409"/>
      <c r="G10" s="409"/>
      <c r="H10" s="409"/>
      <c r="I10" s="409"/>
      <c r="J10" s="409"/>
      <c r="K10" s="409"/>
      <c r="L10" s="409"/>
      <c r="M10" s="409"/>
      <c r="N10" s="409"/>
      <c r="O10" s="409"/>
      <c r="P10" s="409"/>
      <c r="Q10" s="409"/>
      <c r="R10" s="409"/>
      <c r="S10" s="409"/>
      <c r="T10" s="409"/>
      <c r="U10" s="409"/>
      <c r="V10" s="409"/>
      <c r="W10" s="409"/>
      <c r="X10" s="399"/>
    </row>
    <row r="11" spans="1:24" ht="16.5" customHeight="1">
      <c r="A11" s="51" t="s">
        <v>479</v>
      </c>
      <c r="B11" s="410">
        <v>173768</v>
      </c>
      <c r="C11" s="410">
        <v>127882</v>
      </c>
      <c r="D11" s="410">
        <v>12280</v>
      </c>
      <c r="E11" s="410">
        <v>62829</v>
      </c>
      <c r="F11" s="410">
        <v>4601</v>
      </c>
      <c r="G11" s="410">
        <v>14441</v>
      </c>
      <c r="H11" s="410">
        <v>4364</v>
      </c>
      <c r="I11" s="410">
        <v>2160</v>
      </c>
      <c r="J11" s="410">
        <v>2290</v>
      </c>
      <c r="K11" s="410">
        <v>1730</v>
      </c>
      <c r="L11" s="410">
        <v>15011</v>
      </c>
      <c r="M11" s="410">
        <v>10367</v>
      </c>
      <c r="N11" s="410">
        <v>7865</v>
      </c>
      <c r="O11" s="410">
        <v>1635</v>
      </c>
      <c r="P11" s="410">
        <v>19847</v>
      </c>
      <c r="Q11" s="410">
        <v>21349</v>
      </c>
      <c r="R11" s="410">
        <v>9571</v>
      </c>
      <c r="S11" s="410">
        <v>45886</v>
      </c>
      <c r="T11" s="410">
        <v>9396</v>
      </c>
      <c r="U11" s="410">
        <v>12475</v>
      </c>
      <c r="V11" s="410">
        <v>12325</v>
      </c>
      <c r="W11" s="410">
        <v>11690</v>
      </c>
      <c r="X11" s="411"/>
    </row>
    <row r="12" spans="1:24" ht="16.5" customHeight="1">
      <c r="A12" s="396" t="s">
        <v>501</v>
      </c>
      <c r="B12" s="410">
        <v>172493</v>
      </c>
      <c r="C12" s="410">
        <v>126118</v>
      </c>
      <c r="D12" s="410">
        <v>11575</v>
      </c>
      <c r="E12" s="410">
        <v>62808</v>
      </c>
      <c r="F12" s="410">
        <v>4491</v>
      </c>
      <c r="G12" s="410">
        <v>13674</v>
      </c>
      <c r="H12" s="410">
        <v>4309</v>
      </c>
      <c r="I12" s="410">
        <v>2148</v>
      </c>
      <c r="J12" s="410">
        <v>2230</v>
      </c>
      <c r="K12" s="410">
        <v>1771</v>
      </c>
      <c r="L12" s="410">
        <v>14971</v>
      </c>
      <c r="M12" s="410">
        <v>11157</v>
      </c>
      <c r="N12" s="410">
        <v>8057</v>
      </c>
      <c r="O12" s="410">
        <v>1668</v>
      </c>
      <c r="P12" s="410">
        <v>19561</v>
      </c>
      <c r="Q12" s="410">
        <v>20919</v>
      </c>
      <c r="R12" s="410">
        <v>9226</v>
      </c>
      <c r="S12" s="410">
        <v>46375</v>
      </c>
      <c r="T12" s="410">
        <v>9261</v>
      </c>
      <c r="U12" s="410">
        <v>12666</v>
      </c>
      <c r="V12" s="410">
        <v>12216</v>
      </c>
      <c r="W12" s="410">
        <v>12231</v>
      </c>
      <c r="X12" s="411"/>
    </row>
    <row r="13" spans="1:24" s="158" customFormat="1" ht="16.5" customHeight="1">
      <c r="A13" s="397" t="s">
        <v>502</v>
      </c>
      <c r="B13" s="318">
        <v>171707</v>
      </c>
      <c r="C13" s="318">
        <f aca="true" t="shared" si="0" ref="C13:W13">AVERAGE(C15:C28)</f>
        <v>125025.58333333333</v>
      </c>
      <c r="D13" s="318">
        <f t="shared" si="0"/>
        <v>11939.916666666666</v>
      </c>
      <c r="E13" s="318">
        <f t="shared" si="0"/>
        <v>62068.083333333336</v>
      </c>
      <c r="F13" s="318">
        <f t="shared" si="0"/>
        <v>4532.25</v>
      </c>
      <c r="G13" s="318">
        <f t="shared" si="0"/>
        <v>12848.333333333334</v>
      </c>
      <c r="H13" s="318">
        <f t="shared" si="0"/>
        <v>4300.416666666667</v>
      </c>
      <c r="I13" s="318">
        <f t="shared" si="0"/>
        <v>2145.6666666666665</v>
      </c>
      <c r="J13" s="318">
        <f t="shared" si="0"/>
        <v>2110.25</v>
      </c>
      <c r="K13" s="318">
        <f t="shared" si="0"/>
        <v>1790.75</v>
      </c>
      <c r="L13" s="318">
        <f t="shared" si="0"/>
        <v>15033.666666666666</v>
      </c>
      <c r="M13" s="318">
        <f t="shared" si="0"/>
        <v>11091.166666666666</v>
      </c>
      <c r="N13" s="318">
        <f t="shared" si="0"/>
        <v>8215.583333333334</v>
      </c>
      <c r="O13" s="318">
        <f t="shared" si="0"/>
        <v>1656.4166666666667</v>
      </c>
      <c r="P13" s="318">
        <f t="shared" si="0"/>
        <v>18953.333333333332</v>
      </c>
      <c r="Q13" s="318">
        <f t="shared" si="0"/>
        <v>21027.166666666668</v>
      </c>
      <c r="R13" s="318">
        <f t="shared" si="0"/>
        <v>9020.333333333334</v>
      </c>
      <c r="S13" s="318">
        <f t="shared" si="0"/>
        <v>46681.333333333336</v>
      </c>
      <c r="T13" s="318">
        <f t="shared" si="0"/>
        <v>9523.5</v>
      </c>
      <c r="U13" s="318">
        <f t="shared" si="0"/>
        <v>12658.666666666666</v>
      </c>
      <c r="V13" s="318">
        <f t="shared" si="0"/>
        <v>12123.166666666666</v>
      </c>
      <c r="W13" s="318">
        <f t="shared" si="0"/>
        <v>12376</v>
      </c>
      <c r="X13" s="412"/>
    </row>
    <row r="14" spans="1:24" ht="16.5" customHeight="1">
      <c r="A14" s="51"/>
      <c r="B14" s="410"/>
      <c r="C14" s="410"/>
      <c r="D14" s="410"/>
      <c r="E14" s="410"/>
      <c r="F14" s="410"/>
      <c r="G14" s="409"/>
      <c r="H14" s="409"/>
      <c r="I14" s="410"/>
      <c r="J14" s="410"/>
      <c r="K14" s="410"/>
      <c r="L14" s="410"/>
      <c r="M14" s="410"/>
      <c r="N14" s="410"/>
      <c r="O14" s="410"/>
      <c r="P14" s="410"/>
      <c r="Q14" s="410"/>
      <c r="R14" s="410"/>
      <c r="S14" s="410"/>
      <c r="T14" s="410"/>
      <c r="U14" s="410"/>
      <c r="V14" s="410"/>
      <c r="W14" s="410"/>
      <c r="X14" s="411"/>
    </row>
    <row r="15" spans="1:24" ht="16.5" customHeight="1">
      <c r="A15" s="51" t="s">
        <v>478</v>
      </c>
      <c r="B15" s="410">
        <v>170696</v>
      </c>
      <c r="C15" s="410">
        <v>124358</v>
      </c>
      <c r="D15" s="410">
        <v>11004</v>
      </c>
      <c r="E15" s="410">
        <v>61922</v>
      </c>
      <c r="F15" s="410">
        <v>4415</v>
      </c>
      <c r="G15" s="410">
        <v>13125</v>
      </c>
      <c r="H15" s="410">
        <v>4303</v>
      </c>
      <c r="I15" s="410">
        <v>2120</v>
      </c>
      <c r="J15" s="410">
        <v>2133</v>
      </c>
      <c r="K15" s="410">
        <v>1774</v>
      </c>
      <c r="L15" s="410">
        <v>15010</v>
      </c>
      <c r="M15" s="410">
        <v>10960</v>
      </c>
      <c r="N15" s="410">
        <v>8082</v>
      </c>
      <c r="O15" s="410">
        <v>1647</v>
      </c>
      <c r="P15" s="410">
        <v>19909</v>
      </c>
      <c r="Q15" s="410">
        <v>20519</v>
      </c>
      <c r="R15" s="410">
        <v>9029</v>
      </c>
      <c r="S15" s="410">
        <v>46338</v>
      </c>
      <c r="T15" s="410">
        <v>9711</v>
      </c>
      <c r="U15" s="410">
        <v>12564</v>
      </c>
      <c r="V15" s="410">
        <v>12275</v>
      </c>
      <c r="W15" s="410">
        <v>11788</v>
      </c>
      <c r="X15" s="411"/>
    </row>
    <row r="16" spans="1:24" ht="16.5" customHeight="1">
      <c r="A16" s="396" t="s">
        <v>503</v>
      </c>
      <c r="B16" s="410">
        <v>170100</v>
      </c>
      <c r="C16" s="410">
        <v>124031</v>
      </c>
      <c r="D16" s="410">
        <v>11038</v>
      </c>
      <c r="E16" s="410">
        <v>61628</v>
      </c>
      <c r="F16" s="410">
        <v>4407</v>
      </c>
      <c r="G16" s="410">
        <v>13016</v>
      </c>
      <c r="H16" s="410">
        <v>4280</v>
      </c>
      <c r="I16" s="410">
        <v>2121</v>
      </c>
      <c r="J16" s="410">
        <v>2127</v>
      </c>
      <c r="K16" s="410">
        <v>1770</v>
      </c>
      <c r="L16" s="410">
        <v>14987</v>
      </c>
      <c r="M16" s="410">
        <v>10833</v>
      </c>
      <c r="N16" s="410">
        <v>8087</v>
      </c>
      <c r="O16" s="410">
        <v>1661</v>
      </c>
      <c r="P16" s="410">
        <v>19918</v>
      </c>
      <c r="Q16" s="410">
        <v>20418</v>
      </c>
      <c r="R16" s="410">
        <v>9037</v>
      </c>
      <c r="S16" s="410">
        <v>46069</v>
      </c>
      <c r="T16" s="410">
        <v>9720</v>
      </c>
      <c r="U16" s="410">
        <v>12483</v>
      </c>
      <c r="V16" s="410">
        <v>12187</v>
      </c>
      <c r="W16" s="410">
        <v>11679</v>
      </c>
      <c r="X16" s="411"/>
    </row>
    <row r="17" spans="1:24" ht="16.5" customHeight="1">
      <c r="A17" s="396" t="s">
        <v>504</v>
      </c>
      <c r="B17" s="410">
        <v>170316</v>
      </c>
      <c r="C17" s="410">
        <v>124313</v>
      </c>
      <c r="D17" s="410">
        <v>11893</v>
      </c>
      <c r="E17" s="410">
        <v>61611</v>
      </c>
      <c r="F17" s="410">
        <v>4438</v>
      </c>
      <c r="G17" s="410">
        <v>12916</v>
      </c>
      <c r="H17" s="410">
        <v>4322</v>
      </c>
      <c r="I17" s="410">
        <v>2122</v>
      </c>
      <c r="J17" s="410">
        <v>2135</v>
      </c>
      <c r="K17" s="410">
        <v>1766</v>
      </c>
      <c r="L17" s="410">
        <v>14948</v>
      </c>
      <c r="M17" s="410">
        <v>10877</v>
      </c>
      <c r="N17" s="410">
        <v>8087</v>
      </c>
      <c r="O17" s="410">
        <v>1655</v>
      </c>
      <c r="P17" s="410">
        <v>19321</v>
      </c>
      <c r="Q17" s="410">
        <v>20452</v>
      </c>
      <c r="R17" s="410">
        <v>9015</v>
      </c>
      <c r="S17" s="410">
        <v>46003</v>
      </c>
      <c r="T17" s="410">
        <v>9642</v>
      </c>
      <c r="U17" s="410">
        <v>12180</v>
      </c>
      <c r="V17" s="410">
        <v>12157</v>
      </c>
      <c r="W17" s="410">
        <v>12024</v>
      </c>
      <c r="X17" s="411"/>
    </row>
    <row r="18" spans="1:24" ht="16.5" customHeight="1">
      <c r="A18" s="396" t="s">
        <v>505</v>
      </c>
      <c r="B18" s="410">
        <v>173997</v>
      </c>
      <c r="C18" s="410">
        <v>127114</v>
      </c>
      <c r="D18" s="410">
        <v>12527</v>
      </c>
      <c r="E18" s="410">
        <v>63170</v>
      </c>
      <c r="F18" s="410">
        <v>4559</v>
      </c>
      <c r="G18" s="410">
        <v>13145</v>
      </c>
      <c r="H18" s="410">
        <v>4334</v>
      </c>
      <c r="I18" s="410">
        <v>2206</v>
      </c>
      <c r="J18" s="410">
        <v>2163</v>
      </c>
      <c r="K18" s="410">
        <v>1816</v>
      </c>
      <c r="L18" s="410">
        <v>15229</v>
      </c>
      <c r="M18" s="410">
        <v>11355</v>
      </c>
      <c r="N18" s="410">
        <v>8363</v>
      </c>
      <c r="O18" s="410">
        <v>1673</v>
      </c>
      <c r="P18" s="410">
        <v>19163</v>
      </c>
      <c r="Q18" s="410">
        <v>21113</v>
      </c>
      <c r="R18" s="410">
        <v>9100</v>
      </c>
      <c r="S18" s="410">
        <v>46883</v>
      </c>
      <c r="T18" s="410">
        <v>9471</v>
      </c>
      <c r="U18" s="410">
        <v>12633</v>
      </c>
      <c r="V18" s="410">
        <v>12193</v>
      </c>
      <c r="W18" s="410">
        <v>12586</v>
      </c>
      <c r="X18" s="411"/>
    </row>
    <row r="19" spans="1:24" ht="16.5" customHeight="1">
      <c r="A19" s="51"/>
      <c r="B19" s="410"/>
      <c r="C19" s="410"/>
      <c r="D19" s="410"/>
      <c r="E19" s="410"/>
      <c r="F19" s="410"/>
      <c r="G19" s="410"/>
      <c r="H19" s="410"/>
      <c r="I19" s="410"/>
      <c r="J19" s="410"/>
      <c r="K19" s="410"/>
      <c r="L19" s="410"/>
      <c r="M19" s="410"/>
      <c r="N19" s="410"/>
      <c r="O19" s="410"/>
      <c r="P19" s="410"/>
      <c r="Q19" s="410"/>
      <c r="R19" s="410"/>
      <c r="S19" s="410"/>
      <c r="T19" s="410"/>
      <c r="U19" s="410"/>
      <c r="V19" s="410"/>
      <c r="W19" s="410"/>
      <c r="X19" s="411"/>
    </row>
    <row r="20" spans="1:24" ht="16.5" customHeight="1">
      <c r="A20" s="396" t="s">
        <v>506</v>
      </c>
      <c r="B20" s="410">
        <v>174111</v>
      </c>
      <c r="C20" s="410">
        <v>127181</v>
      </c>
      <c r="D20" s="199">
        <v>12474</v>
      </c>
      <c r="E20" s="410">
        <v>63066</v>
      </c>
      <c r="F20" s="410">
        <v>4606</v>
      </c>
      <c r="G20" s="410">
        <v>13124</v>
      </c>
      <c r="H20" s="410">
        <v>4352</v>
      </c>
      <c r="I20" s="410">
        <v>2193</v>
      </c>
      <c r="J20" s="410">
        <v>2167</v>
      </c>
      <c r="K20" s="410">
        <v>1822</v>
      </c>
      <c r="L20" s="410">
        <v>15255</v>
      </c>
      <c r="M20" s="410">
        <v>11222</v>
      </c>
      <c r="N20" s="410">
        <v>8325</v>
      </c>
      <c r="O20" s="410">
        <v>1673</v>
      </c>
      <c r="P20" s="410">
        <v>19103</v>
      </c>
      <c r="Q20" s="410">
        <v>21300</v>
      </c>
      <c r="R20" s="410">
        <v>9195</v>
      </c>
      <c r="S20" s="410">
        <v>46930</v>
      </c>
      <c r="T20" s="410">
        <v>9596</v>
      </c>
      <c r="U20" s="410">
        <v>12657</v>
      </c>
      <c r="V20" s="410">
        <v>12067</v>
      </c>
      <c r="W20" s="410">
        <v>12610</v>
      </c>
      <c r="X20" s="411"/>
    </row>
    <row r="21" spans="1:24" ht="16.5" customHeight="1">
      <c r="A21" s="396" t="s">
        <v>507</v>
      </c>
      <c r="B21" s="410">
        <v>173626</v>
      </c>
      <c r="C21" s="410">
        <v>126708</v>
      </c>
      <c r="D21" s="410">
        <v>12308</v>
      </c>
      <c r="E21" s="410">
        <v>62930</v>
      </c>
      <c r="F21" s="410">
        <v>4615</v>
      </c>
      <c r="G21" s="410">
        <v>13097</v>
      </c>
      <c r="H21" s="410">
        <v>4342</v>
      </c>
      <c r="I21" s="410">
        <v>2182</v>
      </c>
      <c r="J21" s="410">
        <v>2155</v>
      </c>
      <c r="K21" s="410">
        <v>1813</v>
      </c>
      <c r="L21" s="410">
        <v>15213</v>
      </c>
      <c r="M21" s="410">
        <v>11211</v>
      </c>
      <c r="N21" s="410">
        <v>8302</v>
      </c>
      <c r="O21" s="410">
        <v>1687</v>
      </c>
      <c r="P21" s="410">
        <v>18978</v>
      </c>
      <c r="Q21" s="410">
        <v>21213</v>
      </c>
      <c r="R21" s="410">
        <v>9222</v>
      </c>
      <c r="S21" s="410">
        <v>46918</v>
      </c>
      <c r="T21" s="410">
        <v>9455</v>
      </c>
      <c r="U21" s="410">
        <v>12788</v>
      </c>
      <c r="V21" s="410">
        <v>12097</v>
      </c>
      <c r="W21" s="410">
        <v>12578</v>
      </c>
      <c r="X21" s="411"/>
    </row>
    <row r="22" spans="1:24" ht="16.5" customHeight="1">
      <c r="A22" s="396" t="s">
        <v>508</v>
      </c>
      <c r="B22" s="410">
        <v>173271</v>
      </c>
      <c r="C22" s="410">
        <v>126263</v>
      </c>
      <c r="D22" s="410">
        <v>12349</v>
      </c>
      <c r="E22" s="410">
        <v>62725</v>
      </c>
      <c r="F22" s="410">
        <v>4620</v>
      </c>
      <c r="G22" s="410">
        <v>13021</v>
      </c>
      <c r="H22" s="410">
        <v>4328</v>
      </c>
      <c r="I22" s="410">
        <v>2156</v>
      </c>
      <c r="J22" s="410">
        <v>2161</v>
      </c>
      <c r="K22" s="410">
        <v>1795</v>
      </c>
      <c r="L22" s="410">
        <v>15102</v>
      </c>
      <c r="M22" s="410">
        <v>11259</v>
      </c>
      <c r="N22" s="410">
        <v>8283</v>
      </c>
      <c r="O22" s="410">
        <v>1665</v>
      </c>
      <c r="P22" s="410">
        <v>18940</v>
      </c>
      <c r="Q22" s="410">
        <v>21196</v>
      </c>
      <c r="R22" s="410">
        <v>9016</v>
      </c>
      <c r="S22" s="410">
        <v>47008</v>
      </c>
      <c r="T22" s="410">
        <v>9458</v>
      </c>
      <c r="U22" s="410">
        <v>12796</v>
      </c>
      <c r="V22" s="410">
        <v>12086</v>
      </c>
      <c r="W22" s="410">
        <v>12668</v>
      </c>
      <c r="X22" s="411"/>
    </row>
    <row r="23" spans="1:24" ht="16.5" customHeight="1">
      <c r="A23" s="396" t="s">
        <v>509</v>
      </c>
      <c r="B23" s="410">
        <v>172361</v>
      </c>
      <c r="C23" s="410">
        <v>125477</v>
      </c>
      <c r="D23" s="410">
        <v>12332</v>
      </c>
      <c r="E23" s="410">
        <v>62189</v>
      </c>
      <c r="F23" s="410">
        <v>4535</v>
      </c>
      <c r="G23" s="410">
        <v>12883</v>
      </c>
      <c r="H23" s="410">
        <v>4283</v>
      </c>
      <c r="I23" s="410">
        <v>2148</v>
      </c>
      <c r="J23" s="410">
        <v>2074</v>
      </c>
      <c r="K23" s="410">
        <v>1787</v>
      </c>
      <c r="L23" s="410">
        <v>15056</v>
      </c>
      <c r="M23" s="410">
        <v>11179</v>
      </c>
      <c r="N23" s="410">
        <v>8244</v>
      </c>
      <c r="O23" s="410">
        <v>1651</v>
      </c>
      <c r="P23" s="410">
        <v>18634</v>
      </c>
      <c r="Q23" s="410">
        <v>21379</v>
      </c>
      <c r="R23" s="410">
        <v>8917</v>
      </c>
      <c r="S23" s="410">
        <v>46884</v>
      </c>
      <c r="T23" s="410">
        <v>9394</v>
      </c>
      <c r="U23" s="410">
        <v>12802</v>
      </c>
      <c r="V23" s="410">
        <v>12035</v>
      </c>
      <c r="W23" s="410">
        <v>12653</v>
      </c>
      <c r="X23" s="411"/>
    </row>
    <row r="24" spans="1:24" ht="16.5" customHeight="1">
      <c r="A24" s="51"/>
      <c r="B24" s="410"/>
      <c r="C24" s="410"/>
      <c r="D24" s="410"/>
      <c r="E24" s="410"/>
      <c r="F24" s="410"/>
      <c r="G24" s="410"/>
      <c r="H24" s="410"/>
      <c r="I24" s="410"/>
      <c r="J24" s="410"/>
      <c r="K24" s="410"/>
      <c r="L24" s="410"/>
      <c r="M24" s="410"/>
      <c r="N24" s="410"/>
      <c r="O24" s="410"/>
      <c r="P24" s="410"/>
      <c r="Q24" s="410"/>
      <c r="R24" s="410"/>
      <c r="S24" s="410"/>
      <c r="T24" s="410"/>
      <c r="U24" s="410"/>
      <c r="V24" s="410"/>
      <c r="W24" s="410"/>
      <c r="X24" s="411"/>
    </row>
    <row r="25" spans="1:24" ht="16.5" customHeight="1">
      <c r="A25" s="396" t="s">
        <v>510</v>
      </c>
      <c r="B25" s="410">
        <v>171545</v>
      </c>
      <c r="C25" s="410">
        <v>124693</v>
      </c>
      <c r="D25" s="410">
        <v>12261</v>
      </c>
      <c r="E25" s="410">
        <v>61614</v>
      </c>
      <c r="F25" s="410">
        <v>4553</v>
      </c>
      <c r="G25" s="410">
        <v>12504</v>
      </c>
      <c r="H25" s="410">
        <v>4246</v>
      </c>
      <c r="I25" s="410">
        <v>2140</v>
      </c>
      <c r="J25" s="410">
        <v>2060</v>
      </c>
      <c r="K25" s="410">
        <v>1788</v>
      </c>
      <c r="L25" s="410">
        <v>14970</v>
      </c>
      <c r="M25" s="410">
        <v>11145</v>
      </c>
      <c r="N25" s="410">
        <v>8208</v>
      </c>
      <c r="O25" s="410">
        <v>1649</v>
      </c>
      <c r="P25" s="410">
        <v>18519</v>
      </c>
      <c r="Q25" s="410">
        <v>21355</v>
      </c>
      <c r="R25" s="410">
        <v>8919</v>
      </c>
      <c r="S25" s="410">
        <v>46852</v>
      </c>
      <c r="T25" s="410">
        <v>9452</v>
      </c>
      <c r="U25" s="410">
        <v>12712</v>
      </c>
      <c r="V25" s="410">
        <v>12056</v>
      </c>
      <c r="W25" s="410">
        <v>12632</v>
      </c>
      <c r="X25" s="411"/>
    </row>
    <row r="26" spans="1:24" ht="16.5" customHeight="1">
      <c r="A26" s="396" t="s">
        <v>511</v>
      </c>
      <c r="B26" s="410">
        <v>171203</v>
      </c>
      <c r="C26" s="410">
        <v>124205</v>
      </c>
      <c r="D26" s="410">
        <v>12296</v>
      </c>
      <c r="E26" s="410">
        <v>61390</v>
      </c>
      <c r="F26" s="410">
        <v>4546</v>
      </c>
      <c r="G26" s="410">
        <v>12473</v>
      </c>
      <c r="H26" s="410">
        <v>4269</v>
      </c>
      <c r="I26" s="410">
        <v>2133</v>
      </c>
      <c r="J26" s="410">
        <v>2050</v>
      </c>
      <c r="K26" s="410">
        <v>1784</v>
      </c>
      <c r="L26" s="410">
        <v>14907</v>
      </c>
      <c r="M26" s="410">
        <v>11041</v>
      </c>
      <c r="N26" s="410">
        <v>8187</v>
      </c>
      <c r="O26" s="410">
        <v>1649</v>
      </c>
      <c r="P26" s="410">
        <v>18427</v>
      </c>
      <c r="Q26" s="410">
        <v>21184</v>
      </c>
      <c r="R26" s="410">
        <v>8891</v>
      </c>
      <c r="S26" s="410">
        <v>46998</v>
      </c>
      <c r="T26" s="410">
        <v>9489</v>
      </c>
      <c r="U26" s="410">
        <v>12750</v>
      </c>
      <c r="V26" s="410">
        <v>12087</v>
      </c>
      <c r="W26" s="410">
        <v>12672</v>
      </c>
      <c r="X26" s="411"/>
    </row>
    <row r="27" spans="1:24" ht="16.5" customHeight="1">
      <c r="A27" s="396" t="s">
        <v>512</v>
      </c>
      <c r="B27" s="410">
        <v>171024</v>
      </c>
      <c r="C27" s="410">
        <v>123942</v>
      </c>
      <c r="D27" s="410">
        <v>12241</v>
      </c>
      <c r="E27" s="410">
        <v>61311</v>
      </c>
      <c r="F27" s="410">
        <v>4548</v>
      </c>
      <c r="G27" s="410">
        <v>12447</v>
      </c>
      <c r="H27" s="410">
        <v>4275</v>
      </c>
      <c r="I27" s="410">
        <v>2118</v>
      </c>
      <c r="J27" s="410">
        <v>2048</v>
      </c>
      <c r="K27" s="410">
        <v>1787</v>
      </c>
      <c r="L27" s="410">
        <v>14883</v>
      </c>
      <c r="M27" s="410">
        <v>11008</v>
      </c>
      <c r="N27" s="410">
        <v>8197</v>
      </c>
      <c r="O27" s="410">
        <v>1637</v>
      </c>
      <c r="P27" s="410">
        <v>18332</v>
      </c>
      <c r="Q27" s="410">
        <v>21128</v>
      </c>
      <c r="R27" s="410">
        <v>8922</v>
      </c>
      <c r="S27" s="410">
        <v>47082</v>
      </c>
      <c r="T27" s="410">
        <v>9482</v>
      </c>
      <c r="U27" s="410">
        <v>12775</v>
      </c>
      <c r="V27" s="410">
        <v>12131</v>
      </c>
      <c r="W27" s="410">
        <v>12694</v>
      </c>
      <c r="X27" s="411"/>
    </row>
    <row r="28" spans="1:24" ht="16.5" customHeight="1">
      <c r="A28" s="396" t="s">
        <v>513</v>
      </c>
      <c r="B28" s="410">
        <v>168223</v>
      </c>
      <c r="C28" s="410">
        <v>122022</v>
      </c>
      <c r="D28" s="410">
        <v>10556</v>
      </c>
      <c r="E28" s="410">
        <v>61261</v>
      </c>
      <c r="F28" s="410">
        <v>4545</v>
      </c>
      <c r="G28" s="410">
        <v>12429</v>
      </c>
      <c r="H28" s="410">
        <v>4271</v>
      </c>
      <c r="I28" s="410">
        <v>2109</v>
      </c>
      <c r="J28" s="410">
        <v>2050</v>
      </c>
      <c r="K28" s="410">
        <v>1787</v>
      </c>
      <c r="L28" s="410">
        <v>14844</v>
      </c>
      <c r="M28" s="410">
        <v>11004</v>
      </c>
      <c r="N28" s="410">
        <v>8222</v>
      </c>
      <c r="O28" s="410">
        <v>1630</v>
      </c>
      <c r="P28" s="410">
        <v>18196</v>
      </c>
      <c r="Q28" s="410">
        <v>21069</v>
      </c>
      <c r="R28" s="410">
        <v>8981</v>
      </c>
      <c r="S28" s="410">
        <v>46211</v>
      </c>
      <c r="T28" s="410">
        <v>9412</v>
      </c>
      <c r="U28" s="410">
        <v>12764</v>
      </c>
      <c r="V28" s="410">
        <v>12107</v>
      </c>
      <c r="W28" s="410">
        <v>11928</v>
      </c>
      <c r="X28" s="411"/>
    </row>
    <row r="29" spans="1:24" ht="16.5" customHeight="1">
      <c r="A29" s="90"/>
      <c r="B29" s="410"/>
      <c r="C29" s="410"/>
      <c r="D29" s="410"/>
      <c r="E29" s="410"/>
      <c r="F29" s="410"/>
      <c r="G29" s="410"/>
      <c r="H29" s="410"/>
      <c r="I29" s="410"/>
      <c r="J29" s="410"/>
      <c r="K29" s="410"/>
      <c r="L29" s="410"/>
      <c r="M29" s="410"/>
      <c r="N29" s="410"/>
      <c r="O29" s="410"/>
      <c r="P29" s="410"/>
      <c r="Q29" s="410"/>
      <c r="R29" s="410"/>
      <c r="S29" s="410"/>
      <c r="T29" s="410"/>
      <c r="U29" s="410"/>
      <c r="V29" s="410"/>
      <c r="W29" s="410"/>
      <c r="X29" s="411"/>
    </row>
    <row r="30" spans="1:24" ht="16.5" customHeight="1">
      <c r="A30" s="408" t="s">
        <v>2</v>
      </c>
      <c r="B30" s="410"/>
      <c r="C30" s="410"/>
      <c r="D30" s="410"/>
      <c r="E30" s="410"/>
      <c r="F30" s="410"/>
      <c r="G30" s="410"/>
      <c r="H30" s="410"/>
      <c r="I30" s="410"/>
      <c r="J30" s="410"/>
      <c r="K30" s="410"/>
      <c r="L30" s="410"/>
      <c r="M30" s="410"/>
      <c r="N30" s="410"/>
      <c r="O30" s="410"/>
      <c r="P30" s="410"/>
      <c r="Q30" s="410"/>
      <c r="R30" s="410"/>
      <c r="S30" s="410"/>
      <c r="T30" s="410"/>
      <c r="U30" s="410"/>
      <c r="V30" s="410"/>
      <c r="W30" s="410"/>
      <c r="X30" s="411"/>
    </row>
    <row r="31" spans="1:24" ht="16.5" customHeight="1">
      <c r="A31" s="51" t="s">
        <v>479</v>
      </c>
      <c r="B31" s="410">
        <v>103852</v>
      </c>
      <c r="C31" s="410">
        <v>82143</v>
      </c>
      <c r="D31" s="410">
        <v>10668</v>
      </c>
      <c r="E31" s="410">
        <v>33958</v>
      </c>
      <c r="F31" s="410">
        <v>1882</v>
      </c>
      <c r="G31" s="410">
        <v>6733</v>
      </c>
      <c r="H31" s="410">
        <v>475</v>
      </c>
      <c r="I31" s="410">
        <v>1545</v>
      </c>
      <c r="J31" s="410">
        <v>1151</v>
      </c>
      <c r="K31" s="410">
        <v>1310</v>
      </c>
      <c r="L31" s="410">
        <v>12790</v>
      </c>
      <c r="M31" s="410">
        <v>2817</v>
      </c>
      <c r="N31" s="410">
        <v>5254</v>
      </c>
      <c r="O31" s="410">
        <v>1409</v>
      </c>
      <c r="P31" s="410">
        <v>16431</v>
      </c>
      <c r="Q31" s="410">
        <v>14287</v>
      </c>
      <c r="R31" s="410">
        <v>5133</v>
      </c>
      <c r="S31" s="410">
        <v>21709</v>
      </c>
      <c r="T31" s="410">
        <v>3086</v>
      </c>
      <c r="U31" s="410">
        <v>3105</v>
      </c>
      <c r="V31" s="410">
        <v>7801</v>
      </c>
      <c r="W31" s="410">
        <v>7717</v>
      </c>
      <c r="X31" s="411"/>
    </row>
    <row r="32" spans="1:24" ht="16.5" customHeight="1">
      <c r="A32" s="396" t="s">
        <v>501</v>
      </c>
      <c r="B32" s="410">
        <v>105671</v>
      </c>
      <c r="C32" s="410">
        <v>82619</v>
      </c>
      <c r="D32" s="410">
        <v>9668</v>
      </c>
      <c r="E32" s="410">
        <v>36964</v>
      </c>
      <c r="F32" s="410">
        <v>2072</v>
      </c>
      <c r="G32" s="410">
        <v>7971</v>
      </c>
      <c r="H32" s="410">
        <v>552</v>
      </c>
      <c r="I32" s="410">
        <v>1601</v>
      </c>
      <c r="J32" s="410">
        <v>1194</v>
      </c>
      <c r="K32" s="410">
        <v>1412</v>
      </c>
      <c r="L32" s="410">
        <v>12947</v>
      </c>
      <c r="M32" s="410">
        <v>4019</v>
      </c>
      <c r="N32" s="410">
        <v>5198</v>
      </c>
      <c r="O32" s="410">
        <v>1498</v>
      </c>
      <c r="P32" s="410">
        <v>16939</v>
      </c>
      <c r="Q32" s="410">
        <v>13587</v>
      </c>
      <c r="R32" s="410">
        <v>3723</v>
      </c>
      <c r="S32" s="410">
        <v>23052</v>
      </c>
      <c r="T32" s="410">
        <v>3480</v>
      </c>
      <c r="U32" s="410">
        <v>2934</v>
      </c>
      <c r="V32" s="410">
        <v>9247</v>
      </c>
      <c r="W32" s="410">
        <v>7392</v>
      </c>
      <c r="X32" s="411"/>
    </row>
    <row r="33" spans="1:24" s="158" customFormat="1" ht="16.5" customHeight="1">
      <c r="A33" s="397" t="s">
        <v>502</v>
      </c>
      <c r="B33" s="318">
        <f>AVERAGE(B35:B48)</f>
        <v>105503.58333333333</v>
      </c>
      <c r="C33" s="318">
        <f aca="true" t="shared" si="1" ref="C33:W33">AVERAGE(C35:C48)</f>
        <v>82185.5</v>
      </c>
      <c r="D33" s="318">
        <f t="shared" si="1"/>
        <v>9640.083333333334</v>
      </c>
      <c r="E33" s="318">
        <f t="shared" si="1"/>
        <v>37788.75</v>
      </c>
      <c r="F33" s="318">
        <f t="shared" si="1"/>
        <v>2164.1666666666665</v>
      </c>
      <c r="G33" s="318">
        <f t="shared" si="1"/>
        <v>8025.166666666667</v>
      </c>
      <c r="H33" s="318">
        <f t="shared" si="1"/>
        <v>546.0833333333334</v>
      </c>
      <c r="I33" s="318">
        <f t="shared" si="1"/>
        <v>1610.5833333333333</v>
      </c>
      <c r="J33" s="318">
        <f t="shared" si="1"/>
        <v>1130.9166666666667</v>
      </c>
      <c r="K33" s="318">
        <f t="shared" si="1"/>
        <v>1471.9166666666667</v>
      </c>
      <c r="L33" s="318">
        <f t="shared" si="1"/>
        <v>13055.5</v>
      </c>
      <c r="M33" s="318">
        <f t="shared" si="1"/>
        <v>4480.166666666667</v>
      </c>
      <c r="N33" s="318">
        <f t="shared" si="1"/>
        <v>5304.25</v>
      </c>
      <c r="O33" s="318">
        <f t="shared" si="1"/>
        <v>1502.0833333333333</v>
      </c>
      <c r="P33" s="318">
        <f t="shared" si="1"/>
        <v>17090.333333333332</v>
      </c>
      <c r="Q33" s="318">
        <f t="shared" si="1"/>
        <v>13287.583333333334</v>
      </c>
      <c r="R33" s="318">
        <f t="shared" si="1"/>
        <v>2649.1666666666665</v>
      </c>
      <c r="S33" s="318">
        <f t="shared" si="1"/>
        <v>23318.083333333332</v>
      </c>
      <c r="T33" s="318">
        <f t="shared" si="1"/>
        <v>3615.1666666666665</v>
      </c>
      <c r="U33" s="318">
        <f t="shared" si="1"/>
        <v>2859.8333333333335</v>
      </c>
      <c r="V33" s="318">
        <f t="shared" si="1"/>
        <v>9683.25</v>
      </c>
      <c r="W33" s="318">
        <f t="shared" si="1"/>
        <v>7159.833333333333</v>
      </c>
      <c r="X33" s="412"/>
    </row>
    <row r="34" spans="1:24" ht="16.5" customHeight="1">
      <c r="A34" s="51"/>
      <c r="B34" s="410"/>
      <c r="C34" s="410"/>
      <c r="D34" s="410"/>
      <c r="E34" s="410"/>
      <c r="F34" s="410"/>
      <c r="G34" s="410"/>
      <c r="H34" s="410"/>
      <c r="I34" s="410"/>
      <c r="J34" s="410"/>
      <c r="K34" s="410"/>
      <c r="L34" s="410"/>
      <c r="M34" s="410"/>
      <c r="N34" s="410"/>
      <c r="O34" s="410"/>
      <c r="P34" s="410"/>
      <c r="Q34" s="410"/>
      <c r="R34" s="410"/>
      <c r="S34" s="410"/>
      <c r="T34" s="410"/>
      <c r="U34" s="410"/>
      <c r="V34" s="410"/>
      <c r="W34" s="410"/>
      <c r="X34" s="411"/>
    </row>
    <row r="35" spans="1:24" ht="16.5" customHeight="1">
      <c r="A35" s="51" t="s">
        <v>478</v>
      </c>
      <c r="B35" s="410">
        <v>105146</v>
      </c>
      <c r="C35" s="410">
        <v>81490</v>
      </c>
      <c r="D35" s="410">
        <v>8741</v>
      </c>
      <c r="E35" s="410">
        <v>37601</v>
      </c>
      <c r="F35" s="410">
        <v>2151</v>
      </c>
      <c r="G35" s="410">
        <v>8183</v>
      </c>
      <c r="H35" s="410">
        <v>566</v>
      </c>
      <c r="I35" s="410">
        <v>1598</v>
      </c>
      <c r="J35" s="410">
        <v>1158</v>
      </c>
      <c r="K35" s="410">
        <v>1443</v>
      </c>
      <c r="L35" s="410">
        <v>13045</v>
      </c>
      <c r="M35" s="410">
        <v>4325</v>
      </c>
      <c r="N35" s="410">
        <v>5132</v>
      </c>
      <c r="O35" s="410">
        <v>1504</v>
      </c>
      <c r="P35" s="410">
        <v>17809</v>
      </c>
      <c r="Q35" s="410">
        <v>12959</v>
      </c>
      <c r="R35" s="410">
        <v>2661</v>
      </c>
      <c r="S35" s="410">
        <v>23656</v>
      </c>
      <c r="T35" s="410">
        <v>3706</v>
      </c>
      <c r="U35" s="410">
        <v>2801</v>
      </c>
      <c r="V35" s="410">
        <v>9800</v>
      </c>
      <c r="W35" s="410">
        <v>7349</v>
      </c>
      <c r="X35" s="411"/>
    </row>
    <row r="36" spans="1:24" ht="16.5" customHeight="1">
      <c r="A36" s="396" t="s">
        <v>503</v>
      </c>
      <c r="B36" s="410">
        <v>104986</v>
      </c>
      <c r="C36" s="410">
        <v>81542</v>
      </c>
      <c r="D36" s="410">
        <v>8810</v>
      </c>
      <c r="E36" s="410">
        <v>37614</v>
      </c>
      <c r="F36" s="410">
        <v>2176</v>
      </c>
      <c r="G36" s="410">
        <v>8125</v>
      </c>
      <c r="H36" s="410">
        <v>566</v>
      </c>
      <c r="I36" s="410">
        <v>1599</v>
      </c>
      <c r="J36" s="410">
        <v>1156</v>
      </c>
      <c r="K36" s="410">
        <v>1438</v>
      </c>
      <c r="L36" s="410">
        <v>13025</v>
      </c>
      <c r="M36" s="410">
        <v>4318</v>
      </c>
      <c r="N36" s="410">
        <v>5211</v>
      </c>
      <c r="O36" s="410">
        <v>1504</v>
      </c>
      <c r="P36" s="410">
        <v>17818</v>
      </c>
      <c r="Q36" s="410">
        <v>12916</v>
      </c>
      <c r="R36" s="410">
        <v>2663</v>
      </c>
      <c r="S36" s="410">
        <v>23444</v>
      </c>
      <c r="T36" s="410">
        <v>3676</v>
      </c>
      <c r="U36" s="410">
        <v>2795</v>
      </c>
      <c r="V36" s="410">
        <v>9725</v>
      </c>
      <c r="W36" s="410">
        <v>7248</v>
      </c>
      <c r="X36" s="411"/>
    </row>
    <row r="37" spans="1:24" ht="16.5" customHeight="1">
      <c r="A37" s="396" t="s">
        <v>504</v>
      </c>
      <c r="B37" s="410">
        <v>105233</v>
      </c>
      <c r="C37" s="410">
        <v>81966</v>
      </c>
      <c r="D37" s="410">
        <v>9747</v>
      </c>
      <c r="E37" s="410">
        <v>37554</v>
      </c>
      <c r="F37" s="410">
        <v>2173</v>
      </c>
      <c r="G37" s="410">
        <v>8071</v>
      </c>
      <c r="H37" s="410">
        <v>564</v>
      </c>
      <c r="I37" s="410">
        <v>1595</v>
      </c>
      <c r="J37" s="410">
        <v>1160</v>
      </c>
      <c r="K37" s="410">
        <v>1443</v>
      </c>
      <c r="L37" s="410">
        <v>13006</v>
      </c>
      <c r="M37" s="410">
        <v>4330</v>
      </c>
      <c r="N37" s="410">
        <v>5212</v>
      </c>
      <c r="O37" s="410">
        <v>1499</v>
      </c>
      <c r="P37" s="410">
        <v>17340</v>
      </c>
      <c r="Q37" s="410">
        <v>12964</v>
      </c>
      <c r="R37" s="410">
        <v>2632</v>
      </c>
      <c r="S37" s="410">
        <v>23267</v>
      </c>
      <c r="T37" s="410">
        <v>3632</v>
      </c>
      <c r="U37" s="410">
        <v>2666</v>
      </c>
      <c r="V37" s="410">
        <v>9716</v>
      </c>
      <c r="W37" s="410">
        <v>7253</v>
      </c>
      <c r="X37" s="411"/>
    </row>
    <row r="38" spans="1:24" ht="16.5" customHeight="1">
      <c r="A38" s="396" t="s">
        <v>505</v>
      </c>
      <c r="B38" s="410">
        <v>106893</v>
      </c>
      <c r="C38" s="410">
        <v>83367</v>
      </c>
      <c r="D38" s="410">
        <v>10015</v>
      </c>
      <c r="E38" s="410">
        <v>38461</v>
      </c>
      <c r="F38" s="410">
        <v>2217</v>
      </c>
      <c r="G38" s="410">
        <v>8203</v>
      </c>
      <c r="H38" s="410">
        <v>564</v>
      </c>
      <c r="I38" s="410">
        <v>1646</v>
      </c>
      <c r="J38" s="410">
        <v>1167</v>
      </c>
      <c r="K38" s="410">
        <v>1489</v>
      </c>
      <c r="L38" s="410">
        <v>13225</v>
      </c>
      <c r="M38" s="410">
        <v>4551</v>
      </c>
      <c r="N38" s="410">
        <v>5399</v>
      </c>
      <c r="O38" s="410">
        <v>1507</v>
      </c>
      <c r="P38" s="410">
        <v>17155</v>
      </c>
      <c r="Q38" s="410">
        <v>13330</v>
      </c>
      <c r="R38" s="410">
        <v>2670</v>
      </c>
      <c r="S38" s="410">
        <v>23526</v>
      </c>
      <c r="T38" s="410">
        <v>3555</v>
      </c>
      <c r="U38" s="410">
        <v>2797</v>
      </c>
      <c r="V38" s="410">
        <v>9755</v>
      </c>
      <c r="W38" s="410">
        <v>7419</v>
      </c>
      <c r="X38" s="411"/>
    </row>
    <row r="39" spans="1:24" ht="16.5" customHeight="1">
      <c r="A39" s="51"/>
      <c r="B39" s="410"/>
      <c r="C39" s="410"/>
      <c r="D39" s="410"/>
      <c r="E39" s="410"/>
      <c r="F39" s="410"/>
      <c r="G39" s="410"/>
      <c r="H39" s="410"/>
      <c r="I39" s="410"/>
      <c r="J39" s="410"/>
      <c r="K39" s="410"/>
      <c r="L39" s="410"/>
      <c r="M39" s="410"/>
      <c r="N39" s="410"/>
      <c r="O39" s="410"/>
      <c r="P39" s="410"/>
      <c r="Q39" s="410"/>
      <c r="R39" s="410"/>
      <c r="S39" s="410"/>
      <c r="T39" s="410"/>
      <c r="U39" s="410"/>
      <c r="V39" s="410"/>
      <c r="W39" s="410"/>
      <c r="X39" s="411"/>
    </row>
    <row r="40" spans="1:24" ht="16.5" customHeight="1">
      <c r="A40" s="396" t="s">
        <v>506</v>
      </c>
      <c r="B40" s="410">
        <v>107257</v>
      </c>
      <c r="C40" s="410">
        <v>83683</v>
      </c>
      <c r="D40" s="410">
        <v>10096</v>
      </c>
      <c r="E40" s="410">
        <v>38471</v>
      </c>
      <c r="F40" s="410">
        <v>2221</v>
      </c>
      <c r="G40" s="410">
        <v>8212</v>
      </c>
      <c r="H40" s="410">
        <v>554</v>
      </c>
      <c r="I40" s="410">
        <v>1637</v>
      </c>
      <c r="J40" s="410">
        <v>1169</v>
      </c>
      <c r="K40" s="410">
        <v>1495</v>
      </c>
      <c r="L40" s="410">
        <v>13294</v>
      </c>
      <c r="M40" s="410">
        <v>4517</v>
      </c>
      <c r="N40" s="410">
        <v>5372</v>
      </c>
      <c r="O40" s="410">
        <v>1507</v>
      </c>
      <c r="P40" s="410">
        <v>17306</v>
      </c>
      <c r="Q40" s="410">
        <v>13393</v>
      </c>
      <c r="R40" s="410">
        <v>2677</v>
      </c>
      <c r="S40" s="410">
        <v>23574</v>
      </c>
      <c r="T40" s="410">
        <v>3582</v>
      </c>
      <c r="U40" s="410">
        <v>2812</v>
      </c>
      <c r="V40" s="410">
        <v>9754</v>
      </c>
      <c r="W40" s="410">
        <v>7426</v>
      </c>
      <c r="X40" s="411"/>
    </row>
    <row r="41" spans="1:24" ht="16.5" customHeight="1">
      <c r="A41" s="396" t="s">
        <v>507</v>
      </c>
      <c r="B41" s="410">
        <v>106800</v>
      </c>
      <c r="C41" s="410">
        <v>83318</v>
      </c>
      <c r="D41" s="410">
        <v>9962</v>
      </c>
      <c r="E41" s="410">
        <v>38381</v>
      </c>
      <c r="F41" s="410">
        <v>2202</v>
      </c>
      <c r="G41" s="410">
        <v>8204</v>
      </c>
      <c r="H41" s="410">
        <v>558</v>
      </c>
      <c r="I41" s="410">
        <v>1635</v>
      </c>
      <c r="J41" s="410">
        <v>1165</v>
      </c>
      <c r="K41" s="410">
        <v>1491</v>
      </c>
      <c r="L41" s="410">
        <v>13247</v>
      </c>
      <c r="M41" s="410">
        <v>4507</v>
      </c>
      <c r="N41" s="410">
        <v>5372</v>
      </c>
      <c r="O41" s="410">
        <v>1521</v>
      </c>
      <c r="P41" s="410">
        <v>17179</v>
      </c>
      <c r="Q41" s="410">
        <v>13354</v>
      </c>
      <c r="R41" s="410">
        <v>2687</v>
      </c>
      <c r="S41" s="410">
        <v>23482</v>
      </c>
      <c r="T41" s="410">
        <v>3518</v>
      </c>
      <c r="U41" s="410">
        <v>2904</v>
      </c>
      <c r="V41" s="410">
        <v>9659</v>
      </c>
      <c r="W41" s="410">
        <v>7401</v>
      </c>
      <c r="X41" s="411"/>
    </row>
    <row r="42" spans="1:24" ht="16.5" customHeight="1">
      <c r="A42" s="396" t="s">
        <v>508</v>
      </c>
      <c r="B42" s="410">
        <v>106498</v>
      </c>
      <c r="C42" s="410">
        <v>83127</v>
      </c>
      <c r="D42" s="410">
        <v>9969</v>
      </c>
      <c r="E42" s="410">
        <v>38246</v>
      </c>
      <c r="F42" s="410">
        <v>2188</v>
      </c>
      <c r="G42" s="410">
        <v>8175</v>
      </c>
      <c r="H42" s="410">
        <v>552</v>
      </c>
      <c r="I42" s="410">
        <v>1618</v>
      </c>
      <c r="J42" s="410">
        <v>1168</v>
      </c>
      <c r="K42" s="410">
        <v>1488</v>
      </c>
      <c r="L42" s="410">
        <v>13143</v>
      </c>
      <c r="M42" s="410">
        <v>4547</v>
      </c>
      <c r="N42" s="410">
        <v>5367</v>
      </c>
      <c r="O42" s="410">
        <v>1499</v>
      </c>
      <c r="P42" s="410">
        <v>17094</v>
      </c>
      <c r="Q42" s="410">
        <v>13381</v>
      </c>
      <c r="R42" s="410">
        <v>2702</v>
      </c>
      <c r="S42" s="410">
        <v>23371</v>
      </c>
      <c r="T42" s="410">
        <v>3589</v>
      </c>
      <c r="U42" s="410">
        <v>2932</v>
      </c>
      <c r="V42" s="410">
        <v>9661</v>
      </c>
      <c r="W42" s="410">
        <v>7189</v>
      </c>
      <c r="X42" s="411"/>
    </row>
    <row r="43" spans="1:24" ht="16.5" customHeight="1">
      <c r="A43" s="396" t="s">
        <v>509</v>
      </c>
      <c r="B43" s="410">
        <v>105978</v>
      </c>
      <c r="C43" s="410">
        <v>82709</v>
      </c>
      <c r="D43" s="410">
        <v>9950</v>
      </c>
      <c r="E43" s="410">
        <v>37924</v>
      </c>
      <c r="F43" s="410">
        <v>2129</v>
      </c>
      <c r="G43" s="410">
        <v>8116</v>
      </c>
      <c r="H43" s="410">
        <v>532</v>
      </c>
      <c r="I43" s="410">
        <v>1613</v>
      </c>
      <c r="J43" s="410">
        <v>1090</v>
      </c>
      <c r="K43" s="410">
        <v>1478</v>
      </c>
      <c r="L43" s="410">
        <v>13062</v>
      </c>
      <c r="M43" s="410">
        <v>4556</v>
      </c>
      <c r="N43" s="410">
        <v>5348</v>
      </c>
      <c r="O43" s="410">
        <v>1499</v>
      </c>
      <c r="P43" s="410">
        <v>16855</v>
      </c>
      <c r="Q43" s="410">
        <v>13571</v>
      </c>
      <c r="R43" s="410">
        <v>2675</v>
      </c>
      <c r="S43" s="410">
        <v>23269</v>
      </c>
      <c r="T43" s="410">
        <v>3524</v>
      </c>
      <c r="U43" s="410">
        <v>2931</v>
      </c>
      <c r="V43" s="410">
        <v>9621</v>
      </c>
      <c r="W43" s="410">
        <v>7193</v>
      </c>
      <c r="X43" s="411"/>
    </row>
    <row r="44" spans="1:24" ht="16.5" customHeight="1">
      <c r="A44" s="51"/>
      <c r="B44" s="410"/>
      <c r="C44" s="410"/>
      <c r="D44" s="410"/>
      <c r="E44" s="410"/>
      <c r="F44" s="410"/>
      <c r="G44" s="410"/>
      <c r="H44" s="410"/>
      <c r="I44" s="410"/>
      <c r="J44" s="410"/>
      <c r="K44" s="410"/>
      <c r="L44" s="410"/>
      <c r="M44" s="410"/>
      <c r="N44" s="410"/>
      <c r="O44" s="409"/>
      <c r="P44" s="410"/>
      <c r="Q44" s="410"/>
      <c r="R44" s="410"/>
      <c r="S44" s="410"/>
      <c r="T44" s="410"/>
      <c r="U44" s="410"/>
      <c r="V44" s="410"/>
      <c r="W44" s="410"/>
      <c r="X44" s="411"/>
    </row>
    <row r="45" spans="1:24" ht="16.5" customHeight="1">
      <c r="A45" s="396" t="s">
        <v>510</v>
      </c>
      <c r="B45" s="410">
        <v>105163</v>
      </c>
      <c r="C45" s="410">
        <v>82216</v>
      </c>
      <c r="D45" s="410">
        <v>9949</v>
      </c>
      <c r="E45" s="410">
        <v>37435</v>
      </c>
      <c r="F45" s="410">
        <v>2132</v>
      </c>
      <c r="G45" s="410">
        <v>7766</v>
      </c>
      <c r="H45" s="410">
        <v>522</v>
      </c>
      <c r="I45" s="410">
        <v>1606</v>
      </c>
      <c r="J45" s="410">
        <v>1086</v>
      </c>
      <c r="K45" s="410">
        <v>1474</v>
      </c>
      <c r="L45" s="410">
        <v>12993</v>
      </c>
      <c r="M45" s="410">
        <v>4541</v>
      </c>
      <c r="N45" s="410">
        <v>5315</v>
      </c>
      <c r="O45" s="410">
        <v>1496</v>
      </c>
      <c r="P45" s="410">
        <v>16939</v>
      </c>
      <c r="Q45" s="410">
        <v>13516</v>
      </c>
      <c r="R45" s="410">
        <v>2645</v>
      </c>
      <c r="S45" s="410">
        <v>22947</v>
      </c>
      <c r="T45" s="410">
        <v>3627</v>
      </c>
      <c r="U45" s="410">
        <v>2886</v>
      </c>
      <c r="V45" s="410">
        <v>9587</v>
      </c>
      <c r="W45" s="410">
        <v>6847</v>
      </c>
      <c r="X45" s="411"/>
    </row>
    <row r="46" spans="1:24" ht="16.5" customHeight="1">
      <c r="A46" s="396" t="s">
        <v>511</v>
      </c>
      <c r="B46" s="410">
        <v>104734</v>
      </c>
      <c r="C46" s="410">
        <v>81700</v>
      </c>
      <c r="D46" s="410">
        <v>9948</v>
      </c>
      <c r="E46" s="410">
        <v>37312</v>
      </c>
      <c r="F46" s="410">
        <v>2149</v>
      </c>
      <c r="G46" s="410">
        <v>7763</v>
      </c>
      <c r="H46" s="410">
        <v>525</v>
      </c>
      <c r="I46" s="410">
        <v>1598</v>
      </c>
      <c r="J46" s="410">
        <v>1081</v>
      </c>
      <c r="K46" s="410">
        <v>1476</v>
      </c>
      <c r="L46" s="410">
        <v>12900</v>
      </c>
      <c r="M46" s="410">
        <v>4518</v>
      </c>
      <c r="N46" s="410">
        <v>5302</v>
      </c>
      <c r="O46" s="410">
        <v>1496</v>
      </c>
      <c r="P46" s="410">
        <v>16649</v>
      </c>
      <c r="Q46" s="410">
        <v>13433</v>
      </c>
      <c r="R46" s="410">
        <v>2631</v>
      </c>
      <c r="S46" s="410">
        <v>23034</v>
      </c>
      <c r="T46" s="410">
        <v>3643</v>
      </c>
      <c r="U46" s="410">
        <v>2916</v>
      </c>
      <c r="V46" s="410">
        <v>9621</v>
      </c>
      <c r="W46" s="410">
        <v>6854</v>
      </c>
      <c r="X46" s="411"/>
    </row>
    <row r="47" spans="1:24" ht="16.5" customHeight="1">
      <c r="A47" s="396" t="s">
        <v>512</v>
      </c>
      <c r="B47" s="410">
        <v>104514</v>
      </c>
      <c r="C47" s="410">
        <v>81419</v>
      </c>
      <c r="D47" s="410">
        <v>9930</v>
      </c>
      <c r="E47" s="410">
        <v>37237</v>
      </c>
      <c r="F47" s="410">
        <v>2117</v>
      </c>
      <c r="G47" s="410">
        <v>7742</v>
      </c>
      <c r="H47" s="410">
        <v>525</v>
      </c>
      <c r="I47" s="410">
        <v>1591</v>
      </c>
      <c r="J47" s="410">
        <v>1086</v>
      </c>
      <c r="K47" s="410">
        <v>1475</v>
      </c>
      <c r="L47" s="410">
        <v>12876</v>
      </c>
      <c r="M47" s="410">
        <v>4512</v>
      </c>
      <c r="N47" s="410">
        <v>5313</v>
      </c>
      <c r="O47" s="410">
        <v>1498</v>
      </c>
      <c r="P47" s="410">
        <v>16528</v>
      </c>
      <c r="Q47" s="410">
        <v>13373</v>
      </c>
      <c r="R47" s="410">
        <v>2621</v>
      </c>
      <c r="S47" s="410">
        <v>23095</v>
      </c>
      <c r="T47" s="410">
        <v>3646</v>
      </c>
      <c r="U47" s="410">
        <v>2923</v>
      </c>
      <c r="V47" s="410">
        <v>9660</v>
      </c>
      <c r="W47" s="410">
        <v>6866</v>
      </c>
      <c r="X47" s="411"/>
    </row>
    <row r="48" spans="1:24" ht="16.5" customHeight="1">
      <c r="A48" s="396" t="s">
        <v>513</v>
      </c>
      <c r="B48" s="410">
        <v>102841</v>
      </c>
      <c r="C48" s="410">
        <v>79689</v>
      </c>
      <c r="D48" s="410">
        <v>8564</v>
      </c>
      <c r="E48" s="410">
        <v>37229</v>
      </c>
      <c r="F48" s="410">
        <v>2115</v>
      </c>
      <c r="G48" s="410">
        <v>7742</v>
      </c>
      <c r="H48" s="410">
        <v>525</v>
      </c>
      <c r="I48" s="410">
        <v>1591</v>
      </c>
      <c r="J48" s="410">
        <v>1085</v>
      </c>
      <c r="K48" s="410">
        <v>1473</v>
      </c>
      <c r="L48" s="410">
        <v>12850</v>
      </c>
      <c r="M48" s="410">
        <v>4540</v>
      </c>
      <c r="N48" s="410">
        <v>5308</v>
      </c>
      <c r="O48" s="410">
        <v>1495</v>
      </c>
      <c r="P48" s="410">
        <v>16412</v>
      </c>
      <c r="Q48" s="410">
        <v>13261</v>
      </c>
      <c r="R48" s="410">
        <v>2526</v>
      </c>
      <c r="S48" s="410">
        <v>23152</v>
      </c>
      <c r="T48" s="410">
        <v>3684</v>
      </c>
      <c r="U48" s="410">
        <v>2955</v>
      </c>
      <c r="V48" s="410">
        <v>9640</v>
      </c>
      <c r="W48" s="410">
        <v>6873</v>
      </c>
      <c r="X48" s="411"/>
    </row>
    <row r="49" spans="1:24" ht="16.5" customHeight="1">
      <c r="A49" s="90"/>
      <c r="B49" s="410"/>
      <c r="C49" s="410"/>
      <c r="D49" s="410"/>
      <c r="E49" s="410"/>
      <c r="F49" s="410"/>
      <c r="G49" s="410"/>
      <c r="H49" s="410"/>
      <c r="I49" s="410"/>
      <c r="J49" s="410"/>
      <c r="K49" s="410"/>
      <c r="L49" s="410"/>
      <c r="M49" s="410"/>
      <c r="N49" s="410"/>
      <c r="O49" s="410"/>
      <c r="P49" s="410"/>
      <c r="Q49" s="410"/>
      <c r="R49" s="410"/>
      <c r="S49" s="410"/>
      <c r="T49" s="410"/>
      <c r="U49" s="410"/>
      <c r="V49" s="410"/>
      <c r="W49" s="410"/>
      <c r="X49" s="411"/>
    </row>
    <row r="50" spans="1:24" ht="16.5" customHeight="1">
      <c r="A50" s="408" t="s">
        <v>171</v>
      </c>
      <c r="B50" s="410"/>
      <c r="C50" s="410"/>
      <c r="D50" s="410"/>
      <c r="E50" s="410"/>
      <c r="F50" s="410"/>
      <c r="G50" s="410"/>
      <c r="H50" s="410"/>
      <c r="I50" s="410"/>
      <c r="J50" s="410"/>
      <c r="K50" s="410"/>
      <c r="L50" s="410"/>
      <c r="M50" s="410"/>
      <c r="N50" s="410"/>
      <c r="O50" s="410"/>
      <c r="P50" s="410"/>
      <c r="Q50" s="410"/>
      <c r="R50" s="410"/>
      <c r="S50" s="410"/>
      <c r="T50" s="410"/>
      <c r="U50" s="410"/>
      <c r="V50" s="410"/>
      <c r="W50" s="410"/>
      <c r="X50" s="411"/>
    </row>
    <row r="51" spans="1:24" ht="16.5" customHeight="1">
      <c r="A51" s="51" t="s">
        <v>479</v>
      </c>
      <c r="B51" s="410">
        <v>69916</v>
      </c>
      <c r="C51" s="410">
        <v>45739</v>
      </c>
      <c r="D51" s="410">
        <v>1612</v>
      </c>
      <c r="E51" s="410">
        <v>28871</v>
      </c>
      <c r="F51" s="410">
        <v>2719</v>
      </c>
      <c r="G51" s="410">
        <v>7708</v>
      </c>
      <c r="H51" s="410">
        <v>3889</v>
      </c>
      <c r="I51" s="410">
        <v>615</v>
      </c>
      <c r="J51" s="410">
        <v>1139</v>
      </c>
      <c r="K51" s="410">
        <v>420</v>
      </c>
      <c r="L51" s="410">
        <v>2221</v>
      </c>
      <c r="M51" s="410">
        <v>7550</v>
      </c>
      <c r="N51" s="410">
        <v>2611</v>
      </c>
      <c r="O51" s="410">
        <v>226</v>
      </c>
      <c r="P51" s="410">
        <v>3416</v>
      </c>
      <c r="Q51" s="410">
        <v>7062</v>
      </c>
      <c r="R51" s="410">
        <v>4438</v>
      </c>
      <c r="S51" s="410">
        <v>24177</v>
      </c>
      <c r="T51" s="410">
        <v>6310</v>
      </c>
      <c r="U51" s="410">
        <v>9370</v>
      </c>
      <c r="V51" s="410">
        <v>4524</v>
      </c>
      <c r="W51" s="410">
        <v>3973</v>
      </c>
      <c r="X51" s="411"/>
    </row>
    <row r="52" spans="1:24" ht="16.5" customHeight="1">
      <c r="A52" s="396" t="s">
        <v>501</v>
      </c>
      <c r="B52" s="410">
        <v>66822</v>
      </c>
      <c r="C52" s="410">
        <v>43500</v>
      </c>
      <c r="D52" s="410">
        <v>1906</v>
      </c>
      <c r="E52" s="410">
        <v>25844</v>
      </c>
      <c r="F52" s="410">
        <v>2419</v>
      </c>
      <c r="G52" s="410">
        <v>5703</v>
      </c>
      <c r="H52" s="410">
        <v>3757</v>
      </c>
      <c r="I52" s="410">
        <v>547</v>
      </c>
      <c r="J52" s="410">
        <v>1036</v>
      </c>
      <c r="K52" s="410">
        <v>359</v>
      </c>
      <c r="L52" s="410">
        <v>2024</v>
      </c>
      <c r="M52" s="410">
        <v>7138</v>
      </c>
      <c r="N52" s="410">
        <v>2860</v>
      </c>
      <c r="O52" s="410">
        <v>170</v>
      </c>
      <c r="P52" s="410">
        <v>2622</v>
      </c>
      <c r="Q52" s="410">
        <v>7322</v>
      </c>
      <c r="R52" s="410">
        <v>5502</v>
      </c>
      <c r="S52" s="410">
        <v>23322</v>
      </c>
      <c r="T52" s="410">
        <v>5781</v>
      </c>
      <c r="U52" s="410">
        <v>9732</v>
      </c>
      <c r="V52" s="410">
        <v>2790</v>
      </c>
      <c r="W52" s="410">
        <v>4840</v>
      </c>
      <c r="X52" s="411"/>
    </row>
    <row r="53" spans="1:24" s="158" customFormat="1" ht="16.5" customHeight="1">
      <c r="A53" s="397" t="s">
        <v>502</v>
      </c>
      <c r="B53" s="318">
        <f>AVERAGE(B55:B68)</f>
        <v>66203.33333333333</v>
      </c>
      <c r="C53" s="318">
        <f aca="true" t="shared" si="2" ref="C53:W53">AVERAGE(C55:C68)</f>
        <v>42840.083333333336</v>
      </c>
      <c r="D53" s="318">
        <f t="shared" si="2"/>
        <v>2299.8333333333335</v>
      </c>
      <c r="E53" s="318">
        <f t="shared" si="2"/>
        <v>24279.333333333332</v>
      </c>
      <c r="F53" s="318">
        <f t="shared" si="2"/>
        <v>2368.0833333333335</v>
      </c>
      <c r="G53" s="318">
        <f t="shared" si="2"/>
        <v>4823.166666666667</v>
      </c>
      <c r="H53" s="318">
        <f t="shared" si="2"/>
        <v>3754.3333333333335</v>
      </c>
      <c r="I53" s="318">
        <f t="shared" si="2"/>
        <v>535.0833333333334</v>
      </c>
      <c r="J53" s="318">
        <f t="shared" si="2"/>
        <v>979.3333333333334</v>
      </c>
      <c r="K53" s="318">
        <f t="shared" si="2"/>
        <v>318.8333333333333</v>
      </c>
      <c r="L53" s="318">
        <f t="shared" si="2"/>
        <v>1978.1666666666667</v>
      </c>
      <c r="M53" s="318">
        <f t="shared" si="2"/>
        <v>6611</v>
      </c>
      <c r="N53" s="318">
        <f t="shared" si="2"/>
        <v>2911.3333333333335</v>
      </c>
      <c r="O53" s="318">
        <f t="shared" si="2"/>
        <v>154.33333333333334</v>
      </c>
      <c r="P53" s="318">
        <f t="shared" si="2"/>
        <v>1863</v>
      </c>
      <c r="Q53" s="318">
        <f t="shared" si="2"/>
        <v>7739.583333333333</v>
      </c>
      <c r="R53" s="318">
        <f t="shared" si="2"/>
        <v>6371.166666666667</v>
      </c>
      <c r="S53" s="318">
        <f t="shared" si="2"/>
        <v>23363.25</v>
      </c>
      <c r="T53" s="318">
        <f t="shared" si="2"/>
        <v>5908.333333333333</v>
      </c>
      <c r="U53" s="318">
        <f t="shared" si="2"/>
        <v>9798.833333333334</v>
      </c>
      <c r="V53" s="318">
        <f t="shared" si="2"/>
        <v>2439.9166666666665</v>
      </c>
      <c r="W53" s="318">
        <f t="shared" si="2"/>
        <v>5216.166666666667</v>
      </c>
      <c r="X53" s="412"/>
    </row>
    <row r="54" spans="1:24" ht="16.5" customHeight="1">
      <c r="A54" s="51"/>
      <c r="B54" s="410"/>
      <c r="C54" s="410"/>
      <c r="D54" s="409"/>
      <c r="E54" s="410"/>
      <c r="F54" s="410"/>
      <c r="G54" s="410"/>
      <c r="H54" s="410"/>
      <c r="I54" s="410"/>
      <c r="J54" s="410"/>
      <c r="K54" s="410"/>
      <c r="L54" s="410"/>
      <c r="M54" s="410"/>
      <c r="N54" s="410"/>
      <c r="O54" s="410"/>
      <c r="P54" s="410"/>
      <c r="Q54" s="410"/>
      <c r="R54" s="410"/>
      <c r="S54" s="410"/>
      <c r="T54" s="410"/>
      <c r="U54" s="410"/>
      <c r="V54" s="410"/>
      <c r="W54" s="410"/>
      <c r="X54" s="411"/>
    </row>
    <row r="55" spans="1:24" ht="16.5" customHeight="1">
      <c r="A55" s="51" t="s">
        <v>478</v>
      </c>
      <c r="B55" s="410">
        <v>65550</v>
      </c>
      <c r="C55" s="410">
        <v>42868</v>
      </c>
      <c r="D55" s="410">
        <v>2263</v>
      </c>
      <c r="E55" s="410">
        <v>24321</v>
      </c>
      <c r="F55" s="410">
        <v>2264</v>
      </c>
      <c r="G55" s="410">
        <v>4942</v>
      </c>
      <c r="H55" s="410">
        <v>3737</v>
      </c>
      <c r="I55" s="410">
        <v>522</v>
      </c>
      <c r="J55" s="410">
        <v>975</v>
      </c>
      <c r="K55" s="410">
        <v>331</v>
      </c>
      <c r="L55" s="410">
        <v>1965</v>
      </c>
      <c r="M55" s="410">
        <v>6635</v>
      </c>
      <c r="N55" s="410">
        <v>2950</v>
      </c>
      <c r="O55" s="410">
        <v>143</v>
      </c>
      <c r="P55" s="410">
        <v>2100</v>
      </c>
      <c r="Q55" s="410">
        <v>7560</v>
      </c>
      <c r="R55" s="410">
        <v>6368</v>
      </c>
      <c r="S55" s="410">
        <v>22682</v>
      </c>
      <c r="T55" s="410">
        <v>6005</v>
      </c>
      <c r="U55" s="410">
        <v>9763</v>
      </c>
      <c r="V55" s="410">
        <v>2475</v>
      </c>
      <c r="W55" s="410">
        <v>4439</v>
      </c>
      <c r="X55" s="411"/>
    </row>
    <row r="56" spans="1:24" ht="16.5" customHeight="1">
      <c r="A56" s="396" t="s">
        <v>503</v>
      </c>
      <c r="B56" s="410">
        <v>65114</v>
      </c>
      <c r="C56" s="410">
        <v>42489</v>
      </c>
      <c r="D56" s="410">
        <v>2228</v>
      </c>
      <c r="E56" s="410">
        <v>24014</v>
      </c>
      <c r="F56" s="410">
        <v>2231</v>
      </c>
      <c r="G56" s="410">
        <v>4891</v>
      </c>
      <c r="H56" s="410">
        <v>3714</v>
      </c>
      <c r="I56" s="410">
        <v>522</v>
      </c>
      <c r="J56" s="410">
        <v>971</v>
      </c>
      <c r="K56" s="410">
        <v>332</v>
      </c>
      <c r="L56" s="410">
        <v>1962</v>
      </c>
      <c r="M56" s="410">
        <v>6515</v>
      </c>
      <c r="N56" s="410">
        <v>2876</v>
      </c>
      <c r="O56" s="410">
        <v>157</v>
      </c>
      <c r="P56" s="410">
        <v>2100</v>
      </c>
      <c r="Q56" s="410">
        <v>7502</v>
      </c>
      <c r="R56" s="410">
        <v>6374</v>
      </c>
      <c r="S56" s="410">
        <v>22625</v>
      </c>
      <c r="T56" s="410">
        <v>6044</v>
      </c>
      <c r="U56" s="410">
        <v>9688</v>
      </c>
      <c r="V56" s="410">
        <v>2462</v>
      </c>
      <c r="W56" s="410">
        <v>4431</v>
      </c>
      <c r="X56" s="411"/>
    </row>
    <row r="57" spans="1:24" ht="16.5" customHeight="1">
      <c r="A57" s="396" t="s">
        <v>504</v>
      </c>
      <c r="B57" s="410">
        <v>65083</v>
      </c>
      <c r="C57" s="410">
        <v>42347</v>
      </c>
      <c r="D57" s="410">
        <v>2146</v>
      </c>
      <c r="E57" s="410">
        <v>24057</v>
      </c>
      <c r="F57" s="410">
        <v>2265</v>
      </c>
      <c r="G57" s="410">
        <v>4845</v>
      </c>
      <c r="H57" s="410">
        <v>3758</v>
      </c>
      <c r="I57" s="410">
        <v>527</v>
      </c>
      <c r="J57" s="410">
        <v>975</v>
      </c>
      <c r="K57" s="410">
        <v>323</v>
      </c>
      <c r="L57" s="410">
        <v>1942</v>
      </c>
      <c r="M57" s="410">
        <v>6547</v>
      </c>
      <c r="N57" s="410">
        <v>2875</v>
      </c>
      <c r="O57" s="410">
        <v>156</v>
      </c>
      <c r="P57" s="410">
        <v>1981</v>
      </c>
      <c r="Q57" s="410">
        <v>7488</v>
      </c>
      <c r="R57" s="410">
        <v>6383</v>
      </c>
      <c r="S57" s="410">
        <v>22736</v>
      </c>
      <c r="T57" s="410">
        <v>6010</v>
      </c>
      <c r="U57" s="410">
        <v>9514</v>
      </c>
      <c r="V57" s="410">
        <v>2441</v>
      </c>
      <c r="W57" s="410">
        <v>4771</v>
      </c>
      <c r="X57" s="411"/>
    </row>
    <row r="58" spans="1:24" ht="16.5" customHeight="1">
      <c r="A58" s="396" t="s">
        <v>505</v>
      </c>
      <c r="B58" s="410">
        <v>67104</v>
      </c>
      <c r="C58" s="410">
        <v>43747</v>
      </c>
      <c r="D58" s="410">
        <v>2512</v>
      </c>
      <c r="E58" s="410">
        <v>24709</v>
      </c>
      <c r="F58" s="410">
        <v>2342</v>
      </c>
      <c r="G58" s="410">
        <v>4942</v>
      </c>
      <c r="H58" s="410">
        <v>3770</v>
      </c>
      <c r="I58" s="410">
        <v>560</v>
      </c>
      <c r="J58" s="410">
        <v>996</v>
      </c>
      <c r="K58" s="410">
        <v>327</v>
      </c>
      <c r="L58" s="410">
        <v>2004</v>
      </c>
      <c r="M58" s="410">
        <v>6804</v>
      </c>
      <c r="N58" s="410">
        <v>2964</v>
      </c>
      <c r="O58" s="410">
        <v>166</v>
      </c>
      <c r="P58" s="410">
        <v>2008</v>
      </c>
      <c r="Q58" s="410">
        <v>7783</v>
      </c>
      <c r="R58" s="410">
        <v>6430</v>
      </c>
      <c r="S58" s="410">
        <v>23357</v>
      </c>
      <c r="T58" s="410">
        <v>5916</v>
      </c>
      <c r="U58" s="410">
        <v>9836</v>
      </c>
      <c r="V58" s="410">
        <v>2438</v>
      </c>
      <c r="W58" s="410">
        <v>5167</v>
      </c>
      <c r="X58" s="411"/>
    </row>
    <row r="59" spans="1:24" ht="16.5" customHeight="1">
      <c r="A59" s="51"/>
      <c r="B59" s="409"/>
      <c r="C59" s="410"/>
      <c r="D59" s="410"/>
      <c r="E59" s="410"/>
      <c r="F59" s="410"/>
      <c r="G59" s="410"/>
      <c r="H59" s="410"/>
      <c r="I59" s="410"/>
      <c r="J59" s="410"/>
      <c r="K59" s="410"/>
      <c r="L59" s="410"/>
      <c r="M59" s="410"/>
      <c r="N59" s="410"/>
      <c r="O59" s="410"/>
      <c r="P59" s="410"/>
      <c r="Q59" s="410"/>
      <c r="R59" s="410"/>
      <c r="S59" s="410"/>
      <c r="T59" s="410"/>
      <c r="U59" s="410"/>
      <c r="V59" s="410"/>
      <c r="W59" s="410"/>
      <c r="X59" s="411"/>
    </row>
    <row r="60" spans="1:24" ht="16.5" customHeight="1">
      <c r="A60" s="396" t="s">
        <v>506</v>
      </c>
      <c r="B60" s="410">
        <v>66854</v>
      </c>
      <c r="C60" s="410">
        <v>43498</v>
      </c>
      <c r="D60" s="410">
        <v>2378</v>
      </c>
      <c r="E60" s="410">
        <v>24595</v>
      </c>
      <c r="F60" s="410">
        <v>2385</v>
      </c>
      <c r="G60" s="410">
        <v>4912</v>
      </c>
      <c r="H60" s="410">
        <v>3798</v>
      </c>
      <c r="I60" s="410">
        <v>556</v>
      </c>
      <c r="J60" s="410">
        <v>998</v>
      </c>
      <c r="K60" s="410">
        <v>327</v>
      </c>
      <c r="L60" s="410">
        <v>1961</v>
      </c>
      <c r="M60" s="410">
        <v>6705</v>
      </c>
      <c r="N60" s="410">
        <v>2953</v>
      </c>
      <c r="O60" s="410">
        <v>166</v>
      </c>
      <c r="P60" s="410">
        <v>1797</v>
      </c>
      <c r="Q60" s="410">
        <v>7907</v>
      </c>
      <c r="R60" s="410">
        <v>6518</v>
      </c>
      <c r="S60" s="410">
        <v>23356</v>
      </c>
      <c r="T60" s="410">
        <v>6014</v>
      </c>
      <c r="U60" s="410">
        <v>9845</v>
      </c>
      <c r="V60" s="410">
        <v>2313</v>
      </c>
      <c r="W60" s="410">
        <v>5184</v>
      </c>
      <c r="X60" s="411"/>
    </row>
    <row r="61" spans="1:24" ht="16.5" customHeight="1">
      <c r="A61" s="396" t="s">
        <v>507</v>
      </c>
      <c r="B61" s="410">
        <v>66826</v>
      </c>
      <c r="C61" s="410">
        <v>43390</v>
      </c>
      <c r="D61" s="410">
        <v>2346</v>
      </c>
      <c r="E61" s="410">
        <v>24549</v>
      </c>
      <c r="F61" s="410">
        <v>2413</v>
      </c>
      <c r="G61" s="410">
        <v>4893</v>
      </c>
      <c r="H61" s="410">
        <v>3784</v>
      </c>
      <c r="I61" s="410">
        <v>547</v>
      </c>
      <c r="J61" s="410">
        <v>990</v>
      </c>
      <c r="K61" s="410">
        <v>322</v>
      </c>
      <c r="L61" s="410">
        <v>1966</v>
      </c>
      <c r="M61" s="410">
        <v>6704</v>
      </c>
      <c r="N61" s="410">
        <v>2930</v>
      </c>
      <c r="O61" s="410">
        <v>166</v>
      </c>
      <c r="P61" s="410">
        <v>1799</v>
      </c>
      <c r="Q61" s="410">
        <v>7859</v>
      </c>
      <c r="R61" s="410">
        <v>6535</v>
      </c>
      <c r="S61" s="410">
        <v>23436</v>
      </c>
      <c r="T61" s="410">
        <v>5937</v>
      </c>
      <c r="U61" s="410">
        <v>9884</v>
      </c>
      <c r="V61" s="410">
        <v>2438</v>
      </c>
      <c r="W61" s="410">
        <v>5177</v>
      </c>
      <c r="X61" s="411"/>
    </row>
    <row r="62" spans="1:24" ht="16.5" customHeight="1">
      <c r="A62" s="396" t="s">
        <v>508</v>
      </c>
      <c r="B62" s="410">
        <v>66773</v>
      </c>
      <c r="C62" s="410">
        <v>43136</v>
      </c>
      <c r="D62" s="410">
        <v>2380</v>
      </c>
      <c r="E62" s="410">
        <v>24479</v>
      </c>
      <c r="F62" s="410">
        <v>2432</v>
      </c>
      <c r="G62" s="410">
        <v>4846</v>
      </c>
      <c r="H62" s="410">
        <v>3776</v>
      </c>
      <c r="I62" s="410">
        <v>538</v>
      </c>
      <c r="J62" s="410">
        <v>993</v>
      </c>
      <c r="K62" s="410">
        <v>307</v>
      </c>
      <c r="L62" s="410">
        <v>1959</v>
      </c>
      <c r="M62" s="410">
        <v>6712</v>
      </c>
      <c r="N62" s="410">
        <v>2916</v>
      </c>
      <c r="O62" s="410">
        <v>166</v>
      </c>
      <c r="P62" s="410">
        <v>1846</v>
      </c>
      <c r="Q62" s="410">
        <v>7815</v>
      </c>
      <c r="R62" s="410">
        <v>6314</v>
      </c>
      <c r="S62" s="410">
        <v>23637</v>
      </c>
      <c r="T62" s="410">
        <v>5869</v>
      </c>
      <c r="U62" s="410">
        <v>9864</v>
      </c>
      <c r="V62" s="410">
        <v>2425</v>
      </c>
      <c r="W62" s="410">
        <v>5479</v>
      </c>
      <c r="X62" s="411"/>
    </row>
    <row r="63" spans="1:24" ht="16.5" customHeight="1">
      <c r="A63" s="396" t="s">
        <v>509</v>
      </c>
      <c r="B63" s="410">
        <v>66383</v>
      </c>
      <c r="C63" s="410">
        <v>42768</v>
      </c>
      <c r="D63" s="410">
        <v>2382</v>
      </c>
      <c r="E63" s="410">
        <v>24265</v>
      </c>
      <c r="F63" s="410">
        <v>2406</v>
      </c>
      <c r="G63" s="410">
        <v>4767</v>
      </c>
      <c r="H63" s="410">
        <v>3751</v>
      </c>
      <c r="I63" s="410">
        <v>535</v>
      </c>
      <c r="J63" s="410">
        <v>984</v>
      </c>
      <c r="K63" s="410">
        <v>309</v>
      </c>
      <c r="L63" s="410">
        <v>1994</v>
      </c>
      <c r="M63" s="410">
        <v>6623</v>
      </c>
      <c r="N63" s="410">
        <v>2896</v>
      </c>
      <c r="O63" s="410">
        <v>152</v>
      </c>
      <c r="P63" s="410">
        <v>1779</v>
      </c>
      <c r="Q63" s="410">
        <v>7808</v>
      </c>
      <c r="R63" s="410">
        <v>6242</v>
      </c>
      <c r="S63" s="410">
        <v>23615</v>
      </c>
      <c r="T63" s="410">
        <v>5870</v>
      </c>
      <c r="U63" s="410">
        <v>9871</v>
      </c>
      <c r="V63" s="410">
        <v>2414</v>
      </c>
      <c r="W63" s="410">
        <v>5460</v>
      </c>
      <c r="X63" s="411"/>
    </row>
    <row r="64" spans="1:24" ht="16.5" customHeight="1">
      <c r="A64" s="51"/>
      <c r="B64" s="410"/>
      <c r="C64" s="410"/>
      <c r="D64" s="410"/>
      <c r="E64" s="410"/>
      <c r="F64" s="410"/>
      <c r="G64" s="410"/>
      <c r="H64" s="410"/>
      <c r="I64" s="410"/>
      <c r="J64" s="410"/>
      <c r="K64" s="410"/>
      <c r="L64" s="410"/>
      <c r="M64" s="410"/>
      <c r="N64" s="410"/>
      <c r="O64" s="410"/>
      <c r="P64" s="410"/>
      <c r="Q64" s="410"/>
      <c r="R64" s="410"/>
      <c r="S64" s="409"/>
      <c r="T64" s="410"/>
      <c r="U64" s="410"/>
      <c r="V64" s="410"/>
      <c r="W64" s="410"/>
      <c r="X64" s="411"/>
    </row>
    <row r="65" spans="1:24" ht="16.5" customHeight="1">
      <c r="A65" s="396" t="s">
        <v>510</v>
      </c>
      <c r="B65" s="413">
        <v>66382</v>
      </c>
      <c r="C65" s="202">
        <v>42477</v>
      </c>
      <c r="D65" s="202">
        <v>2312</v>
      </c>
      <c r="E65" s="202">
        <v>24179</v>
      </c>
      <c r="F65" s="202">
        <v>2421</v>
      </c>
      <c r="G65" s="202">
        <v>4738</v>
      </c>
      <c r="H65" s="202">
        <v>3724</v>
      </c>
      <c r="I65" s="202">
        <v>534</v>
      </c>
      <c r="J65" s="202">
        <v>974</v>
      </c>
      <c r="K65" s="202">
        <v>314</v>
      </c>
      <c r="L65" s="202">
        <v>1977</v>
      </c>
      <c r="M65" s="202">
        <v>6604</v>
      </c>
      <c r="N65" s="202">
        <v>2893</v>
      </c>
      <c r="O65" s="202">
        <v>153</v>
      </c>
      <c r="P65" s="202">
        <v>1580</v>
      </c>
      <c r="Q65" s="202">
        <v>7839</v>
      </c>
      <c r="R65" s="202">
        <v>6274</v>
      </c>
      <c r="S65" s="410">
        <v>23905</v>
      </c>
      <c r="T65" s="202">
        <v>5825</v>
      </c>
      <c r="U65" s="202">
        <v>9826</v>
      </c>
      <c r="V65" s="202">
        <v>2469</v>
      </c>
      <c r="W65" s="202">
        <v>5785</v>
      </c>
      <c r="X65" s="414"/>
    </row>
    <row r="66" spans="1:24" ht="16.5" customHeight="1">
      <c r="A66" s="396" t="s">
        <v>511</v>
      </c>
      <c r="B66" s="413">
        <v>66469</v>
      </c>
      <c r="C66" s="202">
        <v>42505</v>
      </c>
      <c r="D66" s="202">
        <v>2348</v>
      </c>
      <c r="E66" s="202">
        <v>24078</v>
      </c>
      <c r="F66" s="202">
        <v>2397</v>
      </c>
      <c r="G66" s="202">
        <v>4710</v>
      </c>
      <c r="H66" s="202">
        <v>3744</v>
      </c>
      <c r="I66" s="202">
        <v>535</v>
      </c>
      <c r="J66" s="202">
        <v>969</v>
      </c>
      <c r="K66" s="202">
        <v>308</v>
      </c>
      <c r="L66" s="202">
        <v>2007</v>
      </c>
      <c r="M66" s="202">
        <v>6523</v>
      </c>
      <c r="N66" s="202">
        <v>2885</v>
      </c>
      <c r="O66" s="202">
        <v>153</v>
      </c>
      <c r="P66" s="202">
        <v>1778</v>
      </c>
      <c r="Q66" s="202">
        <v>7751</v>
      </c>
      <c r="R66" s="202">
        <v>6260</v>
      </c>
      <c r="S66" s="202">
        <v>23964</v>
      </c>
      <c r="T66" s="202">
        <v>5846</v>
      </c>
      <c r="U66" s="202">
        <v>9834</v>
      </c>
      <c r="V66" s="202">
        <v>2466</v>
      </c>
      <c r="W66" s="202">
        <v>5818</v>
      </c>
      <c r="X66" s="414"/>
    </row>
    <row r="67" spans="1:24" ht="16.5" customHeight="1">
      <c r="A67" s="396" t="s">
        <v>512</v>
      </c>
      <c r="B67" s="413">
        <v>66510</v>
      </c>
      <c r="C67" s="202">
        <v>42523</v>
      </c>
      <c r="D67" s="202">
        <v>2311</v>
      </c>
      <c r="E67" s="202">
        <v>24074</v>
      </c>
      <c r="F67" s="202">
        <v>2431</v>
      </c>
      <c r="G67" s="202">
        <v>4705</v>
      </c>
      <c r="H67" s="202">
        <v>3750</v>
      </c>
      <c r="I67" s="202">
        <v>527</v>
      </c>
      <c r="J67" s="202">
        <v>962</v>
      </c>
      <c r="K67" s="202">
        <v>312</v>
      </c>
      <c r="L67" s="202">
        <v>2007</v>
      </c>
      <c r="M67" s="202">
        <v>6496</v>
      </c>
      <c r="N67" s="202">
        <v>2884</v>
      </c>
      <c r="O67" s="202">
        <v>139</v>
      </c>
      <c r="P67" s="202">
        <v>1804</v>
      </c>
      <c r="Q67" s="202">
        <v>7755</v>
      </c>
      <c r="R67" s="202">
        <v>6301</v>
      </c>
      <c r="S67" s="202">
        <v>23987</v>
      </c>
      <c r="T67" s="202">
        <v>5836</v>
      </c>
      <c r="U67" s="202">
        <v>9852</v>
      </c>
      <c r="V67" s="202">
        <v>2471</v>
      </c>
      <c r="W67" s="202">
        <v>5828</v>
      </c>
      <c r="X67" s="414"/>
    </row>
    <row r="68" spans="1:24" ht="16.5" customHeight="1">
      <c r="A68" s="398" t="s">
        <v>513</v>
      </c>
      <c r="B68" s="415">
        <v>65392</v>
      </c>
      <c r="C68" s="416">
        <v>42333</v>
      </c>
      <c r="D68" s="416">
        <v>1992</v>
      </c>
      <c r="E68" s="416">
        <v>24032</v>
      </c>
      <c r="F68" s="416">
        <v>2430</v>
      </c>
      <c r="G68" s="416">
        <v>4687</v>
      </c>
      <c r="H68" s="416">
        <v>3746</v>
      </c>
      <c r="I68" s="416">
        <v>518</v>
      </c>
      <c r="J68" s="416">
        <v>965</v>
      </c>
      <c r="K68" s="416">
        <v>314</v>
      </c>
      <c r="L68" s="416">
        <v>1994</v>
      </c>
      <c r="M68" s="416">
        <v>6464</v>
      </c>
      <c r="N68" s="416">
        <v>2914</v>
      </c>
      <c r="O68" s="416">
        <v>135</v>
      </c>
      <c r="P68" s="416">
        <v>1784</v>
      </c>
      <c r="Q68" s="416">
        <v>7808</v>
      </c>
      <c r="R68" s="416">
        <v>6455</v>
      </c>
      <c r="S68" s="416">
        <v>23059</v>
      </c>
      <c r="T68" s="416">
        <v>5728</v>
      </c>
      <c r="U68" s="416">
        <v>9809</v>
      </c>
      <c r="V68" s="416">
        <v>2467</v>
      </c>
      <c r="W68" s="416">
        <v>5055</v>
      </c>
      <c r="X68" s="414"/>
    </row>
    <row r="69" spans="1:24" ht="16.5" customHeight="1">
      <c r="A69" s="19" t="s">
        <v>166</v>
      </c>
      <c r="B69" s="399"/>
      <c r="C69" s="399"/>
      <c r="D69" s="399"/>
      <c r="E69" s="399"/>
      <c r="F69" s="399"/>
      <c r="G69" s="399"/>
      <c r="H69" s="399"/>
      <c r="I69" s="399"/>
      <c r="J69" s="399"/>
      <c r="K69" s="399"/>
      <c r="L69" s="399"/>
      <c r="M69" s="399"/>
      <c r="N69" s="399"/>
      <c r="O69" s="399"/>
      <c r="P69" s="399"/>
      <c r="Q69" s="399"/>
      <c r="R69" s="399"/>
      <c r="S69" s="399"/>
      <c r="T69" s="399"/>
      <c r="U69" s="399"/>
      <c r="V69" s="399"/>
      <c r="W69" s="399"/>
      <c r="X69" s="399"/>
    </row>
  </sheetData>
  <sheetProtection/>
  <mergeCells count="29">
    <mergeCell ref="A6:A9"/>
    <mergeCell ref="S6:W6"/>
    <mergeCell ref="O6:O9"/>
    <mergeCell ref="P6:P9"/>
    <mergeCell ref="Q6:Q9"/>
    <mergeCell ref="R6:R9"/>
    <mergeCell ref="U7:U9"/>
    <mergeCell ref="V7:V9"/>
    <mergeCell ref="W7:W9"/>
    <mergeCell ref="S7:S9"/>
    <mergeCell ref="C6:C7"/>
    <mergeCell ref="D6:D9"/>
    <mergeCell ref="E6:N6"/>
    <mergeCell ref="J7:J9"/>
    <mergeCell ref="K7:K9"/>
    <mergeCell ref="L7:L9"/>
    <mergeCell ref="E7:E9"/>
    <mergeCell ref="F7:F9"/>
    <mergeCell ref="G7:G9"/>
    <mergeCell ref="V1:W1"/>
    <mergeCell ref="V5:W5"/>
    <mergeCell ref="A4:W4"/>
    <mergeCell ref="C8:C9"/>
    <mergeCell ref="M7:M9"/>
    <mergeCell ref="N7:N9"/>
    <mergeCell ref="I7:I9"/>
    <mergeCell ref="H7:H9"/>
    <mergeCell ref="B6:B9"/>
    <mergeCell ref="T7:T9"/>
  </mergeCells>
  <printOptions horizontalCentered="1"/>
  <pageMargins left="0.5905511811023623" right="0.5905511811023623" top="0.5905511811023623" bottom="0.3937007874015748" header="0" footer="0"/>
  <pageSetup fitToHeight="1" fitToWidth="1" horizontalDpi="600" verticalDpi="600" orientation="landscape" paperSize="8"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79"/>
  <sheetViews>
    <sheetView zoomScaleSheetLayoutView="75" zoomScalePageLayoutView="0" workbookViewId="0" topLeftCell="A1">
      <selection activeCell="A1" sqref="A1"/>
    </sheetView>
  </sheetViews>
  <sheetFormatPr defaultColWidth="10.625" defaultRowHeight="13.5"/>
  <cols>
    <col min="1" max="1" width="2.625" style="17" customWidth="1"/>
    <col min="2" max="2" width="24.625" style="17" customWidth="1"/>
    <col min="3" max="5" width="11.00390625" style="17" customWidth="1"/>
    <col min="6" max="7" width="11.875" style="17" customWidth="1"/>
    <col min="8" max="8" width="12.50390625" style="17" customWidth="1"/>
    <col min="9" max="9" width="11.875" style="17" customWidth="1"/>
    <col min="10" max="12" width="11.00390625" style="17" customWidth="1"/>
    <col min="13" max="13" width="7.50390625" style="17" customWidth="1"/>
    <col min="14" max="14" width="2.25390625" style="17" customWidth="1"/>
    <col min="15" max="15" width="24.625" style="17" customWidth="1"/>
    <col min="16" max="21" width="16.125" style="17" customWidth="1"/>
    <col min="22" max="16384" width="10.625" style="17" customWidth="1"/>
  </cols>
  <sheetData>
    <row r="1" spans="1:21" s="14" customFormat="1" ht="19.5" customHeight="1">
      <c r="A1" s="503" t="s">
        <v>450</v>
      </c>
      <c r="B1" s="503"/>
      <c r="T1" s="501" t="s">
        <v>451</v>
      </c>
      <c r="U1" s="501"/>
    </row>
    <row r="2" spans="1:21" s="14" customFormat="1" ht="19.5" customHeight="1">
      <c r="A2" s="337"/>
      <c r="B2" s="337"/>
      <c r="T2" s="15"/>
      <c r="U2" s="15"/>
    </row>
    <row r="3" spans="1:21" s="14" customFormat="1" ht="19.5" customHeight="1">
      <c r="A3" s="337"/>
      <c r="B3" s="337"/>
      <c r="T3" s="15"/>
      <c r="U3" s="15"/>
    </row>
    <row r="4" spans="1:21" ht="19.5" customHeight="1">
      <c r="A4" s="502" t="s">
        <v>446</v>
      </c>
      <c r="B4" s="502"/>
      <c r="C4" s="502"/>
      <c r="D4" s="502"/>
      <c r="E4" s="502"/>
      <c r="F4" s="502"/>
      <c r="G4" s="502"/>
      <c r="H4" s="502"/>
      <c r="I4" s="502"/>
      <c r="J4" s="502"/>
      <c r="K4" s="502"/>
      <c r="L4" s="502"/>
      <c r="M4" s="16"/>
      <c r="N4" s="16"/>
      <c r="O4" s="110"/>
      <c r="P4" s="110"/>
      <c r="Q4" s="110"/>
      <c r="R4" s="110"/>
      <c r="S4" s="110"/>
      <c r="T4" s="110"/>
      <c r="U4" s="110"/>
    </row>
    <row r="5" spans="1:21" ht="19.5" customHeight="1">
      <c r="A5" s="495" t="s">
        <v>301</v>
      </c>
      <c r="B5" s="495"/>
      <c r="C5" s="495"/>
      <c r="D5" s="495"/>
      <c r="E5" s="495"/>
      <c r="F5" s="495"/>
      <c r="G5" s="495"/>
      <c r="H5" s="495"/>
      <c r="I5" s="495"/>
      <c r="J5" s="495"/>
      <c r="K5" s="495"/>
      <c r="L5" s="495"/>
      <c r="M5" s="19"/>
      <c r="N5" s="495" t="s">
        <v>302</v>
      </c>
      <c r="O5" s="495"/>
      <c r="P5" s="495"/>
      <c r="Q5" s="495"/>
      <c r="R5" s="495"/>
      <c r="S5" s="495"/>
      <c r="T5" s="495"/>
      <c r="U5" s="495"/>
    </row>
    <row r="6" spans="1:21" ht="18" customHeight="1" thickBot="1">
      <c r="A6" s="19"/>
      <c r="B6" s="19"/>
      <c r="C6" s="19"/>
      <c r="D6" s="19"/>
      <c r="E6" s="19"/>
      <c r="F6" s="19"/>
      <c r="G6" s="19"/>
      <c r="H6" s="19"/>
      <c r="I6" s="19"/>
      <c r="J6" s="19"/>
      <c r="L6" s="21"/>
      <c r="M6" s="28"/>
      <c r="N6" s="55"/>
      <c r="O6" s="56"/>
      <c r="P6" s="19"/>
      <c r="Q6" s="21"/>
      <c r="R6" s="22"/>
      <c r="S6" s="19"/>
      <c r="T6" s="23"/>
      <c r="U6" s="24"/>
    </row>
    <row r="7" spans="1:21" ht="15" customHeight="1" thickBot="1">
      <c r="A7" s="483" t="s">
        <v>233</v>
      </c>
      <c r="B7" s="482"/>
      <c r="C7" s="487" t="s">
        <v>23</v>
      </c>
      <c r="D7" s="488"/>
      <c r="E7" s="482"/>
      <c r="F7" s="481" t="s">
        <v>17</v>
      </c>
      <c r="G7" s="482"/>
      <c r="H7" s="481" t="s">
        <v>39</v>
      </c>
      <c r="I7" s="482"/>
      <c r="J7" s="489" t="s">
        <v>303</v>
      </c>
      <c r="K7" s="490"/>
      <c r="L7" s="490"/>
      <c r="M7" s="28"/>
      <c r="N7" s="495" t="s">
        <v>233</v>
      </c>
      <c r="O7" s="496"/>
      <c r="P7" s="508" t="s">
        <v>1</v>
      </c>
      <c r="Q7" s="509"/>
      <c r="R7" s="509"/>
      <c r="S7" s="509"/>
      <c r="T7" s="509"/>
      <c r="U7" s="509"/>
    </row>
    <row r="8" spans="1:21" ht="15" customHeight="1">
      <c r="A8" s="484"/>
      <c r="B8" s="485"/>
      <c r="C8" s="479"/>
      <c r="D8" s="486"/>
      <c r="E8" s="480"/>
      <c r="F8" s="479" t="s">
        <v>18</v>
      </c>
      <c r="G8" s="480"/>
      <c r="H8" s="479" t="s">
        <v>18</v>
      </c>
      <c r="I8" s="480"/>
      <c r="J8" s="491"/>
      <c r="K8" s="492"/>
      <c r="L8" s="492"/>
      <c r="M8" s="25"/>
      <c r="N8" s="495"/>
      <c r="O8" s="496"/>
      <c r="P8" s="515" t="s">
        <v>232</v>
      </c>
      <c r="Q8" s="513" t="s">
        <v>307</v>
      </c>
      <c r="R8" s="513" t="s">
        <v>306</v>
      </c>
      <c r="S8" s="511" t="s">
        <v>305</v>
      </c>
      <c r="T8" s="511" t="s">
        <v>304</v>
      </c>
      <c r="U8" s="487" t="s">
        <v>24</v>
      </c>
    </row>
    <row r="9" spans="1:21" ht="15" customHeight="1">
      <c r="A9" s="486"/>
      <c r="B9" s="480"/>
      <c r="C9" s="45" t="s">
        <v>13</v>
      </c>
      <c r="D9" s="190" t="s">
        <v>298</v>
      </c>
      <c r="E9" s="190" t="s">
        <v>299</v>
      </c>
      <c r="F9" s="46" t="s">
        <v>214</v>
      </c>
      <c r="G9" s="46" t="s">
        <v>215</v>
      </c>
      <c r="H9" s="46" t="s">
        <v>216</v>
      </c>
      <c r="I9" s="46" t="s">
        <v>215</v>
      </c>
      <c r="J9" s="45" t="s">
        <v>13</v>
      </c>
      <c r="K9" s="190" t="s">
        <v>298</v>
      </c>
      <c r="L9" s="191" t="s">
        <v>299</v>
      </c>
      <c r="M9" s="25"/>
      <c r="N9" s="497"/>
      <c r="O9" s="498"/>
      <c r="P9" s="516"/>
      <c r="Q9" s="514"/>
      <c r="R9" s="514"/>
      <c r="S9" s="512"/>
      <c r="T9" s="512"/>
      <c r="U9" s="510"/>
    </row>
    <row r="10" spans="1:21" s="89" customFormat="1" ht="15" customHeight="1">
      <c r="A10" s="499" t="s">
        <v>308</v>
      </c>
      <c r="B10" s="500"/>
      <c r="C10" s="299">
        <f>SUM(C12,C17,C22,C30)</f>
        <v>538155</v>
      </c>
      <c r="D10" s="299">
        <f>SUM(D12,D17,D22,D30)</f>
        <v>567684</v>
      </c>
      <c r="E10" s="299">
        <f>SUM(E12,E17,E22,E30)</f>
        <v>582600</v>
      </c>
      <c r="F10" s="300">
        <f>E10-D10</f>
        <v>14916</v>
      </c>
      <c r="G10" s="301">
        <f>100*(E10-D10)/D10</f>
        <v>2.627518126281523</v>
      </c>
      <c r="H10" s="302">
        <f>D10-C10</f>
        <v>29529</v>
      </c>
      <c r="I10" s="301">
        <f>100*(D10-C10)/C10</f>
        <v>5.487080859603646</v>
      </c>
      <c r="J10" s="303">
        <f>100*C10/C$10</f>
        <v>100</v>
      </c>
      <c r="K10" s="303">
        <f>100*D10/D$10</f>
        <v>100</v>
      </c>
      <c r="L10" s="303">
        <f>100*E10/E$10</f>
        <v>100</v>
      </c>
      <c r="M10" s="111"/>
      <c r="N10" s="112"/>
      <c r="O10" s="113"/>
      <c r="P10" s="112"/>
      <c r="Q10" s="114"/>
      <c r="R10" s="114"/>
      <c r="S10" s="114"/>
      <c r="T10" s="115"/>
      <c r="U10" s="114"/>
    </row>
    <row r="11" spans="1:21" s="89" customFormat="1" ht="15" customHeight="1">
      <c r="A11" s="111"/>
      <c r="B11" s="116"/>
      <c r="C11" s="117"/>
      <c r="D11" s="117"/>
      <c r="E11" s="117"/>
      <c r="F11" s="118"/>
      <c r="G11" s="119"/>
      <c r="H11" s="120"/>
      <c r="I11" s="121"/>
      <c r="J11" s="177"/>
      <c r="K11" s="118"/>
      <c r="L11" s="118"/>
      <c r="M11" s="111"/>
      <c r="N11" s="493" t="s">
        <v>41</v>
      </c>
      <c r="O11" s="494"/>
      <c r="P11" s="314">
        <v>582600</v>
      </c>
      <c r="Q11" s="315">
        <f>SUM(Q13:Q28)</f>
        <v>400295</v>
      </c>
      <c r="R11" s="315">
        <f>SUM(R13:R28)</f>
        <v>23047</v>
      </c>
      <c r="S11" s="315">
        <f>SUM(S13:S28)</f>
        <v>24140</v>
      </c>
      <c r="T11" s="315">
        <f>SUM(T13:T28)</f>
        <v>73922</v>
      </c>
      <c r="U11" s="315">
        <f>SUM(U13:U28)</f>
        <v>61141</v>
      </c>
    </row>
    <row r="12" spans="1:21" ht="15" customHeight="1">
      <c r="A12" s="477" t="s">
        <v>309</v>
      </c>
      <c r="B12" s="478"/>
      <c r="C12" s="36">
        <v>75557</v>
      </c>
      <c r="D12" s="36">
        <v>62602</v>
      </c>
      <c r="E12" s="36">
        <v>50076</v>
      </c>
      <c r="F12" s="304">
        <f>E12-D12</f>
        <v>-12526</v>
      </c>
      <c r="G12" s="305">
        <f>100*(E12-D12)/D12</f>
        <v>-20.008945401105397</v>
      </c>
      <c r="H12" s="176">
        <f>D12-C12</f>
        <v>-12955</v>
      </c>
      <c r="I12" s="305">
        <f>100*(D12-C12)/C12</f>
        <v>-17.145995738316767</v>
      </c>
      <c r="J12" s="103">
        <f aca="true" t="shared" si="0" ref="J12:J30">100*C12/C$10</f>
        <v>14.040007061162676</v>
      </c>
      <c r="K12" s="103">
        <f aca="true" t="shared" si="1" ref="K12:L15">100*D12/D$10</f>
        <v>11.027613954242149</v>
      </c>
      <c r="L12" s="103">
        <f t="shared" si="1"/>
        <v>8.595262615859939</v>
      </c>
      <c r="M12" s="25"/>
      <c r="N12" s="19"/>
      <c r="O12" s="28"/>
      <c r="P12" s="48"/>
      <c r="Q12" s="49"/>
      <c r="R12" s="49"/>
      <c r="S12" s="49"/>
      <c r="T12" s="49"/>
      <c r="U12" s="49"/>
    </row>
    <row r="13" spans="1:21" ht="15" customHeight="1">
      <c r="A13" s="19"/>
      <c r="B13" s="34" t="s">
        <v>25</v>
      </c>
      <c r="C13" s="36">
        <v>68241</v>
      </c>
      <c r="D13" s="36">
        <v>54803</v>
      </c>
      <c r="E13" s="36">
        <v>42570</v>
      </c>
      <c r="F13" s="304">
        <f aca="true" t="shared" si="2" ref="F13:F30">E13-D13</f>
        <v>-12233</v>
      </c>
      <c r="G13" s="305">
        <f aca="true" t="shared" si="3" ref="G13:G30">100*(E13-D13)/D13</f>
        <v>-22.321770705983248</v>
      </c>
      <c r="H13" s="176">
        <f aca="true" t="shared" si="4" ref="H13:H30">D13-C13</f>
        <v>-13438</v>
      </c>
      <c r="I13" s="305">
        <f aca="true" t="shared" si="5" ref="I13:I30">100*(D13-C13)/C13</f>
        <v>-19.691974033205845</v>
      </c>
      <c r="J13" s="103">
        <f t="shared" si="0"/>
        <v>12.680547425927475</v>
      </c>
      <c r="K13" s="103">
        <f t="shared" si="1"/>
        <v>9.653786261370763</v>
      </c>
      <c r="L13" s="103">
        <f t="shared" si="1"/>
        <v>7.306900102986612</v>
      </c>
      <c r="M13" s="19"/>
      <c r="N13" s="25"/>
      <c r="O13" s="32" t="s">
        <v>25</v>
      </c>
      <c r="P13" s="35">
        <v>42570</v>
      </c>
      <c r="Q13" s="36">
        <v>1654</v>
      </c>
      <c r="R13" s="36">
        <v>80</v>
      </c>
      <c r="S13" s="36">
        <v>685</v>
      </c>
      <c r="T13" s="36">
        <v>22401</v>
      </c>
      <c r="U13" s="36">
        <v>17731</v>
      </c>
    </row>
    <row r="14" spans="1:21" ht="15" customHeight="1">
      <c r="A14" s="19"/>
      <c r="B14" s="34" t="s">
        <v>26</v>
      </c>
      <c r="C14" s="36">
        <v>1240</v>
      </c>
      <c r="D14" s="36">
        <v>1350</v>
      </c>
      <c r="E14" s="36">
        <v>1618</v>
      </c>
      <c r="F14" s="304">
        <f t="shared" si="2"/>
        <v>268</v>
      </c>
      <c r="G14" s="305">
        <f t="shared" si="3"/>
        <v>19.85185185185185</v>
      </c>
      <c r="H14" s="176">
        <f t="shared" si="4"/>
        <v>110</v>
      </c>
      <c r="I14" s="305">
        <f t="shared" si="5"/>
        <v>8.870967741935484</v>
      </c>
      <c r="J14" s="103">
        <f t="shared" si="0"/>
        <v>0.2304168873280003</v>
      </c>
      <c r="K14" s="103">
        <f t="shared" si="1"/>
        <v>0.2378083581710952</v>
      </c>
      <c r="L14" s="103">
        <f t="shared" si="1"/>
        <v>0.2777205629934775</v>
      </c>
      <c r="M14" s="25"/>
      <c r="N14" s="19"/>
      <c r="O14" s="57" t="s">
        <v>26</v>
      </c>
      <c r="P14" s="35">
        <f>SUM(Q14:U14)</f>
        <v>1618</v>
      </c>
      <c r="Q14" s="36">
        <v>967</v>
      </c>
      <c r="R14" s="36">
        <v>37</v>
      </c>
      <c r="S14" s="36">
        <v>64</v>
      </c>
      <c r="T14" s="36">
        <v>393</v>
      </c>
      <c r="U14" s="36">
        <v>157</v>
      </c>
    </row>
    <row r="15" spans="1:21" ht="15" customHeight="1">
      <c r="A15" s="19"/>
      <c r="B15" s="34" t="s">
        <v>27</v>
      </c>
      <c r="C15" s="36">
        <v>6076</v>
      </c>
      <c r="D15" s="36">
        <v>6449</v>
      </c>
      <c r="E15" s="36">
        <v>5888</v>
      </c>
      <c r="F15" s="304">
        <f t="shared" si="2"/>
        <v>-561</v>
      </c>
      <c r="G15" s="305">
        <f t="shared" si="3"/>
        <v>-8.699023104357265</v>
      </c>
      <c r="H15" s="176">
        <f t="shared" si="4"/>
        <v>373</v>
      </c>
      <c r="I15" s="305">
        <f t="shared" si="5"/>
        <v>6.138907175773535</v>
      </c>
      <c r="J15" s="103">
        <f t="shared" si="0"/>
        <v>1.1290427479072014</v>
      </c>
      <c r="K15" s="103">
        <f t="shared" si="1"/>
        <v>1.136019334700291</v>
      </c>
      <c r="L15" s="103">
        <f t="shared" si="1"/>
        <v>1.010641949879849</v>
      </c>
      <c r="M15" s="25"/>
      <c r="N15" s="25"/>
      <c r="O15" s="57" t="s">
        <v>27</v>
      </c>
      <c r="P15" s="35">
        <v>5888</v>
      </c>
      <c r="Q15" s="36">
        <v>3062</v>
      </c>
      <c r="R15" s="36">
        <v>101</v>
      </c>
      <c r="S15" s="36">
        <v>355</v>
      </c>
      <c r="T15" s="36">
        <v>1411</v>
      </c>
      <c r="U15" s="36">
        <v>957</v>
      </c>
    </row>
    <row r="16" spans="1:21" ht="15" customHeight="1">
      <c r="A16" s="25"/>
      <c r="B16" s="34"/>
      <c r="C16" s="36"/>
      <c r="D16" s="36"/>
      <c r="E16" s="36"/>
      <c r="F16" s="304"/>
      <c r="G16" s="305"/>
      <c r="H16" s="176"/>
      <c r="I16" s="305"/>
      <c r="J16" s="103"/>
      <c r="K16" s="103"/>
      <c r="L16" s="103"/>
      <c r="M16" s="19"/>
      <c r="N16" s="25"/>
      <c r="O16" s="57" t="s">
        <v>28</v>
      </c>
      <c r="P16" s="35">
        <f>SUM(Q16:U16)</f>
        <v>392</v>
      </c>
      <c r="Q16" s="36">
        <v>321</v>
      </c>
      <c r="R16" s="36">
        <v>43</v>
      </c>
      <c r="S16" s="36">
        <v>9</v>
      </c>
      <c r="T16" s="36">
        <v>15</v>
      </c>
      <c r="U16" s="36">
        <v>4</v>
      </c>
    </row>
    <row r="17" spans="1:21" ht="15" customHeight="1">
      <c r="A17" s="477" t="s">
        <v>310</v>
      </c>
      <c r="B17" s="478"/>
      <c r="C17" s="36">
        <v>186364</v>
      </c>
      <c r="D17" s="36">
        <v>193667</v>
      </c>
      <c r="E17" s="36">
        <v>198597</v>
      </c>
      <c r="F17" s="304">
        <f t="shared" si="2"/>
        <v>4930</v>
      </c>
      <c r="G17" s="305">
        <f t="shared" si="3"/>
        <v>2.5456066340677554</v>
      </c>
      <c r="H17" s="176">
        <f t="shared" si="4"/>
        <v>7303</v>
      </c>
      <c r="I17" s="305">
        <f t="shared" si="5"/>
        <v>3.918675280633599</v>
      </c>
      <c r="J17" s="103">
        <f t="shared" si="0"/>
        <v>34.63017160483504</v>
      </c>
      <c r="K17" s="103">
        <f aca="true" t="shared" si="6" ref="K17:L20">100*D17/D$10</f>
        <v>34.11528244586777</v>
      </c>
      <c r="L17" s="103">
        <f t="shared" si="6"/>
        <v>34.08805355303811</v>
      </c>
      <c r="M17" s="19"/>
      <c r="N17" s="19"/>
      <c r="O17" s="57" t="s">
        <v>29</v>
      </c>
      <c r="P17" s="35">
        <v>53866</v>
      </c>
      <c r="Q17" s="36">
        <v>36172</v>
      </c>
      <c r="R17" s="36">
        <v>3426</v>
      </c>
      <c r="S17" s="36">
        <v>4228</v>
      </c>
      <c r="T17" s="36">
        <v>6466</v>
      </c>
      <c r="U17" s="36">
        <v>3569</v>
      </c>
    </row>
    <row r="18" spans="1:16" ht="15" customHeight="1">
      <c r="A18" s="19"/>
      <c r="B18" s="34" t="s">
        <v>28</v>
      </c>
      <c r="C18" s="36">
        <v>536</v>
      </c>
      <c r="D18" s="36">
        <v>394</v>
      </c>
      <c r="E18" s="36">
        <v>392</v>
      </c>
      <c r="F18" s="304">
        <f t="shared" si="2"/>
        <v>-2</v>
      </c>
      <c r="G18" s="305">
        <f t="shared" si="3"/>
        <v>-0.5076142131979695</v>
      </c>
      <c r="H18" s="176">
        <f t="shared" si="4"/>
        <v>-142</v>
      </c>
      <c r="I18" s="305">
        <f t="shared" si="5"/>
        <v>-26.492537313432837</v>
      </c>
      <c r="J18" s="103">
        <f t="shared" si="0"/>
        <v>0.09959955774823238</v>
      </c>
      <c r="K18" s="103">
        <f t="shared" si="6"/>
        <v>0.06940480971808259</v>
      </c>
      <c r="L18" s="103">
        <f t="shared" si="6"/>
        <v>0.06728458633710951</v>
      </c>
      <c r="M18" s="19"/>
      <c r="N18" s="19"/>
      <c r="O18" s="58"/>
      <c r="P18" s="35"/>
    </row>
    <row r="19" spans="1:21" ht="15" customHeight="1">
      <c r="A19" s="19"/>
      <c r="B19" s="34" t="s">
        <v>29</v>
      </c>
      <c r="C19" s="36">
        <v>48526</v>
      </c>
      <c r="D19" s="36">
        <v>53025</v>
      </c>
      <c r="E19" s="36">
        <v>53866</v>
      </c>
      <c r="F19" s="304">
        <f t="shared" si="2"/>
        <v>841</v>
      </c>
      <c r="G19" s="305">
        <f t="shared" si="3"/>
        <v>1.586044318717586</v>
      </c>
      <c r="H19" s="176">
        <f t="shared" si="4"/>
        <v>4499</v>
      </c>
      <c r="I19" s="305">
        <f t="shared" si="5"/>
        <v>9.271318468449904</v>
      </c>
      <c r="J19" s="103">
        <f t="shared" si="0"/>
        <v>9.017104737482695</v>
      </c>
      <c r="K19" s="103">
        <f t="shared" si="6"/>
        <v>9.340583845942461</v>
      </c>
      <c r="L19" s="103">
        <f t="shared" si="6"/>
        <v>9.24579471335393</v>
      </c>
      <c r="M19" s="19"/>
      <c r="N19" s="19"/>
      <c r="O19" s="57" t="s">
        <v>30</v>
      </c>
      <c r="P19" s="35">
        <v>144339</v>
      </c>
      <c r="Q19" s="36">
        <v>105377</v>
      </c>
      <c r="R19" s="36">
        <v>6619</v>
      </c>
      <c r="S19" s="36">
        <v>5498</v>
      </c>
      <c r="T19" s="36">
        <v>12912</v>
      </c>
      <c r="U19" s="36">
        <v>13922</v>
      </c>
    </row>
    <row r="20" spans="1:21" ht="15" customHeight="1">
      <c r="A20" s="19"/>
      <c r="B20" s="34" t="s">
        <v>30</v>
      </c>
      <c r="C20" s="36">
        <v>137302</v>
      </c>
      <c r="D20" s="36">
        <v>140248</v>
      </c>
      <c r="E20" s="36">
        <v>144339</v>
      </c>
      <c r="F20" s="304">
        <f t="shared" si="2"/>
        <v>4091</v>
      </c>
      <c r="G20" s="305">
        <f t="shared" si="3"/>
        <v>2.916975643146426</v>
      </c>
      <c r="H20" s="176">
        <f t="shared" si="4"/>
        <v>2946</v>
      </c>
      <c r="I20" s="305">
        <f t="shared" si="5"/>
        <v>2.1456351691890867</v>
      </c>
      <c r="J20" s="103">
        <f t="shared" si="0"/>
        <v>25.51346730960411</v>
      </c>
      <c r="K20" s="103">
        <f t="shared" si="6"/>
        <v>24.70529379020723</v>
      </c>
      <c r="L20" s="103">
        <f t="shared" si="6"/>
        <v>24.774974253347064</v>
      </c>
      <c r="M20" s="25"/>
      <c r="N20" s="19"/>
      <c r="O20" s="82" t="s">
        <v>31</v>
      </c>
      <c r="P20" s="35">
        <f>SUM(Q20:U20)</f>
        <v>2657</v>
      </c>
      <c r="Q20" s="36">
        <v>2641</v>
      </c>
      <c r="R20" s="36">
        <v>16</v>
      </c>
      <c r="S20" s="93" t="s">
        <v>319</v>
      </c>
      <c r="T20" s="93" t="s">
        <v>319</v>
      </c>
      <c r="U20" s="93" t="s">
        <v>319</v>
      </c>
    </row>
    <row r="21" spans="1:21" ht="15" customHeight="1">
      <c r="A21" s="19"/>
      <c r="B21" s="34"/>
      <c r="C21" s="36"/>
      <c r="D21" s="36"/>
      <c r="E21" s="36"/>
      <c r="F21" s="304"/>
      <c r="G21" s="305"/>
      <c r="H21" s="176"/>
      <c r="I21" s="305"/>
      <c r="J21" s="103"/>
      <c r="K21" s="103"/>
      <c r="L21" s="103"/>
      <c r="M21" s="19"/>
      <c r="N21" s="25"/>
      <c r="O21" s="57" t="s">
        <v>32</v>
      </c>
      <c r="P21" s="35">
        <v>33614</v>
      </c>
      <c r="Q21" s="36">
        <v>31118</v>
      </c>
      <c r="R21" s="36">
        <v>907</v>
      </c>
      <c r="S21" s="36">
        <v>294</v>
      </c>
      <c r="T21" s="36">
        <v>1004</v>
      </c>
      <c r="U21" s="36">
        <v>290</v>
      </c>
    </row>
    <row r="22" spans="1:21" ht="15" customHeight="1">
      <c r="A22" s="477" t="s">
        <v>311</v>
      </c>
      <c r="B22" s="478"/>
      <c r="C22" s="36">
        <v>275065</v>
      </c>
      <c r="D22" s="36">
        <v>311169</v>
      </c>
      <c r="E22" s="36">
        <v>333410</v>
      </c>
      <c r="F22" s="304">
        <f t="shared" si="2"/>
        <v>22241</v>
      </c>
      <c r="G22" s="305">
        <f t="shared" si="3"/>
        <v>7.147562899903268</v>
      </c>
      <c r="H22" s="176">
        <f t="shared" si="4"/>
        <v>36104</v>
      </c>
      <c r="I22" s="305">
        <f t="shared" si="5"/>
        <v>13.125624852307636</v>
      </c>
      <c r="J22" s="103">
        <f t="shared" si="0"/>
        <v>51.112597671674514</v>
      </c>
      <c r="K22" s="103">
        <f aca="true" t="shared" si="7" ref="K22:K30">100*D22/D$10</f>
        <v>54.813769632401126</v>
      </c>
      <c r="L22" s="103">
        <f aca="true" t="shared" si="8" ref="L22:L30">100*E22/E$10</f>
        <v>57.22794370065225</v>
      </c>
      <c r="M22" s="19"/>
      <c r="N22" s="19"/>
      <c r="O22" s="57" t="s">
        <v>229</v>
      </c>
      <c r="P22" s="35">
        <v>129739</v>
      </c>
      <c r="Q22" s="36">
        <v>79357</v>
      </c>
      <c r="R22" s="36">
        <v>7589</v>
      </c>
      <c r="S22" s="36">
        <v>8386</v>
      </c>
      <c r="T22" s="36">
        <v>16267</v>
      </c>
      <c r="U22" s="36">
        <v>18134</v>
      </c>
    </row>
    <row r="23" spans="1:21" ht="15" customHeight="1">
      <c r="A23" s="19"/>
      <c r="B23" s="192" t="s">
        <v>31</v>
      </c>
      <c r="C23" s="36">
        <v>2737</v>
      </c>
      <c r="D23" s="36">
        <v>2869</v>
      </c>
      <c r="E23" s="36">
        <v>2657</v>
      </c>
      <c r="F23" s="304">
        <f t="shared" si="2"/>
        <v>-212</v>
      </c>
      <c r="G23" s="305">
        <f t="shared" si="3"/>
        <v>-7.389334262809341</v>
      </c>
      <c r="H23" s="176">
        <f t="shared" si="4"/>
        <v>132</v>
      </c>
      <c r="I23" s="305">
        <f t="shared" si="5"/>
        <v>4.822798684691268</v>
      </c>
      <c r="J23" s="103">
        <f t="shared" si="0"/>
        <v>0.508589532755433</v>
      </c>
      <c r="K23" s="103">
        <f t="shared" si="7"/>
        <v>0.5053867996984238</v>
      </c>
      <c r="L23" s="103">
        <f t="shared" si="8"/>
        <v>0.45605904565739785</v>
      </c>
      <c r="M23" s="19"/>
      <c r="N23" s="19"/>
      <c r="O23" s="57" t="s">
        <v>34</v>
      </c>
      <c r="P23" s="35">
        <f>SUM(Q23:U23)</f>
        <v>16677</v>
      </c>
      <c r="Q23" s="36">
        <v>15853</v>
      </c>
      <c r="R23" s="36">
        <v>284</v>
      </c>
      <c r="S23" s="36">
        <v>82</v>
      </c>
      <c r="T23" s="36">
        <v>370</v>
      </c>
      <c r="U23" s="36">
        <v>88</v>
      </c>
    </row>
    <row r="24" spans="1:16" ht="15" customHeight="1">
      <c r="A24" s="19"/>
      <c r="B24" s="34" t="s">
        <v>32</v>
      </c>
      <c r="C24" s="36">
        <v>32756</v>
      </c>
      <c r="D24" s="36">
        <v>34184</v>
      </c>
      <c r="E24" s="36">
        <v>33614</v>
      </c>
      <c r="F24" s="304">
        <f t="shared" si="2"/>
        <v>-570</v>
      </c>
      <c r="G24" s="305">
        <f t="shared" si="3"/>
        <v>-1.6674467587175286</v>
      </c>
      <c r="H24" s="176">
        <f t="shared" si="4"/>
        <v>1428</v>
      </c>
      <c r="I24" s="305">
        <f t="shared" si="5"/>
        <v>4.359506655269263</v>
      </c>
      <c r="J24" s="103">
        <f t="shared" si="0"/>
        <v>6.086722226867724</v>
      </c>
      <c r="K24" s="103">
        <f t="shared" si="7"/>
        <v>6.021659937570902</v>
      </c>
      <c r="L24" s="103">
        <f t="shared" si="8"/>
        <v>5.769653278407141</v>
      </c>
      <c r="M24" s="19"/>
      <c r="N24" s="19"/>
      <c r="O24" s="58"/>
      <c r="P24" s="35"/>
    </row>
    <row r="25" spans="1:21" ht="15" customHeight="1">
      <c r="A25" s="19"/>
      <c r="B25" s="34" t="s">
        <v>230</v>
      </c>
      <c r="C25" s="36">
        <v>107760</v>
      </c>
      <c r="D25" s="36">
        <v>123171</v>
      </c>
      <c r="E25" s="36">
        <v>129739</v>
      </c>
      <c r="F25" s="304">
        <f t="shared" si="2"/>
        <v>6568</v>
      </c>
      <c r="G25" s="305">
        <f t="shared" si="3"/>
        <v>5.332424028383304</v>
      </c>
      <c r="H25" s="176">
        <f t="shared" si="4"/>
        <v>15411</v>
      </c>
      <c r="I25" s="305">
        <f t="shared" si="5"/>
        <v>14.301224944320714</v>
      </c>
      <c r="J25" s="103">
        <f t="shared" si="0"/>
        <v>20.023970789084927</v>
      </c>
      <c r="K25" s="103">
        <f t="shared" si="7"/>
        <v>21.697106136512566</v>
      </c>
      <c r="L25" s="103">
        <f t="shared" si="8"/>
        <v>22.268966700995538</v>
      </c>
      <c r="M25" s="25"/>
      <c r="N25" s="19"/>
      <c r="O25" s="57" t="s">
        <v>35</v>
      </c>
      <c r="P25" s="35">
        <v>2696</v>
      </c>
      <c r="Q25" s="36">
        <v>1239</v>
      </c>
      <c r="R25" s="36">
        <v>541</v>
      </c>
      <c r="S25" s="36">
        <v>145</v>
      </c>
      <c r="T25" s="36">
        <v>562</v>
      </c>
      <c r="U25" s="36">
        <v>207</v>
      </c>
    </row>
    <row r="26" spans="1:21" ht="15" customHeight="1">
      <c r="A26" s="19"/>
      <c r="B26" s="34" t="s">
        <v>34</v>
      </c>
      <c r="C26" s="36">
        <v>13442</v>
      </c>
      <c r="D26" s="36">
        <v>15534</v>
      </c>
      <c r="E26" s="36">
        <v>16677</v>
      </c>
      <c r="F26" s="304">
        <f t="shared" si="2"/>
        <v>1143</v>
      </c>
      <c r="G26" s="305">
        <f t="shared" si="3"/>
        <v>7.358053302433372</v>
      </c>
      <c r="H26" s="176">
        <f t="shared" si="4"/>
        <v>2092</v>
      </c>
      <c r="I26" s="305">
        <f t="shared" si="5"/>
        <v>15.563160244011307</v>
      </c>
      <c r="J26" s="103">
        <f t="shared" si="0"/>
        <v>2.4977933866636937</v>
      </c>
      <c r="K26" s="103">
        <f t="shared" si="7"/>
        <v>2.7363815080220686</v>
      </c>
      <c r="L26" s="103">
        <f t="shared" si="8"/>
        <v>2.8625128733264678</v>
      </c>
      <c r="M26" s="25"/>
      <c r="N26" s="25"/>
      <c r="O26" s="57" t="s">
        <v>36</v>
      </c>
      <c r="P26" s="35">
        <v>128237</v>
      </c>
      <c r="Q26" s="36">
        <v>102275</v>
      </c>
      <c r="R26" s="36">
        <v>3404</v>
      </c>
      <c r="S26" s="36">
        <v>4387</v>
      </c>
      <c r="T26" s="36">
        <v>12090</v>
      </c>
      <c r="U26" s="36">
        <v>6075</v>
      </c>
    </row>
    <row r="27" spans="1:21" ht="15" customHeight="1">
      <c r="A27" s="25"/>
      <c r="B27" s="34" t="s">
        <v>35</v>
      </c>
      <c r="C27" s="36">
        <v>2214</v>
      </c>
      <c r="D27" s="36">
        <v>2409</v>
      </c>
      <c r="E27" s="36">
        <v>2696</v>
      </c>
      <c r="F27" s="304">
        <f t="shared" si="2"/>
        <v>287</v>
      </c>
      <c r="G27" s="305">
        <f t="shared" si="3"/>
        <v>11.913657119136571</v>
      </c>
      <c r="H27" s="176">
        <f t="shared" si="4"/>
        <v>195</v>
      </c>
      <c r="I27" s="305">
        <f t="shared" si="5"/>
        <v>8.807588075880759</v>
      </c>
      <c r="J27" s="103">
        <f t="shared" si="0"/>
        <v>0.411405635922736</v>
      </c>
      <c r="K27" s="103">
        <f t="shared" si="7"/>
        <v>0.4243558035808654</v>
      </c>
      <c r="L27" s="103">
        <f t="shared" si="8"/>
        <v>0.4627531754205287</v>
      </c>
      <c r="M27" s="19"/>
      <c r="N27" s="25"/>
      <c r="O27" s="57" t="s">
        <v>231</v>
      </c>
      <c r="P27" s="35">
        <f>SUM(Q27:U27)</f>
        <v>19790</v>
      </c>
      <c r="Q27" s="36">
        <v>19790</v>
      </c>
      <c r="R27" s="93" t="s">
        <v>319</v>
      </c>
      <c r="S27" s="93" t="s">
        <v>319</v>
      </c>
      <c r="T27" s="93" t="s">
        <v>319</v>
      </c>
      <c r="U27" s="93" t="s">
        <v>319</v>
      </c>
    </row>
    <row r="28" spans="1:21" ht="15" customHeight="1">
      <c r="A28" s="19"/>
      <c r="B28" s="34" t="s">
        <v>36</v>
      </c>
      <c r="C28" s="36">
        <v>97880</v>
      </c>
      <c r="D28" s="36">
        <v>113322</v>
      </c>
      <c r="E28" s="36">
        <v>128237</v>
      </c>
      <c r="F28" s="304">
        <f t="shared" si="2"/>
        <v>14915</v>
      </c>
      <c r="G28" s="305">
        <f t="shared" si="3"/>
        <v>13.161610278674926</v>
      </c>
      <c r="H28" s="176">
        <f t="shared" si="4"/>
        <v>15442</v>
      </c>
      <c r="I28" s="305">
        <f t="shared" si="5"/>
        <v>15.776460972619534</v>
      </c>
      <c r="J28" s="103">
        <f t="shared" si="0"/>
        <v>18.18806849327796</v>
      </c>
      <c r="K28" s="103">
        <f t="shared" si="7"/>
        <v>19.962162047899888</v>
      </c>
      <c r="L28" s="103">
        <f t="shared" si="8"/>
        <v>22.01115688293855</v>
      </c>
      <c r="M28" s="19"/>
      <c r="N28" s="19"/>
      <c r="O28" s="57" t="s">
        <v>37</v>
      </c>
      <c r="P28" s="35">
        <v>517</v>
      </c>
      <c r="Q28" s="33">
        <v>469</v>
      </c>
      <c r="R28" s="93" t="s">
        <v>319</v>
      </c>
      <c r="S28" s="92">
        <v>7</v>
      </c>
      <c r="T28" s="92">
        <v>31</v>
      </c>
      <c r="U28" s="92">
        <v>7</v>
      </c>
    </row>
    <row r="29" spans="1:21" ht="15" customHeight="1">
      <c r="A29" s="19"/>
      <c r="B29" s="34" t="s">
        <v>231</v>
      </c>
      <c r="C29" s="36">
        <v>18276</v>
      </c>
      <c r="D29" s="36">
        <v>19680</v>
      </c>
      <c r="E29" s="36">
        <v>19790</v>
      </c>
      <c r="F29" s="304">
        <f t="shared" si="2"/>
        <v>110</v>
      </c>
      <c r="G29" s="305">
        <f t="shared" si="3"/>
        <v>0.5589430894308943</v>
      </c>
      <c r="H29" s="176">
        <f t="shared" si="4"/>
        <v>1404</v>
      </c>
      <c r="I29" s="305">
        <f t="shared" si="5"/>
        <v>7.682206172028891</v>
      </c>
      <c r="J29" s="103">
        <f t="shared" si="0"/>
        <v>3.396047607102043</v>
      </c>
      <c r="K29" s="103">
        <f t="shared" si="7"/>
        <v>3.4667173991164097</v>
      </c>
      <c r="L29" s="103">
        <f t="shared" si="8"/>
        <v>3.3968417439066254</v>
      </c>
      <c r="M29" s="19"/>
      <c r="N29" s="19"/>
      <c r="O29" s="57"/>
      <c r="P29" s="33"/>
      <c r="Q29" s="33"/>
      <c r="R29" s="33"/>
      <c r="S29" s="33"/>
      <c r="T29" s="33"/>
      <c r="U29" s="33"/>
    </row>
    <row r="30" spans="1:21" ht="15" customHeight="1">
      <c r="A30" s="477" t="s">
        <v>312</v>
      </c>
      <c r="B30" s="478"/>
      <c r="C30" s="36">
        <v>1169</v>
      </c>
      <c r="D30" s="36">
        <v>246</v>
      </c>
      <c r="E30" s="36">
        <v>517</v>
      </c>
      <c r="F30" s="304">
        <f t="shared" si="2"/>
        <v>271</v>
      </c>
      <c r="G30" s="305">
        <f t="shared" si="3"/>
        <v>110.16260162601625</v>
      </c>
      <c r="H30" s="176">
        <f t="shared" si="4"/>
        <v>-923</v>
      </c>
      <c r="I30" s="305">
        <f t="shared" si="5"/>
        <v>-78.95637296834902</v>
      </c>
      <c r="J30" s="103">
        <f t="shared" si="0"/>
        <v>0.21722366232776802</v>
      </c>
      <c r="K30" s="103">
        <f t="shared" si="7"/>
        <v>0.04333396748895512</v>
      </c>
      <c r="L30" s="103">
        <f t="shared" si="8"/>
        <v>0.0887401304497082</v>
      </c>
      <c r="M30" s="19"/>
      <c r="N30" s="19"/>
      <c r="O30" s="57"/>
      <c r="P30" s="33"/>
      <c r="Q30" s="33"/>
      <c r="R30" s="33"/>
      <c r="S30" s="33"/>
      <c r="T30" s="33"/>
      <c r="U30" s="33"/>
    </row>
    <row r="31" spans="1:21" ht="15" customHeight="1">
      <c r="A31" s="28"/>
      <c r="B31" s="34"/>
      <c r="C31" s="30"/>
      <c r="D31" s="30"/>
      <c r="E31" s="30"/>
      <c r="F31" s="42"/>
      <c r="G31" s="43"/>
      <c r="H31" s="44"/>
      <c r="I31" s="43"/>
      <c r="J31" s="30"/>
      <c r="K31" s="30"/>
      <c r="L31" s="30"/>
      <c r="M31" s="19"/>
      <c r="N31" s="19"/>
      <c r="O31" s="58"/>
      <c r="P31" s="31"/>
      <c r="Q31" s="31"/>
      <c r="R31" s="31"/>
      <c r="S31" s="31"/>
      <c r="T31" s="31"/>
      <c r="U31" s="31"/>
    </row>
    <row r="32" spans="1:21" ht="15" customHeight="1">
      <c r="A32" s="506" t="s">
        <v>313</v>
      </c>
      <c r="B32" s="507"/>
      <c r="C32" s="299">
        <f>SUM(C34,C39,C44,C52)</f>
        <v>311317</v>
      </c>
      <c r="D32" s="299">
        <f>SUM(D34,D39,D44,D52)</f>
        <v>324454</v>
      </c>
      <c r="E32" s="299">
        <f>SUM(E34,E39,E44,E52)</f>
        <v>331010</v>
      </c>
      <c r="F32" s="300">
        <f>E32-D32</f>
        <v>6556</v>
      </c>
      <c r="G32" s="301">
        <f>100*(E32-D32)/D32</f>
        <v>2.020625419936262</v>
      </c>
      <c r="H32" s="302">
        <f>D32-C32</f>
        <v>13137</v>
      </c>
      <c r="I32" s="301">
        <f>100*(D32-C32)/C32</f>
        <v>4.21981452988433</v>
      </c>
      <c r="J32" s="303">
        <f>100*C32/C$32</f>
        <v>100</v>
      </c>
      <c r="K32" s="303">
        <f>100*D32/D$32</f>
        <v>100</v>
      </c>
      <c r="L32" s="303">
        <f>100*E32/E$32</f>
        <v>100</v>
      </c>
      <c r="M32" s="25"/>
      <c r="N32" s="19"/>
      <c r="O32" s="59" t="s">
        <v>2</v>
      </c>
      <c r="P32" s="316">
        <v>331010</v>
      </c>
      <c r="Q32" s="316">
        <f>SUM(Q34:Q49)</f>
        <v>230090</v>
      </c>
      <c r="R32" s="316">
        <f>SUM(R34:R49)</f>
        <v>18558</v>
      </c>
      <c r="S32" s="316">
        <f>SUM(S34:S49)</f>
        <v>20401</v>
      </c>
      <c r="T32" s="316">
        <f>SUM(T34:T49)</f>
        <v>51937</v>
      </c>
      <c r="U32" s="316">
        <f>SUM(U34:U49)</f>
        <v>10000</v>
      </c>
    </row>
    <row r="33" spans="1:21" ht="15" customHeight="1">
      <c r="A33" s="25"/>
      <c r="B33" s="34"/>
      <c r="C33" s="30"/>
      <c r="D33" s="30"/>
      <c r="E33" s="30"/>
      <c r="F33" s="175"/>
      <c r="G33" s="43"/>
      <c r="H33" s="178"/>
      <c r="I33" s="43"/>
      <c r="J33" s="179"/>
      <c r="K33" s="30"/>
      <c r="L33" s="30"/>
      <c r="M33" s="19"/>
      <c r="N33" s="25"/>
      <c r="O33" s="57"/>
      <c r="P33" s="31"/>
      <c r="Q33" s="31"/>
      <c r="R33" s="31"/>
      <c r="S33" s="31"/>
      <c r="T33" s="31"/>
      <c r="U33" s="31"/>
    </row>
    <row r="34" spans="1:21" ht="15" customHeight="1">
      <c r="A34" s="477" t="s">
        <v>309</v>
      </c>
      <c r="B34" s="478"/>
      <c r="C34" s="39">
        <v>36931</v>
      </c>
      <c r="D34" s="39">
        <v>32028</v>
      </c>
      <c r="E34" s="39">
        <v>27671</v>
      </c>
      <c r="F34" s="304">
        <f aca="true" t="shared" si="9" ref="F34:F52">E34-D34</f>
        <v>-4357</v>
      </c>
      <c r="G34" s="305">
        <f aca="true" t="shared" si="10" ref="G34:G52">100*(E34-D34)/D34</f>
        <v>-13.603721743474459</v>
      </c>
      <c r="H34" s="176">
        <f aca="true" t="shared" si="11" ref="H34:H52">D34-C34</f>
        <v>-4903</v>
      </c>
      <c r="I34" s="305">
        <f aca="true" t="shared" si="12" ref="I34:I52">100*(D34-C34)/C34</f>
        <v>-13.276109501502802</v>
      </c>
      <c r="J34" s="103">
        <f aca="true" t="shared" si="13" ref="J34:J52">100*C34/C$32</f>
        <v>11.862827921379173</v>
      </c>
      <c r="K34" s="103">
        <f aca="true" t="shared" si="14" ref="K34:L37">100*D34/D$32</f>
        <v>9.871353103983925</v>
      </c>
      <c r="L34" s="103">
        <f t="shared" si="14"/>
        <v>8.359566176248451</v>
      </c>
      <c r="M34" s="19"/>
      <c r="N34" s="19"/>
      <c r="O34" s="57" t="s">
        <v>25</v>
      </c>
      <c r="P34" s="36">
        <v>21458</v>
      </c>
      <c r="Q34" s="54">
        <v>984</v>
      </c>
      <c r="R34" s="54">
        <v>70</v>
      </c>
      <c r="S34" s="54">
        <v>640</v>
      </c>
      <c r="T34" s="54">
        <v>17887</v>
      </c>
      <c r="U34" s="54">
        <v>1869</v>
      </c>
    </row>
    <row r="35" spans="1:21" ht="15" customHeight="1">
      <c r="A35" s="19"/>
      <c r="B35" s="34" t="s">
        <v>25</v>
      </c>
      <c r="C35" s="39">
        <v>30686</v>
      </c>
      <c r="D35" s="39">
        <v>25547</v>
      </c>
      <c r="E35" s="39">
        <v>21458</v>
      </c>
      <c r="F35" s="304">
        <f t="shared" si="9"/>
        <v>-4089</v>
      </c>
      <c r="G35" s="305">
        <f t="shared" si="10"/>
        <v>-16.005793243825106</v>
      </c>
      <c r="H35" s="176">
        <f t="shared" si="11"/>
        <v>-5139</v>
      </c>
      <c r="I35" s="305">
        <f t="shared" si="12"/>
        <v>-16.74705077233918</v>
      </c>
      <c r="J35" s="103">
        <f t="shared" si="13"/>
        <v>9.856834030907404</v>
      </c>
      <c r="K35" s="103">
        <f t="shared" si="14"/>
        <v>7.873843441597268</v>
      </c>
      <c r="L35" s="103">
        <f t="shared" si="14"/>
        <v>6.4825836077459895</v>
      </c>
      <c r="M35" s="19"/>
      <c r="N35" s="19"/>
      <c r="O35" s="57" t="s">
        <v>26</v>
      </c>
      <c r="P35" s="36">
        <f>SUM(Q35:U35)</f>
        <v>1144</v>
      </c>
      <c r="Q35" s="54">
        <v>624</v>
      </c>
      <c r="R35" s="54">
        <v>35</v>
      </c>
      <c r="S35" s="54">
        <v>64</v>
      </c>
      <c r="T35" s="54">
        <v>379</v>
      </c>
      <c r="U35" s="54">
        <v>42</v>
      </c>
    </row>
    <row r="36" spans="1:21" ht="15" customHeight="1">
      <c r="A36" s="19"/>
      <c r="B36" s="34" t="s">
        <v>26</v>
      </c>
      <c r="C36" s="39">
        <v>919</v>
      </c>
      <c r="D36" s="39">
        <v>967</v>
      </c>
      <c r="E36" s="39">
        <v>1144</v>
      </c>
      <c r="F36" s="304">
        <f t="shared" si="9"/>
        <v>177</v>
      </c>
      <c r="G36" s="305">
        <f t="shared" si="10"/>
        <v>18.30403309203723</v>
      </c>
      <c r="H36" s="176">
        <f t="shared" si="11"/>
        <v>48</v>
      </c>
      <c r="I36" s="305">
        <f t="shared" si="12"/>
        <v>5.223068552774755</v>
      </c>
      <c r="J36" s="103">
        <f t="shared" si="13"/>
        <v>0.29519749965469283</v>
      </c>
      <c r="K36" s="103">
        <f t="shared" si="14"/>
        <v>0.29803916733959207</v>
      </c>
      <c r="L36" s="103">
        <f t="shared" si="14"/>
        <v>0.3456088939911181</v>
      </c>
      <c r="M36" s="19"/>
      <c r="N36" s="19"/>
      <c r="O36" s="57" t="s">
        <v>27</v>
      </c>
      <c r="P36" s="36">
        <v>5069</v>
      </c>
      <c r="Q36" s="54">
        <v>2910</v>
      </c>
      <c r="R36" s="54">
        <v>92</v>
      </c>
      <c r="S36" s="54">
        <v>351</v>
      </c>
      <c r="T36" s="54">
        <v>1365</v>
      </c>
      <c r="U36" s="54">
        <v>349</v>
      </c>
    </row>
    <row r="37" spans="1:21" ht="15" customHeight="1">
      <c r="A37" s="19"/>
      <c r="B37" s="34" t="s">
        <v>27</v>
      </c>
      <c r="C37" s="39">
        <v>5326</v>
      </c>
      <c r="D37" s="39">
        <v>5514</v>
      </c>
      <c r="E37" s="39">
        <v>5069</v>
      </c>
      <c r="F37" s="304">
        <f t="shared" si="9"/>
        <v>-445</v>
      </c>
      <c r="G37" s="305">
        <f t="shared" si="10"/>
        <v>-8.070366340224883</v>
      </c>
      <c r="H37" s="176">
        <f t="shared" si="11"/>
        <v>188</v>
      </c>
      <c r="I37" s="305">
        <f t="shared" si="12"/>
        <v>3.529853548629365</v>
      </c>
      <c r="J37" s="103">
        <f t="shared" si="13"/>
        <v>1.7107963908170771</v>
      </c>
      <c r="K37" s="103">
        <f t="shared" si="14"/>
        <v>1.6994704950470636</v>
      </c>
      <c r="L37" s="103">
        <f t="shared" si="14"/>
        <v>1.531373674511344</v>
      </c>
      <c r="M37" s="25"/>
      <c r="N37" s="19"/>
      <c r="O37" s="57" t="s">
        <v>28</v>
      </c>
      <c r="P37" s="36">
        <f>SUM(Q37:U37)</f>
        <v>312</v>
      </c>
      <c r="Q37" s="53">
        <v>251</v>
      </c>
      <c r="R37" s="53">
        <v>37</v>
      </c>
      <c r="S37" s="53">
        <v>9</v>
      </c>
      <c r="T37" s="53">
        <v>15</v>
      </c>
      <c r="U37" s="53" t="s">
        <v>319</v>
      </c>
    </row>
    <row r="38" spans="1:21" ht="15" customHeight="1">
      <c r="A38" s="25"/>
      <c r="B38" s="34"/>
      <c r="C38" s="18"/>
      <c r="D38" s="18"/>
      <c r="E38" s="18"/>
      <c r="F38" s="304"/>
      <c r="G38" s="305"/>
      <c r="H38" s="176"/>
      <c r="I38" s="305"/>
      <c r="J38" s="103"/>
      <c r="K38" s="103"/>
      <c r="L38" s="103"/>
      <c r="M38" s="25"/>
      <c r="N38" s="25"/>
      <c r="O38" s="57" t="s">
        <v>29</v>
      </c>
      <c r="P38" s="36">
        <v>45900</v>
      </c>
      <c r="Q38" s="54">
        <v>31132</v>
      </c>
      <c r="R38" s="54">
        <v>2938</v>
      </c>
      <c r="S38" s="54">
        <v>4191</v>
      </c>
      <c r="T38" s="54">
        <v>6454</v>
      </c>
      <c r="U38" s="54">
        <v>1181</v>
      </c>
    </row>
    <row r="39" spans="1:21" ht="15" customHeight="1">
      <c r="A39" s="477" t="s">
        <v>310</v>
      </c>
      <c r="B39" s="478"/>
      <c r="C39" s="39">
        <v>119106</v>
      </c>
      <c r="D39" s="39">
        <v>121298</v>
      </c>
      <c r="E39" s="39">
        <v>123106</v>
      </c>
      <c r="F39" s="304">
        <f t="shared" si="9"/>
        <v>1808</v>
      </c>
      <c r="G39" s="305">
        <f t="shared" si="10"/>
        <v>1.4905439496117001</v>
      </c>
      <c r="H39" s="176">
        <f t="shared" si="11"/>
        <v>2192</v>
      </c>
      <c r="I39" s="305">
        <f t="shared" si="12"/>
        <v>1.8403774788843552</v>
      </c>
      <c r="J39" s="103">
        <f t="shared" si="13"/>
        <v>38.258752332831165</v>
      </c>
      <c r="K39" s="103">
        <f aca="true" t="shared" si="15" ref="K39:L42">100*D39/D$32</f>
        <v>37.38526879002879</v>
      </c>
      <c r="L39" s="103">
        <f t="shared" si="15"/>
        <v>37.19102141929247</v>
      </c>
      <c r="M39" s="19"/>
      <c r="N39" s="25"/>
      <c r="O39" s="58"/>
      <c r="P39" s="36"/>
      <c r="Q39" s="54"/>
      <c r="R39" s="54"/>
      <c r="S39" s="54"/>
      <c r="T39" s="54"/>
      <c r="U39" s="54"/>
    </row>
    <row r="40" spans="1:21" ht="15" customHeight="1">
      <c r="A40" s="19"/>
      <c r="B40" s="34" t="s">
        <v>28</v>
      </c>
      <c r="C40" s="39">
        <v>422</v>
      </c>
      <c r="D40" s="39">
        <v>304</v>
      </c>
      <c r="E40" s="39">
        <v>312</v>
      </c>
      <c r="F40" s="304">
        <f t="shared" si="9"/>
        <v>8</v>
      </c>
      <c r="G40" s="305">
        <f t="shared" si="10"/>
        <v>2.6315789473684212</v>
      </c>
      <c r="H40" s="176">
        <f t="shared" si="11"/>
        <v>-118</v>
      </c>
      <c r="I40" s="305">
        <f t="shared" si="12"/>
        <v>-27.96208530805687</v>
      </c>
      <c r="J40" s="103">
        <f t="shared" si="13"/>
        <v>0.13555315000465762</v>
      </c>
      <c r="K40" s="103">
        <f t="shared" si="15"/>
        <v>0.09369587060107133</v>
      </c>
      <c r="L40" s="103">
        <f t="shared" si="15"/>
        <v>0.09425697108848675</v>
      </c>
      <c r="M40" s="19"/>
      <c r="N40" s="19"/>
      <c r="O40" s="57" t="s">
        <v>30</v>
      </c>
      <c r="P40" s="36">
        <v>76894</v>
      </c>
      <c r="Q40" s="54">
        <v>56057</v>
      </c>
      <c r="R40" s="54">
        <v>5304</v>
      </c>
      <c r="S40" s="54">
        <v>5189</v>
      </c>
      <c r="T40" s="54">
        <v>7625</v>
      </c>
      <c r="U40" s="54">
        <v>2714</v>
      </c>
    </row>
    <row r="41" spans="1:21" ht="15" customHeight="1">
      <c r="A41" s="19"/>
      <c r="B41" s="34" t="s">
        <v>29</v>
      </c>
      <c r="C41" s="39">
        <v>42518</v>
      </c>
      <c r="D41" s="39">
        <v>45523</v>
      </c>
      <c r="E41" s="39">
        <v>45900</v>
      </c>
      <c r="F41" s="304">
        <f t="shared" si="9"/>
        <v>377</v>
      </c>
      <c r="G41" s="305">
        <f t="shared" si="10"/>
        <v>0.8281528018803682</v>
      </c>
      <c r="H41" s="176">
        <f t="shared" si="11"/>
        <v>3005</v>
      </c>
      <c r="I41" s="305">
        <f t="shared" si="12"/>
        <v>7.067594900983113</v>
      </c>
      <c r="J41" s="103">
        <f t="shared" si="13"/>
        <v>13.657461686962163</v>
      </c>
      <c r="K41" s="103">
        <f t="shared" si="15"/>
        <v>14.030648412409771</v>
      </c>
      <c r="L41" s="103">
        <f t="shared" si="15"/>
        <v>13.866650554363916</v>
      </c>
      <c r="M41" s="25"/>
      <c r="N41" s="19"/>
      <c r="O41" s="82" t="s">
        <v>31</v>
      </c>
      <c r="P41" s="36">
        <f>SUM(Q41:U41)</f>
        <v>2354</v>
      </c>
      <c r="Q41" s="53">
        <v>2338</v>
      </c>
      <c r="R41" s="53">
        <v>16</v>
      </c>
      <c r="S41" s="93" t="s">
        <v>319</v>
      </c>
      <c r="T41" s="93" t="s">
        <v>319</v>
      </c>
      <c r="U41" s="93" t="s">
        <v>319</v>
      </c>
    </row>
    <row r="42" spans="1:21" ht="15" customHeight="1">
      <c r="A42" s="19"/>
      <c r="B42" s="34" t="s">
        <v>30</v>
      </c>
      <c r="C42" s="39">
        <v>76166</v>
      </c>
      <c r="D42" s="39">
        <v>75471</v>
      </c>
      <c r="E42" s="39">
        <v>76894</v>
      </c>
      <c r="F42" s="304">
        <f t="shared" si="9"/>
        <v>1423</v>
      </c>
      <c r="G42" s="305">
        <f t="shared" si="10"/>
        <v>1.8854924408050775</v>
      </c>
      <c r="H42" s="176">
        <f t="shared" si="11"/>
        <v>-695</v>
      </c>
      <c r="I42" s="305">
        <f t="shared" si="12"/>
        <v>-0.9124806344038022</v>
      </c>
      <c r="J42" s="103">
        <f t="shared" si="13"/>
        <v>24.465737495864342</v>
      </c>
      <c r="K42" s="103">
        <f t="shared" si="15"/>
        <v>23.260924507017943</v>
      </c>
      <c r="L42" s="103">
        <f t="shared" si="15"/>
        <v>23.230113893840066</v>
      </c>
      <c r="M42" s="19"/>
      <c r="N42" s="25"/>
      <c r="O42" s="57" t="s">
        <v>32</v>
      </c>
      <c r="P42" s="36">
        <v>28793</v>
      </c>
      <c r="Q42" s="54">
        <v>26686</v>
      </c>
      <c r="R42" s="54">
        <v>803</v>
      </c>
      <c r="S42" s="54">
        <v>279</v>
      </c>
      <c r="T42" s="54">
        <v>966</v>
      </c>
      <c r="U42" s="54">
        <v>59</v>
      </c>
    </row>
    <row r="43" spans="1:21" ht="15" customHeight="1">
      <c r="A43" s="19"/>
      <c r="B43" s="34"/>
      <c r="C43" s="18"/>
      <c r="D43" s="18"/>
      <c r="E43" s="18"/>
      <c r="F43" s="304"/>
      <c r="G43" s="305"/>
      <c r="H43" s="176"/>
      <c r="I43" s="305"/>
      <c r="J43" s="103"/>
      <c r="K43" s="103"/>
      <c r="L43" s="103"/>
      <c r="M43" s="19"/>
      <c r="N43" s="19"/>
      <c r="O43" s="57" t="s">
        <v>229</v>
      </c>
      <c r="P43" s="36">
        <v>65636</v>
      </c>
      <c r="Q43" s="54">
        <v>40126</v>
      </c>
      <c r="R43" s="54">
        <v>5850</v>
      </c>
      <c r="S43" s="54">
        <v>6100</v>
      </c>
      <c r="T43" s="54">
        <v>10684</v>
      </c>
      <c r="U43" s="54">
        <v>2873</v>
      </c>
    </row>
    <row r="44" spans="1:21" ht="15" customHeight="1">
      <c r="A44" s="477" t="s">
        <v>311</v>
      </c>
      <c r="B44" s="478"/>
      <c r="C44" s="39">
        <v>154820</v>
      </c>
      <c r="D44" s="39">
        <v>171043</v>
      </c>
      <c r="E44" s="39">
        <v>179982</v>
      </c>
      <c r="F44" s="304">
        <f t="shared" si="9"/>
        <v>8939</v>
      </c>
      <c r="G44" s="305">
        <f t="shared" si="10"/>
        <v>5.226171196716615</v>
      </c>
      <c r="H44" s="176">
        <f t="shared" si="11"/>
        <v>16223</v>
      </c>
      <c r="I44" s="305">
        <f t="shared" si="12"/>
        <v>10.478620333290273</v>
      </c>
      <c r="J44" s="103">
        <f t="shared" si="13"/>
        <v>49.730660387964676</v>
      </c>
      <c r="K44" s="103">
        <f aca="true" t="shared" si="16" ref="K44:K52">100*D44/D$32</f>
        <v>52.71718024743107</v>
      </c>
      <c r="L44" s="103">
        <f aca="true" t="shared" si="17" ref="L44:L52">100*E44/E$32</f>
        <v>54.373583879641096</v>
      </c>
      <c r="M44" s="25"/>
      <c r="N44" s="19"/>
      <c r="O44" s="57" t="s">
        <v>34</v>
      </c>
      <c r="P44" s="36">
        <f>SUM(Q44:U44)</f>
        <v>8262</v>
      </c>
      <c r="Q44" s="54">
        <v>7623</v>
      </c>
      <c r="R44" s="54">
        <v>261</v>
      </c>
      <c r="S44" s="54">
        <v>62</v>
      </c>
      <c r="T44" s="54">
        <v>305</v>
      </c>
      <c r="U44" s="54">
        <v>11</v>
      </c>
    </row>
    <row r="45" spans="1:21" ht="15" customHeight="1">
      <c r="A45" s="19"/>
      <c r="B45" s="193" t="s">
        <v>31</v>
      </c>
      <c r="C45" s="39">
        <v>2419</v>
      </c>
      <c r="D45" s="39">
        <v>2523</v>
      </c>
      <c r="E45" s="39">
        <v>2354</v>
      </c>
      <c r="F45" s="304">
        <f t="shared" si="9"/>
        <v>-169</v>
      </c>
      <c r="G45" s="305">
        <f t="shared" si="10"/>
        <v>-6.698374950455807</v>
      </c>
      <c r="H45" s="176">
        <f t="shared" si="11"/>
        <v>104</v>
      </c>
      <c r="I45" s="305">
        <f t="shared" si="12"/>
        <v>4.299297230260438</v>
      </c>
      <c r="J45" s="103">
        <f t="shared" si="13"/>
        <v>0.7770214925622436</v>
      </c>
      <c r="K45" s="103">
        <f t="shared" si="16"/>
        <v>0.7776140839687599</v>
      </c>
      <c r="L45" s="103">
        <f t="shared" si="17"/>
        <v>0.7111567626355699</v>
      </c>
      <c r="M45" s="25"/>
      <c r="N45" s="25"/>
      <c r="O45" s="58"/>
      <c r="P45" s="36"/>
      <c r="Q45" s="54"/>
      <c r="R45" s="54"/>
      <c r="S45" s="54"/>
      <c r="T45" s="54"/>
      <c r="U45" s="54"/>
    </row>
    <row r="46" spans="1:21" ht="15" customHeight="1">
      <c r="A46" s="19"/>
      <c r="B46" s="34" t="s">
        <v>32</v>
      </c>
      <c r="C46" s="39">
        <v>28296</v>
      </c>
      <c r="D46" s="39">
        <v>29490</v>
      </c>
      <c r="E46" s="39">
        <v>28793</v>
      </c>
      <c r="F46" s="304">
        <f t="shared" si="9"/>
        <v>-697</v>
      </c>
      <c r="G46" s="305">
        <f t="shared" si="10"/>
        <v>-2.363513055272974</v>
      </c>
      <c r="H46" s="176">
        <f t="shared" si="11"/>
        <v>1194</v>
      </c>
      <c r="I46" s="305">
        <f t="shared" si="12"/>
        <v>4.219677692960135</v>
      </c>
      <c r="J46" s="103">
        <f t="shared" si="13"/>
        <v>9.089127802208038</v>
      </c>
      <c r="K46" s="103">
        <f t="shared" si="16"/>
        <v>9.089115868505242</v>
      </c>
      <c r="L46" s="103">
        <f t="shared" si="17"/>
        <v>8.698528745355125</v>
      </c>
      <c r="M46" s="19"/>
      <c r="N46" s="25"/>
      <c r="O46" s="57" t="s">
        <v>35</v>
      </c>
      <c r="P46" s="36">
        <v>1709</v>
      </c>
      <c r="Q46" s="54">
        <v>721</v>
      </c>
      <c r="R46" s="54">
        <v>400</v>
      </c>
      <c r="S46" s="54">
        <v>136</v>
      </c>
      <c r="T46" s="54">
        <v>434</v>
      </c>
      <c r="U46" s="54">
        <v>17</v>
      </c>
    </row>
    <row r="47" spans="1:21" ht="15" customHeight="1">
      <c r="A47" s="19"/>
      <c r="B47" s="34" t="s">
        <v>230</v>
      </c>
      <c r="C47" s="39">
        <v>56539</v>
      </c>
      <c r="D47" s="39">
        <v>63264</v>
      </c>
      <c r="E47" s="39">
        <v>65636</v>
      </c>
      <c r="F47" s="304">
        <f t="shared" si="9"/>
        <v>2372</v>
      </c>
      <c r="G47" s="305">
        <f t="shared" si="10"/>
        <v>3.7493677288821448</v>
      </c>
      <c r="H47" s="176">
        <f t="shared" si="11"/>
        <v>6725</v>
      </c>
      <c r="I47" s="305">
        <f t="shared" si="12"/>
        <v>11.894444542705035</v>
      </c>
      <c r="J47" s="103">
        <f t="shared" si="13"/>
        <v>18.161231156666677</v>
      </c>
      <c r="K47" s="103">
        <f t="shared" si="16"/>
        <v>19.498603808244003</v>
      </c>
      <c r="L47" s="103">
        <f t="shared" si="17"/>
        <v>19.829008187063835</v>
      </c>
      <c r="M47" s="19"/>
      <c r="N47" s="19"/>
      <c r="O47" s="57" t="s">
        <v>36</v>
      </c>
      <c r="P47" s="36">
        <v>57205</v>
      </c>
      <c r="Q47" s="54">
        <v>44387</v>
      </c>
      <c r="R47" s="54">
        <v>2752</v>
      </c>
      <c r="S47" s="54">
        <v>3378</v>
      </c>
      <c r="T47" s="54">
        <v>5803</v>
      </c>
      <c r="U47" s="54">
        <v>884</v>
      </c>
    </row>
    <row r="48" spans="1:21" ht="15" customHeight="1">
      <c r="A48" s="19"/>
      <c r="B48" s="34" t="s">
        <v>34</v>
      </c>
      <c r="C48" s="39">
        <v>6625</v>
      </c>
      <c r="D48" s="39">
        <v>7742</v>
      </c>
      <c r="E48" s="39">
        <v>8262</v>
      </c>
      <c r="F48" s="304">
        <f t="shared" si="9"/>
        <v>520</v>
      </c>
      <c r="G48" s="305">
        <f t="shared" si="10"/>
        <v>6.716610694910876</v>
      </c>
      <c r="H48" s="176">
        <f t="shared" si="11"/>
        <v>1117</v>
      </c>
      <c r="I48" s="305">
        <f t="shared" si="12"/>
        <v>16.860377358490567</v>
      </c>
      <c r="J48" s="103">
        <f t="shared" si="13"/>
        <v>2.128055968675016</v>
      </c>
      <c r="K48" s="103">
        <f t="shared" si="16"/>
        <v>2.3861625993207047</v>
      </c>
      <c r="L48" s="103">
        <f t="shared" si="17"/>
        <v>2.4959970997855048</v>
      </c>
      <c r="M48" s="19"/>
      <c r="N48" s="19"/>
      <c r="O48" s="57" t="s">
        <v>231</v>
      </c>
      <c r="P48" s="36">
        <f>SUM(Q48:U48)</f>
        <v>16023</v>
      </c>
      <c r="Q48" s="54">
        <v>16023</v>
      </c>
      <c r="R48" s="93" t="s">
        <v>319</v>
      </c>
      <c r="S48" s="93" t="s">
        <v>319</v>
      </c>
      <c r="T48" s="93" t="s">
        <v>319</v>
      </c>
      <c r="U48" s="93" t="s">
        <v>319</v>
      </c>
    </row>
    <row r="49" spans="1:21" ht="15" customHeight="1">
      <c r="A49" s="25"/>
      <c r="B49" s="34" t="s">
        <v>35</v>
      </c>
      <c r="C49" s="39">
        <v>1488</v>
      </c>
      <c r="D49" s="39">
        <v>1603</v>
      </c>
      <c r="E49" s="39">
        <v>1709</v>
      </c>
      <c r="F49" s="304">
        <f t="shared" si="9"/>
        <v>106</v>
      </c>
      <c r="G49" s="305">
        <f t="shared" si="10"/>
        <v>6.6126013724267</v>
      </c>
      <c r="H49" s="176">
        <f t="shared" si="11"/>
        <v>115</v>
      </c>
      <c r="I49" s="305">
        <f t="shared" si="12"/>
        <v>7.728494623655914</v>
      </c>
      <c r="J49" s="103">
        <f t="shared" si="13"/>
        <v>0.4779694009642904</v>
      </c>
      <c r="K49" s="103">
        <f t="shared" si="16"/>
        <v>0.49406079136025444</v>
      </c>
      <c r="L49" s="103">
        <f t="shared" si="17"/>
        <v>0.5162986012507175</v>
      </c>
      <c r="M49" s="25"/>
      <c r="N49" s="19"/>
      <c r="O49" s="57" t="s">
        <v>37</v>
      </c>
      <c r="P49" s="36">
        <f>SUM(Q49:U49)</f>
        <v>251</v>
      </c>
      <c r="Q49" s="53">
        <v>228</v>
      </c>
      <c r="R49" s="93" t="s">
        <v>319</v>
      </c>
      <c r="S49" s="53">
        <v>2</v>
      </c>
      <c r="T49" s="53">
        <v>20</v>
      </c>
      <c r="U49" s="53">
        <v>1</v>
      </c>
    </row>
    <row r="50" spans="1:21" ht="15" customHeight="1">
      <c r="A50" s="19"/>
      <c r="B50" s="34" t="s">
        <v>36</v>
      </c>
      <c r="C50" s="39">
        <v>44535</v>
      </c>
      <c r="D50" s="39">
        <v>50505</v>
      </c>
      <c r="E50" s="39">
        <v>57205</v>
      </c>
      <c r="F50" s="304">
        <f t="shared" si="9"/>
        <v>6700</v>
      </c>
      <c r="G50" s="305">
        <f t="shared" si="10"/>
        <v>13.266013266013266</v>
      </c>
      <c r="H50" s="176">
        <f t="shared" si="11"/>
        <v>5970</v>
      </c>
      <c r="I50" s="305">
        <f t="shared" si="12"/>
        <v>13.40518693162681</v>
      </c>
      <c r="J50" s="103">
        <f t="shared" si="13"/>
        <v>14.305354349425183</v>
      </c>
      <c r="K50" s="103">
        <f t="shared" si="16"/>
        <v>15.56615113390496</v>
      </c>
      <c r="L50" s="103">
        <f t="shared" si="17"/>
        <v>17.281955227938735</v>
      </c>
      <c r="M50" s="19"/>
      <c r="N50" s="25"/>
      <c r="O50" s="57"/>
      <c r="P50" s="47"/>
      <c r="Q50" s="53"/>
      <c r="R50" s="53"/>
      <c r="S50" s="53"/>
      <c r="T50" s="53"/>
      <c r="U50" s="53"/>
    </row>
    <row r="51" spans="1:21" ht="15" customHeight="1">
      <c r="A51" s="19"/>
      <c r="B51" s="34" t="s">
        <v>231</v>
      </c>
      <c r="C51" s="39">
        <v>14918</v>
      </c>
      <c r="D51" s="39">
        <v>15916</v>
      </c>
      <c r="E51" s="39">
        <v>16023</v>
      </c>
      <c r="F51" s="304">
        <f t="shared" si="9"/>
        <v>107</v>
      </c>
      <c r="G51" s="305">
        <f t="shared" si="10"/>
        <v>0.6722794672028147</v>
      </c>
      <c r="H51" s="176">
        <f t="shared" si="11"/>
        <v>998</v>
      </c>
      <c r="I51" s="305">
        <f t="shared" si="12"/>
        <v>6.689904812977611</v>
      </c>
      <c r="J51" s="103">
        <f t="shared" si="13"/>
        <v>4.791900217463229</v>
      </c>
      <c r="K51" s="103">
        <f t="shared" si="16"/>
        <v>4.905471962127143</v>
      </c>
      <c r="L51" s="103">
        <f t="shared" si="17"/>
        <v>4.840639255611613</v>
      </c>
      <c r="M51" s="19"/>
      <c r="N51" s="19"/>
      <c r="O51" s="57"/>
      <c r="P51" s="47"/>
      <c r="Q51" s="53"/>
      <c r="R51" s="53"/>
      <c r="S51" s="53"/>
      <c r="T51" s="53"/>
      <c r="U51" s="53"/>
    </row>
    <row r="52" spans="1:21" ht="15" customHeight="1">
      <c r="A52" s="477" t="s">
        <v>312</v>
      </c>
      <c r="B52" s="478"/>
      <c r="C52" s="39">
        <v>460</v>
      </c>
      <c r="D52" s="39">
        <v>85</v>
      </c>
      <c r="E52" s="39">
        <v>251</v>
      </c>
      <c r="F52" s="304">
        <f t="shared" si="9"/>
        <v>166</v>
      </c>
      <c r="G52" s="305">
        <f t="shared" si="10"/>
        <v>195.2941176470588</v>
      </c>
      <c r="H52" s="176">
        <f t="shared" si="11"/>
        <v>-375</v>
      </c>
      <c r="I52" s="305">
        <f t="shared" si="12"/>
        <v>-81.52173913043478</v>
      </c>
      <c r="J52" s="103">
        <f t="shared" si="13"/>
        <v>0.14775935782498226</v>
      </c>
      <c r="K52" s="103">
        <f t="shared" si="16"/>
        <v>0.026197858556220605</v>
      </c>
      <c r="L52" s="103">
        <f t="shared" si="17"/>
        <v>0.07582852481798133</v>
      </c>
      <c r="M52" s="25"/>
      <c r="N52" s="19"/>
      <c r="O52" s="58"/>
      <c r="P52" s="31"/>
      <c r="Q52" s="31"/>
      <c r="R52" s="31"/>
      <c r="S52" s="31"/>
      <c r="T52" s="31"/>
      <c r="U52" s="31"/>
    </row>
    <row r="53" spans="1:21" ht="15" customHeight="1">
      <c r="A53" s="28"/>
      <c r="B53" s="34"/>
      <c r="C53" s="30"/>
      <c r="D53" s="30"/>
      <c r="E53" s="30"/>
      <c r="F53" s="42"/>
      <c r="G53" s="43"/>
      <c r="H53" s="44"/>
      <c r="I53" s="43"/>
      <c r="J53" s="30"/>
      <c r="K53" s="30"/>
      <c r="L53" s="30"/>
      <c r="M53" s="19"/>
      <c r="N53" s="25"/>
      <c r="O53" s="60" t="s">
        <v>38</v>
      </c>
      <c r="P53" s="316">
        <v>251590</v>
      </c>
      <c r="Q53" s="316">
        <f>SUM(Q55:Q70)</f>
        <v>170205</v>
      </c>
      <c r="R53" s="316">
        <f>SUM(R55:R70)</f>
        <v>4489</v>
      </c>
      <c r="S53" s="316">
        <f>SUM(S55:S70)</f>
        <v>3739</v>
      </c>
      <c r="T53" s="316">
        <f>SUM(T55:T70)</f>
        <v>21985</v>
      </c>
      <c r="U53" s="316">
        <f>SUM(U55:U70)</f>
        <v>51141</v>
      </c>
    </row>
    <row r="54" spans="1:21" ht="15" customHeight="1">
      <c r="A54" s="506" t="s">
        <v>314</v>
      </c>
      <c r="B54" s="507"/>
      <c r="C54" s="299">
        <f>SUM(C56,C61,C66,C74)</f>
        <v>226838</v>
      </c>
      <c r="D54" s="299">
        <f>SUM(D56,D61,D66,D74)</f>
        <v>243230</v>
      </c>
      <c r="E54" s="299">
        <f>SUM(E56,E61,E66,E74)</f>
        <v>251590</v>
      </c>
      <c r="F54" s="306">
        <f>E54-D54</f>
        <v>8360</v>
      </c>
      <c r="G54" s="301">
        <f>100*(E54-D54)/D54</f>
        <v>3.437076018583234</v>
      </c>
      <c r="H54" s="307">
        <f>D54-C54</f>
        <v>16392</v>
      </c>
      <c r="I54" s="301">
        <f>100*(D54-C54)/C54</f>
        <v>7.226302471367231</v>
      </c>
      <c r="J54" s="303">
        <f>100*C54/C$54</f>
        <v>100</v>
      </c>
      <c r="K54" s="303">
        <f>100*D54/D$54</f>
        <v>100</v>
      </c>
      <c r="L54" s="303">
        <f>100*E54/E$54</f>
        <v>100</v>
      </c>
      <c r="M54" s="25"/>
      <c r="N54" s="19"/>
      <c r="O54" s="57"/>
      <c r="P54" s="18"/>
      <c r="Q54" s="18"/>
      <c r="R54" s="18"/>
      <c r="S54" s="18"/>
      <c r="T54" s="18"/>
      <c r="U54" s="18"/>
    </row>
    <row r="55" spans="1:21" ht="15" customHeight="1">
      <c r="A55" s="28"/>
      <c r="B55" s="34"/>
      <c r="C55" s="30"/>
      <c r="D55" s="30"/>
      <c r="E55" s="30"/>
      <c r="F55" s="180"/>
      <c r="G55" s="43"/>
      <c r="H55" s="178"/>
      <c r="I55" s="43"/>
      <c r="J55" s="181"/>
      <c r="K55" s="30"/>
      <c r="L55" s="30"/>
      <c r="M55" s="19"/>
      <c r="N55" s="25"/>
      <c r="O55" s="57" t="s">
        <v>25</v>
      </c>
      <c r="P55" s="36">
        <v>21112</v>
      </c>
      <c r="Q55" s="39">
        <v>670</v>
      </c>
      <c r="R55" s="39">
        <v>10</v>
      </c>
      <c r="S55" s="39">
        <v>45</v>
      </c>
      <c r="T55" s="39">
        <v>4514</v>
      </c>
      <c r="U55" s="39">
        <v>15862</v>
      </c>
    </row>
    <row r="56" spans="1:21" ht="15" customHeight="1">
      <c r="A56" s="477" t="s">
        <v>309</v>
      </c>
      <c r="B56" s="478"/>
      <c r="C56" s="39">
        <v>38626</v>
      </c>
      <c r="D56" s="39">
        <v>30574</v>
      </c>
      <c r="E56" s="39">
        <v>22405</v>
      </c>
      <c r="F56" s="308">
        <f aca="true" t="shared" si="18" ref="F56:F74">E56-D56</f>
        <v>-8169</v>
      </c>
      <c r="G56" s="305">
        <f aca="true" t="shared" si="19" ref="G56:G74">100*(E56-D56)/D56</f>
        <v>-26.718780663308692</v>
      </c>
      <c r="H56" s="176">
        <f aca="true" t="shared" si="20" ref="H56:H74">D56-C56</f>
        <v>-8052</v>
      </c>
      <c r="I56" s="305">
        <f aca="true" t="shared" si="21" ref="I56:I74">100*(D56-C56)/C56</f>
        <v>-20.846062237870864</v>
      </c>
      <c r="J56" s="309">
        <f aca="true" t="shared" si="22" ref="J56:J74">100*C56/C$54</f>
        <v>17.02801117978469</v>
      </c>
      <c r="K56" s="309">
        <f aca="true" t="shared" si="23" ref="K56:L59">100*D56/D$54</f>
        <v>12.569995477531554</v>
      </c>
      <c r="L56" s="309">
        <f t="shared" si="23"/>
        <v>8.905361898326642</v>
      </c>
      <c r="M56" s="19"/>
      <c r="N56" s="19"/>
      <c r="O56" s="57" t="s">
        <v>26</v>
      </c>
      <c r="P56" s="36">
        <f>SUM(Q56:U56)</f>
        <v>474</v>
      </c>
      <c r="Q56" s="39">
        <v>343</v>
      </c>
      <c r="R56" s="93">
        <v>2</v>
      </c>
      <c r="S56" s="93" t="s">
        <v>319</v>
      </c>
      <c r="T56" s="93">
        <v>14</v>
      </c>
      <c r="U56" s="93">
        <v>115</v>
      </c>
    </row>
    <row r="57" spans="1:21" ht="15" customHeight="1">
      <c r="A57" s="19"/>
      <c r="B57" s="34" t="s">
        <v>25</v>
      </c>
      <c r="C57" s="39">
        <v>37555</v>
      </c>
      <c r="D57" s="39">
        <v>29256</v>
      </c>
      <c r="E57" s="39">
        <v>21112</v>
      </c>
      <c r="F57" s="308">
        <f t="shared" si="18"/>
        <v>-8144</v>
      </c>
      <c r="G57" s="305">
        <f t="shared" si="19"/>
        <v>-27.837024883784522</v>
      </c>
      <c r="H57" s="176">
        <f t="shared" si="20"/>
        <v>-8299</v>
      </c>
      <c r="I57" s="305">
        <f t="shared" si="21"/>
        <v>-22.09825589135934</v>
      </c>
      <c r="J57" s="309">
        <f t="shared" si="22"/>
        <v>16.55586806443365</v>
      </c>
      <c r="K57" s="309">
        <f t="shared" si="23"/>
        <v>12.028121531061135</v>
      </c>
      <c r="L57" s="309">
        <f t="shared" si="23"/>
        <v>8.391430502007234</v>
      </c>
      <c r="M57" s="19"/>
      <c r="N57" s="19"/>
      <c r="O57" s="57" t="s">
        <v>27</v>
      </c>
      <c r="P57" s="36">
        <f>SUM(Q57:U57)</f>
        <v>819</v>
      </c>
      <c r="Q57" s="39">
        <v>152</v>
      </c>
      <c r="R57" s="93">
        <v>9</v>
      </c>
      <c r="S57" s="93">
        <v>4</v>
      </c>
      <c r="T57" s="93">
        <v>46</v>
      </c>
      <c r="U57" s="93">
        <v>608</v>
      </c>
    </row>
    <row r="58" spans="1:21" ht="15" customHeight="1">
      <c r="A58" s="19"/>
      <c r="B58" s="34" t="s">
        <v>26</v>
      </c>
      <c r="C58" s="39">
        <v>321</v>
      </c>
      <c r="D58" s="39">
        <v>383</v>
      </c>
      <c r="E58" s="39">
        <v>474</v>
      </c>
      <c r="F58" s="308">
        <f t="shared" si="18"/>
        <v>91</v>
      </c>
      <c r="G58" s="305">
        <f t="shared" si="19"/>
        <v>23.759791122715406</v>
      </c>
      <c r="H58" s="176">
        <f t="shared" si="20"/>
        <v>62</v>
      </c>
      <c r="I58" s="305">
        <f t="shared" si="21"/>
        <v>19.314641744548286</v>
      </c>
      <c r="J58" s="309">
        <f t="shared" si="22"/>
        <v>0.14151068163182537</v>
      </c>
      <c r="K58" s="309">
        <f t="shared" si="23"/>
        <v>0.15746412860255726</v>
      </c>
      <c r="L58" s="309">
        <f t="shared" si="23"/>
        <v>0.1884017647760245</v>
      </c>
      <c r="M58" s="25"/>
      <c r="N58" s="19"/>
      <c r="O58" s="57" t="s">
        <v>28</v>
      </c>
      <c r="P58" s="36">
        <f>SUM(Q58:U58)</f>
        <v>80</v>
      </c>
      <c r="Q58" s="36">
        <v>70</v>
      </c>
      <c r="R58" s="37">
        <v>6</v>
      </c>
      <c r="S58" s="93" t="s">
        <v>319</v>
      </c>
      <c r="T58" s="93" t="s">
        <v>319</v>
      </c>
      <c r="U58" s="37">
        <v>4</v>
      </c>
    </row>
    <row r="59" spans="1:21" ht="15" customHeight="1">
      <c r="A59" s="19"/>
      <c r="B59" s="34" t="s">
        <v>27</v>
      </c>
      <c r="C59" s="39">
        <v>750</v>
      </c>
      <c r="D59" s="39">
        <v>935</v>
      </c>
      <c r="E59" s="39">
        <v>819</v>
      </c>
      <c r="F59" s="308">
        <f t="shared" si="18"/>
        <v>-116</v>
      </c>
      <c r="G59" s="305">
        <f t="shared" si="19"/>
        <v>-12.406417112299465</v>
      </c>
      <c r="H59" s="176">
        <f t="shared" si="20"/>
        <v>185</v>
      </c>
      <c r="I59" s="305">
        <f t="shared" si="21"/>
        <v>24.666666666666668</v>
      </c>
      <c r="J59" s="309">
        <f t="shared" si="22"/>
        <v>0.33063243371921813</v>
      </c>
      <c r="K59" s="309">
        <f t="shared" si="23"/>
        <v>0.3844098178678617</v>
      </c>
      <c r="L59" s="309">
        <f t="shared" si="23"/>
        <v>0.3255296315433841</v>
      </c>
      <c r="M59" s="25"/>
      <c r="N59" s="25"/>
      <c r="O59" s="57" t="s">
        <v>29</v>
      </c>
      <c r="P59" s="36">
        <v>7966</v>
      </c>
      <c r="Q59" s="39">
        <v>5040</v>
      </c>
      <c r="R59" s="93">
        <v>488</v>
      </c>
      <c r="S59" s="93">
        <v>37</v>
      </c>
      <c r="T59" s="93">
        <v>12</v>
      </c>
      <c r="U59" s="93">
        <v>2388</v>
      </c>
    </row>
    <row r="60" spans="1:21" ht="15" customHeight="1">
      <c r="A60" s="25"/>
      <c r="B60" s="34"/>
      <c r="C60" s="18"/>
      <c r="D60" s="18"/>
      <c r="E60" s="18"/>
      <c r="F60" s="308"/>
      <c r="G60" s="305"/>
      <c r="H60" s="176"/>
      <c r="I60" s="305"/>
      <c r="J60" s="309"/>
      <c r="K60" s="103"/>
      <c r="L60" s="103"/>
      <c r="M60" s="19"/>
      <c r="N60" s="25"/>
      <c r="O60" s="58"/>
      <c r="P60" s="36"/>
      <c r="Q60" s="39"/>
      <c r="R60" s="93"/>
      <c r="S60" s="93"/>
      <c r="T60" s="93"/>
      <c r="U60" s="93"/>
    </row>
    <row r="61" spans="1:21" ht="15" customHeight="1">
      <c r="A61" s="477" t="s">
        <v>310</v>
      </c>
      <c r="B61" s="478"/>
      <c r="C61" s="39">
        <v>67258</v>
      </c>
      <c r="D61" s="39">
        <v>72369</v>
      </c>
      <c r="E61" s="39">
        <v>75491</v>
      </c>
      <c r="F61" s="308">
        <f t="shared" si="18"/>
        <v>3122</v>
      </c>
      <c r="G61" s="305">
        <f t="shared" si="19"/>
        <v>4.31400185162155</v>
      </c>
      <c r="H61" s="176">
        <f t="shared" si="20"/>
        <v>5111</v>
      </c>
      <c r="I61" s="305">
        <f t="shared" si="21"/>
        <v>7.599096018317524</v>
      </c>
      <c r="J61" s="309">
        <f t="shared" si="22"/>
        <v>29.650234969449563</v>
      </c>
      <c r="K61" s="309">
        <f aca="true" t="shared" si="24" ref="K61:L64">100*D61/D$54</f>
        <v>29.753319902972496</v>
      </c>
      <c r="L61" s="309">
        <f t="shared" si="24"/>
        <v>30.00556460908621</v>
      </c>
      <c r="M61" s="25"/>
      <c r="N61" s="19"/>
      <c r="O61" s="57" t="s">
        <v>30</v>
      </c>
      <c r="P61" s="36">
        <v>67445</v>
      </c>
      <c r="Q61" s="39">
        <v>49320</v>
      </c>
      <c r="R61" s="93">
        <v>1315</v>
      </c>
      <c r="S61" s="93">
        <v>309</v>
      </c>
      <c r="T61" s="93">
        <v>5287</v>
      </c>
      <c r="U61" s="93">
        <v>11208</v>
      </c>
    </row>
    <row r="62" spans="1:21" ht="15" customHeight="1">
      <c r="A62" s="19"/>
      <c r="B62" s="34" t="s">
        <v>28</v>
      </c>
      <c r="C62" s="39">
        <v>114</v>
      </c>
      <c r="D62" s="39">
        <v>90</v>
      </c>
      <c r="E62" s="39">
        <v>80</v>
      </c>
      <c r="F62" s="308">
        <f t="shared" si="18"/>
        <v>-10</v>
      </c>
      <c r="G62" s="305">
        <f t="shared" si="19"/>
        <v>-11.11111111111111</v>
      </c>
      <c r="H62" s="176">
        <f t="shared" si="20"/>
        <v>-24</v>
      </c>
      <c r="I62" s="305">
        <f t="shared" si="21"/>
        <v>-21.05263157894737</v>
      </c>
      <c r="J62" s="309">
        <f t="shared" si="22"/>
        <v>0.05025612992532116</v>
      </c>
      <c r="K62" s="309">
        <f t="shared" si="24"/>
        <v>0.037002014554125724</v>
      </c>
      <c r="L62" s="309">
        <f t="shared" si="24"/>
        <v>0.03179776620692396</v>
      </c>
      <c r="M62" s="19"/>
      <c r="N62" s="25"/>
      <c r="O62" s="82" t="s">
        <v>31</v>
      </c>
      <c r="P62" s="36">
        <f>SUM(Q62:U62)</f>
        <v>303</v>
      </c>
      <c r="Q62" s="36">
        <v>303</v>
      </c>
      <c r="R62" s="93" t="s">
        <v>319</v>
      </c>
      <c r="S62" s="93" t="s">
        <v>319</v>
      </c>
      <c r="T62" s="93" t="s">
        <v>319</v>
      </c>
      <c r="U62" s="93" t="s">
        <v>319</v>
      </c>
    </row>
    <row r="63" spans="1:21" ht="15" customHeight="1">
      <c r="A63" s="19"/>
      <c r="B63" s="34" t="s">
        <v>29</v>
      </c>
      <c r="C63" s="39">
        <v>6008</v>
      </c>
      <c r="D63" s="39">
        <v>7502</v>
      </c>
      <c r="E63" s="39">
        <v>7966</v>
      </c>
      <c r="F63" s="308">
        <f t="shared" si="18"/>
        <v>464</v>
      </c>
      <c r="G63" s="305">
        <f t="shared" si="19"/>
        <v>6.185017328712344</v>
      </c>
      <c r="H63" s="176">
        <f t="shared" si="20"/>
        <v>1494</v>
      </c>
      <c r="I63" s="305">
        <f t="shared" si="21"/>
        <v>24.866844207723037</v>
      </c>
      <c r="J63" s="309">
        <f t="shared" si="22"/>
        <v>2.648586215713417</v>
      </c>
      <c r="K63" s="309">
        <f t="shared" si="24"/>
        <v>3.084323479833902</v>
      </c>
      <c r="L63" s="309">
        <f t="shared" si="24"/>
        <v>3.1662625700544536</v>
      </c>
      <c r="M63" s="28"/>
      <c r="N63" s="28"/>
      <c r="O63" s="57" t="s">
        <v>32</v>
      </c>
      <c r="P63" s="36">
        <v>4821</v>
      </c>
      <c r="Q63" s="39">
        <v>4432</v>
      </c>
      <c r="R63" s="93">
        <v>104</v>
      </c>
      <c r="S63" s="93">
        <v>15</v>
      </c>
      <c r="T63" s="93">
        <v>38</v>
      </c>
      <c r="U63" s="93">
        <v>231</v>
      </c>
    </row>
    <row r="64" spans="1:21" ht="15" customHeight="1">
      <c r="A64" s="19"/>
      <c r="B64" s="34" t="s">
        <v>30</v>
      </c>
      <c r="C64" s="39">
        <v>61136</v>
      </c>
      <c r="D64" s="39">
        <v>64777</v>
      </c>
      <c r="E64" s="39">
        <v>67445</v>
      </c>
      <c r="F64" s="308">
        <f t="shared" si="18"/>
        <v>2668</v>
      </c>
      <c r="G64" s="305">
        <f t="shared" si="19"/>
        <v>4.118745851150871</v>
      </c>
      <c r="H64" s="176">
        <f t="shared" si="20"/>
        <v>3641</v>
      </c>
      <c r="I64" s="305">
        <f t="shared" si="21"/>
        <v>5.955574456948443</v>
      </c>
      <c r="J64" s="309">
        <f t="shared" si="22"/>
        <v>26.951392623810825</v>
      </c>
      <c r="K64" s="309">
        <f t="shared" si="24"/>
        <v>26.631994408584468</v>
      </c>
      <c r="L64" s="309">
        <f t="shared" si="24"/>
        <v>26.807504272824833</v>
      </c>
      <c r="M64" s="28"/>
      <c r="N64" s="28"/>
      <c r="O64" s="57" t="s">
        <v>229</v>
      </c>
      <c r="P64" s="36">
        <v>64103</v>
      </c>
      <c r="Q64" s="39">
        <v>39231</v>
      </c>
      <c r="R64" s="93">
        <v>1739</v>
      </c>
      <c r="S64" s="93">
        <v>2286</v>
      </c>
      <c r="T64" s="93">
        <v>5583</v>
      </c>
      <c r="U64" s="93">
        <v>15261</v>
      </c>
    </row>
    <row r="65" spans="1:21" ht="15" customHeight="1">
      <c r="A65" s="19"/>
      <c r="B65" s="34"/>
      <c r="C65" s="18"/>
      <c r="D65" s="18"/>
      <c r="E65" s="18"/>
      <c r="F65" s="308"/>
      <c r="G65" s="305"/>
      <c r="H65" s="176"/>
      <c r="I65" s="305"/>
      <c r="J65" s="309"/>
      <c r="K65" s="103"/>
      <c r="L65" s="103"/>
      <c r="M65" s="28"/>
      <c r="N65" s="28"/>
      <c r="O65" s="57" t="s">
        <v>34</v>
      </c>
      <c r="P65" s="36">
        <f>SUM(Q65:U65)</f>
        <v>8415</v>
      </c>
      <c r="Q65" s="39">
        <v>8230</v>
      </c>
      <c r="R65" s="93">
        <v>23</v>
      </c>
      <c r="S65" s="93">
        <v>20</v>
      </c>
      <c r="T65" s="93">
        <v>65</v>
      </c>
      <c r="U65" s="93">
        <v>77</v>
      </c>
    </row>
    <row r="66" spans="1:21" ht="15" customHeight="1">
      <c r="A66" s="477" t="s">
        <v>311</v>
      </c>
      <c r="B66" s="478"/>
      <c r="C66" s="39">
        <v>120245</v>
      </c>
      <c r="D66" s="39">
        <v>140126</v>
      </c>
      <c r="E66" s="39">
        <v>153428</v>
      </c>
      <c r="F66" s="308">
        <f t="shared" si="18"/>
        <v>13302</v>
      </c>
      <c r="G66" s="305">
        <f t="shared" si="19"/>
        <v>9.492884974951115</v>
      </c>
      <c r="H66" s="176">
        <f t="shared" si="20"/>
        <v>19881</v>
      </c>
      <c r="I66" s="305">
        <f t="shared" si="21"/>
        <v>16.533743606802776</v>
      </c>
      <c r="J66" s="309">
        <f t="shared" si="22"/>
        <v>53.00919599008984</v>
      </c>
      <c r="K66" s="309">
        <f aca="true" t="shared" si="25" ref="K66:K74">100*D66/D$54</f>
        <v>57.61049212679357</v>
      </c>
      <c r="L66" s="309">
        <f aca="true" t="shared" si="26" ref="L66:L74">100*E66/E$54</f>
        <v>60.98334591994912</v>
      </c>
      <c r="M66" s="28"/>
      <c r="N66" s="28"/>
      <c r="O66" s="58"/>
      <c r="P66" s="36"/>
      <c r="Q66" s="39"/>
      <c r="R66" s="93"/>
      <c r="S66" s="93"/>
      <c r="T66" s="93"/>
      <c r="U66" s="93"/>
    </row>
    <row r="67" spans="1:21" ht="15" customHeight="1">
      <c r="A67" s="19"/>
      <c r="B67" s="193" t="s">
        <v>31</v>
      </c>
      <c r="C67" s="39">
        <v>318</v>
      </c>
      <c r="D67" s="39">
        <v>346</v>
      </c>
      <c r="E67" s="39">
        <v>303</v>
      </c>
      <c r="F67" s="308">
        <f t="shared" si="18"/>
        <v>-43</v>
      </c>
      <c r="G67" s="305">
        <f t="shared" si="19"/>
        <v>-12.427745664739884</v>
      </c>
      <c r="H67" s="176">
        <f t="shared" si="20"/>
        <v>28</v>
      </c>
      <c r="I67" s="305">
        <f t="shared" si="21"/>
        <v>8.80503144654088</v>
      </c>
      <c r="J67" s="309">
        <f t="shared" si="22"/>
        <v>0.14018815189694847</v>
      </c>
      <c r="K67" s="309">
        <f t="shared" si="25"/>
        <v>0.1422521892858611</v>
      </c>
      <c r="L67" s="309">
        <f t="shared" si="26"/>
        <v>0.12043403950872451</v>
      </c>
      <c r="M67" s="28"/>
      <c r="N67" s="28"/>
      <c r="O67" s="57" t="s">
        <v>35</v>
      </c>
      <c r="P67" s="36">
        <v>987</v>
      </c>
      <c r="Q67" s="39">
        <v>518</v>
      </c>
      <c r="R67" s="93">
        <v>141</v>
      </c>
      <c r="S67" s="93">
        <v>9</v>
      </c>
      <c r="T67" s="93">
        <v>128</v>
      </c>
      <c r="U67" s="93">
        <v>190</v>
      </c>
    </row>
    <row r="68" spans="1:21" ht="15" customHeight="1">
      <c r="A68" s="19"/>
      <c r="B68" s="34" t="s">
        <v>32</v>
      </c>
      <c r="C68" s="39">
        <v>4460</v>
      </c>
      <c r="D68" s="39">
        <v>4694</v>
      </c>
      <c r="E68" s="39">
        <v>4821</v>
      </c>
      <c r="F68" s="308">
        <f t="shared" si="18"/>
        <v>127</v>
      </c>
      <c r="G68" s="305">
        <f t="shared" si="19"/>
        <v>2.705581593523647</v>
      </c>
      <c r="H68" s="176">
        <f t="shared" si="20"/>
        <v>234</v>
      </c>
      <c r="I68" s="305">
        <f t="shared" si="21"/>
        <v>5.246636771300448</v>
      </c>
      <c r="J68" s="309">
        <f t="shared" si="22"/>
        <v>1.9661608725169504</v>
      </c>
      <c r="K68" s="309">
        <f t="shared" si="25"/>
        <v>1.9298606257451794</v>
      </c>
      <c r="L68" s="309">
        <f t="shared" si="26"/>
        <v>1.9162128860447554</v>
      </c>
      <c r="M68" s="25"/>
      <c r="N68" s="28"/>
      <c r="O68" s="57" t="s">
        <v>36</v>
      </c>
      <c r="P68" s="36">
        <v>71032</v>
      </c>
      <c r="Q68" s="39">
        <v>57888</v>
      </c>
      <c r="R68" s="93">
        <v>652</v>
      </c>
      <c r="S68" s="93">
        <v>1009</v>
      </c>
      <c r="T68" s="93">
        <v>6287</v>
      </c>
      <c r="U68" s="93">
        <v>5191</v>
      </c>
    </row>
    <row r="69" spans="1:21" ht="15" customHeight="1">
      <c r="A69" s="19"/>
      <c r="B69" s="34" t="s">
        <v>230</v>
      </c>
      <c r="C69" s="39">
        <v>51221</v>
      </c>
      <c r="D69" s="39">
        <v>59907</v>
      </c>
      <c r="E69" s="39">
        <v>64103</v>
      </c>
      <c r="F69" s="308">
        <f t="shared" si="18"/>
        <v>4196</v>
      </c>
      <c r="G69" s="305">
        <f t="shared" si="19"/>
        <v>7.00418982756606</v>
      </c>
      <c r="H69" s="176">
        <f t="shared" si="20"/>
        <v>8686</v>
      </c>
      <c r="I69" s="305">
        <f t="shared" si="21"/>
        <v>16.95788836609984</v>
      </c>
      <c r="J69" s="309">
        <f t="shared" si="22"/>
        <v>22.58043185004276</v>
      </c>
      <c r="K69" s="309">
        <f t="shared" si="25"/>
        <v>24.62977428771122</v>
      </c>
      <c r="L69" s="309">
        <f t="shared" si="26"/>
        <v>25.479152589530585</v>
      </c>
      <c r="M69" s="19"/>
      <c r="N69" s="25"/>
      <c r="O69" s="57" t="s">
        <v>231</v>
      </c>
      <c r="P69" s="36">
        <f>SUM(Q69:U69)</f>
        <v>3767</v>
      </c>
      <c r="Q69" s="39">
        <v>3767</v>
      </c>
      <c r="R69" s="93" t="s">
        <v>319</v>
      </c>
      <c r="S69" s="93" t="s">
        <v>319</v>
      </c>
      <c r="T69" s="93" t="s">
        <v>319</v>
      </c>
      <c r="U69" s="93" t="s">
        <v>319</v>
      </c>
    </row>
    <row r="70" spans="1:21" ht="15" customHeight="1">
      <c r="A70" s="19"/>
      <c r="B70" s="34" t="s">
        <v>34</v>
      </c>
      <c r="C70" s="39">
        <v>6817</v>
      </c>
      <c r="D70" s="39">
        <v>7792</v>
      </c>
      <c r="E70" s="39">
        <v>8415</v>
      </c>
      <c r="F70" s="308">
        <f t="shared" si="18"/>
        <v>623</v>
      </c>
      <c r="G70" s="305">
        <f t="shared" si="19"/>
        <v>7.995379876796714</v>
      </c>
      <c r="H70" s="176">
        <f t="shared" si="20"/>
        <v>975</v>
      </c>
      <c r="I70" s="305">
        <f t="shared" si="21"/>
        <v>14.302479096376706</v>
      </c>
      <c r="J70" s="309">
        <f t="shared" si="22"/>
        <v>3.0052284008852133</v>
      </c>
      <c r="K70" s="309">
        <f t="shared" si="25"/>
        <v>3.203552193397196</v>
      </c>
      <c r="L70" s="309">
        <f t="shared" si="26"/>
        <v>3.3447275328908144</v>
      </c>
      <c r="M70" s="19"/>
      <c r="N70" s="19"/>
      <c r="O70" s="57" t="s">
        <v>37</v>
      </c>
      <c r="P70" s="36">
        <v>266</v>
      </c>
      <c r="Q70" s="36">
        <v>241</v>
      </c>
      <c r="R70" s="37" t="s">
        <v>319</v>
      </c>
      <c r="S70" s="37">
        <v>5</v>
      </c>
      <c r="T70" s="37">
        <v>11</v>
      </c>
      <c r="U70" s="37">
        <v>6</v>
      </c>
    </row>
    <row r="71" spans="1:21" ht="15" customHeight="1">
      <c r="A71" s="25"/>
      <c r="B71" s="34" t="s">
        <v>35</v>
      </c>
      <c r="C71" s="39">
        <v>726</v>
      </c>
      <c r="D71" s="39">
        <v>806</v>
      </c>
      <c r="E71" s="39">
        <v>987</v>
      </c>
      <c r="F71" s="308">
        <f t="shared" si="18"/>
        <v>181</v>
      </c>
      <c r="G71" s="305">
        <f t="shared" si="19"/>
        <v>22.456575682382134</v>
      </c>
      <c r="H71" s="176">
        <f t="shared" si="20"/>
        <v>80</v>
      </c>
      <c r="I71" s="305">
        <f t="shared" si="21"/>
        <v>11.019283746556473</v>
      </c>
      <c r="J71" s="309">
        <f t="shared" si="22"/>
        <v>0.3200521958402031</v>
      </c>
      <c r="K71" s="309">
        <f t="shared" si="25"/>
        <v>0.33137359700694813</v>
      </c>
      <c r="L71" s="309">
        <f t="shared" si="26"/>
        <v>0.3923049405779244</v>
      </c>
      <c r="M71" s="19"/>
      <c r="N71" s="19"/>
      <c r="O71" s="58"/>
      <c r="P71" s="28"/>
      <c r="Q71" s="28"/>
      <c r="R71" s="28"/>
      <c r="S71" s="28"/>
      <c r="T71" s="36"/>
      <c r="U71" s="36"/>
    </row>
    <row r="72" spans="1:21" ht="15" customHeight="1">
      <c r="A72" s="19"/>
      <c r="B72" s="34" t="s">
        <v>36</v>
      </c>
      <c r="C72" s="39">
        <v>53345</v>
      </c>
      <c r="D72" s="39">
        <v>62817</v>
      </c>
      <c r="E72" s="39">
        <v>71032</v>
      </c>
      <c r="F72" s="308">
        <f t="shared" si="18"/>
        <v>8215</v>
      </c>
      <c r="G72" s="305">
        <f t="shared" si="19"/>
        <v>13.07767005746852</v>
      </c>
      <c r="H72" s="176">
        <f t="shared" si="20"/>
        <v>9472</v>
      </c>
      <c r="I72" s="305">
        <f t="shared" si="21"/>
        <v>17.75611584965789</v>
      </c>
      <c r="J72" s="309">
        <f t="shared" si="22"/>
        <v>23.51678290233559</v>
      </c>
      <c r="K72" s="309">
        <f t="shared" si="25"/>
        <v>25.826172758294618</v>
      </c>
      <c r="L72" s="309">
        <f t="shared" si="26"/>
        <v>28.233236615127787</v>
      </c>
      <c r="M72" s="19"/>
      <c r="N72" s="52"/>
      <c r="O72" s="63"/>
      <c r="P72" s="52"/>
      <c r="Q72" s="52"/>
      <c r="R72" s="52"/>
      <c r="S72" s="52"/>
      <c r="T72" s="52"/>
      <c r="U72" s="52"/>
    </row>
    <row r="73" spans="1:14" ht="15" customHeight="1">
      <c r="A73" s="19"/>
      <c r="B73" s="34" t="s">
        <v>231</v>
      </c>
      <c r="C73" s="39">
        <v>3358</v>
      </c>
      <c r="D73" s="39">
        <v>3764</v>
      </c>
      <c r="E73" s="39">
        <v>3767</v>
      </c>
      <c r="F73" s="308">
        <f t="shared" si="18"/>
        <v>3</v>
      </c>
      <c r="G73" s="305">
        <f t="shared" si="19"/>
        <v>0.07970244420828905</v>
      </c>
      <c r="H73" s="176">
        <f t="shared" si="20"/>
        <v>406</v>
      </c>
      <c r="I73" s="305">
        <f t="shared" si="21"/>
        <v>12.09053007742704</v>
      </c>
      <c r="J73" s="309">
        <f t="shared" si="22"/>
        <v>1.4803516165721793</v>
      </c>
      <c r="K73" s="309">
        <f t="shared" si="25"/>
        <v>1.547506475352547</v>
      </c>
      <c r="L73" s="309">
        <f t="shared" si="26"/>
        <v>1.4972773162685322</v>
      </c>
      <c r="M73" s="19"/>
      <c r="N73" s="195" t="s">
        <v>316</v>
      </c>
    </row>
    <row r="74" spans="1:21" ht="15" customHeight="1">
      <c r="A74" s="504" t="s">
        <v>312</v>
      </c>
      <c r="B74" s="505"/>
      <c r="C74" s="39">
        <v>709</v>
      </c>
      <c r="D74" s="39">
        <v>161</v>
      </c>
      <c r="E74" s="39">
        <v>266</v>
      </c>
      <c r="F74" s="310">
        <f t="shared" si="18"/>
        <v>105</v>
      </c>
      <c r="G74" s="311">
        <f t="shared" si="19"/>
        <v>65.21739130434783</v>
      </c>
      <c r="H74" s="312">
        <f t="shared" si="20"/>
        <v>-548</v>
      </c>
      <c r="I74" s="311">
        <f t="shared" si="21"/>
        <v>-77.29196050775741</v>
      </c>
      <c r="J74" s="313">
        <f t="shared" si="22"/>
        <v>0.31255786067590086</v>
      </c>
      <c r="K74" s="313">
        <f t="shared" si="25"/>
        <v>0.06619249270238046</v>
      </c>
      <c r="L74" s="313">
        <f t="shared" si="26"/>
        <v>0.10572757263802218</v>
      </c>
      <c r="M74" s="19"/>
      <c r="N74" s="189" t="s">
        <v>317</v>
      </c>
      <c r="P74" s="19"/>
      <c r="Q74" s="19"/>
      <c r="R74" s="19"/>
      <c r="S74" s="19"/>
      <c r="T74" s="39"/>
      <c r="U74" s="36"/>
    </row>
    <row r="75" spans="1:21" ht="15" customHeight="1">
      <c r="A75" s="194" t="s">
        <v>315</v>
      </c>
      <c r="B75" s="19"/>
      <c r="C75" s="38"/>
      <c r="D75" s="38"/>
      <c r="E75" s="38"/>
      <c r="F75" s="28"/>
      <c r="G75" s="28"/>
      <c r="H75" s="40"/>
      <c r="I75" s="40"/>
      <c r="J75" s="19"/>
      <c r="K75" s="19"/>
      <c r="L75" s="19"/>
      <c r="M75" s="19"/>
      <c r="N75" s="28" t="s">
        <v>318</v>
      </c>
      <c r="P75" s="19"/>
      <c r="Q75" s="19"/>
      <c r="R75" s="19"/>
      <c r="S75" s="19"/>
      <c r="T75" s="39"/>
      <c r="U75" s="36"/>
    </row>
    <row r="76" spans="1:21" ht="14.25">
      <c r="A76" s="7"/>
      <c r="H76" s="41"/>
      <c r="I76" s="41"/>
      <c r="N76" s="19"/>
      <c r="P76" s="19"/>
      <c r="Q76" s="19"/>
      <c r="R76" s="19"/>
      <c r="S76" s="19"/>
      <c r="T76" s="39"/>
      <c r="U76" s="39"/>
    </row>
    <row r="77" spans="8:9" ht="14.25">
      <c r="H77" s="41"/>
      <c r="I77" s="41"/>
    </row>
    <row r="78" spans="8:9" ht="14.25">
      <c r="H78" s="41"/>
      <c r="I78" s="41"/>
    </row>
    <row r="79" spans="8:9" ht="14.25">
      <c r="H79" s="41"/>
      <c r="I79" s="41"/>
    </row>
  </sheetData>
  <sheetProtection/>
  <mergeCells count="36">
    <mergeCell ref="P7:U7"/>
    <mergeCell ref="U8:U9"/>
    <mergeCell ref="T8:T9"/>
    <mergeCell ref="S8:S9"/>
    <mergeCell ref="R8:R9"/>
    <mergeCell ref="Q8:Q9"/>
    <mergeCell ref="P8:P9"/>
    <mergeCell ref="N5:U5"/>
    <mergeCell ref="T1:U1"/>
    <mergeCell ref="A5:L5"/>
    <mergeCell ref="A4:L4"/>
    <mergeCell ref="A1:B1"/>
    <mergeCell ref="A74:B74"/>
    <mergeCell ref="A32:B32"/>
    <mergeCell ref="A54:B54"/>
    <mergeCell ref="A34:B34"/>
    <mergeCell ref="A39:B39"/>
    <mergeCell ref="J7:L8"/>
    <mergeCell ref="A44:B44"/>
    <mergeCell ref="A56:B56"/>
    <mergeCell ref="A61:B61"/>
    <mergeCell ref="A66:B66"/>
    <mergeCell ref="N11:O11"/>
    <mergeCell ref="N7:O9"/>
    <mergeCell ref="A12:B12"/>
    <mergeCell ref="A17:B17"/>
    <mergeCell ref="A10:B10"/>
    <mergeCell ref="A52:B52"/>
    <mergeCell ref="A22:B22"/>
    <mergeCell ref="A30:B30"/>
    <mergeCell ref="F8:G8"/>
    <mergeCell ref="H7:I7"/>
    <mergeCell ref="H8:I8"/>
    <mergeCell ref="A7:B9"/>
    <mergeCell ref="C7:E8"/>
    <mergeCell ref="F7:G7"/>
  </mergeCells>
  <printOptions horizontalCentered="1"/>
  <pageMargins left="0.5905511811023623" right="0.5905511811023623" top="0.5905511811023623" bottom="0.3937007874015748" header="0" footer="0"/>
  <pageSetup fitToHeight="1" fitToWidth="1" horizontalDpi="600" verticalDpi="600" orientation="landscape" paperSize="8" scale="71" r:id="rId1"/>
</worksheet>
</file>

<file path=xl/worksheets/sheet3.xml><?xml version="1.0" encoding="utf-8"?>
<worksheet xmlns="http://schemas.openxmlformats.org/spreadsheetml/2006/main" xmlns:r="http://schemas.openxmlformats.org/officeDocument/2006/relationships">
  <sheetPr>
    <pageSetUpPr fitToPage="1"/>
  </sheetPr>
  <dimension ref="A1:AL70"/>
  <sheetViews>
    <sheetView tabSelected="1" zoomScaleSheetLayoutView="75" zoomScalePageLayoutView="0" workbookViewId="0" topLeftCell="A1">
      <selection activeCell="A1" sqref="A1"/>
    </sheetView>
  </sheetViews>
  <sheetFormatPr defaultColWidth="8.875" defaultRowHeight="19.5" customHeight="1"/>
  <cols>
    <col min="1" max="1" width="23.875" style="67" customWidth="1"/>
    <col min="2" max="2" width="9.25390625" style="67" bestFit="1" customWidth="1"/>
    <col min="3" max="3" width="9.375" style="67" bestFit="1" customWidth="1"/>
    <col min="4" max="4" width="9.25390625" style="67" bestFit="1" customWidth="1"/>
    <col min="5" max="5" width="10.25390625" style="67" bestFit="1" customWidth="1"/>
    <col min="6" max="7" width="10.375" style="67" bestFit="1" customWidth="1"/>
    <col min="8" max="8" width="9.375" style="67" bestFit="1" customWidth="1"/>
    <col min="9" max="9" width="10.125" style="67" bestFit="1" customWidth="1"/>
    <col min="10" max="10" width="9.375" style="67" bestFit="1" customWidth="1"/>
    <col min="11" max="11" width="10.75390625" style="67" bestFit="1" customWidth="1"/>
    <col min="12" max="12" width="10.50390625" style="67" bestFit="1" customWidth="1"/>
    <col min="13" max="13" width="10.75390625" style="67" bestFit="1" customWidth="1"/>
    <col min="14" max="14" width="7.125" style="67" customWidth="1"/>
    <col min="15" max="15" width="11.50390625" style="67" customWidth="1"/>
    <col min="16" max="16" width="11.75390625" style="67" bestFit="1" customWidth="1"/>
    <col min="17" max="17" width="10.50390625" style="67" bestFit="1" customWidth="1"/>
    <col min="18" max="18" width="9.375" style="67" bestFit="1" customWidth="1"/>
    <col min="19" max="19" width="10.50390625" style="67" bestFit="1" customWidth="1"/>
    <col min="20" max="20" width="9.25390625" style="67" bestFit="1" customWidth="1"/>
    <col min="21" max="22" width="10.50390625" style="67" bestFit="1" customWidth="1"/>
    <col min="23" max="23" width="9.375" style="67" bestFit="1" customWidth="1"/>
    <col min="24" max="25" width="9.25390625" style="67" bestFit="1" customWidth="1"/>
    <col min="26" max="26" width="10.50390625" style="67" bestFit="1" customWidth="1"/>
    <col min="27" max="27" width="10.375" style="67" bestFit="1" customWidth="1"/>
    <col min="28" max="16384" width="8.875" style="67" customWidth="1"/>
  </cols>
  <sheetData>
    <row r="1" spans="1:27" ht="19.5" customHeight="1">
      <c r="A1" s="386" t="s">
        <v>93</v>
      </c>
      <c r="AA1" s="283" t="s">
        <v>94</v>
      </c>
    </row>
    <row r="2" spans="1:27" ht="19.5" customHeight="1">
      <c r="A2" s="317"/>
      <c r="AA2" s="283"/>
    </row>
    <row r="3" spans="1:27" ht="19.5" customHeight="1">
      <c r="A3" s="317"/>
      <c r="AA3" s="283"/>
    </row>
    <row r="4" spans="1:27" ht="19.5" customHeight="1">
      <c r="A4" s="502" t="s">
        <v>320</v>
      </c>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row>
    <row r="5" spans="1:8" ht="19.5" customHeight="1">
      <c r="A5" s="110"/>
      <c r="B5" s="110"/>
      <c r="C5" s="110"/>
      <c r="D5" s="110"/>
      <c r="E5" s="110"/>
      <c r="F5" s="110"/>
      <c r="G5" s="110"/>
      <c r="H5" s="110"/>
    </row>
    <row r="6" spans="1:27" ht="19.5" customHeight="1">
      <c r="A6" s="495" t="s">
        <v>321</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row>
    <row r="7" spans="1:28" ht="19.5" customHeight="1" thickBot="1">
      <c r="A7" s="56"/>
      <c r="B7" s="56"/>
      <c r="C7" s="56"/>
      <c r="D7" s="56"/>
      <c r="E7" s="56"/>
      <c r="F7" s="56"/>
      <c r="G7" s="56"/>
      <c r="H7" s="56"/>
      <c r="I7" s="68"/>
      <c r="J7" s="68"/>
      <c r="K7" s="68"/>
      <c r="L7" s="68"/>
      <c r="M7" s="68"/>
      <c r="N7" s="68"/>
      <c r="O7" s="68"/>
      <c r="P7" s="68"/>
      <c r="Q7" s="68"/>
      <c r="R7" s="68"/>
      <c r="S7" s="68"/>
      <c r="T7" s="68"/>
      <c r="U7" s="68"/>
      <c r="V7" s="68"/>
      <c r="W7" s="68"/>
      <c r="X7" s="68"/>
      <c r="Y7" s="68"/>
      <c r="Z7" s="68"/>
      <c r="AA7" s="68"/>
      <c r="AB7" s="2"/>
    </row>
    <row r="8" spans="1:28" ht="19.5" customHeight="1">
      <c r="A8" s="522" t="s">
        <v>42</v>
      </c>
      <c r="B8" s="523"/>
      <c r="C8" s="538" t="s">
        <v>91</v>
      </c>
      <c r="D8" s="538"/>
      <c r="E8" s="538"/>
      <c r="F8" s="538"/>
      <c r="G8" s="538"/>
      <c r="H8" s="538" t="s">
        <v>53</v>
      </c>
      <c r="I8" s="538"/>
      <c r="J8" s="538"/>
      <c r="K8" s="538"/>
      <c r="L8" s="538"/>
      <c r="M8" s="538" t="s">
        <v>54</v>
      </c>
      <c r="N8" s="538"/>
      <c r="O8" s="538"/>
      <c r="P8" s="538"/>
      <c r="Q8" s="538"/>
      <c r="R8" s="538" t="s">
        <v>55</v>
      </c>
      <c r="S8" s="538"/>
      <c r="T8" s="538"/>
      <c r="U8" s="538"/>
      <c r="V8" s="538"/>
      <c r="W8" s="538" t="s">
        <v>56</v>
      </c>
      <c r="X8" s="538"/>
      <c r="Y8" s="538"/>
      <c r="Z8" s="538"/>
      <c r="AA8" s="541"/>
      <c r="AB8" s="2"/>
    </row>
    <row r="9" spans="1:28" ht="19.5" customHeight="1">
      <c r="A9" s="524"/>
      <c r="B9" s="525"/>
      <c r="C9" s="517" t="s">
        <v>43</v>
      </c>
      <c r="D9" s="547" t="s">
        <v>92</v>
      </c>
      <c r="E9" s="547"/>
      <c r="F9" s="547"/>
      <c r="G9" s="547"/>
      <c r="H9" s="517" t="s">
        <v>43</v>
      </c>
      <c r="I9" s="547" t="s">
        <v>92</v>
      </c>
      <c r="J9" s="547"/>
      <c r="K9" s="547"/>
      <c r="L9" s="547"/>
      <c r="M9" s="517" t="s">
        <v>43</v>
      </c>
      <c r="N9" s="547" t="s">
        <v>92</v>
      </c>
      <c r="O9" s="547"/>
      <c r="P9" s="547"/>
      <c r="Q9" s="547"/>
      <c r="R9" s="517" t="s">
        <v>43</v>
      </c>
      <c r="S9" s="547" t="s">
        <v>92</v>
      </c>
      <c r="T9" s="547"/>
      <c r="U9" s="547"/>
      <c r="V9" s="547"/>
      <c r="W9" s="517" t="s">
        <v>43</v>
      </c>
      <c r="X9" s="547" t="s">
        <v>92</v>
      </c>
      <c r="Y9" s="547"/>
      <c r="Z9" s="547"/>
      <c r="AA9" s="549"/>
      <c r="AB9" s="2"/>
    </row>
    <row r="10" spans="1:28" ht="19.5" customHeight="1">
      <c r="A10" s="526"/>
      <c r="B10" s="527"/>
      <c r="C10" s="517"/>
      <c r="D10" s="540" t="s">
        <v>44</v>
      </c>
      <c r="E10" s="540"/>
      <c r="F10" s="5" t="s">
        <v>45</v>
      </c>
      <c r="G10" s="65" t="s">
        <v>38</v>
      </c>
      <c r="H10" s="517"/>
      <c r="I10" s="544" t="s">
        <v>44</v>
      </c>
      <c r="J10" s="544"/>
      <c r="K10" s="5" t="s">
        <v>45</v>
      </c>
      <c r="L10" s="65" t="s">
        <v>38</v>
      </c>
      <c r="M10" s="517"/>
      <c r="N10" s="540" t="s">
        <v>44</v>
      </c>
      <c r="O10" s="540"/>
      <c r="P10" s="5" t="s">
        <v>45</v>
      </c>
      <c r="Q10" s="65" t="s">
        <v>38</v>
      </c>
      <c r="R10" s="517"/>
      <c r="S10" s="540" t="s">
        <v>44</v>
      </c>
      <c r="T10" s="540"/>
      <c r="U10" s="5" t="s">
        <v>45</v>
      </c>
      <c r="V10" s="65" t="s">
        <v>38</v>
      </c>
      <c r="W10" s="517"/>
      <c r="X10" s="540" t="s">
        <v>44</v>
      </c>
      <c r="Y10" s="540"/>
      <c r="Z10" s="5" t="s">
        <v>45</v>
      </c>
      <c r="AA10" s="66" t="s">
        <v>38</v>
      </c>
      <c r="AB10" s="2"/>
    </row>
    <row r="11" spans="1:28" ht="19.5" customHeight="1">
      <c r="A11" s="528" t="s">
        <v>187</v>
      </c>
      <c r="B11" s="529"/>
      <c r="C11" s="196">
        <v>851</v>
      </c>
      <c r="D11" s="550">
        <v>102935</v>
      </c>
      <c r="E11" s="550"/>
      <c r="F11" s="197">
        <v>68993</v>
      </c>
      <c r="G11" s="197">
        <v>33942</v>
      </c>
      <c r="H11" s="198">
        <v>557</v>
      </c>
      <c r="I11" s="551">
        <v>68403</v>
      </c>
      <c r="J11" s="551"/>
      <c r="K11" s="198">
        <v>47229</v>
      </c>
      <c r="L11" s="198">
        <v>21174</v>
      </c>
      <c r="M11" s="198">
        <v>134</v>
      </c>
      <c r="N11" s="548">
        <v>18371</v>
      </c>
      <c r="O11" s="548"/>
      <c r="P11" s="198">
        <v>12840</v>
      </c>
      <c r="Q11" s="198">
        <v>5531</v>
      </c>
      <c r="R11" s="198">
        <v>106</v>
      </c>
      <c r="S11" s="551">
        <v>10412</v>
      </c>
      <c r="T11" s="551"/>
      <c r="U11" s="198">
        <v>5734</v>
      </c>
      <c r="V11" s="198">
        <v>4678</v>
      </c>
      <c r="W11" s="198">
        <v>54</v>
      </c>
      <c r="X11" s="551">
        <v>5749</v>
      </c>
      <c r="Y11" s="551"/>
      <c r="Z11" s="198">
        <v>3190</v>
      </c>
      <c r="AA11" s="200">
        <v>2559</v>
      </c>
      <c r="AB11" s="2"/>
    </row>
    <row r="12" spans="1:28" ht="19.5" customHeight="1">
      <c r="A12" s="518" t="s">
        <v>332</v>
      </c>
      <c r="B12" s="519"/>
      <c r="C12" s="196">
        <v>881</v>
      </c>
      <c r="D12" s="539">
        <v>102918</v>
      </c>
      <c r="E12" s="539"/>
      <c r="F12" s="201">
        <v>67748</v>
      </c>
      <c r="G12" s="201">
        <v>35170</v>
      </c>
      <c r="H12" s="196">
        <v>583</v>
      </c>
      <c r="I12" s="548">
        <v>68329</v>
      </c>
      <c r="J12" s="548"/>
      <c r="K12" s="196">
        <v>45939</v>
      </c>
      <c r="L12" s="196">
        <v>22390</v>
      </c>
      <c r="M12" s="196">
        <v>140</v>
      </c>
      <c r="N12" s="548">
        <v>18466</v>
      </c>
      <c r="O12" s="548"/>
      <c r="P12" s="196">
        <v>13057</v>
      </c>
      <c r="Q12" s="196">
        <v>5409</v>
      </c>
      <c r="R12" s="196">
        <v>106</v>
      </c>
      <c r="S12" s="548">
        <v>10541</v>
      </c>
      <c r="T12" s="548"/>
      <c r="U12" s="201">
        <v>5682</v>
      </c>
      <c r="V12" s="196">
        <v>4859</v>
      </c>
      <c r="W12" s="196">
        <v>52</v>
      </c>
      <c r="X12" s="548">
        <v>5582</v>
      </c>
      <c r="Y12" s="548"/>
      <c r="Z12" s="196">
        <v>3070</v>
      </c>
      <c r="AA12" s="201">
        <v>2512</v>
      </c>
      <c r="AB12" s="2"/>
    </row>
    <row r="13" spans="1:38" ht="19.5" customHeight="1">
      <c r="A13" s="518" t="s">
        <v>333</v>
      </c>
      <c r="B13" s="519"/>
      <c r="C13" s="196">
        <v>870</v>
      </c>
      <c r="D13" s="539">
        <v>103419</v>
      </c>
      <c r="E13" s="539"/>
      <c r="F13" s="201">
        <v>67803</v>
      </c>
      <c r="G13" s="201">
        <v>35616</v>
      </c>
      <c r="H13" s="196">
        <v>575</v>
      </c>
      <c r="I13" s="548">
        <v>69383</v>
      </c>
      <c r="J13" s="548"/>
      <c r="K13" s="201">
        <v>46433</v>
      </c>
      <c r="L13" s="201">
        <v>22950</v>
      </c>
      <c r="M13" s="201">
        <v>138</v>
      </c>
      <c r="N13" s="548">
        <v>18302</v>
      </c>
      <c r="O13" s="548"/>
      <c r="P13" s="201">
        <v>12856</v>
      </c>
      <c r="Q13" s="202">
        <v>5446</v>
      </c>
      <c r="R13" s="202">
        <v>106</v>
      </c>
      <c r="S13" s="548">
        <v>10404</v>
      </c>
      <c r="T13" s="548"/>
      <c r="U13" s="201">
        <v>5590</v>
      </c>
      <c r="V13" s="201">
        <v>4814</v>
      </c>
      <c r="W13" s="201">
        <v>51</v>
      </c>
      <c r="X13" s="548">
        <v>5330</v>
      </c>
      <c r="Y13" s="548"/>
      <c r="Z13" s="201">
        <v>2924</v>
      </c>
      <c r="AA13" s="202">
        <v>2406</v>
      </c>
      <c r="AB13" s="84"/>
      <c r="AC13" s="84"/>
      <c r="AD13" s="84"/>
      <c r="AE13" s="84"/>
      <c r="AF13" s="84"/>
      <c r="AG13" s="84"/>
      <c r="AH13" s="84"/>
      <c r="AI13" s="84"/>
      <c r="AJ13" s="84"/>
      <c r="AK13" s="84"/>
      <c r="AL13" s="84"/>
    </row>
    <row r="14" spans="1:38" ht="19.5" customHeight="1">
      <c r="A14" s="518" t="s">
        <v>334</v>
      </c>
      <c r="B14" s="519"/>
      <c r="C14" s="196">
        <v>851</v>
      </c>
      <c r="D14" s="539">
        <v>101122</v>
      </c>
      <c r="E14" s="539"/>
      <c r="F14" s="201">
        <v>66573</v>
      </c>
      <c r="G14" s="201">
        <v>34549</v>
      </c>
      <c r="H14" s="196">
        <v>559</v>
      </c>
      <c r="I14" s="548">
        <v>67357</v>
      </c>
      <c r="J14" s="548"/>
      <c r="K14" s="200">
        <v>45337</v>
      </c>
      <c r="L14" s="200">
        <v>22020</v>
      </c>
      <c r="M14" s="200">
        <v>139</v>
      </c>
      <c r="N14" s="548">
        <v>18208</v>
      </c>
      <c r="O14" s="548"/>
      <c r="P14" s="199">
        <v>12758</v>
      </c>
      <c r="Q14" s="199">
        <v>5450</v>
      </c>
      <c r="R14" s="199">
        <v>105</v>
      </c>
      <c r="S14" s="548">
        <v>10191</v>
      </c>
      <c r="T14" s="548"/>
      <c r="U14" s="199">
        <v>5590</v>
      </c>
      <c r="V14" s="199">
        <v>4601</v>
      </c>
      <c r="W14" s="199">
        <v>48</v>
      </c>
      <c r="X14" s="548">
        <v>5366</v>
      </c>
      <c r="Y14" s="548"/>
      <c r="Z14" s="199">
        <v>2888</v>
      </c>
      <c r="AA14" s="199">
        <v>2478</v>
      </c>
      <c r="AB14" s="76"/>
      <c r="AC14" s="76"/>
      <c r="AD14" s="76"/>
      <c r="AE14" s="76"/>
      <c r="AF14" s="76"/>
      <c r="AG14" s="76"/>
      <c r="AH14" s="84"/>
      <c r="AI14" s="84"/>
      <c r="AJ14" s="84"/>
      <c r="AK14" s="84"/>
      <c r="AL14" s="84"/>
    </row>
    <row r="15" spans="1:38" s="123" customFormat="1" ht="19.5" customHeight="1">
      <c r="A15" s="520" t="s">
        <v>335</v>
      </c>
      <c r="B15" s="521"/>
      <c r="C15" s="318">
        <f>SUM(C17:C30)</f>
        <v>833</v>
      </c>
      <c r="D15" s="545">
        <f>SUM(D17:E30)</f>
        <v>99987</v>
      </c>
      <c r="E15" s="545"/>
      <c r="F15" s="318">
        <f>SUM(F17:F30)</f>
        <v>65496</v>
      </c>
      <c r="G15" s="318">
        <f>SUM(G17:G30)</f>
        <v>34491</v>
      </c>
      <c r="H15" s="318">
        <f>SUM(H17:H30)</f>
        <v>555</v>
      </c>
      <c r="I15" s="553">
        <f>SUM(I17:J30)</f>
        <v>66832</v>
      </c>
      <c r="J15" s="553"/>
      <c r="K15" s="318">
        <f>SUM(K17:K30)</f>
        <v>44606</v>
      </c>
      <c r="L15" s="318">
        <f>SUM(L17:L30)</f>
        <v>22226</v>
      </c>
      <c r="M15" s="318">
        <f>SUM(M17:M30)</f>
        <v>131</v>
      </c>
      <c r="N15" s="553">
        <f>SUM(N17:O30)</f>
        <v>17765</v>
      </c>
      <c r="O15" s="553"/>
      <c r="P15" s="318">
        <f>SUM(P17:P30)</f>
        <v>12588</v>
      </c>
      <c r="Q15" s="318">
        <f>SUM(Q17:Q30)</f>
        <v>5177</v>
      </c>
      <c r="R15" s="318">
        <f>SUM(R17:R30)</f>
        <v>101</v>
      </c>
      <c r="S15" s="553">
        <f>SUM(S17:T30)</f>
        <v>10153</v>
      </c>
      <c r="T15" s="553"/>
      <c r="U15" s="318">
        <f>SUM(U17:U30)</f>
        <v>5483</v>
      </c>
      <c r="V15" s="318">
        <f>SUM(V17:V30)</f>
        <v>4670</v>
      </c>
      <c r="W15" s="318">
        <f>SUM(W17:W30)</f>
        <v>46</v>
      </c>
      <c r="X15" s="553">
        <f>SUM(X17:Y30)</f>
        <v>5237</v>
      </c>
      <c r="Y15" s="553"/>
      <c r="Z15" s="318">
        <f>SUM(Z17:Z30)</f>
        <v>2819</v>
      </c>
      <c r="AA15" s="318">
        <f>SUM(AA17:AA30)</f>
        <v>2418</v>
      </c>
      <c r="AB15" s="50"/>
      <c r="AC15" s="77"/>
      <c r="AD15" s="77"/>
      <c r="AE15" s="50"/>
      <c r="AF15" s="50"/>
      <c r="AG15" s="50"/>
      <c r="AH15" s="122"/>
      <c r="AI15" s="122"/>
      <c r="AJ15" s="122"/>
      <c r="AK15" s="122"/>
      <c r="AL15" s="122"/>
    </row>
    <row r="16" spans="1:38" ht="19.5" customHeight="1">
      <c r="A16" s="528"/>
      <c r="B16" s="529"/>
      <c r="C16" s="203"/>
      <c r="D16" s="546"/>
      <c r="E16" s="546"/>
      <c r="F16" s="204"/>
      <c r="G16" s="204"/>
      <c r="H16" s="196"/>
      <c r="I16" s="554"/>
      <c r="J16" s="554"/>
      <c r="K16" s="200"/>
      <c r="L16" s="200"/>
      <c r="M16" s="200"/>
      <c r="N16" s="554"/>
      <c r="O16" s="554"/>
      <c r="P16" s="199"/>
      <c r="Q16" s="205"/>
      <c r="R16" s="199"/>
      <c r="S16" s="554"/>
      <c r="T16" s="554"/>
      <c r="U16" s="199"/>
      <c r="V16" s="205"/>
      <c r="W16" s="199"/>
      <c r="X16" s="554"/>
      <c r="Y16" s="554"/>
      <c r="Z16" s="199"/>
      <c r="AA16" s="205"/>
      <c r="AB16" s="18"/>
      <c r="AC16" s="62"/>
      <c r="AD16" s="62"/>
      <c r="AE16" s="18"/>
      <c r="AF16" s="69"/>
      <c r="AG16" s="18"/>
      <c r="AH16" s="84"/>
      <c r="AI16" s="84"/>
      <c r="AJ16" s="84"/>
      <c r="AK16" s="84"/>
      <c r="AL16" s="84"/>
    </row>
    <row r="17" spans="1:38" ht="19.5" customHeight="1">
      <c r="A17" s="528" t="s">
        <v>49</v>
      </c>
      <c r="B17" s="529"/>
      <c r="C17" s="196" t="s">
        <v>322</v>
      </c>
      <c r="D17" s="539" t="s">
        <v>322</v>
      </c>
      <c r="E17" s="539"/>
      <c r="F17" s="201" t="s">
        <v>322</v>
      </c>
      <c r="G17" s="201" t="s">
        <v>322</v>
      </c>
      <c r="H17" s="201" t="s">
        <v>322</v>
      </c>
      <c r="I17" s="539" t="s">
        <v>322</v>
      </c>
      <c r="J17" s="539"/>
      <c r="K17" s="201" t="s">
        <v>322</v>
      </c>
      <c r="L17" s="201" t="s">
        <v>322</v>
      </c>
      <c r="M17" s="201" t="s">
        <v>322</v>
      </c>
      <c r="N17" s="548" t="s">
        <v>319</v>
      </c>
      <c r="O17" s="548"/>
      <c r="P17" s="201" t="s">
        <v>322</v>
      </c>
      <c r="Q17" s="201" t="s">
        <v>322</v>
      </c>
      <c r="R17" s="201" t="s">
        <v>322</v>
      </c>
      <c r="S17" s="548" t="s">
        <v>319</v>
      </c>
      <c r="T17" s="548"/>
      <c r="U17" s="201" t="s">
        <v>322</v>
      </c>
      <c r="V17" s="201" t="s">
        <v>322</v>
      </c>
      <c r="W17" s="201" t="s">
        <v>322</v>
      </c>
      <c r="X17" s="548" t="s">
        <v>319</v>
      </c>
      <c r="Y17" s="548"/>
      <c r="Z17" s="201" t="s">
        <v>322</v>
      </c>
      <c r="AA17" s="201" t="s">
        <v>322</v>
      </c>
      <c r="AB17" s="75"/>
      <c r="AC17" s="75"/>
      <c r="AD17" s="75"/>
      <c r="AE17" s="75"/>
      <c r="AF17" s="75"/>
      <c r="AG17" s="75"/>
      <c r="AH17" s="84"/>
      <c r="AI17" s="84"/>
      <c r="AJ17" s="84"/>
      <c r="AK17" s="84"/>
      <c r="AL17" s="84"/>
    </row>
    <row r="18" spans="1:38" ht="19.5" customHeight="1">
      <c r="A18" s="528" t="s">
        <v>50</v>
      </c>
      <c r="B18" s="529"/>
      <c r="C18" s="196">
        <v>1</v>
      </c>
      <c r="D18" s="539">
        <v>37</v>
      </c>
      <c r="E18" s="539"/>
      <c r="F18" s="201">
        <v>33</v>
      </c>
      <c r="G18" s="201">
        <v>4</v>
      </c>
      <c r="H18" s="196">
        <v>1</v>
      </c>
      <c r="I18" s="548">
        <v>37</v>
      </c>
      <c r="J18" s="548"/>
      <c r="K18" s="200">
        <v>33</v>
      </c>
      <c r="L18" s="201">
        <v>4</v>
      </c>
      <c r="M18" s="201" t="s">
        <v>322</v>
      </c>
      <c r="N18" s="548" t="s">
        <v>319</v>
      </c>
      <c r="O18" s="548"/>
      <c r="P18" s="201" t="s">
        <v>322</v>
      </c>
      <c r="Q18" s="201" t="s">
        <v>322</v>
      </c>
      <c r="R18" s="201" t="s">
        <v>322</v>
      </c>
      <c r="S18" s="548" t="s">
        <v>319</v>
      </c>
      <c r="T18" s="548"/>
      <c r="U18" s="201" t="s">
        <v>322</v>
      </c>
      <c r="V18" s="201" t="s">
        <v>322</v>
      </c>
      <c r="W18" s="201" t="s">
        <v>322</v>
      </c>
      <c r="X18" s="548" t="s">
        <v>319</v>
      </c>
      <c r="Y18" s="548"/>
      <c r="Z18" s="201" t="s">
        <v>322</v>
      </c>
      <c r="AA18" s="201" t="s">
        <v>322</v>
      </c>
      <c r="AB18" s="84"/>
      <c r="AC18" s="84"/>
      <c r="AD18" s="84"/>
      <c r="AE18" s="84"/>
      <c r="AF18" s="84"/>
      <c r="AG18" s="84"/>
      <c r="AH18" s="84"/>
      <c r="AI18" s="84"/>
      <c r="AJ18" s="84"/>
      <c r="AK18" s="84"/>
      <c r="AL18" s="84"/>
    </row>
    <row r="19" spans="1:38" ht="19.5" customHeight="1">
      <c r="A19" s="528" t="s">
        <v>51</v>
      </c>
      <c r="B19" s="529"/>
      <c r="C19" s="196">
        <v>2</v>
      </c>
      <c r="D19" s="539">
        <v>126</v>
      </c>
      <c r="E19" s="539"/>
      <c r="F19" s="201">
        <v>126</v>
      </c>
      <c r="G19" s="201" t="s">
        <v>322</v>
      </c>
      <c r="H19" s="196">
        <v>1</v>
      </c>
      <c r="I19" s="548">
        <v>80</v>
      </c>
      <c r="J19" s="548"/>
      <c r="K19" s="206">
        <v>80</v>
      </c>
      <c r="L19" s="201" t="s">
        <v>322</v>
      </c>
      <c r="M19" s="201">
        <v>1</v>
      </c>
      <c r="N19" s="548">
        <v>46</v>
      </c>
      <c r="O19" s="548"/>
      <c r="P19" s="201">
        <v>46</v>
      </c>
      <c r="Q19" s="201" t="s">
        <v>322</v>
      </c>
      <c r="R19" s="201" t="s">
        <v>322</v>
      </c>
      <c r="S19" s="548" t="s">
        <v>319</v>
      </c>
      <c r="T19" s="548"/>
      <c r="U19" s="201" t="s">
        <v>322</v>
      </c>
      <c r="V19" s="201" t="s">
        <v>322</v>
      </c>
      <c r="W19" s="201" t="s">
        <v>322</v>
      </c>
      <c r="X19" s="548" t="s">
        <v>319</v>
      </c>
      <c r="Y19" s="548"/>
      <c r="Z19" s="201" t="s">
        <v>322</v>
      </c>
      <c r="AA19" s="201" t="s">
        <v>322</v>
      </c>
      <c r="AB19" s="84"/>
      <c r="AC19" s="84"/>
      <c r="AD19" s="84"/>
      <c r="AE19" s="84"/>
      <c r="AF19" s="84"/>
      <c r="AG19" s="84"/>
      <c r="AH19" s="84"/>
      <c r="AI19" s="84"/>
      <c r="AJ19" s="84"/>
      <c r="AK19" s="84"/>
      <c r="AL19" s="84"/>
    </row>
    <row r="20" spans="1:38" ht="19.5" customHeight="1">
      <c r="A20" s="528" t="s">
        <v>46</v>
      </c>
      <c r="B20" s="529"/>
      <c r="C20" s="196" t="s">
        <v>322</v>
      </c>
      <c r="D20" s="539" t="s">
        <v>322</v>
      </c>
      <c r="E20" s="539"/>
      <c r="F20" s="201" t="s">
        <v>322</v>
      </c>
      <c r="G20" s="201" t="s">
        <v>322</v>
      </c>
      <c r="H20" s="201" t="s">
        <v>322</v>
      </c>
      <c r="I20" s="539" t="s">
        <v>322</v>
      </c>
      <c r="J20" s="539"/>
      <c r="K20" s="201" t="s">
        <v>322</v>
      </c>
      <c r="L20" s="201" t="s">
        <v>322</v>
      </c>
      <c r="M20" s="201" t="s">
        <v>322</v>
      </c>
      <c r="N20" s="548" t="s">
        <v>319</v>
      </c>
      <c r="O20" s="548"/>
      <c r="P20" s="201" t="s">
        <v>322</v>
      </c>
      <c r="Q20" s="201" t="s">
        <v>322</v>
      </c>
      <c r="R20" s="201" t="s">
        <v>322</v>
      </c>
      <c r="S20" s="548" t="s">
        <v>319</v>
      </c>
      <c r="T20" s="548"/>
      <c r="U20" s="201" t="s">
        <v>322</v>
      </c>
      <c r="V20" s="201" t="s">
        <v>322</v>
      </c>
      <c r="W20" s="201" t="s">
        <v>322</v>
      </c>
      <c r="X20" s="548" t="s">
        <v>319</v>
      </c>
      <c r="Y20" s="548"/>
      <c r="Z20" s="201" t="s">
        <v>322</v>
      </c>
      <c r="AA20" s="201" t="s">
        <v>322</v>
      </c>
      <c r="AB20" s="84"/>
      <c r="AC20" s="84"/>
      <c r="AD20" s="84"/>
      <c r="AE20" s="84"/>
      <c r="AF20" s="84"/>
      <c r="AG20" s="84"/>
      <c r="AH20" s="84"/>
      <c r="AI20" s="84"/>
      <c r="AJ20" s="84"/>
      <c r="AK20" s="84"/>
      <c r="AL20" s="84"/>
    </row>
    <row r="21" spans="1:38" ht="19.5" customHeight="1">
      <c r="A21" s="528" t="s">
        <v>79</v>
      </c>
      <c r="B21" s="529"/>
      <c r="C21" s="196">
        <v>21</v>
      </c>
      <c r="D21" s="539">
        <v>2272</v>
      </c>
      <c r="E21" s="539"/>
      <c r="F21" s="201">
        <v>2082</v>
      </c>
      <c r="G21" s="201">
        <v>190</v>
      </c>
      <c r="H21" s="196">
        <v>17</v>
      </c>
      <c r="I21" s="548">
        <v>2053</v>
      </c>
      <c r="J21" s="548"/>
      <c r="K21" s="201">
        <v>1878</v>
      </c>
      <c r="L21" s="201">
        <v>175</v>
      </c>
      <c r="M21" s="201">
        <v>1</v>
      </c>
      <c r="N21" s="548">
        <v>6</v>
      </c>
      <c r="O21" s="548"/>
      <c r="P21" s="201">
        <v>5</v>
      </c>
      <c r="Q21" s="202">
        <v>1</v>
      </c>
      <c r="R21" s="202">
        <v>2</v>
      </c>
      <c r="S21" s="548">
        <v>200</v>
      </c>
      <c r="T21" s="548"/>
      <c r="U21" s="201">
        <v>186</v>
      </c>
      <c r="V21" s="201">
        <v>14</v>
      </c>
      <c r="W21" s="201">
        <v>1</v>
      </c>
      <c r="X21" s="548">
        <v>13</v>
      </c>
      <c r="Y21" s="548"/>
      <c r="Z21" s="201">
        <v>13</v>
      </c>
      <c r="AA21" s="201" t="s">
        <v>322</v>
      </c>
      <c r="AB21" s="84"/>
      <c r="AC21" s="84"/>
      <c r="AD21" s="84"/>
      <c r="AE21" s="84"/>
      <c r="AF21" s="84"/>
      <c r="AG21" s="84"/>
      <c r="AH21" s="84"/>
      <c r="AI21" s="84"/>
      <c r="AJ21" s="84"/>
      <c r="AK21" s="84"/>
      <c r="AL21" s="84"/>
    </row>
    <row r="22" spans="1:38" ht="19.5" customHeight="1">
      <c r="A22" s="528" t="s">
        <v>80</v>
      </c>
      <c r="B22" s="529"/>
      <c r="C22" s="196">
        <v>255</v>
      </c>
      <c r="D22" s="539">
        <v>28811</v>
      </c>
      <c r="E22" s="539"/>
      <c r="F22" s="201">
        <v>20560</v>
      </c>
      <c r="G22" s="201">
        <v>8251</v>
      </c>
      <c r="H22" s="196">
        <v>137</v>
      </c>
      <c r="I22" s="548">
        <v>14134</v>
      </c>
      <c r="J22" s="548"/>
      <c r="K22" s="201">
        <v>10122</v>
      </c>
      <c r="L22" s="201">
        <v>4012</v>
      </c>
      <c r="M22" s="201">
        <v>69</v>
      </c>
      <c r="N22" s="548">
        <v>10562</v>
      </c>
      <c r="O22" s="548"/>
      <c r="P22" s="201">
        <v>8766</v>
      </c>
      <c r="Q22" s="202">
        <v>1796</v>
      </c>
      <c r="R22" s="202">
        <v>41</v>
      </c>
      <c r="S22" s="548">
        <v>3246</v>
      </c>
      <c r="T22" s="548"/>
      <c r="U22" s="201">
        <v>1451</v>
      </c>
      <c r="V22" s="201">
        <v>1795</v>
      </c>
      <c r="W22" s="201">
        <v>8</v>
      </c>
      <c r="X22" s="548">
        <v>869</v>
      </c>
      <c r="Y22" s="548"/>
      <c r="Z22" s="201">
        <v>221</v>
      </c>
      <c r="AA22" s="202">
        <v>648</v>
      </c>
      <c r="AB22" s="84"/>
      <c r="AC22" s="84"/>
      <c r="AD22" s="84"/>
      <c r="AE22" s="84"/>
      <c r="AF22" s="84"/>
      <c r="AG22" s="84"/>
      <c r="AH22" s="84"/>
      <c r="AI22" s="84"/>
      <c r="AJ22" s="84"/>
      <c r="AK22" s="84"/>
      <c r="AL22" s="84"/>
    </row>
    <row r="23" spans="1:38" ht="19.5" customHeight="1">
      <c r="A23" s="528" t="s">
        <v>217</v>
      </c>
      <c r="B23" s="529"/>
      <c r="C23" s="196">
        <v>78</v>
      </c>
      <c r="D23" s="539">
        <v>6368</v>
      </c>
      <c r="E23" s="539"/>
      <c r="F23" s="201">
        <v>3900</v>
      </c>
      <c r="G23" s="201">
        <v>2468</v>
      </c>
      <c r="H23" s="196">
        <v>70</v>
      </c>
      <c r="I23" s="548">
        <v>6078</v>
      </c>
      <c r="J23" s="548"/>
      <c r="K23" s="201">
        <v>3757</v>
      </c>
      <c r="L23" s="201">
        <v>2321</v>
      </c>
      <c r="M23" s="201">
        <v>5</v>
      </c>
      <c r="N23" s="548">
        <v>175</v>
      </c>
      <c r="O23" s="548"/>
      <c r="P23" s="201">
        <v>97</v>
      </c>
      <c r="Q23" s="202">
        <v>78</v>
      </c>
      <c r="R23" s="202">
        <v>3</v>
      </c>
      <c r="S23" s="548">
        <v>115</v>
      </c>
      <c r="T23" s="548"/>
      <c r="U23" s="201">
        <v>46</v>
      </c>
      <c r="V23" s="201">
        <v>69</v>
      </c>
      <c r="W23" s="201" t="s">
        <v>322</v>
      </c>
      <c r="X23" s="548" t="s">
        <v>319</v>
      </c>
      <c r="Y23" s="548"/>
      <c r="Z23" s="201" t="s">
        <v>322</v>
      </c>
      <c r="AA23" s="201" t="s">
        <v>322</v>
      </c>
      <c r="AB23" s="84"/>
      <c r="AC23" s="84"/>
      <c r="AD23" s="84"/>
      <c r="AE23" s="84"/>
      <c r="AF23" s="84"/>
      <c r="AG23" s="84"/>
      <c r="AH23" s="84"/>
      <c r="AI23" s="84"/>
      <c r="AJ23" s="84"/>
      <c r="AK23" s="84"/>
      <c r="AL23" s="84"/>
    </row>
    <row r="24" spans="1:27" ht="19.5" customHeight="1">
      <c r="A24" s="528" t="s">
        <v>81</v>
      </c>
      <c r="B24" s="529"/>
      <c r="C24" s="196">
        <v>82</v>
      </c>
      <c r="D24" s="539">
        <v>10622</v>
      </c>
      <c r="E24" s="539"/>
      <c r="F24" s="201">
        <v>4391</v>
      </c>
      <c r="G24" s="201">
        <v>6231</v>
      </c>
      <c r="H24" s="196">
        <v>74</v>
      </c>
      <c r="I24" s="548">
        <v>9467</v>
      </c>
      <c r="J24" s="548"/>
      <c r="K24" s="196">
        <v>3786</v>
      </c>
      <c r="L24" s="196">
        <v>5681</v>
      </c>
      <c r="M24" s="196">
        <v>4</v>
      </c>
      <c r="N24" s="548">
        <v>490</v>
      </c>
      <c r="O24" s="548"/>
      <c r="P24" s="196">
        <v>249</v>
      </c>
      <c r="Q24" s="202">
        <v>241</v>
      </c>
      <c r="R24" s="202">
        <v>3</v>
      </c>
      <c r="S24" s="548">
        <v>653</v>
      </c>
      <c r="T24" s="548"/>
      <c r="U24" s="196">
        <v>349</v>
      </c>
      <c r="V24" s="196">
        <v>304</v>
      </c>
      <c r="W24" s="196">
        <v>1</v>
      </c>
      <c r="X24" s="548">
        <v>12</v>
      </c>
      <c r="Y24" s="548"/>
      <c r="Z24" s="196">
        <v>7</v>
      </c>
      <c r="AA24" s="201">
        <v>5</v>
      </c>
    </row>
    <row r="25" spans="1:27" ht="19.5" customHeight="1">
      <c r="A25" s="528" t="s">
        <v>82</v>
      </c>
      <c r="B25" s="529"/>
      <c r="C25" s="196">
        <v>2</v>
      </c>
      <c r="D25" s="539">
        <v>18</v>
      </c>
      <c r="E25" s="539"/>
      <c r="F25" s="201">
        <v>16</v>
      </c>
      <c r="G25" s="201">
        <v>2</v>
      </c>
      <c r="H25" s="196">
        <v>2</v>
      </c>
      <c r="I25" s="548">
        <v>18</v>
      </c>
      <c r="J25" s="548"/>
      <c r="K25" s="196">
        <v>16</v>
      </c>
      <c r="L25" s="196">
        <v>2</v>
      </c>
      <c r="M25" s="201" t="s">
        <v>322</v>
      </c>
      <c r="N25" s="548" t="s">
        <v>319</v>
      </c>
      <c r="O25" s="548"/>
      <c r="P25" s="201" t="s">
        <v>322</v>
      </c>
      <c r="Q25" s="201" t="s">
        <v>322</v>
      </c>
      <c r="R25" s="201" t="s">
        <v>322</v>
      </c>
      <c r="S25" s="548" t="s">
        <v>319</v>
      </c>
      <c r="T25" s="548"/>
      <c r="U25" s="201" t="s">
        <v>322</v>
      </c>
      <c r="V25" s="201" t="s">
        <v>322</v>
      </c>
      <c r="W25" s="201" t="s">
        <v>322</v>
      </c>
      <c r="X25" s="548" t="s">
        <v>319</v>
      </c>
      <c r="Y25" s="548"/>
      <c r="Z25" s="201" t="s">
        <v>322</v>
      </c>
      <c r="AA25" s="201" t="s">
        <v>322</v>
      </c>
    </row>
    <row r="26" spans="1:27" ht="19.5" customHeight="1">
      <c r="A26" s="528" t="s">
        <v>83</v>
      </c>
      <c r="B26" s="529"/>
      <c r="C26" s="196">
        <v>178</v>
      </c>
      <c r="D26" s="539">
        <v>16633</v>
      </c>
      <c r="E26" s="539"/>
      <c r="F26" s="201">
        <v>14393</v>
      </c>
      <c r="G26" s="201">
        <v>2240</v>
      </c>
      <c r="H26" s="196">
        <v>123</v>
      </c>
      <c r="I26" s="548">
        <v>12625</v>
      </c>
      <c r="J26" s="548"/>
      <c r="K26" s="196">
        <v>11354</v>
      </c>
      <c r="L26" s="196">
        <v>1271</v>
      </c>
      <c r="M26" s="196">
        <v>20</v>
      </c>
      <c r="N26" s="548">
        <v>1624</v>
      </c>
      <c r="O26" s="548"/>
      <c r="P26" s="196">
        <v>1124</v>
      </c>
      <c r="Q26" s="202">
        <v>500</v>
      </c>
      <c r="R26" s="196">
        <v>21</v>
      </c>
      <c r="S26" s="548">
        <v>1534</v>
      </c>
      <c r="T26" s="548"/>
      <c r="U26" s="196">
        <v>1263</v>
      </c>
      <c r="V26" s="196">
        <v>271</v>
      </c>
      <c r="W26" s="196">
        <v>14</v>
      </c>
      <c r="X26" s="548">
        <v>850</v>
      </c>
      <c r="Y26" s="548"/>
      <c r="Z26" s="196">
        <v>652</v>
      </c>
      <c r="AA26" s="196">
        <v>198</v>
      </c>
    </row>
    <row r="27" spans="1:27" ht="19.5" customHeight="1">
      <c r="A27" s="528" t="s">
        <v>52</v>
      </c>
      <c r="B27" s="529"/>
      <c r="C27" s="196">
        <v>12</v>
      </c>
      <c r="D27" s="539">
        <v>1889</v>
      </c>
      <c r="E27" s="539"/>
      <c r="F27" s="201">
        <v>1734</v>
      </c>
      <c r="G27" s="201">
        <v>155</v>
      </c>
      <c r="H27" s="196">
        <v>5</v>
      </c>
      <c r="I27" s="548">
        <v>1133</v>
      </c>
      <c r="J27" s="548"/>
      <c r="K27" s="196">
        <v>1060</v>
      </c>
      <c r="L27" s="196">
        <v>73</v>
      </c>
      <c r="M27" s="196">
        <v>5</v>
      </c>
      <c r="N27" s="548">
        <v>380</v>
      </c>
      <c r="O27" s="548"/>
      <c r="P27" s="196">
        <v>337</v>
      </c>
      <c r="Q27" s="202">
        <v>43</v>
      </c>
      <c r="R27" s="196">
        <v>1</v>
      </c>
      <c r="S27" s="548">
        <v>264</v>
      </c>
      <c r="T27" s="548"/>
      <c r="U27" s="196">
        <v>238</v>
      </c>
      <c r="V27" s="196">
        <v>26</v>
      </c>
      <c r="W27" s="196">
        <v>1</v>
      </c>
      <c r="X27" s="548">
        <v>112</v>
      </c>
      <c r="Y27" s="548"/>
      <c r="Z27" s="196">
        <v>99</v>
      </c>
      <c r="AA27" s="196">
        <v>13</v>
      </c>
    </row>
    <row r="28" spans="1:27" ht="19.5" customHeight="1">
      <c r="A28" s="528" t="s">
        <v>84</v>
      </c>
      <c r="B28" s="529"/>
      <c r="C28" s="196">
        <v>130</v>
      </c>
      <c r="D28" s="539">
        <v>18544</v>
      </c>
      <c r="E28" s="539"/>
      <c r="F28" s="201">
        <v>9008</v>
      </c>
      <c r="G28" s="201">
        <v>9536</v>
      </c>
      <c r="H28" s="196">
        <v>88</v>
      </c>
      <c r="I28" s="548">
        <v>13120</v>
      </c>
      <c r="J28" s="548"/>
      <c r="K28" s="196">
        <v>6763</v>
      </c>
      <c r="L28" s="196">
        <v>6357</v>
      </c>
      <c r="M28" s="196">
        <v>17</v>
      </c>
      <c r="N28" s="548">
        <v>2220</v>
      </c>
      <c r="O28" s="548"/>
      <c r="P28" s="196">
        <v>820</v>
      </c>
      <c r="Q28" s="202">
        <v>1400</v>
      </c>
      <c r="R28" s="196">
        <v>18</v>
      </c>
      <c r="S28" s="548">
        <v>2066</v>
      </c>
      <c r="T28" s="548"/>
      <c r="U28" s="196">
        <v>863</v>
      </c>
      <c r="V28" s="196">
        <v>1203</v>
      </c>
      <c r="W28" s="196">
        <v>7</v>
      </c>
      <c r="X28" s="548">
        <v>1138</v>
      </c>
      <c r="Y28" s="548"/>
      <c r="Z28" s="196">
        <v>562</v>
      </c>
      <c r="AA28" s="196">
        <v>576</v>
      </c>
    </row>
    <row r="29" spans="1:27" ht="19.5" customHeight="1">
      <c r="A29" s="528" t="s">
        <v>40</v>
      </c>
      <c r="B29" s="529"/>
      <c r="C29" s="196">
        <v>71</v>
      </c>
      <c r="D29" s="539">
        <v>14535</v>
      </c>
      <c r="E29" s="539"/>
      <c r="F29" s="201">
        <v>9178</v>
      </c>
      <c r="G29" s="201">
        <v>5357</v>
      </c>
      <c r="H29" s="201">
        <v>36</v>
      </c>
      <c r="I29" s="548">
        <v>7955</v>
      </c>
      <c r="J29" s="548"/>
      <c r="K29" s="201">
        <v>5682</v>
      </c>
      <c r="L29" s="201">
        <v>2273</v>
      </c>
      <c r="M29" s="201">
        <v>9</v>
      </c>
      <c r="N29" s="548">
        <v>2262</v>
      </c>
      <c r="O29" s="548"/>
      <c r="P29" s="201">
        <v>1144</v>
      </c>
      <c r="Q29" s="202">
        <v>1118</v>
      </c>
      <c r="R29" s="196">
        <v>12</v>
      </c>
      <c r="S29" s="548">
        <v>2075</v>
      </c>
      <c r="T29" s="548"/>
      <c r="U29" s="196">
        <v>1087</v>
      </c>
      <c r="V29" s="196">
        <v>988</v>
      </c>
      <c r="W29" s="201">
        <v>14</v>
      </c>
      <c r="X29" s="548">
        <v>2243</v>
      </c>
      <c r="Y29" s="548"/>
      <c r="Z29" s="201">
        <v>1265</v>
      </c>
      <c r="AA29" s="201">
        <v>978</v>
      </c>
    </row>
    <row r="30" spans="1:27" ht="19.5" customHeight="1">
      <c r="A30" s="542" t="s">
        <v>85</v>
      </c>
      <c r="B30" s="543"/>
      <c r="C30" s="207">
        <v>1</v>
      </c>
      <c r="D30" s="552">
        <v>132</v>
      </c>
      <c r="E30" s="552"/>
      <c r="F30" s="208">
        <v>75</v>
      </c>
      <c r="G30" s="208">
        <v>57</v>
      </c>
      <c r="H30" s="208">
        <v>1</v>
      </c>
      <c r="I30" s="555">
        <v>132</v>
      </c>
      <c r="J30" s="555"/>
      <c r="K30" s="208">
        <v>75</v>
      </c>
      <c r="L30" s="208">
        <v>57</v>
      </c>
      <c r="M30" s="208" t="s">
        <v>322</v>
      </c>
      <c r="N30" s="555" t="s">
        <v>319</v>
      </c>
      <c r="O30" s="555"/>
      <c r="P30" s="208" t="s">
        <v>322</v>
      </c>
      <c r="Q30" s="208" t="s">
        <v>322</v>
      </c>
      <c r="R30" s="208" t="s">
        <v>322</v>
      </c>
      <c r="S30" s="555" t="s">
        <v>319</v>
      </c>
      <c r="T30" s="555"/>
      <c r="U30" s="208" t="s">
        <v>322</v>
      </c>
      <c r="V30" s="208" t="s">
        <v>322</v>
      </c>
      <c r="W30" s="208" t="s">
        <v>322</v>
      </c>
      <c r="X30" s="555" t="s">
        <v>319</v>
      </c>
      <c r="Y30" s="555"/>
      <c r="Z30" s="208" t="s">
        <v>322</v>
      </c>
      <c r="AA30" s="208" t="s">
        <v>322</v>
      </c>
    </row>
    <row r="31" spans="1:28" ht="19.5" customHeight="1">
      <c r="A31" s="209" t="s">
        <v>323</v>
      </c>
      <c r="B31" s="47"/>
      <c r="C31" s="33"/>
      <c r="D31" s="70"/>
      <c r="E31" s="70"/>
      <c r="F31" s="71"/>
      <c r="G31" s="69"/>
      <c r="H31" s="71"/>
      <c r="I31" s="3"/>
      <c r="J31" s="3"/>
      <c r="K31" s="3"/>
      <c r="L31" s="3"/>
      <c r="M31" s="3"/>
      <c r="N31" s="3"/>
      <c r="O31" s="3"/>
      <c r="P31" s="3"/>
      <c r="Q31" s="3"/>
      <c r="R31" s="3"/>
      <c r="S31" s="3"/>
      <c r="T31" s="3"/>
      <c r="U31" s="3"/>
      <c r="V31" s="7"/>
      <c r="W31" s="7"/>
      <c r="X31" s="7"/>
      <c r="Y31" s="7"/>
      <c r="Z31" s="7"/>
      <c r="AA31" s="7"/>
      <c r="AB31" s="2"/>
    </row>
    <row r="32" spans="1:28" ht="19.5" customHeight="1">
      <c r="A32" s="209" t="s">
        <v>324</v>
      </c>
      <c r="B32" s="47"/>
      <c r="C32" s="33"/>
      <c r="D32" s="70"/>
      <c r="E32" s="189" t="s">
        <v>185</v>
      </c>
      <c r="F32" s="71"/>
      <c r="G32" s="69"/>
      <c r="H32" s="71"/>
      <c r="I32" s="3"/>
      <c r="J32" s="3"/>
      <c r="K32" s="3"/>
      <c r="L32" s="3"/>
      <c r="M32" s="3"/>
      <c r="N32" s="3"/>
      <c r="O32" s="3"/>
      <c r="P32" s="3"/>
      <c r="Q32" s="3"/>
      <c r="R32" s="3"/>
      <c r="S32" s="3"/>
      <c r="T32" s="3"/>
      <c r="U32" s="3"/>
      <c r="V32" s="7"/>
      <c r="W32" s="7"/>
      <c r="X32" s="7"/>
      <c r="Y32" s="7"/>
      <c r="Z32" s="7"/>
      <c r="AA32" s="7"/>
      <c r="AB32" s="2"/>
    </row>
    <row r="33" spans="1:28" ht="19.5" customHeight="1">
      <c r="A33" s="209" t="s">
        <v>325</v>
      </c>
      <c r="B33" s="47"/>
      <c r="C33" s="33"/>
      <c r="D33" s="70"/>
      <c r="E33" s="210" t="s">
        <v>186</v>
      </c>
      <c r="F33" s="71"/>
      <c r="G33" s="69"/>
      <c r="H33" s="71"/>
      <c r="I33" s="3"/>
      <c r="J33" s="3"/>
      <c r="K33" s="3"/>
      <c r="L33" s="3"/>
      <c r="M33" s="3"/>
      <c r="N33" s="3"/>
      <c r="O33" s="3"/>
      <c r="P33" s="3"/>
      <c r="Q33" s="3"/>
      <c r="R33" s="3"/>
      <c r="S33" s="3"/>
      <c r="T33" s="3"/>
      <c r="U33" s="3"/>
      <c r="V33" s="7"/>
      <c r="W33" s="7"/>
      <c r="X33" s="7"/>
      <c r="Y33" s="7"/>
      <c r="Z33" s="7"/>
      <c r="AA33" s="7"/>
      <c r="AB33" s="2"/>
    </row>
    <row r="34" spans="1:28" ht="19.5" customHeight="1">
      <c r="A34" s="209" t="s">
        <v>326</v>
      </c>
      <c r="B34" s="47"/>
      <c r="C34" s="33"/>
      <c r="D34" s="70"/>
      <c r="E34" s="70"/>
      <c r="F34" s="71"/>
      <c r="G34" s="69"/>
      <c r="H34" s="71"/>
      <c r="I34" s="3"/>
      <c r="J34" s="3"/>
      <c r="K34" s="3"/>
      <c r="L34" s="3"/>
      <c r="M34" s="3"/>
      <c r="N34" s="3"/>
      <c r="O34" s="3"/>
      <c r="P34" s="3"/>
      <c r="Q34" s="3"/>
      <c r="R34" s="3"/>
      <c r="S34" s="3"/>
      <c r="T34" s="3"/>
      <c r="U34" s="3"/>
      <c r="V34" s="7"/>
      <c r="W34" s="7"/>
      <c r="X34" s="7"/>
      <c r="Y34" s="7"/>
      <c r="Z34" s="7"/>
      <c r="AA34" s="7"/>
      <c r="AB34" s="2"/>
    </row>
    <row r="35" spans="1:28" ht="19.5" customHeight="1">
      <c r="A35" s="17"/>
      <c r="B35" s="31"/>
      <c r="C35" s="31"/>
      <c r="D35" s="17"/>
      <c r="E35" s="17"/>
      <c r="G35" s="17"/>
      <c r="H35" s="17"/>
      <c r="I35" s="7"/>
      <c r="J35" s="7"/>
      <c r="K35" s="7"/>
      <c r="L35" s="7"/>
      <c r="M35" s="7"/>
      <c r="N35" s="7"/>
      <c r="O35" s="463" t="s">
        <v>336</v>
      </c>
      <c r="P35" s="463"/>
      <c r="Q35" s="463"/>
      <c r="R35" s="463"/>
      <c r="S35" s="463"/>
      <c r="T35" s="463"/>
      <c r="U35" s="463"/>
      <c r="V35" s="463"/>
      <c r="W35" s="463"/>
      <c r="X35" s="463"/>
      <c r="Y35" s="463"/>
      <c r="Z35" s="463"/>
      <c r="AA35" s="463"/>
      <c r="AB35" s="2"/>
    </row>
    <row r="36" spans="1:28" ht="19.5" customHeight="1">
      <c r="A36" s="17"/>
      <c r="B36" s="31"/>
      <c r="C36" s="31"/>
      <c r="D36" s="17"/>
      <c r="E36" s="17"/>
      <c r="F36" s="17"/>
      <c r="G36" s="17"/>
      <c r="H36" s="17"/>
      <c r="I36" s="7"/>
      <c r="J36" s="7"/>
      <c r="K36" s="7"/>
      <c r="L36" s="7"/>
      <c r="M36" s="7"/>
      <c r="N36" s="3"/>
      <c r="O36" s="536" t="s">
        <v>337</v>
      </c>
      <c r="P36" s="537"/>
      <c r="Q36" s="537"/>
      <c r="R36" s="537"/>
      <c r="S36" s="537"/>
      <c r="T36" s="537"/>
      <c r="U36" s="537"/>
      <c r="V36" s="537"/>
      <c r="W36" s="537"/>
      <c r="X36" s="537"/>
      <c r="Y36" s="537"/>
      <c r="Z36" s="537"/>
      <c r="AA36" s="537"/>
      <c r="AB36" s="2"/>
    </row>
    <row r="37" spans="1:28" ht="19.5" customHeight="1">
      <c r="A37" s="556" t="s">
        <v>90</v>
      </c>
      <c r="B37" s="556"/>
      <c r="C37" s="556"/>
      <c r="D37" s="556"/>
      <c r="E37" s="556"/>
      <c r="F37" s="556"/>
      <c r="G37" s="556"/>
      <c r="H37" s="556"/>
      <c r="I37" s="556"/>
      <c r="J37" s="556"/>
      <c r="K37" s="556"/>
      <c r="L37" s="556"/>
      <c r="M37" s="556"/>
      <c r="N37" s="3"/>
      <c r="O37" s="537"/>
      <c r="P37" s="537"/>
      <c r="Q37" s="537"/>
      <c r="R37" s="537"/>
      <c r="S37" s="537"/>
      <c r="T37" s="537"/>
      <c r="U37" s="537"/>
      <c r="V37" s="537"/>
      <c r="W37" s="537"/>
      <c r="X37" s="537"/>
      <c r="Y37" s="537"/>
      <c r="Z37" s="537"/>
      <c r="AA37" s="537"/>
      <c r="AB37" s="2"/>
    </row>
    <row r="38" spans="1:28" ht="19.5" customHeight="1" thickBot="1">
      <c r="A38" s="55"/>
      <c r="B38" s="55"/>
      <c r="C38" s="55"/>
      <c r="D38" s="55"/>
      <c r="E38" s="55"/>
      <c r="F38" s="55"/>
      <c r="G38" s="55"/>
      <c r="H38" s="55"/>
      <c r="I38" s="4"/>
      <c r="J38" s="4"/>
      <c r="K38" s="4"/>
      <c r="L38" s="4"/>
      <c r="M38" s="4"/>
      <c r="N38" s="3"/>
      <c r="O38" s="4"/>
      <c r="P38" s="4"/>
      <c r="Q38" s="4"/>
      <c r="R38" s="4"/>
      <c r="S38" s="4"/>
      <c r="T38" s="4"/>
      <c r="U38" s="4"/>
      <c r="V38" s="4"/>
      <c r="W38" s="4"/>
      <c r="X38" s="4"/>
      <c r="Y38" s="4"/>
      <c r="Z38" s="4"/>
      <c r="AA38" s="4"/>
      <c r="AB38" s="2"/>
    </row>
    <row r="39" spans="1:28" ht="19.5" customHeight="1">
      <c r="A39" s="824" t="s">
        <v>244</v>
      </c>
      <c r="B39" s="532" t="s">
        <v>57</v>
      </c>
      <c r="C39" s="498"/>
      <c r="D39" s="532" t="s">
        <v>86</v>
      </c>
      <c r="E39" s="498"/>
      <c r="F39" s="532" t="s">
        <v>87</v>
      </c>
      <c r="G39" s="498"/>
      <c r="H39" s="532" t="s">
        <v>88</v>
      </c>
      <c r="I39" s="498"/>
      <c r="J39" s="532" t="s">
        <v>89</v>
      </c>
      <c r="K39" s="498"/>
      <c r="L39" s="532" t="s">
        <v>58</v>
      </c>
      <c r="M39" s="497"/>
      <c r="N39" s="3"/>
      <c r="O39" s="533" t="s">
        <v>234</v>
      </c>
      <c r="P39" s="535" t="s">
        <v>1</v>
      </c>
      <c r="Q39" s="530"/>
      <c r="R39" s="530" t="s">
        <v>75</v>
      </c>
      <c r="S39" s="530"/>
      <c r="T39" s="530" t="s">
        <v>188</v>
      </c>
      <c r="U39" s="530"/>
      <c r="V39" s="530" t="s">
        <v>76</v>
      </c>
      <c r="W39" s="530"/>
      <c r="X39" s="530" t="s">
        <v>77</v>
      </c>
      <c r="Y39" s="530"/>
      <c r="Z39" s="530" t="s">
        <v>78</v>
      </c>
      <c r="AA39" s="531"/>
      <c r="AB39" s="2"/>
    </row>
    <row r="40" spans="1:28" ht="19.5" customHeight="1">
      <c r="A40" s="825"/>
      <c r="B40" s="213" t="s">
        <v>47</v>
      </c>
      <c r="C40" s="213" t="s">
        <v>48</v>
      </c>
      <c r="D40" s="213" t="s">
        <v>47</v>
      </c>
      <c r="E40" s="213" t="s">
        <v>48</v>
      </c>
      <c r="F40" s="213" t="s">
        <v>47</v>
      </c>
      <c r="G40" s="213" t="s">
        <v>48</v>
      </c>
      <c r="H40" s="213" t="s">
        <v>47</v>
      </c>
      <c r="I40" s="213" t="s">
        <v>48</v>
      </c>
      <c r="J40" s="213" t="s">
        <v>47</v>
      </c>
      <c r="K40" s="213" t="s">
        <v>48</v>
      </c>
      <c r="L40" s="213" t="s">
        <v>47</v>
      </c>
      <c r="M40" s="214" t="s">
        <v>48</v>
      </c>
      <c r="N40" s="3"/>
      <c r="O40" s="534"/>
      <c r="P40" s="125" t="s">
        <v>47</v>
      </c>
      <c r="Q40" s="126" t="s">
        <v>48</v>
      </c>
      <c r="R40" s="126" t="s">
        <v>47</v>
      </c>
      <c r="S40" s="126" t="s">
        <v>48</v>
      </c>
      <c r="T40" s="126" t="s">
        <v>47</v>
      </c>
      <c r="U40" s="126" t="s">
        <v>48</v>
      </c>
      <c r="V40" s="126" t="s">
        <v>47</v>
      </c>
      <c r="W40" s="126" t="s">
        <v>48</v>
      </c>
      <c r="X40" s="126" t="s">
        <v>47</v>
      </c>
      <c r="Y40" s="126" t="s">
        <v>48</v>
      </c>
      <c r="Z40" s="126" t="s">
        <v>47</v>
      </c>
      <c r="AA40" s="127" t="s">
        <v>48</v>
      </c>
      <c r="AB40" s="2"/>
    </row>
    <row r="41" spans="1:28" ht="19.5" customHeight="1">
      <c r="A41" s="131"/>
      <c r="B41" s="33"/>
      <c r="C41" s="33"/>
      <c r="D41" s="33"/>
      <c r="E41" s="33"/>
      <c r="F41" s="33"/>
      <c r="G41" s="18"/>
      <c r="H41" s="33"/>
      <c r="I41" s="3"/>
      <c r="J41" s="3"/>
      <c r="K41" s="7"/>
      <c r="L41" s="7"/>
      <c r="M41" s="7"/>
      <c r="N41" s="7"/>
      <c r="O41" s="128" t="s">
        <v>187</v>
      </c>
      <c r="P41" s="94">
        <v>836</v>
      </c>
      <c r="Q41" s="94">
        <v>103487</v>
      </c>
      <c r="R41" s="94">
        <v>618</v>
      </c>
      <c r="S41" s="94">
        <v>63104</v>
      </c>
      <c r="T41" s="94">
        <v>108</v>
      </c>
      <c r="U41" s="94">
        <v>12601</v>
      </c>
      <c r="V41" s="94">
        <v>8</v>
      </c>
      <c r="W41" s="94">
        <v>1145</v>
      </c>
      <c r="X41" s="94">
        <v>37</v>
      </c>
      <c r="Y41" s="94">
        <v>4423</v>
      </c>
      <c r="Z41" s="94">
        <v>65</v>
      </c>
      <c r="AA41" s="94">
        <v>22214</v>
      </c>
      <c r="AB41" s="2"/>
    </row>
    <row r="42" spans="1:28" ht="19.5" customHeight="1">
      <c r="A42" s="129" t="s">
        <v>187</v>
      </c>
      <c r="B42" s="199">
        <v>279</v>
      </c>
      <c r="C42" s="199">
        <v>4293</v>
      </c>
      <c r="D42" s="199">
        <v>306</v>
      </c>
      <c r="E42" s="199">
        <v>18145</v>
      </c>
      <c r="F42" s="199">
        <v>191</v>
      </c>
      <c r="G42" s="199">
        <v>31922</v>
      </c>
      <c r="H42" s="199">
        <v>39</v>
      </c>
      <c r="I42" s="201">
        <v>14226</v>
      </c>
      <c r="J42" s="201">
        <v>24</v>
      </c>
      <c r="K42" s="196">
        <v>14929</v>
      </c>
      <c r="L42" s="196">
        <v>12</v>
      </c>
      <c r="M42" s="196">
        <v>20420</v>
      </c>
      <c r="N42" s="7"/>
      <c r="O42" s="217" t="s">
        <v>339</v>
      </c>
      <c r="P42" s="94">
        <v>851</v>
      </c>
      <c r="Q42" s="94">
        <v>103935</v>
      </c>
      <c r="R42" s="94">
        <v>622</v>
      </c>
      <c r="S42" s="94">
        <v>63685</v>
      </c>
      <c r="T42" s="94">
        <v>120</v>
      </c>
      <c r="U42" s="94">
        <v>12506</v>
      </c>
      <c r="V42" s="94">
        <v>7</v>
      </c>
      <c r="W42" s="94">
        <v>831</v>
      </c>
      <c r="X42" s="94">
        <v>36</v>
      </c>
      <c r="Y42" s="94">
        <v>4397</v>
      </c>
      <c r="Z42" s="94">
        <v>66</v>
      </c>
      <c r="AA42" s="94">
        <v>22515</v>
      </c>
      <c r="AB42" s="2"/>
    </row>
    <row r="43" spans="1:28" ht="19.5" customHeight="1">
      <c r="A43" s="211" t="s">
        <v>328</v>
      </c>
      <c r="B43" s="199">
        <v>275</v>
      </c>
      <c r="C43" s="199">
        <v>3989</v>
      </c>
      <c r="D43" s="199">
        <v>321</v>
      </c>
      <c r="E43" s="199">
        <v>18189</v>
      </c>
      <c r="F43" s="199">
        <v>211</v>
      </c>
      <c r="G43" s="199">
        <v>35954</v>
      </c>
      <c r="H43" s="199">
        <v>43</v>
      </c>
      <c r="I43" s="201">
        <v>15825</v>
      </c>
      <c r="J43" s="201">
        <v>23</v>
      </c>
      <c r="K43" s="196">
        <v>14718</v>
      </c>
      <c r="L43" s="196">
        <v>8</v>
      </c>
      <c r="M43" s="196">
        <v>14243</v>
      </c>
      <c r="N43" s="7"/>
      <c r="O43" s="217" t="s">
        <v>340</v>
      </c>
      <c r="P43" s="94">
        <v>881</v>
      </c>
      <c r="Q43" s="94">
        <v>102918</v>
      </c>
      <c r="R43" s="94">
        <v>627</v>
      </c>
      <c r="S43" s="94">
        <v>63255</v>
      </c>
      <c r="T43" s="94">
        <v>124</v>
      </c>
      <c r="U43" s="94">
        <v>12013</v>
      </c>
      <c r="V43" s="94">
        <v>8</v>
      </c>
      <c r="W43" s="94">
        <v>1156</v>
      </c>
      <c r="X43" s="94">
        <v>36</v>
      </c>
      <c r="Y43" s="94">
        <v>4085</v>
      </c>
      <c r="Z43" s="94">
        <v>86</v>
      </c>
      <c r="AA43" s="94">
        <v>22409</v>
      </c>
      <c r="AB43" s="2"/>
    </row>
    <row r="44" spans="1:28" ht="19.5" customHeight="1">
      <c r="A44" s="211" t="s">
        <v>329</v>
      </c>
      <c r="B44" s="199">
        <v>284</v>
      </c>
      <c r="C44" s="199">
        <v>4157</v>
      </c>
      <c r="D44" s="199">
        <v>308</v>
      </c>
      <c r="E44" s="199">
        <v>17484</v>
      </c>
      <c r="F44" s="199">
        <v>202</v>
      </c>
      <c r="G44" s="199">
        <v>33940</v>
      </c>
      <c r="H44" s="199">
        <v>45</v>
      </c>
      <c r="I44" s="201">
        <v>16846</v>
      </c>
      <c r="J44" s="201">
        <v>21</v>
      </c>
      <c r="K44" s="196">
        <v>13673</v>
      </c>
      <c r="L44" s="196">
        <v>10</v>
      </c>
      <c r="M44" s="196">
        <v>17319</v>
      </c>
      <c r="N44" s="7"/>
      <c r="O44" s="217" t="s">
        <v>341</v>
      </c>
      <c r="P44" s="94">
        <v>851</v>
      </c>
      <c r="Q44" s="94">
        <v>101122</v>
      </c>
      <c r="R44" s="94">
        <v>660</v>
      </c>
      <c r="S44" s="94">
        <v>67304</v>
      </c>
      <c r="T44" s="94">
        <v>81</v>
      </c>
      <c r="U44" s="94">
        <v>6542</v>
      </c>
      <c r="V44" s="94">
        <v>9</v>
      </c>
      <c r="W44" s="94">
        <v>1233</v>
      </c>
      <c r="X44" s="94">
        <v>36</v>
      </c>
      <c r="Y44" s="94">
        <v>3851</v>
      </c>
      <c r="Z44" s="94">
        <v>65</v>
      </c>
      <c r="AA44" s="94">
        <v>22192</v>
      </c>
      <c r="AB44" s="2"/>
    </row>
    <row r="45" spans="1:28" ht="19.5" customHeight="1">
      <c r="A45" s="211" t="s">
        <v>330</v>
      </c>
      <c r="B45" s="199">
        <v>288</v>
      </c>
      <c r="C45" s="199">
        <v>4266</v>
      </c>
      <c r="D45" s="199">
        <v>299</v>
      </c>
      <c r="E45" s="199">
        <v>17401</v>
      </c>
      <c r="F45" s="199">
        <v>195</v>
      </c>
      <c r="G45" s="199">
        <v>32803</v>
      </c>
      <c r="H45" s="199">
        <v>37</v>
      </c>
      <c r="I45" s="201">
        <v>14024</v>
      </c>
      <c r="J45" s="201">
        <v>22</v>
      </c>
      <c r="K45" s="196">
        <v>14650</v>
      </c>
      <c r="L45" s="196">
        <v>10</v>
      </c>
      <c r="M45" s="196">
        <v>17978</v>
      </c>
      <c r="N45" s="7"/>
      <c r="O45" s="218" t="s">
        <v>342</v>
      </c>
      <c r="P45" s="320">
        <f>SUM(P47:P63)</f>
        <v>833</v>
      </c>
      <c r="Q45" s="320">
        <f aca="true" t="shared" si="0" ref="Q45:AA45">SUM(Q47:Q63)</f>
        <v>99987</v>
      </c>
      <c r="R45" s="320">
        <f t="shared" si="0"/>
        <v>647</v>
      </c>
      <c r="S45" s="320">
        <f t="shared" si="0"/>
        <v>66199</v>
      </c>
      <c r="T45" s="320">
        <f t="shared" si="0"/>
        <v>77</v>
      </c>
      <c r="U45" s="320">
        <f t="shared" si="0"/>
        <v>6300</v>
      </c>
      <c r="V45" s="320">
        <f t="shared" si="0"/>
        <v>9</v>
      </c>
      <c r="W45" s="320">
        <f t="shared" si="0"/>
        <v>1263</v>
      </c>
      <c r="X45" s="320">
        <f t="shared" si="0"/>
        <v>35</v>
      </c>
      <c r="Y45" s="320">
        <f t="shared" si="0"/>
        <v>3862</v>
      </c>
      <c r="Z45" s="320">
        <f t="shared" si="0"/>
        <v>65</v>
      </c>
      <c r="AA45" s="320">
        <f t="shared" si="0"/>
        <v>22363</v>
      </c>
      <c r="AB45" s="2"/>
    </row>
    <row r="46" spans="1:28" ht="19.5" customHeight="1">
      <c r="A46" s="212" t="s">
        <v>331</v>
      </c>
      <c r="B46" s="319">
        <f>SUM(B48:B61)</f>
        <v>287</v>
      </c>
      <c r="C46" s="319">
        <f aca="true" t="shared" si="1" ref="C46:M46">SUM(C48:C61)</f>
        <v>4227</v>
      </c>
      <c r="D46" s="319">
        <f t="shared" si="1"/>
        <v>282</v>
      </c>
      <c r="E46" s="319">
        <f t="shared" si="1"/>
        <v>16581</v>
      </c>
      <c r="F46" s="319">
        <f t="shared" si="1"/>
        <v>193</v>
      </c>
      <c r="G46" s="319">
        <f t="shared" si="1"/>
        <v>32134</v>
      </c>
      <c r="H46" s="319">
        <f t="shared" si="1"/>
        <v>39</v>
      </c>
      <c r="I46" s="319">
        <f t="shared" si="1"/>
        <v>14457</v>
      </c>
      <c r="J46" s="319">
        <f t="shared" si="1"/>
        <v>21</v>
      </c>
      <c r="K46" s="319">
        <f t="shared" si="1"/>
        <v>13521</v>
      </c>
      <c r="L46" s="319">
        <f t="shared" si="1"/>
        <v>11</v>
      </c>
      <c r="M46" s="319">
        <f t="shared" si="1"/>
        <v>19067</v>
      </c>
      <c r="N46" s="7"/>
      <c r="O46" s="72"/>
      <c r="P46" s="94"/>
      <c r="Q46" s="94"/>
      <c r="R46" s="94"/>
      <c r="S46" s="94"/>
      <c r="T46" s="94"/>
      <c r="U46" s="94"/>
      <c r="V46" s="94"/>
      <c r="W46" s="94"/>
      <c r="X46" s="94"/>
      <c r="Y46" s="94"/>
      <c r="Z46" s="94"/>
      <c r="AA46" s="94"/>
      <c r="AB46" s="2"/>
    </row>
    <row r="47" spans="1:28" ht="19.5" customHeight="1">
      <c r="A47" s="64"/>
      <c r="B47" s="205"/>
      <c r="C47" s="205"/>
      <c r="D47" s="205"/>
      <c r="E47" s="205"/>
      <c r="F47" s="205"/>
      <c r="G47" s="199"/>
      <c r="H47" s="205"/>
      <c r="I47" s="201"/>
      <c r="J47" s="201"/>
      <c r="K47" s="196"/>
      <c r="L47" s="196"/>
      <c r="M47" s="196"/>
      <c r="N47" s="7"/>
      <c r="O47" s="73" t="s">
        <v>59</v>
      </c>
      <c r="P47" s="94">
        <v>424</v>
      </c>
      <c r="Q47" s="94">
        <v>54633</v>
      </c>
      <c r="R47" s="94">
        <v>346</v>
      </c>
      <c r="S47" s="94">
        <v>37117</v>
      </c>
      <c r="T47" s="94">
        <v>42</v>
      </c>
      <c r="U47" s="94">
        <v>3819</v>
      </c>
      <c r="V47" s="94">
        <v>3</v>
      </c>
      <c r="W47" s="94">
        <v>825</v>
      </c>
      <c r="X47" s="94">
        <v>21</v>
      </c>
      <c r="Y47" s="94">
        <v>3208</v>
      </c>
      <c r="Z47" s="94">
        <v>12</v>
      </c>
      <c r="AA47" s="94">
        <v>9664</v>
      </c>
      <c r="AB47" s="2"/>
    </row>
    <row r="48" spans="1:27" ht="19.5" customHeight="1">
      <c r="A48" s="129" t="s">
        <v>49</v>
      </c>
      <c r="B48" s="205" t="s">
        <v>319</v>
      </c>
      <c r="C48" s="205" t="s">
        <v>319</v>
      </c>
      <c r="D48" s="205" t="s">
        <v>319</v>
      </c>
      <c r="E48" s="205" t="s">
        <v>319</v>
      </c>
      <c r="F48" s="205" t="s">
        <v>319</v>
      </c>
      <c r="G48" s="205" t="s">
        <v>319</v>
      </c>
      <c r="H48" s="205" t="s">
        <v>319</v>
      </c>
      <c r="I48" s="205" t="s">
        <v>319</v>
      </c>
      <c r="J48" s="205" t="s">
        <v>319</v>
      </c>
      <c r="K48" s="205" t="s">
        <v>319</v>
      </c>
      <c r="L48" s="205" t="s">
        <v>319</v>
      </c>
      <c r="M48" s="205" t="s">
        <v>319</v>
      </c>
      <c r="N48" s="7"/>
      <c r="O48" s="73" t="s">
        <v>60</v>
      </c>
      <c r="P48" s="94">
        <v>49</v>
      </c>
      <c r="Q48" s="94">
        <v>5153</v>
      </c>
      <c r="R48" s="94">
        <v>29</v>
      </c>
      <c r="S48" s="94">
        <v>2659</v>
      </c>
      <c r="T48" s="94">
        <v>11</v>
      </c>
      <c r="U48" s="94">
        <v>697</v>
      </c>
      <c r="V48" s="94" t="s">
        <v>319</v>
      </c>
      <c r="W48" s="94" t="s">
        <v>319</v>
      </c>
      <c r="X48" s="94">
        <v>4</v>
      </c>
      <c r="Y48" s="94">
        <v>97</v>
      </c>
      <c r="Z48" s="94">
        <v>5</v>
      </c>
      <c r="AA48" s="94">
        <v>1700</v>
      </c>
    </row>
    <row r="49" spans="1:27" ht="19.5" customHeight="1">
      <c r="A49" s="129" t="s">
        <v>50</v>
      </c>
      <c r="B49" s="205" t="s">
        <v>319</v>
      </c>
      <c r="C49" s="205" t="s">
        <v>319</v>
      </c>
      <c r="D49" s="199">
        <v>1</v>
      </c>
      <c r="E49" s="199">
        <v>37</v>
      </c>
      <c r="F49" s="205" t="s">
        <v>319</v>
      </c>
      <c r="G49" s="205" t="s">
        <v>319</v>
      </c>
      <c r="H49" s="205" t="s">
        <v>319</v>
      </c>
      <c r="I49" s="205" t="s">
        <v>319</v>
      </c>
      <c r="J49" s="205" t="s">
        <v>319</v>
      </c>
      <c r="K49" s="205" t="s">
        <v>319</v>
      </c>
      <c r="L49" s="205" t="s">
        <v>319</v>
      </c>
      <c r="M49" s="205" t="s">
        <v>319</v>
      </c>
      <c r="N49" s="7"/>
      <c r="O49" s="73" t="s">
        <v>61</v>
      </c>
      <c r="P49" s="94">
        <v>66</v>
      </c>
      <c r="Q49" s="94">
        <v>9414</v>
      </c>
      <c r="R49" s="94">
        <v>54</v>
      </c>
      <c r="S49" s="94">
        <v>7056</v>
      </c>
      <c r="T49" s="94">
        <v>3</v>
      </c>
      <c r="U49" s="94">
        <v>419</v>
      </c>
      <c r="V49" s="94">
        <v>2</v>
      </c>
      <c r="W49" s="94">
        <v>153</v>
      </c>
      <c r="X49" s="94">
        <v>3</v>
      </c>
      <c r="Y49" s="94">
        <v>121</v>
      </c>
      <c r="Z49" s="94">
        <v>4</v>
      </c>
      <c r="AA49" s="94">
        <v>1665</v>
      </c>
    </row>
    <row r="50" spans="1:27" ht="19.5" customHeight="1">
      <c r="A50" s="129" t="s">
        <v>51</v>
      </c>
      <c r="B50" s="205" t="s">
        <v>319</v>
      </c>
      <c r="C50" s="205" t="s">
        <v>319</v>
      </c>
      <c r="D50" s="199">
        <v>2</v>
      </c>
      <c r="E50" s="199">
        <v>126</v>
      </c>
      <c r="F50" s="205" t="s">
        <v>319</v>
      </c>
      <c r="G50" s="205" t="s">
        <v>319</v>
      </c>
      <c r="H50" s="205" t="s">
        <v>319</v>
      </c>
      <c r="I50" s="205" t="s">
        <v>319</v>
      </c>
      <c r="J50" s="205" t="s">
        <v>319</v>
      </c>
      <c r="K50" s="205" t="s">
        <v>319</v>
      </c>
      <c r="L50" s="205" t="s">
        <v>319</v>
      </c>
      <c r="M50" s="205" t="s">
        <v>319</v>
      </c>
      <c r="N50" s="7"/>
      <c r="O50" s="73" t="s">
        <v>62</v>
      </c>
      <c r="P50" s="94">
        <v>15</v>
      </c>
      <c r="Q50" s="94">
        <v>2233</v>
      </c>
      <c r="R50" s="94">
        <v>8</v>
      </c>
      <c r="S50" s="94">
        <v>594</v>
      </c>
      <c r="T50" s="94">
        <v>2</v>
      </c>
      <c r="U50" s="94">
        <v>278</v>
      </c>
      <c r="V50" s="94" t="s">
        <v>319</v>
      </c>
      <c r="W50" s="94" t="s">
        <v>319</v>
      </c>
      <c r="X50" s="94">
        <v>2</v>
      </c>
      <c r="Y50" s="94">
        <v>81</v>
      </c>
      <c r="Z50" s="94">
        <v>3</v>
      </c>
      <c r="AA50" s="94">
        <v>1280</v>
      </c>
    </row>
    <row r="51" spans="1:27" ht="19.5" customHeight="1">
      <c r="A51" s="129" t="s">
        <v>46</v>
      </c>
      <c r="B51" s="205" t="s">
        <v>319</v>
      </c>
      <c r="C51" s="205" t="s">
        <v>319</v>
      </c>
      <c r="D51" s="205" t="s">
        <v>319</v>
      </c>
      <c r="E51" s="205" t="s">
        <v>319</v>
      </c>
      <c r="F51" s="205" t="s">
        <v>319</v>
      </c>
      <c r="G51" s="205" t="s">
        <v>319</v>
      </c>
      <c r="H51" s="205" t="s">
        <v>319</v>
      </c>
      <c r="I51" s="205" t="s">
        <v>319</v>
      </c>
      <c r="J51" s="205" t="s">
        <v>319</v>
      </c>
      <c r="K51" s="205" t="s">
        <v>319</v>
      </c>
      <c r="L51" s="205" t="s">
        <v>319</v>
      </c>
      <c r="M51" s="205" t="s">
        <v>319</v>
      </c>
      <c r="N51" s="7"/>
      <c r="O51" s="73" t="s">
        <v>63</v>
      </c>
      <c r="P51" s="94">
        <v>6</v>
      </c>
      <c r="Q51" s="94">
        <v>980</v>
      </c>
      <c r="R51" s="94">
        <v>1</v>
      </c>
      <c r="S51" s="94">
        <v>53</v>
      </c>
      <c r="T51" s="94">
        <v>1</v>
      </c>
      <c r="U51" s="94">
        <v>26</v>
      </c>
      <c r="V51" s="94" t="s">
        <v>319</v>
      </c>
      <c r="W51" s="94" t="s">
        <v>319</v>
      </c>
      <c r="X51" s="94">
        <v>1</v>
      </c>
      <c r="Y51" s="94">
        <v>56</v>
      </c>
      <c r="Z51" s="94">
        <v>3</v>
      </c>
      <c r="AA51" s="94">
        <v>845</v>
      </c>
    </row>
    <row r="52" spans="1:27" ht="19.5" customHeight="1">
      <c r="A52" s="129" t="s">
        <v>235</v>
      </c>
      <c r="B52" s="199">
        <v>7</v>
      </c>
      <c r="C52" s="199">
        <v>107</v>
      </c>
      <c r="D52" s="199">
        <v>7</v>
      </c>
      <c r="E52" s="199">
        <v>439</v>
      </c>
      <c r="F52" s="205">
        <v>6</v>
      </c>
      <c r="G52" s="199">
        <v>1058</v>
      </c>
      <c r="H52" s="205" t="s">
        <v>319</v>
      </c>
      <c r="I52" s="205" t="s">
        <v>319</v>
      </c>
      <c r="J52" s="201">
        <v>1</v>
      </c>
      <c r="K52" s="196">
        <v>668</v>
      </c>
      <c r="L52" s="205" t="s">
        <v>319</v>
      </c>
      <c r="M52" s="205" t="s">
        <v>319</v>
      </c>
      <c r="N52" s="7"/>
      <c r="O52" s="73" t="s">
        <v>64</v>
      </c>
      <c r="P52" s="94">
        <v>27</v>
      </c>
      <c r="Q52" s="94">
        <v>4524</v>
      </c>
      <c r="R52" s="94">
        <v>19</v>
      </c>
      <c r="S52" s="94">
        <v>2961</v>
      </c>
      <c r="T52" s="94">
        <v>2</v>
      </c>
      <c r="U52" s="94">
        <v>164</v>
      </c>
      <c r="V52" s="94">
        <v>1</v>
      </c>
      <c r="W52" s="94">
        <v>35</v>
      </c>
      <c r="X52" s="94">
        <v>1</v>
      </c>
      <c r="Y52" s="94">
        <v>105</v>
      </c>
      <c r="Z52" s="94">
        <v>4</v>
      </c>
      <c r="AA52" s="94">
        <v>1259</v>
      </c>
    </row>
    <row r="53" spans="1:27" ht="19.5" customHeight="1">
      <c r="A53" s="129" t="s">
        <v>236</v>
      </c>
      <c r="B53" s="199">
        <v>94</v>
      </c>
      <c r="C53" s="199">
        <v>1481</v>
      </c>
      <c r="D53" s="199">
        <v>92</v>
      </c>
      <c r="E53" s="199">
        <v>5283</v>
      </c>
      <c r="F53" s="199">
        <v>50</v>
      </c>
      <c r="G53" s="199">
        <v>8215</v>
      </c>
      <c r="H53" s="199">
        <v>10</v>
      </c>
      <c r="I53" s="201">
        <v>3753</v>
      </c>
      <c r="J53" s="201">
        <v>4</v>
      </c>
      <c r="K53" s="196">
        <v>2451</v>
      </c>
      <c r="L53" s="196">
        <v>5</v>
      </c>
      <c r="M53" s="196">
        <v>7628</v>
      </c>
      <c r="N53" s="7"/>
      <c r="O53" s="73" t="s">
        <v>65</v>
      </c>
      <c r="P53" s="94">
        <v>24</v>
      </c>
      <c r="Q53" s="94">
        <v>2601</v>
      </c>
      <c r="R53" s="94">
        <v>16</v>
      </c>
      <c r="S53" s="94">
        <v>1347</v>
      </c>
      <c r="T53" s="94">
        <v>3</v>
      </c>
      <c r="U53" s="94">
        <v>135</v>
      </c>
      <c r="V53" s="94">
        <v>2</v>
      </c>
      <c r="W53" s="94">
        <v>178</v>
      </c>
      <c r="X53" s="94" t="s">
        <v>319</v>
      </c>
      <c r="Y53" s="94" t="s">
        <v>319</v>
      </c>
      <c r="Z53" s="94">
        <v>3</v>
      </c>
      <c r="AA53" s="94">
        <v>941</v>
      </c>
    </row>
    <row r="54" spans="1:27" ht="19.5" customHeight="1">
      <c r="A54" s="129" t="s">
        <v>237</v>
      </c>
      <c r="B54" s="199">
        <v>29</v>
      </c>
      <c r="C54" s="199">
        <v>337</v>
      </c>
      <c r="D54" s="199">
        <v>31</v>
      </c>
      <c r="E54" s="199">
        <v>1877</v>
      </c>
      <c r="F54" s="199">
        <v>14</v>
      </c>
      <c r="G54" s="199">
        <v>2201</v>
      </c>
      <c r="H54" s="199">
        <v>3</v>
      </c>
      <c r="I54" s="201">
        <v>1270</v>
      </c>
      <c r="J54" s="201">
        <v>1</v>
      </c>
      <c r="K54" s="196">
        <v>683</v>
      </c>
      <c r="L54" s="205" t="s">
        <v>319</v>
      </c>
      <c r="M54" s="205" t="s">
        <v>319</v>
      </c>
      <c r="N54" s="7"/>
      <c r="O54" s="73" t="s">
        <v>66</v>
      </c>
      <c r="P54" s="94">
        <v>45</v>
      </c>
      <c r="Q54" s="94">
        <v>4222</v>
      </c>
      <c r="R54" s="94">
        <v>31</v>
      </c>
      <c r="S54" s="94">
        <v>2526</v>
      </c>
      <c r="T54" s="94">
        <v>8</v>
      </c>
      <c r="U54" s="94">
        <v>536</v>
      </c>
      <c r="V54" s="94" t="s">
        <v>319</v>
      </c>
      <c r="W54" s="94" t="s">
        <v>319</v>
      </c>
      <c r="X54" s="94">
        <v>2</v>
      </c>
      <c r="Y54" s="94">
        <v>26</v>
      </c>
      <c r="Z54" s="94">
        <v>4</v>
      </c>
      <c r="AA54" s="94">
        <v>1134</v>
      </c>
    </row>
    <row r="55" spans="1:27" ht="19.5" customHeight="1">
      <c r="A55" s="129" t="s">
        <v>238</v>
      </c>
      <c r="B55" s="205">
        <v>29</v>
      </c>
      <c r="C55" s="205">
        <v>464</v>
      </c>
      <c r="D55" s="205">
        <v>29</v>
      </c>
      <c r="E55" s="205">
        <v>1724</v>
      </c>
      <c r="F55" s="205">
        <v>13</v>
      </c>
      <c r="G55" s="199">
        <v>1758</v>
      </c>
      <c r="H55" s="205">
        <v>4</v>
      </c>
      <c r="I55" s="201">
        <v>1438</v>
      </c>
      <c r="J55" s="201">
        <v>6</v>
      </c>
      <c r="K55" s="196">
        <v>3926</v>
      </c>
      <c r="L55" s="196">
        <v>1</v>
      </c>
      <c r="M55" s="196">
        <v>1312</v>
      </c>
      <c r="N55" s="7"/>
      <c r="O55" s="73"/>
      <c r="P55" s="94"/>
      <c r="Q55" s="94"/>
      <c r="R55" s="94"/>
      <c r="S55" s="94"/>
      <c r="T55" s="94"/>
      <c r="U55" s="94"/>
      <c r="V55" s="94"/>
      <c r="W55" s="94"/>
      <c r="X55" s="94"/>
      <c r="Y55" s="94"/>
      <c r="Z55" s="94"/>
      <c r="AA55" s="94"/>
    </row>
    <row r="56" spans="1:27" ht="19.5" customHeight="1">
      <c r="A56" s="129" t="s">
        <v>239</v>
      </c>
      <c r="B56" s="199">
        <v>2</v>
      </c>
      <c r="C56" s="199">
        <v>18</v>
      </c>
      <c r="D56" s="205" t="s">
        <v>319</v>
      </c>
      <c r="E56" s="205" t="s">
        <v>319</v>
      </c>
      <c r="F56" s="205" t="s">
        <v>319</v>
      </c>
      <c r="G56" s="205" t="s">
        <v>319</v>
      </c>
      <c r="H56" s="205" t="s">
        <v>319</v>
      </c>
      <c r="I56" s="205" t="s">
        <v>319</v>
      </c>
      <c r="J56" s="205" t="s">
        <v>319</v>
      </c>
      <c r="K56" s="205" t="s">
        <v>319</v>
      </c>
      <c r="L56" s="205" t="s">
        <v>319</v>
      </c>
      <c r="M56" s="205" t="s">
        <v>319</v>
      </c>
      <c r="N56" s="7"/>
      <c r="O56" s="73" t="s">
        <v>67</v>
      </c>
      <c r="P56" s="94">
        <v>5</v>
      </c>
      <c r="Q56" s="94">
        <v>512</v>
      </c>
      <c r="R56" s="94">
        <v>3</v>
      </c>
      <c r="S56" s="94">
        <v>176</v>
      </c>
      <c r="T56" s="94" t="s">
        <v>319</v>
      </c>
      <c r="U56" s="94" t="s">
        <v>319</v>
      </c>
      <c r="V56" s="94" t="s">
        <v>319</v>
      </c>
      <c r="W56" s="94" t="s">
        <v>319</v>
      </c>
      <c r="X56" s="94">
        <v>1</v>
      </c>
      <c r="Y56" s="94">
        <v>168</v>
      </c>
      <c r="Z56" s="94">
        <v>1</v>
      </c>
      <c r="AA56" s="94">
        <v>168</v>
      </c>
    </row>
    <row r="57" spans="1:27" ht="19.5" customHeight="1">
      <c r="A57" s="129" t="s">
        <v>240</v>
      </c>
      <c r="B57" s="199">
        <v>69</v>
      </c>
      <c r="C57" s="199">
        <v>999</v>
      </c>
      <c r="D57" s="199">
        <v>62</v>
      </c>
      <c r="E57" s="199">
        <v>3768</v>
      </c>
      <c r="F57" s="199">
        <v>38</v>
      </c>
      <c r="G57" s="199">
        <v>6637</v>
      </c>
      <c r="H57" s="199">
        <v>6</v>
      </c>
      <c r="I57" s="201">
        <v>2198</v>
      </c>
      <c r="J57" s="201">
        <v>2</v>
      </c>
      <c r="K57" s="196">
        <v>1231</v>
      </c>
      <c r="L57" s="196">
        <v>1</v>
      </c>
      <c r="M57" s="196">
        <v>1800</v>
      </c>
      <c r="N57" s="7"/>
      <c r="O57" s="73" t="s">
        <v>68</v>
      </c>
      <c r="P57" s="94">
        <v>33</v>
      </c>
      <c r="Q57" s="94">
        <v>3315</v>
      </c>
      <c r="R57" s="94">
        <v>31</v>
      </c>
      <c r="S57" s="94">
        <v>2945</v>
      </c>
      <c r="T57" s="94" t="s">
        <v>319</v>
      </c>
      <c r="U57" s="94" t="s">
        <v>319</v>
      </c>
      <c r="V57" s="94" t="s">
        <v>319</v>
      </c>
      <c r="W57" s="94" t="s">
        <v>319</v>
      </c>
      <c r="X57" s="94" t="s">
        <v>319</v>
      </c>
      <c r="Y57" s="94" t="s">
        <v>319</v>
      </c>
      <c r="Z57" s="94">
        <v>2</v>
      </c>
      <c r="AA57" s="94">
        <v>370</v>
      </c>
    </row>
    <row r="58" spans="1:27" ht="19.5" customHeight="1">
      <c r="A58" s="129" t="s">
        <v>52</v>
      </c>
      <c r="B58" s="205">
        <v>1</v>
      </c>
      <c r="C58" s="205">
        <v>24</v>
      </c>
      <c r="D58" s="205">
        <v>3</v>
      </c>
      <c r="E58" s="205">
        <v>174</v>
      </c>
      <c r="F58" s="205">
        <v>7</v>
      </c>
      <c r="G58" s="199">
        <v>1308</v>
      </c>
      <c r="H58" s="205">
        <v>1</v>
      </c>
      <c r="I58" s="201">
        <v>383</v>
      </c>
      <c r="J58" s="205" t="s">
        <v>319</v>
      </c>
      <c r="K58" s="205" t="s">
        <v>319</v>
      </c>
      <c r="L58" s="205" t="s">
        <v>319</v>
      </c>
      <c r="M58" s="205" t="s">
        <v>319</v>
      </c>
      <c r="N58" s="7"/>
      <c r="O58" s="73" t="s">
        <v>69</v>
      </c>
      <c r="P58" s="94">
        <v>58</v>
      </c>
      <c r="Q58" s="94">
        <v>4981</v>
      </c>
      <c r="R58" s="94">
        <v>52</v>
      </c>
      <c r="S58" s="94">
        <v>4195</v>
      </c>
      <c r="T58" s="94" t="s">
        <v>319</v>
      </c>
      <c r="U58" s="94" t="s">
        <v>319</v>
      </c>
      <c r="V58" s="94" t="s">
        <v>319</v>
      </c>
      <c r="W58" s="94" t="s">
        <v>319</v>
      </c>
      <c r="X58" s="94" t="s">
        <v>319</v>
      </c>
      <c r="Y58" s="94" t="s">
        <v>319</v>
      </c>
      <c r="Z58" s="94">
        <v>6</v>
      </c>
      <c r="AA58" s="94">
        <v>786</v>
      </c>
    </row>
    <row r="59" spans="1:27" ht="19.5" customHeight="1">
      <c r="A59" s="129" t="s">
        <v>241</v>
      </c>
      <c r="B59" s="199">
        <v>44</v>
      </c>
      <c r="C59" s="199">
        <v>629</v>
      </c>
      <c r="D59" s="199">
        <v>38</v>
      </c>
      <c r="E59" s="199">
        <v>2039</v>
      </c>
      <c r="F59" s="199">
        <v>33</v>
      </c>
      <c r="G59" s="199">
        <v>6021</v>
      </c>
      <c r="H59" s="199">
        <v>10</v>
      </c>
      <c r="I59" s="201">
        <v>3613</v>
      </c>
      <c r="J59" s="201">
        <v>3</v>
      </c>
      <c r="K59" s="201">
        <v>2054</v>
      </c>
      <c r="L59" s="201">
        <v>2</v>
      </c>
      <c r="M59" s="201">
        <v>4188</v>
      </c>
      <c r="N59" s="7"/>
      <c r="O59" s="73" t="s">
        <v>70</v>
      </c>
      <c r="P59" s="94">
        <v>28</v>
      </c>
      <c r="Q59" s="94">
        <v>2996</v>
      </c>
      <c r="R59" s="94">
        <v>20</v>
      </c>
      <c r="S59" s="94">
        <v>1786</v>
      </c>
      <c r="T59" s="94">
        <v>2</v>
      </c>
      <c r="U59" s="94">
        <v>78</v>
      </c>
      <c r="V59" s="94" t="s">
        <v>319</v>
      </c>
      <c r="W59" s="94" t="s">
        <v>319</v>
      </c>
      <c r="X59" s="94" t="s">
        <v>319</v>
      </c>
      <c r="Y59" s="94" t="s">
        <v>319</v>
      </c>
      <c r="Z59" s="94">
        <v>6</v>
      </c>
      <c r="AA59" s="94">
        <v>1132</v>
      </c>
    </row>
    <row r="60" spans="1:27" ht="19.5" customHeight="1">
      <c r="A60" s="129" t="s">
        <v>242</v>
      </c>
      <c r="B60" s="201">
        <v>12</v>
      </c>
      <c r="C60" s="201">
        <v>168</v>
      </c>
      <c r="D60" s="201">
        <v>17</v>
      </c>
      <c r="E60" s="201">
        <v>1114</v>
      </c>
      <c r="F60" s="201">
        <v>31</v>
      </c>
      <c r="G60" s="201">
        <v>4804</v>
      </c>
      <c r="H60" s="201">
        <v>5</v>
      </c>
      <c r="I60" s="201">
        <v>1802</v>
      </c>
      <c r="J60" s="201">
        <v>4</v>
      </c>
      <c r="K60" s="201">
        <v>2508</v>
      </c>
      <c r="L60" s="201">
        <v>2</v>
      </c>
      <c r="M60" s="201">
        <v>4139</v>
      </c>
      <c r="N60" s="7"/>
      <c r="O60" s="73" t="s">
        <v>71</v>
      </c>
      <c r="P60" s="94">
        <v>17</v>
      </c>
      <c r="Q60" s="94">
        <v>1933</v>
      </c>
      <c r="R60" s="94">
        <v>14</v>
      </c>
      <c r="S60" s="94">
        <v>1443</v>
      </c>
      <c r="T60" s="94" t="s">
        <v>319</v>
      </c>
      <c r="U60" s="94" t="s">
        <v>319</v>
      </c>
      <c r="V60" s="94" t="s">
        <v>319</v>
      </c>
      <c r="W60" s="94" t="s">
        <v>319</v>
      </c>
      <c r="X60" s="94" t="s">
        <v>319</v>
      </c>
      <c r="Y60" s="94" t="s">
        <v>319</v>
      </c>
      <c r="Z60" s="94">
        <v>3</v>
      </c>
      <c r="AA60" s="94">
        <v>490</v>
      </c>
    </row>
    <row r="61" spans="1:27" ht="19.5" customHeight="1">
      <c r="A61" s="130" t="s">
        <v>243</v>
      </c>
      <c r="B61" s="215" t="s">
        <v>319</v>
      </c>
      <c r="C61" s="216" t="s">
        <v>319</v>
      </c>
      <c r="D61" s="216" t="s">
        <v>319</v>
      </c>
      <c r="E61" s="216" t="s">
        <v>319</v>
      </c>
      <c r="F61" s="208">
        <v>1</v>
      </c>
      <c r="G61" s="208">
        <v>132</v>
      </c>
      <c r="H61" s="216" t="s">
        <v>319</v>
      </c>
      <c r="I61" s="216" t="s">
        <v>319</v>
      </c>
      <c r="J61" s="216" t="s">
        <v>319</v>
      </c>
      <c r="K61" s="216" t="s">
        <v>319</v>
      </c>
      <c r="L61" s="216" t="s">
        <v>319</v>
      </c>
      <c r="M61" s="216" t="s">
        <v>319</v>
      </c>
      <c r="N61" s="7"/>
      <c r="O61" s="73" t="s">
        <v>72</v>
      </c>
      <c r="P61" s="94">
        <v>11</v>
      </c>
      <c r="Q61" s="94">
        <v>466</v>
      </c>
      <c r="R61" s="94">
        <v>9</v>
      </c>
      <c r="S61" s="94">
        <v>298</v>
      </c>
      <c r="T61" s="94" t="s">
        <v>319</v>
      </c>
      <c r="U61" s="94" t="s">
        <v>319</v>
      </c>
      <c r="V61" s="94">
        <v>1</v>
      </c>
      <c r="W61" s="94">
        <v>72</v>
      </c>
      <c r="X61" s="94" t="s">
        <v>319</v>
      </c>
      <c r="Y61" s="94" t="s">
        <v>319</v>
      </c>
      <c r="Z61" s="94">
        <v>1</v>
      </c>
      <c r="AA61" s="94">
        <v>96</v>
      </c>
    </row>
    <row r="62" spans="1:27" ht="19.5" customHeight="1">
      <c r="A62" s="17"/>
      <c r="B62" s="3"/>
      <c r="C62" s="3"/>
      <c r="D62" s="3"/>
      <c r="E62" s="3"/>
      <c r="F62" s="3"/>
      <c r="G62" s="3"/>
      <c r="H62" s="3"/>
      <c r="I62" s="3"/>
      <c r="J62" s="3"/>
      <c r="K62" s="3"/>
      <c r="L62" s="3"/>
      <c r="M62" s="3"/>
      <c r="N62" s="7"/>
      <c r="O62" s="73" t="s">
        <v>73</v>
      </c>
      <c r="P62" s="94">
        <v>21</v>
      </c>
      <c r="Q62" s="94">
        <v>1528</v>
      </c>
      <c r="R62" s="94">
        <v>12</v>
      </c>
      <c r="S62" s="94">
        <v>706</v>
      </c>
      <c r="T62" s="94">
        <v>3</v>
      </c>
      <c r="U62" s="94">
        <v>148</v>
      </c>
      <c r="V62" s="94" t="s">
        <v>319</v>
      </c>
      <c r="W62" s="94" t="s">
        <v>319</v>
      </c>
      <c r="X62" s="94" t="s">
        <v>319</v>
      </c>
      <c r="Y62" s="94" t="s">
        <v>319</v>
      </c>
      <c r="Z62" s="94">
        <v>6</v>
      </c>
      <c r="AA62" s="94">
        <v>674</v>
      </c>
    </row>
    <row r="63" spans="1:27" ht="19.5" customHeight="1">
      <c r="A63" s="7"/>
      <c r="B63" s="7"/>
      <c r="C63" s="7"/>
      <c r="D63" s="7"/>
      <c r="E63" s="7"/>
      <c r="F63" s="7"/>
      <c r="G63" s="7"/>
      <c r="H63" s="7"/>
      <c r="I63" s="7"/>
      <c r="J63" s="7"/>
      <c r="K63" s="7"/>
      <c r="L63" s="7"/>
      <c r="M63" s="7"/>
      <c r="N63" s="7"/>
      <c r="O63" s="74" t="s">
        <v>74</v>
      </c>
      <c r="P63" s="95">
        <v>4</v>
      </c>
      <c r="Q63" s="95">
        <v>496</v>
      </c>
      <c r="R63" s="95">
        <v>2</v>
      </c>
      <c r="S63" s="95">
        <v>337</v>
      </c>
      <c r="T63" s="95" t="s">
        <v>319</v>
      </c>
      <c r="U63" s="95" t="s">
        <v>319</v>
      </c>
      <c r="V63" s="95" t="s">
        <v>319</v>
      </c>
      <c r="W63" s="95" t="s">
        <v>319</v>
      </c>
      <c r="X63" s="95" t="s">
        <v>319</v>
      </c>
      <c r="Y63" s="95" t="s">
        <v>319</v>
      </c>
      <c r="Z63" s="95">
        <v>2</v>
      </c>
      <c r="AA63" s="95">
        <v>159</v>
      </c>
    </row>
    <row r="64" spans="1:20" ht="19.5" customHeight="1">
      <c r="A64" s="7"/>
      <c r="B64" s="7"/>
      <c r="C64" s="7"/>
      <c r="D64" s="7"/>
      <c r="E64" s="7"/>
      <c r="F64" s="7"/>
      <c r="G64" s="7"/>
      <c r="H64" s="7"/>
      <c r="I64" s="7"/>
      <c r="J64" s="7"/>
      <c r="K64" s="7"/>
      <c r="L64" s="7"/>
      <c r="M64" s="7"/>
      <c r="N64" s="7"/>
      <c r="O64" s="17" t="s">
        <v>338</v>
      </c>
      <c r="P64" s="7"/>
      <c r="Q64" s="7"/>
      <c r="R64" s="7"/>
      <c r="S64" s="7"/>
      <c r="T64" s="7"/>
    </row>
    <row r="65" spans="1:14" ht="19.5" customHeight="1">
      <c r="A65" s="7"/>
      <c r="B65" s="7"/>
      <c r="C65" s="7"/>
      <c r="D65" s="7"/>
      <c r="E65" s="7"/>
      <c r="F65" s="7"/>
      <c r="G65" s="7"/>
      <c r="H65" s="7"/>
      <c r="I65" s="7"/>
      <c r="J65" s="7"/>
      <c r="K65" s="7"/>
      <c r="L65" s="7"/>
      <c r="M65" s="7"/>
      <c r="N65" s="7"/>
    </row>
    <row r="66" spans="1:27" ht="19.5" customHeight="1">
      <c r="A66" s="7"/>
      <c r="B66" s="7"/>
      <c r="C66" s="7"/>
      <c r="D66" s="7"/>
      <c r="E66" s="7"/>
      <c r="F66" s="7"/>
      <c r="G66" s="7"/>
      <c r="H66" s="7"/>
      <c r="I66" s="7"/>
      <c r="J66" s="7"/>
      <c r="K66" s="7"/>
      <c r="L66" s="7"/>
      <c r="M66" s="7"/>
      <c r="N66" s="7"/>
      <c r="U66" s="7"/>
      <c r="V66" s="7"/>
      <c r="W66" s="7"/>
      <c r="X66" s="7"/>
      <c r="Y66" s="7"/>
      <c r="Z66" s="7"/>
      <c r="AA66" s="7"/>
    </row>
    <row r="67" spans="1:27" ht="19.5" customHeight="1">
      <c r="A67" s="7"/>
      <c r="B67" s="7"/>
      <c r="C67" s="7"/>
      <c r="D67" s="7"/>
      <c r="E67" s="7"/>
      <c r="F67" s="7"/>
      <c r="G67" s="7"/>
      <c r="H67" s="7"/>
      <c r="I67" s="7"/>
      <c r="J67" s="7"/>
      <c r="K67" s="7"/>
      <c r="L67" s="7"/>
      <c r="M67" s="7"/>
      <c r="N67" s="7"/>
      <c r="P67" s="7"/>
      <c r="Q67" s="7"/>
      <c r="R67" s="7"/>
      <c r="S67" s="7"/>
      <c r="T67" s="7"/>
      <c r="U67" s="7"/>
      <c r="V67" s="7"/>
      <c r="W67" s="7"/>
      <c r="X67" s="7"/>
      <c r="Y67" s="7"/>
      <c r="Z67" s="7"/>
      <c r="AA67" s="7"/>
    </row>
    <row r="68" spans="1:27" ht="19.5" customHeight="1">
      <c r="A68" s="7"/>
      <c r="N68" s="7"/>
      <c r="O68" s="7"/>
      <c r="P68" s="7"/>
      <c r="Q68" s="7"/>
      <c r="R68" s="7"/>
      <c r="S68" s="7"/>
      <c r="T68" s="7"/>
      <c r="U68" s="7"/>
      <c r="V68" s="7"/>
      <c r="W68" s="7"/>
      <c r="X68" s="7"/>
      <c r="Y68" s="7"/>
      <c r="Z68" s="7"/>
      <c r="AA68" s="7"/>
    </row>
    <row r="69" spans="15:27" ht="19.5" customHeight="1">
      <c r="O69" s="7"/>
      <c r="P69" s="7"/>
      <c r="Q69" s="7"/>
      <c r="R69" s="7"/>
      <c r="S69" s="7"/>
      <c r="T69" s="7"/>
      <c r="U69" s="7"/>
      <c r="V69" s="7"/>
      <c r="W69" s="7"/>
      <c r="X69" s="7"/>
      <c r="Y69" s="7"/>
      <c r="Z69" s="7"/>
      <c r="AA69" s="7"/>
    </row>
    <row r="70" spans="15:27" ht="19.5" customHeight="1">
      <c r="O70" s="7"/>
      <c r="P70" s="7"/>
      <c r="Q70" s="7"/>
      <c r="R70" s="7"/>
      <c r="S70" s="7"/>
      <c r="T70" s="7"/>
      <c r="U70" s="7"/>
      <c r="V70" s="7"/>
      <c r="W70" s="7"/>
      <c r="X70" s="7"/>
      <c r="Y70" s="7"/>
      <c r="Z70" s="7"/>
      <c r="AA70" s="7"/>
    </row>
  </sheetData>
  <sheetProtection/>
  <mergeCells count="160">
    <mergeCell ref="A37:M37"/>
    <mergeCell ref="A4:AA4"/>
    <mergeCell ref="A6:AA6"/>
    <mergeCell ref="O35:AA35"/>
    <mergeCell ref="X29:Y29"/>
    <mergeCell ref="X30:Y30"/>
    <mergeCell ref="S30:T30"/>
    <mergeCell ref="S25:T25"/>
    <mergeCell ref="S26:T26"/>
    <mergeCell ref="S27:T27"/>
    <mergeCell ref="S28:T28"/>
    <mergeCell ref="X27:Y27"/>
    <mergeCell ref="X28:Y28"/>
    <mergeCell ref="X11:Y11"/>
    <mergeCell ref="X12:Y12"/>
    <mergeCell ref="X13:Y13"/>
    <mergeCell ref="X14:Y14"/>
    <mergeCell ref="X15:Y15"/>
    <mergeCell ref="X16:Y16"/>
    <mergeCell ref="X19:Y19"/>
    <mergeCell ref="X20:Y20"/>
    <mergeCell ref="X17:Y17"/>
    <mergeCell ref="X18:Y18"/>
    <mergeCell ref="X25:Y25"/>
    <mergeCell ref="X26:Y26"/>
    <mergeCell ref="X23:Y23"/>
    <mergeCell ref="X24:Y24"/>
    <mergeCell ref="X21:Y21"/>
    <mergeCell ref="X22:Y22"/>
    <mergeCell ref="N30:O30"/>
    <mergeCell ref="S29:T29"/>
    <mergeCell ref="N28:O28"/>
    <mergeCell ref="N21:O21"/>
    <mergeCell ref="N22:O22"/>
    <mergeCell ref="S13:T13"/>
    <mergeCell ref="S14:T14"/>
    <mergeCell ref="S15:T15"/>
    <mergeCell ref="S16:T16"/>
    <mergeCell ref="S23:T23"/>
    <mergeCell ref="S24:T24"/>
    <mergeCell ref="S18:T18"/>
    <mergeCell ref="S19:T19"/>
    <mergeCell ref="S20:T20"/>
    <mergeCell ref="S21:T21"/>
    <mergeCell ref="N24:O24"/>
    <mergeCell ref="S22:T22"/>
    <mergeCell ref="N29:O29"/>
    <mergeCell ref="I30:J30"/>
    <mergeCell ref="N11:O11"/>
    <mergeCell ref="N12:O12"/>
    <mergeCell ref="N13:O13"/>
    <mergeCell ref="N14:O14"/>
    <mergeCell ref="N15:O15"/>
    <mergeCell ref="N16:O16"/>
    <mergeCell ref="N17:O17"/>
    <mergeCell ref="N18:O18"/>
    <mergeCell ref="N25:O25"/>
    <mergeCell ref="I28:J28"/>
    <mergeCell ref="I21:J21"/>
    <mergeCell ref="I22:J22"/>
    <mergeCell ref="I23:J23"/>
    <mergeCell ref="I24:J24"/>
    <mergeCell ref="I25:J25"/>
    <mergeCell ref="N23:O23"/>
    <mergeCell ref="I29:J29"/>
    <mergeCell ref="D30:E30"/>
    <mergeCell ref="I11:J11"/>
    <mergeCell ref="I12:J12"/>
    <mergeCell ref="I13:J13"/>
    <mergeCell ref="I14:J14"/>
    <mergeCell ref="I15:J15"/>
    <mergeCell ref="I16:J16"/>
    <mergeCell ref="I18:J18"/>
    <mergeCell ref="I19:J19"/>
    <mergeCell ref="D28:E28"/>
    <mergeCell ref="D21:E21"/>
    <mergeCell ref="D22:E22"/>
    <mergeCell ref="D23:E23"/>
    <mergeCell ref="D24:E24"/>
    <mergeCell ref="D29:E29"/>
    <mergeCell ref="R9:R10"/>
    <mergeCell ref="S17:T17"/>
    <mergeCell ref="D25:E25"/>
    <mergeCell ref="D26:E26"/>
    <mergeCell ref="D27:E27"/>
    <mergeCell ref="I26:J26"/>
    <mergeCell ref="I27:J27"/>
    <mergeCell ref="N26:O26"/>
    <mergeCell ref="N27:O27"/>
    <mergeCell ref="D18:E18"/>
    <mergeCell ref="D19:E19"/>
    <mergeCell ref="D20:E20"/>
    <mergeCell ref="I20:J20"/>
    <mergeCell ref="N19:O19"/>
    <mergeCell ref="N20:O20"/>
    <mergeCell ref="X9:AA9"/>
    <mergeCell ref="D11:E11"/>
    <mergeCell ref="D12:E12"/>
    <mergeCell ref="S11:T11"/>
    <mergeCell ref="S12:T12"/>
    <mergeCell ref="W9:W10"/>
    <mergeCell ref="D9:G9"/>
    <mergeCell ref="I9:L9"/>
    <mergeCell ref="N9:Q9"/>
    <mergeCell ref="S9:V9"/>
    <mergeCell ref="A29:B29"/>
    <mergeCell ref="A26:B26"/>
    <mergeCell ref="A27:B27"/>
    <mergeCell ref="A28:B28"/>
    <mergeCell ref="A21:B21"/>
    <mergeCell ref="A30:B30"/>
    <mergeCell ref="H8:L8"/>
    <mergeCell ref="I10:J10"/>
    <mergeCell ref="D13:E13"/>
    <mergeCell ref="D14:E14"/>
    <mergeCell ref="D15:E15"/>
    <mergeCell ref="D16:E16"/>
    <mergeCell ref="D17:E17"/>
    <mergeCell ref="C9:C10"/>
    <mergeCell ref="A25:B25"/>
    <mergeCell ref="A22:B22"/>
    <mergeCell ref="A23:B23"/>
    <mergeCell ref="A24:B24"/>
    <mergeCell ref="A18:B18"/>
    <mergeCell ref="A16:B16"/>
    <mergeCell ref="A19:B19"/>
    <mergeCell ref="A20:B20"/>
    <mergeCell ref="A17:B17"/>
    <mergeCell ref="O36:AA37"/>
    <mergeCell ref="C8:G8"/>
    <mergeCell ref="I17:J17"/>
    <mergeCell ref="D10:E10"/>
    <mergeCell ref="M8:Q8"/>
    <mergeCell ref="N10:O10"/>
    <mergeCell ref="R8:V8"/>
    <mergeCell ref="S10:T10"/>
    <mergeCell ref="W8:AA8"/>
    <mergeCell ref="X10:Y10"/>
    <mergeCell ref="A39:A40"/>
    <mergeCell ref="O39:O40"/>
    <mergeCell ref="P39:Q39"/>
    <mergeCell ref="R39:S39"/>
    <mergeCell ref="H39:I39"/>
    <mergeCell ref="F39:G39"/>
    <mergeCell ref="D39:E39"/>
    <mergeCell ref="B39:C39"/>
    <mergeCell ref="X39:Y39"/>
    <mergeCell ref="Z39:AA39"/>
    <mergeCell ref="L39:M39"/>
    <mergeCell ref="J39:K39"/>
    <mergeCell ref="T39:U39"/>
    <mergeCell ref="V39:W39"/>
    <mergeCell ref="H9:H10"/>
    <mergeCell ref="M9:M10"/>
    <mergeCell ref="A14:B14"/>
    <mergeCell ref="A15:B15"/>
    <mergeCell ref="A8:B10"/>
    <mergeCell ref="A11:B11"/>
    <mergeCell ref="A12:B12"/>
    <mergeCell ref="A13:B13"/>
  </mergeCells>
  <printOptions horizontalCentered="1"/>
  <pageMargins left="0.5905511811023623" right="0.5905511811023623" top="0.5905511811023623" bottom="0.3937007874015748" header="0" footer="0"/>
  <pageSetup fitToHeight="1" fitToWidth="1" horizontalDpi="600" verticalDpi="600" orientation="landscape" paperSize="8" scale="67" r:id="rId1"/>
</worksheet>
</file>

<file path=xl/worksheets/sheet4.xml><?xml version="1.0" encoding="utf-8"?>
<worksheet xmlns="http://schemas.openxmlformats.org/spreadsheetml/2006/main" xmlns:r="http://schemas.openxmlformats.org/officeDocument/2006/relationships">
  <sheetPr>
    <pageSetUpPr fitToPage="1"/>
  </sheetPr>
  <dimension ref="A1:AH102"/>
  <sheetViews>
    <sheetView zoomScaleSheetLayoutView="75" zoomScalePageLayoutView="0" workbookViewId="0" topLeftCell="A1">
      <selection activeCell="A1" sqref="A1:B1"/>
    </sheetView>
  </sheetViews>
  <sheetFormatPr defaultColWidth="9.00390625" defaultRowHeight="18.75" customHeight="1"/>
  <cols>
    <col min="1" max="1" width="6.625" style="98" customWidth="1"/>
    <col min="2" max="2" width="20.50390625" style="98" customWidth="1"/>
    <col min="3" max="3" width="7.625" style="98" customWidth="1"/>
    <col min="4" max="4" width="11.375" style="98" bestFit="1" customWidth="1"/>
    <col min="5" max="17" width="9.125" style="98" customWidth="1"/>
    <col min="18" max="18" width="9.00390625" style="98" customWidth="1"/>
    <col min="19" max="19" width="3.75390625" style="98" customWidth="1"/>
    <col min="20" max="20" width="12.375" style="98" customWidth="1"/>
    <col min="21" max="21" width="14.50390625" style="98" customWidth="1"/>
    <col min="22" max="22" width="9.00390625" style="98" customWidth="1"/>
    <col min="23" max="23" width="7.375" style="98" bestFit="1" customWidth="1"/>
    <col min="24" max="24" width="9.00390625" style="98" customWidth="1"/>
    <col min="25" max="25" width="11.125" style="98" bestFit="1" customWidth="1"/>
    <col min="26" max="26" width="9.00390625" style="98" customWidth="1"/>
    <col min="27" max="27" width="9.875" style="98" bestFit="1" customWidth="1"/>
    <col min="28" max="28" width="9.00390625" style="98" customWidth="1"/>
    <col min="29" max="29" width="7.375" style="98" bestFit="1" customWidth="1"/>
    <col min="30" max="30" width="9.00390625" style="98" customWidth="1"/>
    <col min="31" max="31" width="7.375" style="98" bestFit="1" customWidth="1"/>
    <col min="32" max="32" width="9.00390625" style="98" customWidth="1"/>
    <col min="33" max="33" width="7.25390625" style="98" bestFit="1" customWidth="1"/>
    <col min="34" max="16384" width="9.00390625" style="98" customWidth="1"/>
  </cols>
  <sheetData>
    <row r="1" spans="1:34" ht="18.75" customHeight="1">
      <c r="A1" s="503" t="s">
        <v>343</v>
      </c>
      <c r="B1" s="503"/>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501" t="s">
        <v>344</v>
      </c>
      <c r="AF1" s="501"/>
      <c r="AG1" s="501"/>
      <c r="AH1" s="338"/>
    </row>
    <row r="2" spans="1:34" ht="18.75" customHeight="1">
      <c r="A2" s="13"/>
      <c r="B2" s="13"/>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15"/>
      <c r="AF2" s="15"/>
      <c r="AG2" s="15"/>
      <c r="AH2" s="338"/>
    </row>
    <row r="3" spans="1:34" ht="18.75" customHeight="1">
      <c r="A3" s="13"/>
      <c r="B3" s="13"/>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15"/>
      <c r="AF3" s="15"/>
      <c r="AG3" s="15"/>
      <c r="AH3" s="338"/>
    </row>
    <row r="4" spans="1:34" ht="18.75" customHeight="1">
      <c r="A4" s="819" t="s">
        <v>195</v>
      </c>
      <c r="B4" s="819"/>
      <c r="C4" s="819"/>
      <c r="D4" s="819"/>
      <c r="E4" s="819"/>
      <c r="F4" s="819"/>
      <c r="G4" s="819"/>
      <c r="H4" s="819"/>
      <c r="I4" s="819"/>
      <c r="J4" s="819"/>
      <c r="K4" s="819"/>
      <c r="L4" s="819"/>
      <c r="M4" s="819"/>
      <c r="N4" s="819"/>
      <c r="O4" s="819"/>
      <c r="P4" s="819"/>
      <c r="Q4" s="819"/>
      <c r="R4" s="338"/>
      <c r="S4" s="819" t="s">
        <v>447</v>
      </c>
      <c r="T4" s="819"/>
      <c r="U4" s="819"/>
      <c r="V4" s="819"/>
      <c r="W4" s="819"/>
      <c r="X4" s="819"/>
      <c r="Y4" s="819"/>
      <c r="Z4" s="819"/>
      <c r="AA4" s="819"/>
      <c r="AB4" s="819"/>
      <c r="AC4" s="819"/>
      <c r="AD4" s="819"/>
      <c r="AE4" s="819"/>
      <c r="AF4" s="819"/>
      <c r="AG4" s="819"/>
      <c r="AH4" s="338"/>
    </row>
    <row r="5" spans="1:34" ht="18.75" customHeight="1">
      <c r="A5" s="569"/>
      <c r="B5" s="569"/>
      <c r="C5" s="569"/>
      <c r="D5" s="370"/>
      <c r="E5" s="370"/>
      <c r="F5" s="370"/>
      <c r="G5" s="370"/>
      <c r="H5" s="370"/>
      <c r="I5" s="370"/>
      <c r="J5" s="370"/>
      <c r="K5" s="370"/>
      <c r="L5" s="370"/>
      <c r="M5" s="370"/>
      <c r="N5" s="370"/>
      <c r="O5" s="370"/>
      <c r="P5" s="370"/>
      <c r="Q5" s="370"/>
      <c r="R5" s="338"/>
      <c r="S5" s="338"/>
      <c r="T5" s="338"/>
      <c r="U5" s="338"/>
      <c r="V5" s="338"/>
      <c r="W5" s="338"/>
      <c r="X5" s="385"/>
      <c r="Y5" s="338"/>
      <c r="Z5" s="338"/>
      <c r="AA5" s="338"/>
      <c r="AB5" s="338"/>
      <c r="AC5" s="338"/>
      <c r="AD5" s="338"/>
      <c r="AE5" s="338"/>
      <c r="AF5" s="338"/>
      <c r="AG5" s="338"/>
      <c r="AH5" s="338"/>
    </row>
    <row r="6" spans="1:34" ht="18.75" customHeight="1">
      <c r="A6" s="338"/>
      <c r="B6" s="338"/>
      <c r="C6" s="338"/>
      <c r="D6" s="385"/>
      <c r="E6" s="385"/>
      <c r="F6" s="385"/>
      <c r="G6" s="385"/>
      <c r="H6" s="385"/>
      <c r="I6" s="338"/>
      <c r="J6" s="338"/>
      <c r="K6" s="338"/>
      <c r="L6" s="338"/>
      <c r="M6" s="338"/>
      <c r="N6" s="338"/>
      <c r="O6" s="338"/>
      <c r="P6" s="338"/>
      <c r="Q6" s="338"/>
      <c r="R6" s="338"/>
      <c r="S6" s="821" t="s">
        <v>248</v>
      </c>
      <c r="T6" s="821"/>
      <c r="U6" s="821"/>
      <c r="V6" s="821"/>
      <c r="W6" s="821"/>
      <c r="X6" s="821"/>
      <c r="Y6" s="821"/>
      <c r="Z6" s="821"/>
      <c r="AA6" s="821"/>
      <c r="AB6" s="821"/>
      <c r="AC6" s="821"/>
      <c r="AD6" s="821"/>
      <c r="AE6" s="821"/>
      <c r="AF6" s="821"/>
      <c r="AG6" s="821"/>
      <c r="AH6" s="338"/>
    </row>
    <row r="7" spans="1:34" ht="18.75" customHeight="1" thickBot="1">
      <c r="A7" s="818" t="s">
        <v>247</v>
      </c>
      <c r="B7" s="338"/>
      <c r="C7" s="338"/>
      <c r="D7" s="338"/>
      <c r="E7" s="338"/>
      <c r="F7" s="338"/>
      <c r="G7" s="338"/>
      <c r="H7" s="338"/>
      <c r="I7" s="338"/>
      <c r="J7" s="338"/>
      <c r="K7" s="338"/>
      <c r="L7" s="338"/>
      <c r="M7" s="338"/>
      <c r="N7" s="338"/>
      <c r="O7" s="338"/>
      <c r="P7" s="338"/>
      <c r="Q7" s="338"/>
      <c r="R7" s="338"/>
      <c r="S7" s="369"/>
      <c r="T7" s="369"/>
      <c r="U7" s="369"/>
      <c r="V7" s="369"/>
      <c r="W7" s="369"/>
      <c r="X7" s="369"/>
      <c r="Y7" s="369"/>
      <c r="Z7" s="369"/>
      <c r="AA7" s="369"/>
      <c r="AB7" s="369"/>
      <c r="AC7" s="369"/>
      <c r="AD7" s="369"/>
      <c r="AE7" s="369"/>
      <c r="AF7" s="369"/>
      <c r="AG7" s="369"/>
      <c r="AH7" s="338"/>
    </row>
    <row r="8" spans="1:34" s="133" customFormat="1" ht="18.75" customHeight="1">
      <c r="A8" s="621" t="s">
        <v>517</v>
      </c>
      <c r="B8" s="621"/>
      <c r="C8" s="622"/>
      <c r="D8" s="592" t="s">
        <v>1</v>
      </c>
      <c r="E8" s="593"/>
      <c r="F8" s="590" t="s">
        <v>194</v>
      </c>
      <c r="G8" s="591"/>
      <c r="H8" s="596" t="s">
        <v>345</v>
      </c>
      <c r="I8" s="597"/>
      <c r="J8" s="597"/>
      <c r="K8" s="597"/>
      <c r="L8" s="597"/>
      <c r="M8" s="597"/>
      <c r="N8" s="597"/>
      <c r="O8" s="598"/>
      <c r="P8" s="594" t="s">
        <v>347</v>
      </c>
      <c r="Q8" s="595"/>
      <c r="R8" s="384"/>
      <c r="S8" s="617" t="s">
        <v>219</v>
      </c>
      <c r="T8" s="617"/>
      <c r="U8" s="618"/>
      <c r="V8" s="635" t="s">
        <v>110</v>
      </c>
      <c r="W8" s="622"/>
      <c r="X8" s="625" t="s">
        <v>245</v>
      </c>
      <c r="Y8" s="626"/>
      <c r="Z8" s="631" t="s">
        <v>109</v>
      </c>
      <c r="AA8" s="618"/>
      <c r="AB8" s="632" t="s">
        <v>119</v>
      </c>
      <c r="AC8" s="633"/>
      <c r="AD8" s="633"/>
      <c r="AE8" s="633"/>
      <c r="AF8" s="633"/>
      <c r="AG8" s="633"/>
      <c r="AH8" s="384"/>
    </row>
    <row r="9" spans="1:34" ht="18.75" customHeight="1">
      <c r="A9" s="556"/>
      <c r="B9" s="556"/>
      <c r="C9" s="604"/>
      <c r="D9" s="581" t="s">
        <v>192</v>
      </c>
      <c r="E9" s="581" t="s">
        <v>193</v>
      </c>
      <c r="F9" s="581" t="s">
        <v>192</v>
      </c>
      <c r="G9" s="581" t="s">
        <v>193</v>
      </c>
      <c r="H9" s="584" t="s">
        <v>140</v>
      </c>
      <c r="I9" s="585"/>
      <c r="J9" s="607" t="s">
        <v>346</v>
      </c>
      <c r="K9" s="608"/>
      <c r="L9" s="607" t="s">
        <v>264</v>
      </c>
      <c r="M9" s="608"/>
      <c r="N9" s="601" t="s">
        <v>265</v>
      </c>
      <c r="O9" s="602"/>
      <c r="P9" s="581" t="s">
        <v>192</v>
      </c>
      <c r="Q9" s="599" t="s">
        <v>193</v>
      </c>
      <c r="R9" s="338"/>
      <c r="S9" s="619"/>
      <c r="T9" s="619"/>
      <c r="U9" s="587"/>
      <c r="V9" s="603"/>
      <c r="W9" s="604"/>
      <c r="X9" s="627"/>
      <c r="Y9" s="628"/>
      <c r="Z9" s="586"/>
      <c r="AA9" s="587"/>
      <c r="AB9" s="584" t="s">
        <v>108</v>
      </c>
      <c r="AC9" s="585"/>
      <c r="AD9" s="584" t="s">
        <v>107</v>
      </c>
      <c r="AE9" s="585"/>
      <c r="AF9" s="584" t="s">
        <v>106</v>
      </c>
      <c r="AG9" s="634"/>
      <c r="AH9" s="338"/>
    </row>
    <row r="10" spans="1:34" ht="18.75" customHeight="1">
      <c r="A10" s="556"/>
      <c r="B10" s="556"/>
      <c r="C10" s="604"/>
      <c r="D10" s="582"/>
      <c r="E10" s="582"/>
      <c r="F10" s="582"/>
      <c r="G10" s="582"/>
      <c r="H10" s="586"/>
      <c r="I10" s="587"/>
      <c r="J10" s="609"/>
      <c r="K10" s="609"/>
      <c r="L10" s="609"/>
      <c r="M10" s="609"/>
      <c r="N10" s="603"/>
      <c r="O10" s="604"/>
      <c r="P10" s="582"/>
      <c r="Q10" s="600"/>
      <c r="R10" s="338"/>
      <c r="S10" s="620"/>
      <c r="T10" s="620"/>
      <c r="U10" s="589"/>
      <c r="V10" s="605"/>
      <c r="W10" s="606"/>
      <c r="X10" s="629"/>
      <c r="Y10" s="630"/>
      <c r="Z10" s="588"/>
      <c r="AA10" s="589"/>
      <c r="AB10" s="588"/>
      <c r="AC10" s="589"/>
      <c r="AD10" s="588"/>
      <c r="AE10" s="589"/>
      <c r="AF10" s="588"/>
      <c r="AG10" s="620"/>
      <c r="AH10" s="338"/>
    </row>
    <row r="11" spans="1:34" ht="18.75" customHeight="1">
      <c r="A11" s="556"/>
      <c r="B11" s="556"/>
      <c r="C11" s="604"/>
      <c r="D11" s="582"/>
      <c r="E11" s="582"/>
      <c r="F11" s="582"/>
      <c r="G11" s="582"/>
      <c r="H11" s="588"/>
      <c r="I11" s="589"/>
      <c r="J11" s="610"/>
      <c r="K11" s="610"/>
      <c r="L11" s="610"/>
      <c r="M11" s="610"/>
      <c r="N11" s="605"/>
      <c r="O11" s="606"/>
      <c r="P11" s="582"/>
      <c r="Q11" s="600"/>
      <c r="R11" s="338"/>
      <c r="S11" s="613" t="s">
        <v>191</v>
      </c>
      <c r="T11" s="613"/>
      <c r="U11" s="614"/>
      <c r="V11" s="338"/>
      <c r="W11" s="345">
        <v>468</v>
      </c>
      <c r="X11" s="345"/>
      <c r="Y11" s="345">
        <v>13793</v>
      </c>
      <c r="Z11" s="345"/>
      <c r="AA11" s="345">
        <v>2558</v>
      </c>
      <c r="AB11" s="345"/>
      <c r="AC11" s="345">
        <v>375</v>
      </c>
      <c r="AD11" s="345"/>
      <c r="AE11" s="345">
        <v>93</v>
      </c>
      <c r="AF11" s="345"/>
      <c r="AG11" s="374" t="s">
        <v>319</v>
      </c>
      <c r="AH11" s="134"/>
    </row>
    <row r="12" spans="1:34" ht="18.75" customHeight="1">
      <c r="A12" s="623"/>
      <c r="B12" s="623"/>
      <c r="C12" s="606"/>
      <c r="D12" s="583"/>
      <c r="E12" s="583"/>
      <c r="F12" s="583"/>
      <c r="G12" s="583"/>
      <c r="H12" s="383" t="s">
        <v>192</v>
      </c>
      <c r="I12" s="383" t="s">
        <v>193</v>
      </c>
      <c r="J12" s="383" t="s">
        <v>192</v>
      </c>
      <c r="K12" s="383" t="s">
        <v>193</v>
      </c>
      <c r="L12" s="383" t="s">
        <v>192</v>
      </c>
      <c r="M12" s="383" t="s">
        <v>193</v>
      </c>
      <c r="N12" s="383" t="s">
        <v>192</v>
      </c>
      <c r="O12" s="383" t="s">
        <v>193</v>
      </c>
      <c r="P12" s="582"/>
      <c r="Q12" s="600"/>
      <c r="R12" s="338"/>
      <c r="S12" s="611">
        <v>58</v>
      </c>
      <c r="T12" s="611"/>
      <c r="U12" s="612"/>
      <c r="V12" s="338"/>
      <c r="W12" s="345">
        <v>376</v>
      </c>
      <c r="X12" s="345"/>
      <c r="Y12" s="345">
        <v>9792</v>
      </c>
      <c r="Z12" s="345"/>
      <c r="AA12" s="345">
        <v>2168</v>
      </c>
      <c r="AB12" s="345"/>
      <c r="AC12" s="345">
        <v>285</v>
      </c>
      <c r="AD12" s="345"/>
      <c r="AE12" s="345">
        <v>91</v>
      </c>
      <c r="AF12" s="345"/>
      <c r="AG12" s="374" t="s">
        <v>319</v>
      </c>
      <c r="AH12" s="338"/>
    </row>
    <row r="13" spans="1:34" ht="18.75" customHeight="1">
      <c r="A13" s="563" t="s">
        <v>196</v>
      </c>
      <c r="B13" s="563"/>
      <c r="C13" s="564"/>
      <c r="D13" s="382">
        <v>631</v>
      </c>
      <c r="E13" s="382">
        <v>64088</v>
      </c>
      <c r="F13" s="382">
        <v>76</v>
      </c>
      <c r="G13" s="382">
        <v>3519</v>
      </c>
      <c r="H13" s="381">
        <v>555</v>
      </c>
      <c r="I13" s="381">
        <v>60569</v>
      </c>
      <c r="J13" s="381">
        <v>383</v>
      </c>
      <c r="K13" s="381">
        <v>41960</v>
      </c>
      <c r="L13" s="381">
        <v>74</v>
      </c>
      <c r="M13" s="381">
        <v>6889</v>
      </c>
      <c r="N13" s="381">
        <v>98</v>
      </c>
      <c r="O13" s="381">
        <v>11720</v>
      </c>
      <c r="P13" s="323">
        <f aca="true" t="shared" si="0" ref="P13:Q15">100*H13/D13</f>
        <v>87.95562599049128</v>
      </c>
      <c r="Q13" s="323">
        <f t="shared" si="0"/>
        <v>94.50911247035326</v>
      </c>
      <c r="R13" s="338"/>
      <c r="S13" s="611">
        <v>59</v>
      </c>
      <c r="T13" s="611"/>
      <c r="U13" s="612"/>
      <c r="V13" s="338"/>
      <c r="W13" s="345">
        <v>640</v>
      </c>
      <c r="X13" s="345"/>
      <c r="Y13" s="345">
        <v>13652</v>
      </c>
      <c r="Z13" s="345"/>
      <c r="AA13" s="345">
        <v>3098</v>
      </c>
      <c r="AB13" s="345"/>
      <c r="AC13" s="345">
        <v>473</v>
      </c>
      <c r="AD13" s="345"/>
      <c r="AE13" s="345">
        <v>167</v>
      </c>
      <c r="AF13" s="345"/>
      <c r="AG13" s="374" t="s">
        <v>319</v>
      </c>
      <c r="AH13" s="338"/>
    </row>
    <row r="14" spans="1:34" ht="18.75" customHeight="1">
      <c r="A14" s="563" t="s">
        <v>518</v>
      </c>
      <c r="B14" s="563"/>
      <c r="C14" s="564"/>
      <c r="D14" s="375">
        <v>660</v>
      </c>
      <c r="E14" s="375">
        <v>67304</v>
      </c>
      <c r="F14" s="375">
        <v>63</v>
      </c>
      <c r="G14" s="375">
        <v>2528</v>
      </c>
      <c r="H14" s="375">
        <v>597</v>
      </c>
      <c r="I14" s="375">
        <v>64776</v>
      </c>
      <c r="J14" s="375">
        <v>360</v>
      </c>
      <c r="K14" s="375">
        <v>38388</v>
      </c>
      <c r="L14" s="375">
        <v>96</v>
      </c>
      <c r="M14" s="375">
        <v>10170</v>
      </c>
      <c r="N14" s="375">
        <v>141</v>
      </c>
      <c r="O14" s="375">
        <v>16218</v>
      </c>
      <c r="P14" s="324">
        <f t="shared" si="0"/>
        <v>90.45454545454545</v>
      </c>
      <c r="Q14" s="324">
        <f t="shared" si="0"/>
        <v>96.24390823725187</v>
      </c>
      <c r="R14" s="338"/>
      <c r="S14" s="611">
        <v>60</v>
      </c>
      <c r="T14" s="611"/>
      <c r="U14" s="612"/>
      <c r="V14" s="338"/>
      <c r="W14" s="345">
        <v>566</v>
      </c>
      <c r="X14" s="345"/>
      <c r="Y14" s="345">
        <v>13273</v>
      </c>
      <c r="Z14" s="345"/>
      <c r="AA14" s="345">
        <v>3319</v>
      </c>
      <c r="AB14" s="345"/>
      <c r="AC14" s="345">
        <v>369</v>
      </c>
      <c r="AD14" s="345"/>
      <c r="AE14" s="345">
        <v>197</v>
      </c>
      <c r="AF14" s="345"/>
      <c r="AG14" s="374" t="s">
        <v>319</v>
      </c>
      <c r="AH14" s="338"/>
    </row>
    <row r="15" spans="1:34" ht="18.75" customHeight="1">
      <c r="A15" s="624" t="s">
        <v>519</v>
      </c>
      <c r="B15" s="624"/>
      <c r="C15" s="568"/>
      <c r="D15" s="321">
        <f>SUM(D17:D29)</f>
        <v>647</v>
      </c>
      <c r="E15" s="321">
        <f aca="true" t="shared" si="1" ref="E15:O15">SUM(E17:E29)</f>
        <v>66199</v>
      </c>
      <c r="F15" s="321">
        <f t="shared" si="1"/>
        <v>53</v>
      </c>
      <c r="G15" s="321">
        <f t="shared" si="1"/>
        <v>2094</v>
      </c>
      <c r="H15" s="321">
        <f t="shared" si="1"/>
        <v>594</v>
      </c>
      <c r="I15" s="321">
        <f t="shared" si="1"/>
        <v>64105</v>
      </c>
      <c r="J15" s="321">
        <f t="shared" si="1"/>
        <v>324</v>
      </c>
      <c r="K15" s="321">
        <f t="shared" si="1"/>
        <v>36740</v>
      </c>
      <c r="L15" s="321">
        <f t="shared" si="1"/>
        <v>111</v>
      </c>
      <c r="M15" s="321">
        <f t="shared" si="1"/>
        <v>10709</v>
      </c>
      <c r="N15" s="321">
        <f t="shared" si="1"/>
        <v>159</v>
      </c>
      <c r="O15" s="321">
        <f t="shared" si="1"/>
        <v>16335</v>
      </c>
      <c r="P15" s="322">
        <f t="shared" si="0"/>
        <v>91.80834621329211</v>
      </c>
      <c r="Q15" s="322">
        <f t="shared" si="0"/>
        <v>96.8368102237194</v>
      </c>
      <c r="R15" s="338"/>
      <c r="S15" s="615">
        <v>61</v>
      </c>
      <c r="T15" s="615"/>
      <c r="U15" s="616"/>
      <c r="V15" s="360"/>
      <c r="W15" s="320">
        <v>641</v>
      </c>
      <c r="X15" s="320"/>
      <c r="Y15" s="320">
        <v>19510</v>
      </c>
      <c r="Z15" s="320"/>
      <c r="AA15" s="320">
        <v>3526</v>
      </c>
      <c r="AB15" s="320"/>
      <c r="AC15" s="320">
        <v>476</v>
      </c>
      <c r="AD15" s="320"/>
      <c r="AE15" s="320">
        <v>165</v>
      </c>
      <c r="AF15" s="320"/>
      <c r="AG15" s="374" t="s">
        <v>319</v>
      </c>
      <c r="AH15" s="338"/>
    </row>
    <row r="16" spans="1:34" ht="18.75" customHeight="1">
      <c r="A16" s="380"/>
      <c r="B16" s="380"/>
      <c r="C16" s="357"/>
      <c r="D16" s="375"/>
      <c r="E16" s="375"/>
      <c r="F16" s="375"/>
      <c r="G16" s="375"/>
      <c r="H16" s="375"/>
      <c r="I16" s="375"/>
      <c r="J16" s="375"/>
      <c r="K16" s="375"/>
      <c r="L16" s="375"/>
      <c r="M16" s="375"/>
      <c r="N16" s="375"/>
      <c r="O16" s="375"/>
      <c r="P16" s="377"/>
      <c r="Q16" s="377"/>
      <c r="R16" s="338"/>
      <c r="S16" s="380"/>
      <c r="T16" s="380"/>
      <c r="U16" s="379"/>
      <c r="V16" s="338"/>
      <c r="W16" s="345"/>
      <c r="X16" s="345"/>
      <c r="Y16" s="345"/>
      <c r="Z16" s="345"/>
      <c r="AA16" s="345"/>
      <c r="AB16" s="345"/>
      <c r="AC16" s="345"/>
      <c r="AD16" s="345"/>
      <c r="AE16" s="345"/>
      <c r="AF16" s="345"/>
      <c r="AG16" s="378"/>
      <c r="AH16" s="338"/>
    </row>
    <row r="17" spans="1:34" ht="18.75" customHeight="1">
      <c r="A17" s="561" t="s">
        <v>197</v>
      </c>
      <c r="B17" s="561"/>
      <c r="C17" s="562"/>
      <c r="D17" s="375" t="s">
        <v>319</v>
      </c>
      <c r="E17" s="375" t="s">
        <v>319</v>
      </c>
      <c r="F17" s="375" t="s">
        <v>319</v>
      </c>
      <c r="G17" s="375" t="s">
        <v>319</v>
      </c>
      <c r="H17" s="375" t="s">
        <v>319</v>
      </c>
      <c r="I17" s="375" t="s">
        <v>319</v>
      </c>
      <c r="J17" s="375" t="s">
        <v>319</v>
      </c>
      <c r="K17" s="375" t="s">
        <v>319</v>
      </c>
      <c r="L17" s="375" t="s">
        <v>319</v>
      </c>
      <c r="M17" s="375" t="s">
        <v>319</v>
      </c>
      <c r="N17" s="375" t="s">
        <v>319</v>
      </c>
      <c r="O17" s="375" t="s">
        <v>319</v>
      </c>
      <c r="P17" s="375" t="s">
        <v>319</v>
      </c>
      <c r="Q17" s="375" t="s">
        <v>319</v>
      </c>
      <c r="R17" s="338"/>
      <c r="S17" s="528" t="s">
        <v>79</v>
      </c>
      <c r="T17" s="528"/>
      <c r="U17" s="529"/>
      <c r="V17" s="338"/>
      <c r="W17" s="345">
        <v>72</v>
      </c>
      <c r="X17" s="345"/>
      <c r="Y17" s="345">
        <v>1264</v>
      </c>
      <c r="Z17" s="345"/>
      <c r="AA17" s="345">
        <v>342</v>
      </c>
      <c r="AB17" s="345"/>
      <c r="AC17" s="345">
        <v>60</v>
      </c>
      <c r="AD17" s="345"/>
      <c r="AE17" s="345">
        <v>12</v>
      </c>
      <c r="AF17" s="345"/>
      <c r="AG17" s="374" t="s">
        <v>319</v>
      </c>
      <c r="AH17" s="338"/>
    </row>
    <row r="18" spans="1:34" ht="18.75" customHeight="1">
      <c r="A18" s="561" t="s">
        <v>198</v>
      </c>
      <c r="B18" s="561"/>
      <c r="C18" s="562"/>
      <c r="D18" s="375" t="s">
        <v>319</v>
      </c>
      <c r="E18" s="375" t="s">
        <v>319</v>
      </c>
      <c r="F18" s="375" t="s">
        <v>319</v>
      </c>
      <c r="G18" s="375" t="s">
        <v>319</v>
      </c>
      <c r="H18" s="375" t="s">
        <v>319</v>
      </c>
      <c r="I18" s="375" t="s">
        <v>319</v>
      </c>
      <c r="J18" s="375" t="s">
        <v>319</v>
      </c>
      <c r="K18" s="375" t="s">
        <v>319</v>
      </c>
      <c r="L18" s="375" t="s">
        <v>319</v>
      </c>
      <c r="M18" s="375" t="s">
        <v>319</v>
      </c>
      <c r="N18" s="375" t="s">
        <v>319</v>
      </c>
      <c r="O18" s="375" t="s">
        <v>319</v>
      </c>
      <c r="P18" s="375" t="s">
        <v>319</v>
      </c>
      <c r="Q18" s="375" t="s">
        <v>319</v>
      </c>
      <c r="R18" s="338"/>
      <c r="S18" s="563" t="s">
        <v>118</v>
      </c>
      <c r="T18" s="563"/>
      <c r="U18" s="564"/>
      <c r="V18" s="338"/>
      <c r="W18" s="345">
        <v>377</v>
      </c>
      <c r="X18" s="345"/>
      <c r="Y18" s="345">
        <v>13417</v>
      </c>
      <c r="Z18" s="345"/>
      <c r="AA18" s="345">
        <v>2077</v>
      </c>
      <c r="AB18" s="345"/>
      <c r="AC18" s="345">
        <v>285</v>
      </c>
      <c r="AD18" s="345"/>
      <c r="AE18" s="345">
        <v>92</v>
      </c>
      <c r="AF18" s="345"/>
      <c r="AG18" s="374" t="s">
        <v>319</v>
      </c>
      <c r="AH18" s="338"/>
    </row>
    <row r="19" spans="1:34" ht="18.75" customHeight="1">
      <c r="A19" s="561" t="s">
        <v>199</v>
      </c>
      <c r="B19" s="561"/>
      <c r="C19" s="562"/>
      <c r="D19" s="375">
        <v>2</v>
      </c>
      <c r="E19" s="375">
        <v>126</v>
      </c>
      <c r="F19" s="375" t="s">
        <v>319</v>
      </c>
      <c r="G19" s="375" t="s">
        <v>319</v>
      </c>
      <c r="H19" s="375">
        <v>2</v>
      </c>
      <c r="I19" s="375">
        <v>126</v>
      </c>
      <c r="J19" s="375">
        <v>2</v>
      </c>
      <c r="K19" s="375">
        <v>126</v>
      </c>
      <c r="L19" s="375" t="s">
        <v>319</v>
      </c>
      <c r="M19" s="375" t="s">
        <v>319</v>
      </c>
      <c r="N19" s="375" t="s">
        <v>319</v>
      </c>
      <c r="O19" s="375" t="s">
        <v>319</v>
      </c>
      <c r="P19" s="377">
        <v>100</v>
      </c>
      <c r="Q19" s="377">
        <v>100</v>
      </c>
      <c r="R19" s="338"/>
      <c r="S19" s="255"/>
      <c r="T19" s="563" t="s">
        <v>111</v>
      </c>
      <c r="U19" s="564"/>
      <c r="V19" s="338"/>
      <c r="W19" s="345">
        <v>6</v>
      </c>
      <c r="X19" s="345"/>
      <c r="Y19" s="345">
        <v>39</v>
      </c>
      <c r="Z19" s="345"/>
      <c r="AA19" s="345">
        <v>12</v>
      </c>
      <c r="AB19" s="345"/>
      <c r="AC19" s="345">
        <v>6</v>
      </c>
      <c r="AD19" s="345"/>
      <c r="AE19" s="374" t="s">
        <v>319</v>
      </c>
      <c r="AF19" s="345"/>
      <c r="AG19" s="374" t="s">
        <v>319</v>
      </c>
      <c r="AH19" s="338"/>
    </row>
    <row r="20" spans="1:34" ht="18.75" customHeight="1">
      <c r="A20" s="561" t="s">
        <v>200</v>
      </c>
      <c r="B20" s="561"/>
      <c r="C20" s="562"/>
      <c r="D20" s="375" t="s">
        <v>319</v>
      </c>
      <c r="E20" s="375" t="s">
        <v>319</v>
      </c>
      <c r="F20" s="375" t="s">
        <v>319</v>
      </c>
      <c r="G20" s="375" t="s">
        <v>319</v>
      </c>
      <c r="H20" s="375" t="s">
        <v>319</v>
      </c>
      <c r="I20" s="375" t="s">
        <v>319</v>
      </c>
      <c r="J20" s="375" t="s">
        <v>319</v>
      </c>
      <c r="K20" s="375" t="s">
        <v>319</v>
      </c>
      <c r="L20" s="375" t="s">
        <v>319</v>
      </c>
      <c r="M20" s="375" t="s">
        <v>319</v>
      </c>
      <c r="N20" s="375" t="s">
        <v>319</v>
      </c>
      <c r="O20" s="375" t="s">
        <v>319</v>
      </c>
      <c r="P20" s="375" t="s">
        <v>319</v>
      </c>
      <c r="Q20" s="375" t="s">
        <v>319</v>
      </c>
      <c r="R20" s="338"/>
      <c r="S20" s="255"/>
      <c r="T20" s="563" t="s">
        <v>112</v>
      </c>
      <c r="U20" s="564"/>
      <c r="V20" s="338"/>
      <c r="W20" s="345">
        <v>193</v>
      </c>
      <c r="X20" s="345"/>
      <c r="Y20" s="345">
        <v>6538</v>
      </c>
      <c r="Z20" s="345"/>
      <c r="AA20" s="345">
        <v>989</v>
      </c>
      <c r="AB20" s="345"/>
      <c r="AC20" s="345">
        <v>146</v>
      </c>
      <c r="AD20" s="345"/>
      <c r="AE20" s="345">
        <v>47</v>
      </c>
      <c r="AF20" s="345"/>
      <c r="AG20" s="374" t="s">
        <v>319</v>
      </c>
      <c r="AH20" s="338"/>
    </row>
    <row r="21" spans="1:34" ht="18.75" customHeight="1">
      <c r="A21" s="561" t="s">
        <v>201</v>
      </c>
      <c r="B21" s="561"/>
      <c r="C21" s="562"/>
      <c r="D21" s="375">
        <v>21</v>
      </c>
      <c r="E21" s="375">
        <v>2272</v>
      </c>
      <c r="F21" s="375">
        <v>3</v>
      </c>
      <c r="G21" s="375">
        <v>188</v>
      </c>
      <c r="H21" s="375">
        <v>18</v>
      </c>
      <c r="I21" s="375">
        <v>2084</v>
      </c>
      <c r="J21" s="375">
        <v>7</v>
      </c>
      <c r="K21" s="375">
        <v>1185</v>
      </c>
      <c r="L21" s="375">
        <v>9</v>
      </c>
      <c r="M21" s="375">
        <v>578</v>
      </c>
      <c r="N21" s="375">
        <v>2</v>
      </c>
      <c r="O21" s="375" t="s">
        <v>319</v>
      </c>
      <c r="P21" s="375" t="s">
        <v>319</v>
      </c>
      <c r="Q21" s="377">
        <v>91.7</v>
      </c>
      <c r="R21" s="338"/>
      <c r="S21" s="255"/>
      <c r="T21" s="563" t="s">
        <v>113</v>
      </c>
      <c r="U21" s="564"/>
      <c r="V21" s="338"/>
      <c r="W21" s="345">
        <v>26</v>
      </c>
      <c r="X21" s="345"/>
      <c r="Y21" s="345">
        <v>152</v>
      </c>
      <c r="Z21" s="345"/>
      <c r="AA21" s="345">
        <v>62</v>
      </c>
      <c r="AB21" s="345"/>
      <c r="AC21" s="345">
        <v>19</v>
      </c>
      <c r="AD21" s="345"/>
      <c r="AE21" s="345">
        <v>7</v>
      </c>
      <c r="AF21" s="345"/>
      <c r="AG21" s="374" t="s">
        <v>319</v>
      </c>
      <c r="AH21" s="338"/>
    </row>
    <row r="22" spans="1:34" ht="18.75" customHeight="1">
      <c r="A22" s="561" t="s">
        <v>105</v>
      </c>
      <c r="B22" s="561"/>
      <c r="C22" s="562"/>
      <c r="D22" s="375">
        <v>255</v>
      </c>
      <c r="E22" s="375">
        <v>28811</v>
      </c>
      <c r="F22" s="375">
        <v>21</v>
      </c>
      <c r="G22" s="375">
        <v>595</v>
      </c>
      <c r="H22" s="375">
        <v>234</v>
      </c>
      <c r="I22" s="375">
        <v>28216</v>
      </c>
      <c r="J22" s="375">
        <v>180</v>
      </c>
      <c r="K22" s="375">
        <v>21069</v>
      </c>
      <c r="L22" s="375">
        <v>13</v>
      </c>
      <c r="M22" s="375">
        <v>927</v>
      </c>
      <c r="N22" s="375">
        <v>41</v>
      </c>
      <c r="O22" s="375">
        <v>6220</v>
      </c>
      <c r="P22" s="377">
        <v>91.8</v>
      </c>
      <c r="Q22" s="377">
        <v>97.9</v>
      </c>
      <c r="R22" s="338"/>
      <c r="S22" s="255"/>
      <c r="T22" s="563" t="s">
        <v>114</v>
      </c>
      <c r="U22" s="564"/>
      <c r="V22" s="338"/>
      <c r="W22" s="345">
        <v>23</v>
      </c>
      <c r="X22" s="345"/>
      <c r="Y22" s="345">
        <v>285</v>
      </c>
      <c r="Z22" s="345"/>
      <c r="AA22" s="345">
        <v>125</v>
      </c>
      <c r="AB22" s="345"/>
      <c r="AC22" s="345">
        <v>16</v>
      </c>
      <c r="AD22" s="345"/>
      <c r="AE22" s="345">
        <v>7</v>
      </c>
      <c r="AF22" s="345"/>
      <c r="AG22" s="374" t="s">
        <v>319</v>
      </c>
      <c r="AH22" s="338"/>
    </row>
    <row r="23" spans="1:34" ht="18.75" customHeight="1">
      <c r="A23" s="561" t="s">
        <v>202</v>
      </c>
      <c r="B23" s="561"/>
      <c r="C23" s="562"/>
      <c r="D23" s="375">
        <v>78</v>
      </c>
      <c r="E23" s="375">
        <v>6368</v>
      </c>
      <c r="F23" s="375">
        <v>8</v>
      </c>
      <c r="G23" s="375">
        <v>501</v>
      </c>
      <c r="H23" s="375">
        <v>70</v>
      </c>
      <c r="I23" s="375">
        <v>5867</v>
      </c>
      <c r="J23" s="375">
        <v>34</v>
      </c>
      <c r="K23" s="375">
        <v>4152</v>
      </c>
      <c r="L23" s="375">
        <v>20</v>
      </c>
      <c r="M23" s="375">
        <v>847</v>
      </c>
      <c r="N23" s="375">
        <v>16</v>
      </c>
      <c r="O23" s="375">
        <v>868</v>
      </c>
      <c r="P23" s="377">
        <v>89.7</v>
      </c>
      <c r="Q23" s="377">
        <v>92.1</v>
      </c>
      <c r="R23" s="338"/>
      <c r="S23" s="255"/>
      <c r="T23" s="563" t="s">
        <v>115</v>
      </c>
      <c r="U23" s="564"/>
      <c r="V23" s="338"/>
      <c r="W23" s="345">
        <v>11</v>
      </c>
      <c r="X23" s="345"/>
      <c r="Y23" s="345">
        <v>709</v>
      </c>
      <c r="Z23" s="345"/>
      <c r="AA23" s="345">
        <v>100</v>
      </c>
      <c r="AB23" s="345"/>
      <c r="AC23" s="345">
        <v>11</v>
      </c>
      <c r="AD23" s="345"/>
      <c r="AE23" s="374" t="s">
        <v>319</v>
      </c>
      <c r="AF23" s="345"/>
      <c r="AG23" s="374" t="s">
        <v>319</v>
      </c>
      <c r="AH23" s="338"/>
    </row>
    <row r="24" spans="1:34" ht="18.75" customHeight="1">
      <c r="A24" s="561" t="s">
        <v>203</v>
      </c>
      <c r="B24" s="561"/>
      <c r="C24" s="562"/>
      <c r="D24" s="375">
        <v>80</v>
      </c>
      <c r="E24" s="375">
        <v>10390</v>
      </c>
      <c r="F24" s="375" t="s">
        <v>319</v>
      </c>
      <c r="G24" s="375" t="s">
        <v>319</v>
      </c>
      <c r="H24" s="375">
        <v>80</v>
      </c>
      <c r="I24" s="375">
        <v>10390</v>
      </c>
      <c r="J24" s="375">
        <v>18</v>
      </c>
      <c r="K24" s="375">
        <v>3116</v>
      </c>
      <c r="L24" s="375">
        <v>32</v>
      </c>
      <c r="M24" s="375">
        <v>5219</v>
      </c>
      <c r="N24" s="375">
        <v>30</v>
      </c>
      <c r="O24" s="375">
        <v>2055</v>
      </c>
      <c r="P24" s="377">
        <v>100</v>
      </c>
      <c r="Q24" s="377">
        <v>100</v>
      </c>
      <c r="R24" s="338"/>
      <c r="S24" s="255"/>
      <c r="T24" s="563" t="s">
        <v>116</v>
      </c>
      <c r="U24" s="564"/>
      <c r="V24" s="338"/>
      <c r="W24" s="345">
        <v>73</v>
      </c>
      <c r="X24" s="345"/>
      <c r="Y24" s="345">
        <v>4813</v>
      </c>
      <c r="Z24" s="345"/>
      <c r="AA24" s="345">
        <v>538</v>
      </c>
      <c r="AB24" s="345"/>
      <c r="AC24" s="345">
        <v>57</v>
      </c>
      <c r="AD24" s="345"/>
      <c r="AE24" s="345">
        <v>16</v>
      </c>
      <c r="AF24" s="345"/>
      <c r="AG24" s="374" t="s">
        <v>319</v>
      </c>
      <c r="AH24" s="338"/>
    </row>
    <row r="25" spans="1:34" ht="18.75" customHeight="1">
      <c r="A25" s="561" t="s">
        <v>204</v>
      </c>
      <c r="B25" s="561"/>
      <c r="C25" s="562"/>
      <c r="D25" s="375">
        <v>2</v>
      </c>
      <c r="E25" s="375">
        <v>18</v>
      </c>
      <c r="F25" s="375" t="s">
        <v>319</v>
      </c>
      <c r="G25" s="375" t="s">
        <v>319</v>
      </c>
      <c r="H25" s="375">
        <v>2</v>
      </c>
      <c r="I25" s="375">
        <v>18</v>
      </c>
      <c r="J25" s="375" t="s">
        <v>319</v>
      </c>
      <c r="K25" s="375" t="s">
        <v>319</v>
      </c>
      <c r="L25" s="375" t="s">
        <v>319</v>
      </c>
      <c r="M25" s="375" t="s">
        <v>319</v>
      </c>
      <c r="N25" s="375">
        <v>2</v>
      </c>
      <c r="O25" s="375">
        <v>18</v>
      </c>
      <c r="P25" s="377">
        <v>100</v>
      </c>
      <c r="Q25" s="377">
        <v>100</v>
      </c>
      <c r="R25" s="338"/>
      <c r="S25" s="255"/>
      <c r="T25" s="563" t="s">
        <v>117</v>
      </c>
      <c r="U25" s="564"/>
      <c r="V25" s="338"/>
      <c r="W25" s="345">
        <v>45</v>
      </c>
      <c r="X25" s="345"/>
      <c r="Y25" s="345">
        <v>881</v>
      </c>
      <c r="Z25" s="345"/>
      <c r="AA25" s="345">
        <v>251</v>
      </c>
      <c r="AB25" s="345"/>
      <c r="AC25" s="345">
        <v>30</v>
      </c>
      <c r="AD25" s="345"/>
      <c r="AE25" s="345">
        <v>15</v>
      </c>
      <c r="AF25" s="345"/>
      <c r="AG25" s="374" t="s">
        <v>319</v>
      </c>
      <c r="AH25" s="338"/>
    </row>
    <row r="26" spans="1:34" ht="18.75" customHeight="1">
      <c r="A26" s="561" t="s">
        <v>205</v>
      </c>
      <c r="B26" s="561"/>
      <c r="C26" s="562"/>
      <c r="D26" s="375">
        <v>104</v>
      </c>
      <c r="E26" s="375">
        <v>10602</v>
      </c>
      <c r="F26" s="375">
        <v>6</v>
      </c>
      <c r="G26" s="375">
        <v>182</v>
      </c>
      <c r="H26" s="375">
        <v>98</v>
      </c>
      <c r="I26" s="375">
        <v>10420</v>
      </c>
      <c r="J26" s="375">
        <v>50</v>
      </c>
      <c r="K26" s="375">
        <v>4874</v>
      </c>
      <c r="L26" s="375">
        <v>8</v>
      </c>
      <c r="M26" s="375">
        <v>541</v>
      </c>
      <c r="N26" s="375">
        <v>40</v>
      </c>
      <c r="O26" s="375">
        <v>5005</v>
      </c>
      <c r="P26" s="377">
        <v>94.2</v>
      </c>
      <c r="Q26" s="377">
        <v>98.3</v>
      </c>
      <c r="R26" s="338"/>
      <c r="S26" s="528" t="s">
        <v>354</v>
      </c>
      <c r="T26" s="528"/>
      <c r="U26" s="529"/>
      <c r="V26" s="338"/>
      <c r="W26" s="345">
        <v>95</v>
      </c>
      <c r="X26" s="345"/>
      <c r="Y26" s="345">
        <v>1485</v>
      </c>
      <c r="Z26" s="345"/>
      <c r="AA26" s="345">
        <v>377</v>
      </c>
      <c r="AB26" s="345"/>
      <c r="AC26" s="345">
        <v>66</v>
      </c>
      <c r="AD26" s="345"/>
      <c r="AE26" s="345">
        <v>29</v>
      </c>
      <c r="AF26" s="345"/>
      <c r="AG26" s="374" t="s">
        <v>319</v>
      </c>
      <c r="AH26" s="338"/>
    </row>
    <row r="27" spans="1:34" ht="18.75" customHeight="1">
      <c r="A27" s="561" t="s">
        <v>206</v>
      </c>
      <c r="B27" s="561"/>
      <c r="C27" s="562"/>
      <c r="D27" s="375">
        <v>8</v>
      </c>
      <c r="E27" s="375">
        <v>1318</v>
      </c>
      <c r="F27" s="375" t="s">
        <v>319</v>
      </c>
      <c r="G27" s="375" t="s">
        <v>319</v>
      </c>
      <c r="H27" s="375">
        <v>8</v>
      </c>
      <c r="I27" s="375">
        <v>1318</v>
      </c>
      <c r="J27" s="375">
        <v>1</v>
      </c>
      <c r="K27" s="375">
        <v>24</v>
      </c>
      <c r="L27" s="375">
        <v>7</v>
      </c>
      <c r="M27" s="375">
        <v>1294</v>
      </c>
      <c r="N27" s="375" t="s">
        <v>319</v>
      </c>
      <c r="O27" s="375" t="s">
        <v>319</v>
      </c>
      <c r="P27" s="377">
        <v>100</v>
      </c>
      <c r="Q27" s="377">
        <v>100</v>
      </c>
      <c r="R27" s="338"/>
      <c r="S27" s="528" t="s">
        <v>220</v>
      </c>
      <c r="T27" s="528"/>
      <c r="U27" s="529"/>
      <c r="V27" s="338"/>
      <c r="W27" s="375">
        <v>26</v>
      </c>
      <c r="X27" s="375"/>
      <c r="Y27" s="375">
        <v>1664</v>
      </c>
      <c r="Z27" s="375"/>
      <c r="AA27" s="375">
        <v>204</v>
      </c>
      <c r="AB27" s="375"/>
      <c r="AC27" s="375">
        <v>21</v>
      </c>
      <c r="AD27" s="375"/>
      <c r="AE27" s="375">
        <v>5</v>
      </c>
      <c r="AF27" s="375"/>
      <c r="AG27" s="374" t="s">
        <v>319</v>
      </c>
      <c r="AH27" s="338"/>
    </row>
    <row r="28" spans="1:34" ht="18.75" customHeight="1">
      <c r="A28" s="561" t="s">
        <v>207</v>
      </c>
      <c r="B28" s="561"/>
      <c r="C28" s="562"/>
      <c r="D28" s="375">
        <v>96</v>
      </c>
      <c r="E28" s="375">
        <v>6162</v>
      </c>
      <c r="F28" s="375">
        <v>14</v>
      </c>
      <c r="G28" s="375">
        <v>496</v>
      </c>
      <c r="H28" s="375">
        <v>82</v>
      </c>
      <c r="I28" s="375">
        <v>5666</v>
      </c>
      <c r="J28" s="375">
        <v>32</v>
      </c>
      <c r="K28" s="375">
        <v>2194</v>
      </c>
      <c r="L28" s="375">
        <v>22</v>
      </c>
      <c r="M28" s="375">
        <v>1303</v>
      </c>
      <c r="N28" s="375">
        <v>28</v>
      </c>
      <c r="O28" s="375">
        <v>2169</v>
      </c>
      <c r="P28" s="377">
        <v>85.4</v>
      </c>
      <c r="Q28" s="377">
        <v>92</v>
      </c>
      <c r="R28" s="338"/>
      <c r="S28" s="528" t="s">
        <v>84</v>
      </c>
      <c r="T28" s="528"/>
      <c r="U28" s="529"/>
      <c r="V28" s="376"/>
      <c r="W28" s="375">
        <v>62</v>
      </c>
      <c r="X28" s="375"/>
      <c r="Y28" s="375">
        <v>1602</v>
      </c>
      <c r="Z28" s="375"/>
      <c r="AA28" s="375">
        <v>480</v>
      </c>
      <c r="AB28" s="375"/>
      <c r="AC28" s="375">
        <v>38</v>
      </c>
      <c r="AD28" s="375"/>
      <c r="AE28" s="375">
        <v>24</v>
      </c>
      <c r="AF28" s="375"/>
      <c r="AG28" s="374" t="s">
        <v>319</v>
      </c>
      <c r="AH28" s="338"/>
    </row>
    <row r="29" spans="1:34" ht="18.75" customHeight="1">
      <c r="A29" s="575" t="s">
        <v>208</v>
      </c>
      <c r="B29" s="575"/>
      <c r="C29" s="576"/>
      <c r="D29" s="341">
        <v>1</v>
      </c>
      <c r="E29" s="341">
        <v>132</v>
      </c>
      <c r="F29" s="341">
        <v>1</v>
      </c>
      <c r="G29" s="341">
        <v>132</v>
      </c>
      <c r="H29" s="341" t="s">
        <v>319</v>
      </c>
      <c r="I29" s="341" t="s">
        <v>319</v>
      </c>
      <c r="J29" s="341" t="s">
        <v>319</v>
      </c>
      <c r="K29" s="341" t="s">
        <v>319</v>
      </c>
      <c r="L29" s="341" t="s">
        <v>319</v>
      </c>
      <c r="M29" s="341" t="s">
        <v>319</v>
      </c>
      <c r="N29" s="341" t="s">
        <v>319</v>
      </c>
      <c r="O29" s="341" t="s">
        <v>319</v>
      </c>
      <c r="P29" s="373">
        <v>0</v>
      </c>
      <c r="Q29" s="373">
        <v>0</v>
      </c>
      <c r="R29" s="338"/>
      <c r="S29" s="371"/>
      <c r="T29" s="372"/>
      <c r="U29" s="352"/>
      <c r="V29" s="371"/>
      <c r="W29" s="371"/>
      <c r="X29" s="371"/>
      <c r="Y29" s="371"/>
      <c r="Z29" s="371"/>
      <c r="AA29" s="371"/>
      <c r="AB29" s="371"/>
      <c r="AC29" s="371"/>
      <c r="AD29" s="371"/>
      <c r="AE29" s="371"/>
      <c r="AF29" s="371"/>
      <c r="AG29" s="371"/>
      <c r="AH29" s="338"/>
    </row>
    <row r="30" spans="1:34" ht="18.75" customHeight="1">
      <c r="A30" s="818" t="s">
        <v>349</v>
      </c>
      <c r="B30" s="338"/>
      <c r="C30" s="338"/>
      <c r="D30" s="338"/>
      <c r="E30" s="338"/>
      <c r="F30" s="338"/>
      <c r="G30" s="338"/>
      <c r="H30" s="338"/>
      <c r="I30" s="339"/>
      <c r="J30" s="339"/>
      <c r="K30" s="339"/>
      <c r="L30" s="339"/>
      <c r="M30" s="339"/>
      <c r="N30" s="339"/>
      <c r="O30" s="339"/>
      <c r="P30" s="339"/>
      <c r="Q30" s="338"/>
      <c r="R30" s="338"/>
      <c r="S30" s="338"/>
      <c r="T30" s="338"/>
      <c r="U30" s="338"/>
      <c r="V30" s="338"/>
      <c r="W30" s="338"/>
      <c r="X30" s="338"/>
      <c r="Y30" s="338"/>
      <c r="Z30" s="338"/>
      <c r="AA30" s="338"/>
      <c r="AB30" s="338"/>
      <c r="AC30" s="338"/>
      <c r="AD30" s="338"/>
      <c r="AE30" s="338"/>
      <c r="AF30" s="338"/>
      <c r="AG30" s="338"/>
      <c r="AH30" s="338"/>
    </row>
    <row r="31" spans="1:34" ht="18.75" customHeight="1">
      <c r="A31" s="384" t="s">
        <v>246</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row>
    <row r="32" spans="1:34" ht="18.75" customHeight="1">
      <c r="A32" s="338"/>
      <c r="B32" s="338"/>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row>
    <row r="33" spans="1:34" ht="18.75" customHeight="1">
      <c r="A33" s="338"/>
      <c r="B33" s="338"/>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row>
    <row r="34" spans="1:34" ht="18.75" customHeight="1">
      <c r="A34" s="819" t="s">
        <v>448</v>
      </c>
      <c r="B34" s="819"/>
      <c r="C34" s="819"/>
      <c r="D34" s="819"/>
      <c r="E34" s="819"/>
      <c r="F34" s="819"/>
      <c r="G34" s="819"/>
      <c r="H34" s="819"/>
      <c r="I34" s="819"/>
      <c r="J34" s="819"/>
      <c r="K34" s="819"/>
      <c r="L34" s="819"/>
      <c r="M34" s="819"/>
      <c r="N34" s="819"/>
      <c r="O34" s="819"/>
      <c r="P34" s="819"/>
      <c r="Q34" s="819"/>
      <c r="R34" s="338"/>
      <c r="S34" s="821" t="s">
        <v>249</v>
      </c>
      <c r="T34" s="821"/>
      <c r="U34" s="821"/>
      <c r="V34" s="821"/>
      <c r="W34" s="821"/>
      <c r="X34" s="821"/>
      <c r="Y34" s="821"/>
      <c r="Z34" s="821"/>
      <c r="AA34" s="821"/>
      <c r="AB34" s="821"/>
      <c r="AC34" s="821"/>
      <c r="AD34" s="821"/>
      <c r="AE34" s="821"/>
      <c r="AF34" s="821"/>
      <c r="AG34" s="821"/>
      <c r="AH34" s="134"/>
    </row>
    <row r="35" spans="1:34" ht="18.75" customHeight="1" thickBot="1">
      <c r="A35" s="369"/>
      <c r="B35" s="369"/>
      <c r="C35" s="369"/>
      <c r="D35" s="369"/>
      <c r="E35" s="369"/>
      <c r="F35" s="369"/>
      <c r="G35" s="369"/>
      <c r="H35" s="369"/>
      <c r="I35" s="369"/>
      <c r="J35" s="369"/>
      <c r="K35" s="369"/>
      <c r="L35" s="369"/>
      <c r="M35" s="369"/>
      <c r="N35" s="369"/>
      <c r="O35" s="369"/>
      <c r="P35" s="369"/>
      <c r="Q35" s="369"/>
      <c r="R35" s="134"/>
      <c r="S35" s="134"/>
      <c r="T35" s="134"/>
      <c r="U35" s="134"/>
      <c r="V35" s="134"/>
      <c r="W35" s="134"/>
      <c r="X35" s="134"/>
      <c r="Y35" s="134"/>
      <c r="Z35" s="134"/>
      <c r="AA35" s="338"/>
      <c r="AB35" s="338"/>
      <c r="AC35" s="338"/>
      <c r="AD35" s="338"/>
      <c r="AE35" s="338"/>
      <c r="AF35" s="338"/>
      <c r="AG35" s="338"/>
      <c r="AH35" s="134"/>
    </row>
    <row r="36" spans="1:34" ht="18.75" customHeight="1">
      <c r="A36" s="593" t="s">
        <v>95</v>
      </c>
      <c r="B36" s="645"/>
      <c r="C36" s="645"/>
      <c r="D36" s="219" t="s">
        <v>262</v>
      </c>
      <c r="E36" s="219" t="s">
        <v>263</v>
      </c>
      <c r="F36" s="219" t="s">
        <v>250</v>
      </c>
      <c r="G36" s="219" t="s">
        <v>251</v>
      </c>
      <c r="H36" s="219" t="s">
        <v>252</v>
      </c>
      <c r="I36" s="219" t="s">
        <v>253</v>
      </c>
      <c r="J36" s="219" t="s">
        <v>254</v>
      </c>
      <c r="K36" s="219" t="s">
        <v>255</v>
      </c>
      <c r="L36" s="219" t="s">
        <v>256</v>
      </c>
      <c r="M36" s="219" t="s">
        <v>257</v>
      </c>
      <c r="N36" s="219" t="s">
        <v>258</v>
      </c>
      <c r="O36" s="219" t="s">
        <v>259</v>
      </c>
      <c r="P36" s="219" t="s">
        <v>260</v>
      </c>
      <c r="Q36" s="367" t="s">
        <v>261</v>
      </c>
      <c r="R36" s="135"/>
      <c r="S36" s="636" t="s">
        <v>189</v>
      </c>
      <c r="T36" s="636"/>
      <c r="U36" s="637"/>
      <c r="V36" s="635" t="s">
        <v>110</v>
      </c>
      <c r="W36" s="622"/>
      <c r="X36" s="646" t="s">
        <v>245</v>
      </c>
      <c r="Y36" s="645"/>
      <c r="Z36" s="645" t="s">
        <v>109</v>
      </c>
      <c r="AA36" s="645"/>
      <c r="AB36" s="644" t="s">
        <v>119</v>
      </c>
      <c r="AC36" s="644"/>
      <c r="AD36" s="644"/>
      <c r="AE36" s="644"/>
      <c r="AF36" s="644"/>
      <c r="AG36" s="632"/>
      <c r="AH36" s="134"/>
    </row>
    <row r="37" spans="1:34" ht="18.75" customHeight="1">
      <c r="A37" s="565" t="s">
        <v>1</v>
      </c>
      <c r="B37" s="565"/>
      <c r="C37" s="566"/>
      <c r="D37" s="368" t="s">
        <v>103</v>
      </c>
      <c r="E37" s="320">
        <f>SUM(F37:Q37)</f>
        <v>36</v>
      </c>
      <c r="F37" s="320" t="s">
        <v>319</v>
      </c>
      <c r="G37" s="320">
        <f aca="true" t="shared" si="2" ref="G37:K38">SUM(G39,G41,G43,G45,G47,G49,G51,G53,G55,G57,G59,G61,G63,G65,G67)</f>
        <v>1</v>
      </c>
      <c r="H37" s="320">
        <f t="shared" si="2"/>
        <v>1</v>
      </c>
      <c r="I37" s="320">
        <f t="shared" si="2"/>
        <v>25</v>
      </c>
      <c r="J37" s="320">
        <f t="shared" si="2"/>
        <v>2</v>
      </c>
      <c r="K37" s="320">
        <f t="shared" si="2"/>
        <v>1</v>
      </c>
      <c r="L37" s="320" t="s">
        <v>319</v>
      </c>
      <c r="M37" s="320" t="s">
        <v>319</v>
      </c>
      <c r="N37" s="320" t="s">
        <v>319</v>
      </c>
      <c r="O37" s="320" t="s">
        <v>319</v>
      </c>
      <c r="P37" s="320">
        <f>SUM(P39,P41,P43,P45,P47,P49,P51,P53,P55,P57,P59,P61,P63,P65,P67)</f>
        <v>4</v>
      </c>
      <c r="Q37" s="320">
        <f>SUM(Q39,Q41,Q43,Q45,Q47,Q49,Q51,Q53,Q55,Q57,Q59,Q61,Q63,Q65,Q67)</f>
        <v>2</v>
      </c>
      <c r="R37" s="387"/>
      <c r="S37" s="638"/>
      <c r="T37" s="638"/>
      <c r="U37" s="639"/>
      <c r="V37" s="603"/>
      <c r="W37" s="604"/>
      <c r="X37" s="642"/>
      <c r="Y37" s="642"/>
      <c r="Z37" s="642"/>
      <c r="AA37" s="642"/>
      <c r="AB37" s="642" t="s">
        <v>108</v>
      </c>
      <c r="AC37" s="642"/>
      <c r="AD37" s="642" t="s">
        <v>107</v>
      </c>
      <c r="AE37" s="642"/>
      <c r="AF37" s="642" t="s">
        <v>106</v>
      </c>
      <c r="AG37" s="643"/>
      <c r="AH37" s="134"/>
    </row>
    <row r="38" spans="1:34" ht="18.75" customHeight="1">
      <c r="A38" s="567"/>
      <c r="B38" s="567"/>
      <c r="C38" s="568"/>
      <c r="D38" s="822" t="s">
        <v>104</v>
      </c>
      <c r="E38" s="320">
        <f>SUM(F38:Q38)</f>
        <v>7088</v>
      </c>
      <c r="F38" s="320" t="s">
        <v>319</v>
      </c>
      <c r="G38" s="320">
        <f>SUM(G40,G42,G44,G46,G48,G50,G52,G54,G56,G58,G60,G62,G64,G66,G68)</f>
        <v>11</v>
      </c>
      <c r="H38" s="320">
        <f t="shared" si="2"/>
        <v>477</v>
      </c>
      <c r="I38" s="320">
        <f t="shared" si="2"/>
        <v>4655</v>
      </c>
      <c r="J38" s="320">
        <f t="shared" si="2"/>
        <v>85</v>
      </c>
      <c r="K38" s="320">
        <f t="shared" si="2"/>
        <v>43</v>
      </c>
      <c r="L38" s="320" t="s">
        <v>319</v>
      </c>
      <c r="M38" s="320" t="s">
        <v>319</v>
      </c>
      <c r="N38" s="320" t="s">
        <v>319</v>
      </c>
      <c r="O38" s="320" t="s">
        <v>319</v>
      </c>
      <c r="P38" s="320">
        <f>SUM(P40,P42,P44,P46,P48,P50,P52,P54,P56,P58,P60,P62,P64,P66,P68)</f>
        <v>1767</v>
      </c>
      <c r="Q38" s="320">
        <f>SUM(Q40,Q42,Q44,Q46,Q48,Q50,Q52,Q54,Q56,Q58,Q60,Q62,Q64,Q66,Q68)</f>
        <v>50</v>
      </c>
      <c r="R38" s="388"/>
      <c r="S38" s="640"/>
      <c r="T38" s="640"/>
      <c r="U38" s="641"/>
      <c r="V38" s="605"/>
      <c r="W38" s="606"/>
      <c r="X38" s="642"/>
      <c r="Y38" s="642"/>
      <c r="Z38" s="642"/>
      <c r="AA38" s="642"/>
      <c r="AB38" s="642"/>
      <c r="AC38" s="642"/>
      <c r="AD38" s="642"/>
      <c r="AE38" s="642"/>
      <c r="AF38" s="642"/>
      <c r="AG38" s="643"/>
      <c r="AH38" s="338"/>
    </row>
    <row r="39" spans="1:34" ht="18.75" customHeight="1">
      <c r="A39" s="528" t="s">
        <v>46</v>
      </c>
      <c r="B39" s="528"/>
      <c r="C39" s="529"/>
      <c r="D39" s="346" t="s">
        <v>103</v>
      </c>
      <c r="E39" s="345" t="s">
        <v>319</v>
      </c>
      <c r="F39" s="345" t="s">
        <v>319</v>
      </c>
      <c r="G39" s="345" t="s">
        <v>319</v>
      </c>
      <c r="H39" s="345" t="s">
        <v>319</v>
      </c>
      <c r="I39" s="345" t="s">
        <v>319</v>
      </c>
      <c r="J39" s="345" t="s">
        <v>319</v>
      </c>
      <c r="K39" s="345" t="s">
        <v>319</v>
      </c>
      <c r="L39" s="345" t="s">
        <v>319</v>
      </c>
      <c r="M39" s="345" t="s">
        <v>319</v>
      </c>
      <c r="N39" s="345" t="s">
        <v>319</v>
      </c>
      <c r="O39" s="345" t="s">
        <v>319</v>
      </c>
      <c r="P39" s="345" t="s">
        <v>319</v>
      </c>
      <c r="Q39" s="345" t="s">
        <v>319</v>
      </c>
      <c r="R39" s="344"/>
      <c r="S39" s="134"/>
      <c r="T39" s="134"/>
      <c r="U39" s="366"/>
      <c r="V39" s="365"/>
      <c r="W39" s="364"/>
      <c r="X39" s="363"/>
      <c r="Y39" s="363"/>
      <c r="Z39" s="363"/>
      <c r="AA39" s="363"/>
      <c r="AB39" s="363"/>
      <c r="AC39" s="363"/>
      <c r="AD39" s="363"/>
      <c r="AE39" s="363"/>
      <c r="AF39" s="363"/>
      <c r="AG39" s="363"/>
      <c r="AH39" s="338"/>
    </row>
    <row r="40" spans="1:34" ht="18.75" customHeight="1">
      <c r="A40" s="528"/>
      <c r="B40" s="528"/>
      <c r="C40" s="529"/>
      <c r="D40" s="346" t="s">
        <v>104</v>
      </c>
      <c r="E40" s="345" t="s">
        <v>319</v>
      </c>
      <c r="F40" s="345" t="s">
        <v>319</v>
      </c>
      <c r="G40" s="345" t="s">
        <v>319</v>
      </c>
      <c r="H40" s="345" t="s">
        <v>319</v>
      </c>
      <c r="I40" s="345" t="s">
        <v>319</v>
      </c>
      <c r="J40" s="345" t="s">
        <v>319</v>
      </c>
      <c r="K40" s="345" t="s">
        <v>319</v>
      </c>
      <c r="L40" s="345" t="s">
        <v>319</v>
      </c>
      <c r="M40" s="345" t="s">
        <v>319</v>
      </c>
      <c r="N40" s="345" t="s">
        <v>319</v>
      </c>
      <c r="O40" s="345" t="s">
        <v>319</v>
      </c>
      <c r="P40" s="345" t="s">
        <v>319</v>
      </c>
      <c r="Q40" s="345" t="s">
        <v>319</v>
      </c>
      <c r="R40" s="344"/>
      <c r="S40" s="563" t="s">
        <v>211</v>
      </c>
      <c r="T40" s="563"/>
      <c r="U40" s="564"/>
      <c r="V40" s="354"/>
      <c r="W40" s="238">
        <v>468</v>
      </c>
      <c r="X40" s="355"/>
      <c r="Y40" s="356">
        <v>13793</v>
      </c>
      <c r="Z40" s="355"/>
      <c r="AA40" s="356">
        <v>2558</v>
      </c>
      <c r="AB40" s="355"/>
      <c r="AC40" s="356">
        <v>375</v>
      </c>
      <c r="AD40" s="355"/>
      <c r="AE40" s="356">
        <v>93</v>
      </c>
      <c r="AF40" s="355"/>
      <c r="AG40" s="353" t="s">
        <v>319</v>
      </c>
      <c r="AH40" s="338"/>
    </row>
    <row r="41" spans="1:34" ht="18.75" customHeight="1">
      <c r="A41" s="528" t="s">
        <v>79</v>
      </c>
      <c r="B41" s="528"/>
      <c r="C41" s="529"/>
      <c r="D41" s="346" t="s">
        <v>103</v>
      </c>
      <c r="E41" s="345">
        <v>1</v>
      </c>
      <c r="F41" s="345" t="s">
        <v>319</v>
      </c>
      <c r="G41" s="345" t="s">
        <v>319</v>
      </c>
      <c r="H41" s="345" t="s">
        <v>319</v>
      </c>
      <c r="I41" s="345">
        <v>1</v>
      </c>
      <c r="J41" s="345" t="s">
        <v>319</v>
      </c>
      <c r="K41" s="345" t="s">
        <v>319</v>
      </c>
      <c r="L41" s="345" t="s">
        <v>319</v>
      </c>
      <c r="M41" s="345" t="s">
        <v>319</v>
      </c>
      <c r="N41" s="345" t="s">
        <v>319</v>
      </c>
      <c r="O41" s="345" t="s">
        <v>319</v>
      </c>
      <c r="P41" s="345" t="s">
        <v>319</v>
      </c>
      <c r="Q41" s="345" t="s">
        <v>319</v>
      </c>
      <c r="R41" s="344"/>
      <c r="S41" s="556">
        <v>58</v>
      </c>
      <c r="T41" s="556"/>
      <c r="U41" s="604"/>
      <c r="V41" s="354"/>
      <c r="W41" s="238">
        <v>376</v>
      </c>
      <c r="X41" s="355"/>
      <c r="Y41" s="356">
        <v>9792</v>
      </c>
      <c r="Z41" s="355"/>
      <c r="AA41" s="356">
        <v>2168</v>
      </c>
      <c r="AB41" s="355"/>
      <c r="AC41" s="356">
        <v>285</v>
      </c>
      <c r="AD41" s="355"/>
      <c r="AE41" s="356">
        <v>91</v>
      </c>
      <c r="AF41" s="355"/>
      <c r="AG41" s="353" t="s">
        <v>319</v>
      </c>
      <c r="AH41" s="338"/>
    </row>
    <row r="42" spans="1:34" ht="18.75" customHeight="1">
      <c r="A42" s="528"/>
      <c r="B42" s="528"/>
      <c r="C42" s="529"/>
      <c r="D42" s="346" t="s">
        <v>104</v>
      </c>
      <c r="E42" s="345">
        <v>16</v>
      </c>
      <c r="F42" s="345" t="s">
        <v>319</v>
      </c>
      <c r="G42" s="345" t="s">
        <v>319</v>
      </c>
      <c r="H42" s="345" t="s">
        <v>319</v>
      </c>
      <c r="I42" s="345">
        <v>16</v>
      </c>
      <c r="J42" s="345" t="s">
        <v>319</v>
      </c>
      <c r="K42" s="345" t="s">
        <v>319</v>
      </c>
      <c r="L42" s="345" t="s">
        <v>319</v>
      </c>
      <c r="M42" s="345" t="s">
        <v>319</v>
      </c>
      <c r="N42" s="345" t="s">
        <v>319</v>
      </c>
      <c r="O42" s="345" t="s">
        <v>319</v>
      </c>
      <c r="P42" s="345" t="s">
        <v>319</v>
      </c>
      <c r="Q42" s="345" t="s">
        <v>319</v>
      </c>
      <c r="R42" s="344"/>
      <c r="S42" s="556">
        <v>59</v>
      </c>
      <c r="T42" s="556"/>
      <c r="U42" s="604"/>
      <c r="V42" s="354"/>
      <c r="W42" s="238">
        <v>640</v>
      </c>
      <c r="X42" s="355"/>
      <c r="Y42" s="356">
        <v>13652</v>
      </c>
      <c r="Z42" s="355"/>
      <c r="AA42" s="356">
        <v>3098</v>
      </c>
      <c r="AB42" s="355"/>
      <c r="AC42" s="356">
        <v>473</v>
      </c>
      <c r="AD42" s="355"/>
      <c r="AE42" s="356">
        <v>167</v>
      </c>
      <c r="AF42" s="355"/>
      <c r="AG42" s="353" t="s">
        <v>319</v>
      </c>
      <c r="AH42" s="338"/>
    </row>
    <row r="43" spans="1:34" ht="18.75" customHeight="1">
      <c r="A43" s="570" t="s">
        <v>350</v>
      </c>
      <c r="B43" s="563" t="s">
        <v>96</v>
      </c>
      <c r="C43" s="564"/>
      <c r="D43" s="346" t="s">
        <v>103</v>
      </c>
      <c r="E43" s="345">
        <v>12</v>
      </c>
      <c r="F43" s="345" t="s">
        <v>319</v>
      </c>
      <c r="G43" s="345">
        <v>1</v>
      </c>
      <c r="H43" s="345" t="s">
        <v>319</v>
      </c>
      <c r="I43" s="345">
        <v>9</v>
      </c>
      <c r="J43" s="345" t="s">
        <v>319</v>
      </c>
      <c r="K43" s="345" t="s">
        <v>319</v>
      </c>
      <c r="L43" s="345" t="s">
        <v>319</v>
      </c>
      <c r="M43" s="345" t="s">
        <v>319</v>
      </c>
      <c r="N43" s="345" t="s">
        <v>319</v>
      </c>
      <c r="O43" s="345" t="s">
        <v>319</v>
      </c>
      <c r="P43" s="345">
        <v>2</v>
      </c>
      <c r="Q43" s="345" t="s">
        <v>319</v>
      </c>
      <c r="R43" s="344"/>
      <c r="S43" s="556">
        <v>60</v>
      </c>
      <c r="T43" s="556"/>
      <c r="U43" s="604"/>
      <c r="V43" s="354"/>
      <c r="W43" s="238">
        <v>566</v>
      </c>
      <c r="X43" s="355"/>
      <c r="Y43" s="356">
        <v>13273</v>
      </c>
      <c r="Z43" s="355"/>
      <c r="AA43" s="356">
        <v>3319</v>
      </c>
      <c r="AB43" s="355"/>
      <c r="AC43" s="356">
        <v>369</v>
      </c>
      <c r="AD43" s="355"/>
      <c r="AE43" s="356">
        <v>197</v>
      </c>
      <c r="AF43" s="355"/>
      <c r="AG43" s="353" t="s">
        <v>319</v>
      </c>
      <c r="AH43" s="338"/>
    </row>
    <row r="44" spans="1:34" ht="18.75" customHeight="1">
      <c r="A44" s="570"/>
      <c r="B44" s="563"/>
      <c r="C44" s="564"/>
      <c r="D44" s="346" t="s">
        <v>104</v>
      </c>
      <c r="E44" s="345">
        <v>3746</v>
      </c>
      <c r="F44" s="345" t="s">
        <v>319</v>
      </c>
      <c r="G44" s="345">
        <v>11</v>
      </c>
      <c r="H44" s="345" t="s">
        <v>319</v>
      </c>
      <c r="I44" s="345">
        <v>2382</v>
      </c>
      <c r="J44" s="345" t="s">
        <v>319</v>
      </c>
      <c r="K44" s="345" t="s">
        <v>319</v>
      </c>
      <c r="L44" s="345" t="s">
        <v>319</v>
      </c>
      <c r="M44" s="345" t="s">
        <v>319</v>
      </c>
      <c r="N44" s="345" t="s">
        <v>319</v>
      </c>
      <c r="O44" s="345" t="s">
        <v>319</v>
      </c>
      <c r="P44" s="345">
        <v>1353</v>
      </c>
      <c r="Q44" s="345" t="s">
        <v>319</v>
      </c>
      <c r="R44" s="344"/>
      <c r="S44" s="577">
        <v>61</v>
      </c>
      <c r="T44" s="577"/>
      <c r="U44" s="578"/>
      <c r="V44" s="362"/>
      <c r="W44" s="325">
        <f>SUM(W47:W60)</f>
        <v>641</v>
      </c>
      <c r="X44" s="326"/>
      <c r="Y44" s="325">
        <f>SUM(Y47:Y60)</f>
        <v>19510</v>
      </c>
      <c r="Z44" s="326"/>
      <c r="AA44" s="325">
        <f>SUM(AA47:AA60)</f>
        <v>3526</v>
      </c>
      <c r="AB44" s="326"/>
      <c r="AC44" s="325">
        <f>SUM(AC47:AC60)</f>
        <v>476</v>
      </c>
      <c r="AD44" s="326"/>
      <c r="AE44" s="325">
        <f>SUM(AE47:AE60)</f>
        <v>165</v>
      </c>
      <c r="AF44" s="326"/>
      <c r="AG44" s="353" t="s">
        <v>319</v>
      </c>
      <c r="AH44" s="338"/>
    </row>
    <row r="45" spans="1:34" ht="18.75" customHeight="1">
      <c r="A45" s="570"/>
      <c r="B45" s="574" t="s">
        <v>97</v>
      </c>
      <c r="C45" s="573"/>
      <c r="D45" s="346" t="s">
        <v>103</v>
      </c>
      <c r="E45" s="345">
        <v>1</v>
      </c>
      <c r="F45" s="345" t="s">
        <v>319</v>
      </c>
      <c r="G45" s="345" t="s">
        <v>319</v>
      </c>
      <c r="H45" s="345" t="s">
        <v>319</v>
      </c>
      <c r="I45" s="345">
        <v>1</v>
      </c>
      <c r="J45" s="345" t="s">
        <v>319</v>
      </c>
      <c r="K45" s="345" t="s">
        <v>319</v>
      </c>
      <c r="L45" s="345" t="s">
        <v>319</v>
      </c>
      <c r="M45" s="345" t="s">
        <v>319</v>
      </c>
      <c r="N45" s="345" t="s">
        <v>319</v>
      </c>
      <c r="O45" s="345" t="s">
        <v>319</v>
      </c>
      <c r="P45" s="345" t="s">
        <v>319</v>
      </c>
      <c r="Q45" s="345" t="s">
        <v>319</v>
      </c>
      <c r="R45" s="344"/>
      <c r="S45" s="183"/>
      <c r="T45" s="183"/>
      <c r="U45" s="357"/>
      <c r="V45" s="354"/>
      <c r="W45" s="238"/>
      <c r="X45" s="355"/>
      <c r="Y45" s="356"/>
      <c r="Z45" s="355"/>
      <c r="AA45" s="356"/>
      <c r="AB45" s="355"/>
      <c r="AC45" s="356"/>
      <c r="AD45" s="355"/>
      <c r="AE45" s="356"/>
      <c r="AF45" s="355"/>
      <c r="AG45" s="353"/>
      <c r="AH45" s="338"/>
    </row>
    <row r="46" spans="1:34" ht="18.75" customHeight="1">
      <c r="A46" s="570"/>
      <c r="B46" s="574"/>
      <c r="C46" s="573"/>
      <c r="D46" s="346" t="s">
        <v>104</v>
      </c>
      <c r="E46" s="345">
        <v>32</v>
      </c>
      <c r="F46" s="345" t="s">
        <v>319</v>
      </c>
      <c r="G46" s="345" t="s">
        <v>319</v>
      </c>
      <c r="H46" s="345" t="s">
        <v>319</v>
      </c>
      <c r="I46" s="345">
        <v>32</v>
      </c>
      <c r="J46" s="345" t="s">
        <v>319</v>
      </c>
      <c r="K46" s="345" t="s">
        <v>319</v>
      </c>
      <c r="L46" s="345" t="s">
        <v>319</v>
      </c>
      <c r="M46" s="345" t="s">
        <v>319</v>
      </c>
      <c r="N46" s="345" t="s">
        <v>319</v>
      </c>
      <c r="O46" s="345" t="s">
        <v>319</v>
      </c>
      <c r="P46" s="345" t="s">
        <v>319</v>
      </c>
      <c r="Q46" s="345" t="s">
        <v>319</v>
      </c>
      <c r="R46" s="344"/>
      <c r="S46" s="361"/>
      <c r="T46" s="361"/>
      <c r="U46" s="357"/>
      <c r="V46" s="354"/>
      <c r="W46" s="354"/>
      <c r="X46" s="355"/>
      <c r="Y46" s="355"/>
      <c r="Z46" s="355"/>
      <c r="AA46" s="355"/>
      <c r="AB46" s="355"/>
      <c r="AC46" s="355"/>
      <c r="AD46" s="355"/>
      <c r="AE46" s="355"/>
      <c r="AF46" s="355"/>
      <c r="AG46" s="353"/>
      <c r="AH46" s="338"/>
    </row>
    <row r="47" spans="1:34" ht="18.75" customHeight="1">
      <c r="A47" s="570"/>
      <c r="B47" s="571" t="s">
        <v>98</v>
      </c>
      <c r="C47" s="564"/>
      <c r="D47" s="346" t="s">
        <v>103</v>
      </c>
      <c r="E47" s="345">
        <v>6</v>
      </c>
      <c r="F47" s="345" t="s">
        <v>319</v>
      </c>
      <c r="G47" s="345" t="s">
        <v>319</v>
      </c>
      <c r="H47" s="345" t="s">
        <v>319</v>
      </c>
      <c r="I47" s="345">
        <v>3</v>
      </c>
      <c r="J47" s="345" t="s">
        <v>319</v>
      </c>
      <c r="K47" s="345">
        <v>1</v>
      </c>
      <c r="L47" s="345" t="s">
        <v>319</v>
      </c>
      <c r="M47" s="345" t="s">
        <v>319</v>
      </c>
      <c r="N47" s="345" t="s">
        <v>319</v>
      </c>
      <c r="O47" s="345" t="s">
        <v>319</v>
      </c>
      <c r="P47" s="345" t="s">
        <v>319</v>
      </c>
      <c r="Q47" s="345">
        <v>2</v>
      </c>
      <c r="R47" s="344"/>
      <c r="S47" s="563" t="s">
        <v>355</v>
      </c>
      <c r="T47" s="563"/>
      <c r="U47" s="564"/>
      <c r="V47" s="354"/>
      <c r="W47" s="238">
        <v>56</v>
      </c>
      <c r="X47" s="355"/>
      <c r="Y47" s="356">
        <v>1636</v>
      </c>
      <c r="Z47" s="355"/>
      <c r="AA47" s="356">
        <v>393</v>
      </c>
      <c r="AB47" s="355"/>
      <c r="AC47" s="356">
        <v>35</v>
      </c>
      <c r="AD47" s="355"/>
      <c r="AE47" s="356">
        <v>21</v>
      </c>
      <c r="AF47" s="355"/>
      <c r="AG47" s="353" t="s">
        <v>319</v>
      </c>
      <c r="AH47" s="338"/>
    </row>
    <row r="48" spans="1:34" ht="18.75" customHeight="1">
      <c r="A48" s="570"/>
      <c r="B48" s="571"/>
      <c r="C48" s="564"/>
      <c r="D48" s="346" t="s">
        <v>104</v>
      </c>
      <c r="E48" s="345">
        <v>227</v>
      </c>
      <c r="F48" s="345" t="s">
        <v>319</v>
      </c>
      <c r="G48" s="345" t="s">
        <v>319</v>
      </c>
      <c r="H48" s="345" t="s">
        <v>319</v>
      </c>
      <c r="I48" s="345">
        <v>134</v>
      </c>
      <c r="J48" s="345" t="s">
        <v>319</v>
      </c>
      <c r="K48" s="345">
        <v>43</v>
      </c>
      <c r="L48" s="345" t="s">
        <v>319</v>
      </c>
      <c r="M48" s="345" t="s">
        <v>319</v>
      </c>
      <c r="N48" s="345" t="s">
        <v>319</v>
      </c>
      <c r="O48" s="345" t="s">
        <v>319</v>
      </c>
      <c r="P48" s="345" t="s">
        <v>319</v>
      </c>
      <c r="Q48" s="345">
        <v>50</v>
      </c>
      <c r="R48" s="344"/>
      <c r="S48" s="563" t="s">
        <v>520</v>
      </c>
      <c r="T48" s="563"/>
      <c r="U48" s="564"/>
      <c r="V48" s="354"/>
      <c r="W48" s="238">
        <v>43</v>
      </c>
      <c r="X48" s="355"/>
      <c r="Y48" s="356">
        <v>802</v>
      </c>
      <c r="Z48" s="355"/>
      <c r="AA48" s="356">
        <v>316</v>
      </c>
      <c r="AB48" s="355"/>
      <c r="AC48" s="356">
        <v>31</v>
      </c>
      <c r="AD48" s="355"/>
      <c r="AE48" s="356">
        <v>12</v>
      </c>
      <c r="AF48" s="355"/>
      <c r="AG48" s="353" t="s">
        <v>319</v>
      </c>
      <c r="AH48" s="338"/>
    </row>
    <row r="49" spans="1:34" ht="18.75" customHeight="1">
      <c r="A49" s="570"/>
      <c r="B49" s="572" t="s">
        <v>99</v>
      </c>
      <c r="C49" s="573"/>
      <c r="D49" s="346" t="s">
        <v>103</v>
      </c>
      <c r="E49" s="345">
        <v>1</v>
      </c>
      <c r="F49" s="345" t="s">
        <v>319</v>
      </c>
      <c r="G49" s="345" t="s">
        <v>319</v>
      </c>
      <c r="H49" s="345">
        <v>1</v>
      </c>
      <c r="I49" s="345" t="s">
        <v>319</v>
      </c>
      <c r="J49" s="345" t="s">
        <v>319</v>
      </c>
      <c r="K49" s="345" t="s">
        <v>319</v>
      </c>
      <c r="L49" s="345" t="s">
        <v>319</v>
      </c>
      <c r="M49" s="345" t="s">
        <v>319</v>
      </c>
      <c r="N49" s="345" t="s">
        <v>319</v>
      </c>
      <c r="O49" s="345" t="s">
        <v>319</v>
      </c>
      <c r="P49" s="345" t="s">
        <v>319</v>
      </c>
      <c r="Q49" s="345" t="s">
        <v>319</v>
      </c>
      <c r="R49" s="344"/>
      <c r="S49" s="563" t="s">
        <v>521</v>
      </c>
      <c r="T49" s="563"/>
      <c r="U49" s="564"/>
      <c r="V49" s="354"/>
      <c r="W49" s="238">
        <v>50</v>
      </c>
      <c r="X49" s="355"/>
      <c r="Y49" s="356">
        <v>849</v>
      </c>
      <c r="Z49" s="355"/>
      <c r="AA49" s="356">
        <v>222</v>
      </c>
      <c r="AB49" s="355"/>
      <c r="AC49" s="356">
        <v>33</v>
      </c>
      <c r="AD49" s="355"/>
      <c r="AE49" s="356">
        <v>17</v>
      </c>
      <c r="AF49" s="355"/>
      <c r="AG49" s="353" t="s">
        <v>319</v>
      </c>
      <c r="AH49" s="338"/>
    </row>
    <row r="50" spans="1:34" ht="18.75" customHeight="1">
      <c r="A50" s="570"/>
      <c r="B50" s="572"/>
      <c r="C50" s="573"/>
      <c r="D50" s="346" t="s">
        <v>104</v>
      </c>
      <c r="E50" s="345">
        <v>477</v>
      </c>
      <c r="F50" s="345" t="s">
        <v>319</v>
      </c>
      <c r="G50" s="345" t="s">
        <v>319</v>
      </c>
      <c r="H50" s="345">
        <v>477</v>
      </c>
      <c r="I50" s="345" t="s">
        <v>319</v>
      </c>
      <c r="J50" s="345" t="s">
        <v>319</v>
      </c>
      <c r="K50" s="345" t="s">
        <v>319</v>
      </c>
      <c r="L50" s="345" t="s">
        <v>319</v>
      </c>
      <c r="M50" s="345" t="s">
        <v>319</v>
      </c>
      <c r="N50" s="345" t="s">
        <v>319</v>
      </c>
      <c r="O50" s="345" t="s">
        <v>319</v>
      </c>
      <c r="P50" s="345" t="s">
        <v>319</v>
      </c>
      <c r="Q50" s="345" t="s">
        <v>319</v>
      </c>
      <c r="R50" s="344"/>
      <c r="S50" s="563" t="s">
        <v>522</v>
      </c>
      <c r="T50" s="563"/>
      <c r="U50" s="564"/>
      <c r="V50" s="354"/>
      <c r="W50" s="238">
        <v>68</v>
      </c>
      <c r="X50" s="355"/>
      <c r="Y50" s="356">
        <v>1732</v>
      </c>
      <c r="Z50" s="355"/>
      <c r="AA50" s="356">
        <v>244</v>
      </c>
      <c r="AB50" s="355"/>
      <c r="AC50" s="356">
        <v>53</v>
      </c>
      <c r="AD50" s="355"/>
      <c r="AE50" s="356">
        <v>15</v>
      </c>
      <c r="AF50" s="355"/>
      <c r="AG50" s="353" t="s">
        <v>319</v>
      </c>
      <c r="AH50" s="338"/>
    </row>
    <row r="51" spans="1:34" ht="18.75" customHeight="1">
      <c r="A51" s="570"/>
      <c r="B51" s="572" t="s">
        <v>100</v>
      </c>
      <c r="C51" s="573"/>
      <c r="D51" s="346" t="s">
        <v>103</v>
      </c>
      <c r="E51" s="345" t="s">
        <v>319</v>
      </c>
      <c r="F51" s="345" t="s">
        <v>319</v>
      </c>
      <c r="G51" s="345" t="s">
        <v>319</v>
      </c>
      <c r="H51" s="345" t="s">
        <v>319</v>
      </c>
      <c r="I51" s="345" t="s">
        <v>319</v>
      </c>
      <c r="J51" s="345" t="s">
        <v>319</v>
      </c>
      <c r="K51" s="345" t="s">
        <v>319</v>
      </c>
      <c r="L51" s="345" t="s">
        <v>319</v>
      </c>
      <c r="M51" s="345" t="s">
        <v>319</v>
      </c>
      <c r="N51" s="345" t="s">
        <v>319</v>
      </c>
      <c r="O51" s="345" t="s">
        <v>319</v>
      </c>
      <c r="P51" s="345" t="s">
        <v>319</v>
      </c>
      <c r="Q51" s="345" t="s">
        <v>319</v>
      </c>
      <c r="R51" s="344"/>
      <c r="S51" s="557"/>
      <c r="T51" s="557"/>
      <c r="U51" s="558"/>
      <c r="V51" s="354"/>
      <c r="W51" s="354"/>
      <c r="X51" s="355"/>
      <c r="Y51" s="355"/>
      <c r="Z51" s="355"/>
      <c r="AA51" s="355"/>
      <c r="AB51" s="355"/>
      <c r="AC51" s="355"/>
      <c r="AD51" s="355"/>
      <c r="AE51" s="355"/>
      <c r="AF51" s="355"/>
      <c r="AG51" s="353"/>
      <c r="AH51" s="338"/>
    </row>
    <row r="52" spans="1:34" s="136" customFormat="1" ht="18.75" customHeight="1">
      <c r="A52" s="570"/>
      <c r="B52" s="572"/>
      <c r="C52" s="573"/>
      <c r="D52" s="346" t="s">
        <v>104</v>
      </c>
      <c r="E52" s="345" t="s">
        <v>319</v>
      </c>
      <c r="F52" s="345" t="s">
        <v>319</v>
      </c>
      <c r="G52" s="345" t="s">
        <v>319</v>
      </c>
      <c r="H52" s="345" t="s">
        <v>319</v>
      </c>
      <c r="I52" s="345" t="s">
        <v>319</v>
      </c>
      <c r="J52" s="345" t="s">
        <v>319</v>
      </c>
      <c r="K52" s="345" t="s">
        <v>319</v>
      </c>
      <c r="L52" s="345" t="s">
        <v>319</v>
      </c>
      <c r="M52" s="345" t="s">
        <v>319</v>
      </c>
      <c r="N52" s="345" t="s">
        <v>319</v>
      </c>
      <c r="O52" s="345" t="s">
        <v>319</v>
      </c>
      <c r="P52" s="345" t="s">
        <v>319</v>
      </c>
      <c r="Q52" s="345" t="s">
        <v>319</v>
      </c>
      <c r="R52" s="344"/>
      <c r="S52" s="563" t="s">
        <v>523</v>
      </c>
      <c r="T52" s="563"/>
      <c r="U52" s="564"/>
      <c r="V52" s="354"/>
      <c r="W52" s="238">
        <v>41</v>
      </c>
      <c r="X52" s="355"/>
      <c r="Y52" s="356">
        <v>2738</v>
      </c>
      <c r="Z52" s="355"/>
      <c r="AA52" s="356">
        <v>261</v>
      </c>
      <c r="AB52" s="355"/>
      <c r="AC52" s="356">
        <v>29</v>
      </c>
      <c r="AD52" s="355"/>
      <c r="AE52" s="356">
        <v>12</v>
      </c>
      <c r="AF52" s="355"/>
      <c r="AG52" s="353" t="s">
        <v>319</v>
      </c>
      <c r="AH52" s="360"/>
    </row>
    <row r="53" spans="1:34" ht="18.75" customHeight="1">
      <c r="A53" s="570"/>
      <c r="B53" s="571" t="s">
        <v>101</v>
      </c>
      <c r="C53" s="564"/>
      <c r="D53" s="346" t="s">
        <v>103</v>
      </c>
      <c r="E53" s="345">
        <v>4</v>
      </c>
      <c r="F53" s="345" t="s">
        <v>319</v>
      </c>
      <c r="G53" s="345" t="s">
        <v>319</v>
      </c>
      <c r="H53" s="345" t="s">
        <v>319</v>
      </c>
      <c r="I53" s="345">
        <v>3</v>
      </c>
      <c r="J53" s="345" t="s">
        <v>319</v>
      </c>
      <c r="K53" s="345" t="s">
        <v>319</v>
      </c>
      <c r="L53" s="345" t="s">
        <v>319</v>
      </c>
      <c r="M53" s="345" t="s">
        <v>319</v>
      </c>
      <c r="N53" s="345" t="s">
        <v>319</v>
      </c>
      <c r="O53" s="345" t="s">
        <v>319</v>
      </c>
      <c r="P53" s="345">
        <v>1</v>
      </c>
      <c r="Q53" s="345" t="s">
        <v>319</v>
      </c>
      <c r="R53" s="344"/>
      <c r="S53" s="563" t="s">
        <v>524</v>
      </c>
      <c r="T53" s="563"/>
      <c r="U53" s="564"/>
      <c r="V53" s="359"/>
      <c r="W53" s="238">
        <v>59</v>
      </c>
      <c r="X53" s="358"/>
      <c r="Y53" s="356">
        <v>2469</v>
      </c>
      <c r="Z53" s="358"/>
      <c r="AA53" s="356">
        <v>467</v>
      </c>
      <c r="AB53" s="358"/>
      <c r="AC53" s="356">
        <v>43</v>
      </c>
      <c r="AD53" s="355"/>
      <c r="AE53" s="356">
        <v>16</v>
      </c>
      <c r="AF53" s="358"/>
      <c r="AG53" s="353" t="s">
        <v>319</v>
      </c>
      <c r="AH53" s="338"/>
    </row>
    <row r="54" spans="1:34" ht="18.75" customHeight="1">
      <c r="A54" s="570"/>
      <c r="B54" s="571"/>
      <c r="C54" s="564"/>
      <c r="D54" s="346" t="s">
        <v>104</v>
      </c>
      <c r="E54" s="345">
        <v>461</v>
      </c>
      <c r="F54" s="345" t="s">
        <v>319</v>
      </c>
      <c r="G54" s="345" t="s">
        <v>319</v>
      </c>
      <c r="H54" s="345" t="s">
        <v>319</v>
      </c>
      <c r="I54" s="345">
        <v>366</v>
      </c>
      <c r="J54" s="345" t="s">
        <v>319</v>
      </c>
      <c r="K54" s="345" t="s">
        <v>319</v>
      </c>
      <c r="L54" s="345" t="s">
        <v>319</v>
      </c>
      <c r="M54" s="345" t="s">
        <v>319</v>
      </c>
      <c r="N54" s="345" t="s">
        <v>319</v>
      </c>
      <c r="O54" s="345" t="s">
        <v>319</v>
      </c>
      <c r="P54" s="345">
        <v>95</v>
      </c>
      <c r="Q54" s="345" t="s">
        <v>319</v>
      </c>
      <c r="R54" s="344"/>
      <c r="S54" s="563" t="s">
        <v>525</v>
      </c>
      <c r="T54" s="563"/>
      <c r="U54" s="564"/>
      <c r="V54" s="354"/>
      <c r="W54" s="238">
        <v>40</v>
      </c>
      <c r="X54" s="355"/>
      <c r="Y54" s="356">
        <v>1689</v>
      </c>
      <c r="Z54" s="355"/>
      <c r="AA54" s="356">
        <v>279</v>
      </c>
      <c r="AB54" s="355"/>
      <c r="AC54" s="356">
        <v>32</v>
      </c>
      <c r="AD54" s="355"/>
      <c r="AE54" s="356">
        <v>8</v>
      </c>
      <c r="AF54" s="355"/>
      <c r="AG54" s="353" t="s">
        <v>319</v>
      </c>
      <c r="AH54" s="338"/>
    </row>
    <row r="55" spans="1:34" ht="18.75" customHeight="1">
      <c r="A55" s="528" t="s">
        <v>353</v>
      </c>
      <c r="B55" s="528"/>
      <c r="C55" s="529"/>
      <c r="D55" s="346" t="s">
        <v>103</v>
      </c>
      <c r="E55" s="345" t="s">
        <v>319</v>
      </c>
      <c r="F55" s="345" t="s">
        <v>319</v>
      </c>
      <c r="G55" s="345" t="s">
        <v>319</v>
      </c>
      <c r="H55" s="345" t="s">
        <v>319</v>
      </c>
      <c r="I55" s="345" t="s">
        <v>319</v>
      </c>
      <c r="J55" s="345" t="s">
        <v>319</v>
      </c>
      <c r="K55" s="345" t="s">
        <v>319</v>
      </c>
      <c r="L55" s="345" t="s">
        <v>319</v>
      </c>
      <c r="M55" s="345" t="s">
        <v>319</v>
      </c>
      <c r="N55" s="345" t="s">
        <v>319</v>
      </c>
      <c r="O55" s="345" t="s">
        <v>319</v>
      </c>
      <c r="P55" s="345" t="s">
        <v>319</v>
      </c>
      <c r="Q55" s="345" t="s">
        <v>319</v>
      </c>
      <c r="R55" s="344"/>
      <c r="S55" s="563" t="s">
        <v>526</v>
      </c>
      <c r="T55" s="563"/>
      <c r="U55" s="564"/>
      <c r="V55" s="354"/>
      <c r="W55" s="238">
        <v>46</v>
      </c>
      <c r="X55" s="355"/>
      <c r="Y55" s="356">
        <v>2358</v>
      </c>
      <c r="Z55" s="355"/>
      <c r="AA55" s="356">
        <v>251</v>
      </c>
      <c r="AB55" s="355"/>
      <c r="AC55" s="356">
        <v>36</v>
      </c>
      <c r="AD55" s="355"/>
      <c r="AE55" s="356">
        <v>10</v>
      </c>
      <c r="AF55" s="355"/>
      <c r="AG55" s="353" t="s">
        <v>319</v>
      </c>
      <c r="AH55" s="338"/>
    </row>
    <row r="56" spans="1:34" ht="18.75" customHeight="1">
      <c r="A56" s="528"/>
      <c r="B56" s="528"/>
      <c r="C56" s="529"/>
      <c r="D56" s="346" t="s">
        <v>104</v>
      </c>
      <c r="E56" s="345" t="s">
        <v>319</v>
      </c>
      <c r="F56" s="345" t="s">
        <v>319</v>
      </c>
      <c r="G56" s="345" t="s">
        <v>319</v>
      </c>
      <c r="H56" s="345" t="s">
        <v>319</v>
      </c>
      <c r="I56" s="345" t="s">
        <v>319</v>
      </c>
      <c r="J56" s="345" t="s">
        <v>319</v>
      </c>
      <c r="K56" s="345" t="s">
        <v>319</v>
      </c>
      <c r="L56" s="345" t="s">
        <v>319</v>
      </c>
      <c r="M56" s="345" t="s">
        <v>319</v>
      </c>
      <c r="N56" s="345" t="s">
        <v>319</v>
      </c>
      <c r="O56" s="345" t="s">
        <v>319</v>
      </c>
      <c r="P56" s="345" t="s">
        <v>319</v>
      </c>
      <c r="Q56" s="345" t="s">
        <v>319</v>
      </c>
      <c r="R56" s="344"/>
      <c r="S56" s="557"/>
      <c r="T56" s="557"/>
      <c r="U56" s="558"/>
      <c r="V56" s="354"/>
      <c r="W56" s="354"/>
      <c r="X56" s="355"/>
      <c r="Y56" s="355"/>
      <c r="Z56" s="355"/>
      <c r="AA56" s="355"/>
      <c r="AB56" s="355"/>
      <c r="AC56" s="355"/>
      <c r="AD56" s="355"/>
      <c r="AE56" s="355"/>
      <c r="AF56" s="355"/>
      <c r="AG56" s="353"/>
      <c r="AH56" s="338"/>
    </row>
    <row r="57" spans="1:34" ht="18.75" customHeight="1">
      <c r="A57" s="528" t="s">
        <v>81</v>
      </c>
      <c r="B57" s="528"/>
      <c r="C57" s="529"/>
      <c r="D57" s="346" t="s">
        <v>103</v>
      </c>
      <c r="E57" s="345" t="s">
        <v>319</v>
      </c>
      <c r="F57" s="345" t="s">
        <v>319</v>
      </c>
      <c r="G57" s="345" t="s">
        <v>319</v>
      </c>
      <c r="H57" s="345" t="s">
        <v>319</v>
      </c>
      <c r="I57" s="345" t="s">
        <v>319</v>
      </c>
      <c r="J57" s="345" t="s">
        <v>319</v>
      </c>
      <c r="K57" s="345" t="s">
        <v>319</v>
      </c>
      <c r="L57" s="345" t="s">
        <v>319</v>
      </c>
      <c r="M57" s="345" t="s">
        <v>319</v>
      </c>
      <c r="N57" s="345" t="s">
        <v>319</v>
      </c>
      <c r="O57" s="345" t="s">
        <v>319</v>
      </c>
      <c r="P57" s="345" t="s">
        <v>319</v>
      </c>
      <c r="Q57" s="345" t="s">
        <v>319</v>
      </c>
      <c r="R57" s="344"/>
      <c r="S57" s="563" t="s">
        <v>527</v>
      </c>
      <c r="T57" s="563"/>
      <c r="U57" s="564"/>
      <c r="V57" s="354"/>
      <c r="W57" s="238">
        <v>54</v>
      </c>
      <c r="X57" s="355"/>
      <c r="Y57" s="356">
        <v>1339</v>
      </c>
      <c r="Z57" s="355"/>
      <c r="AA57" s="356">
        <v>276</v>
      </c>
      <c r="AB57" s="355"/>
      <c r="AC57" s="356">
        <v>34</v>
      </c>
      <c r="AD57" s="355"/>
      <c r="AE57" s="356">
        <v>20</v>
      </c>
      <c r="AF57" s="355"/>
      <c r="AG57" s="353" t="s">
        <v>319</v>
      </c>
      <c r="AH57" s="338"/>
    </row>
    <row r="58" spans="1:34" ht="18.75" customHeight="1">
      <c r="A58" s="528"/>
      <c r="B58" s="528"/>
      <c r="C58" s="529"/>
      <c r="D58" s="346" t="s">
        <v>104</v>
      </c>
      <c r="E58" s="345" t="s">
        <v>319</v>
      </c>
      <c r="F58" s="345" t="s">
        <v>319</v>
      </c>
      <c r="G58" s="345" t="s">
        <v>319</v>
      </c>
      <c r="H58" s="345" t="s">
        <v>319</v>
      </c>
      <c r="I58" s="345" t="s">
        <v>319</v>
      </c>
      <c r="J58" s="345" t="s">
        <v>319</v>
      </c>
      <c r="K58" s="345" t="s">
        <v>319</v>
      </c>
      <c r="L58" s="345" t="s">
        <v>319</v>
      </c>
      <c r="M58" s="345" t="s">
        <v>319</v>
      </c>
      <c r="N58" s="345" t="s">
        <v>319</v>
      </c>
      <c r="O58" s="345" t="s">
        <v>319</v>
      </c>
      <c r="P58" s="345" t="s">
        <v>319</v>
      </c>
      <c r="Q58" s="345" t="s">
        <v>319</v>
      </c>
      <c r="R58" s="344"/>
      <c r="S58" s="563" t="s">
        <v>356</v>
      </c>
      <c r="T58" s="563"/>
      <c r="U58" s="564"/>
      <c r="V58" s="354"/>
      <c r="W58" s="238">
        <v>66</v>
      </c>
      <c r="X58" s="355"/>
      <c r="Y58" s="356">
        <v>1770</v>
      </c>
      <c r="Z58" s="355"/>
      <c r="AA58" s="356">
        <v>351</v>
      </c>
      <c r="AB58" s="355"/>
      <c r="AC58" s="356">
        <v>55</v>
      </c>
      <c r="AD58" s="355"/>
      <c r="AE58" s="356">
        <v>11</v>
      </c>
      <c r="AF58" s="355"/>
      <c r="AG58" s="353" t="s">
        <v>319</v>
      </c>
      <c r="AH58" s="338"/>
    </row>
    <row r="59" spans="1:34" ht="18.75" customHeight="1">
      <c r="A59" s="528" t="s">
        <v>218</v>
      </c>
      <c r="B59" s="528"/>
      <c r="C59" s="529"/>
      <c r="D59" s="346" t="s">
        <v>103</v>
      </c>
      <c r="E59" s="345">
        <v>9</v>
      </c>
      <c r="F59" s="345" t="s">
        <v>319</v>
      </c>
      <c r="G59" s="345" t="s">
        <v>319</v>
      </c>
      <c r="H59" s="345" t="s">
        <v>319</v>
      </c>
      <c r="I59" s="345">
        <v>7</v>
      </c>
      <c r="J59" s="345">
        <v>2</v>
      </c>
      <c r="K59" s="345" t="s">
        <v>319</v>
      </c>
      <c r="L59" s="345" t="s">
        <v>319</v>
      </c>
      <c r="M59" s="345" t="s">
        <v>319</v>
      </c>
      <c r="N59" s="345" t="s">
        <v>319</v>
      </c>
      <c r="O59" s="345" t="s">
        <v>319</v>
      </c>
      <c r="P59" s="345" t="s">
        <v>319</v>
      </c>
      <c r="Q59" s="345" t="s">
        <v>319</v>
      </c>
      <c r="R59" s="344"/>
      <c r="S59" s="563" t="s">
        <v>528</v>
      </c>
      <c r="T59" s="563"/>
      <c r="U59" s="564"/>
      <c r="V59" s="354"/>
      <c r="W59" s="238">
        <v>43</v>
      </c>
      <c r="X59" s="355"/>
      <c r="Y59" s="356">
        <v>866</v>
      </c>
      <c r="Z59" s="355"/>
      <c r="AA59" s="356">
        <v>215</v>
      </c>
      <c r="AB59" s="355"/>
      <c r="AC59" s="356">
        <v>34</v>
      </c>
      <c r="AD59" s="355"/>
      <c r="AE59" s="356">
        <v>9</v>
      </c>
      <c r="AF59" s="355"/>
      <c r="AG59" s="353" t="s">
        <v>319</v>
      </c>
      <c r="AH59" s="338"/>
    </row>
    <row r="60" spans="1:34" ht="18.75" customHeight="1">
      <c r="A60" s="528"/>
      <c r="B60" s="528"/>
      <c r="C60" s="529"/>
      <c r="D60" s="346" t="s">
        <v>104</v>
      </c>
      <c r="E60" s="345">
        <v>1491</v>
      </c>
      <c r="F60" s="345" t="s">
        <v>319</v>
      </c>
      <c r="G60" s="345" t="s">
        <v>319</v>
      </c>
      <c r="H60" s="345" t="s">
        <v>319</v>
      </c>
      <c r="I60" s="345">
        <v>1406</v>
      </c>
      <c r="J60" s="345">
        <v>85</v>
      </c>
      <c r="K60" s="345" t="s">
        <v>319</v>
      </c>
      <c r="L60" s="345" t="s">
        <v>319</v>
      </c>
      <c r="M60" s="345" t="s">
        <v>319</v>
      </c>
      <c r="N60" s="345" t="s">
        <v>319</v>
      </c>
      <c r="O60" s="345" t="s">
        <v>319</v>
      </c>
      <c r="P60" s="345" t="s">
        <v>319</v>
      </c>
      <c r="Q60" s="345" t="s">
        <v>319</v>
      </c>
      <c r="R60" s="344"/>
      <c r="S60" s="563" t="s">
        <v>529</v>
      </c>
      <c r="T60" s="563"/>
      <c r="U60" s="564"/>
      <c r="V60" s="354"/>
      <c r="W60" s="238">
        <v>75</v>
      </c>
      <c r="X60" s="354"/>
      <c r="Y60" s="238">
        <v>1262</v>
      </c>
      <c r="Z60" s="354"/>
      <c r="AA60" s="238">
        <v>251</v>
      </c>
      <c r="AB60" s="354"/>
      <c r="AC60" s="238">
        <v>61</v>
      </c>
      <c r="AD60" s="354"/>
      <c r="AE60" s="238">
        <v>14</v>
      </c>
      <c r="AF60" s="354"/>
      <c r="AG60" s="353" t="s">
        <v>319</v>
      </c>
      <c r="AH60" s="338"/>
    </row>
    <row r="61" spans="1:34" ht="18.75" customHeight="1">
      <c r="A61" s="528" t="s">
        <v>102</v>
      </c>
      <c r="B61" s="528"/>
      <c r="C61" s="529"/>
      <c r="D61" s="346" t="s">
        <v>103</v>
      </c>
      <c r="E61" s="345" t="s">
        <v>319</v>
      </c>
      <c r="F61" s="345" t="s">
        <v>319</v>
      </c>
      <c r="G61" s="345" t="s">
        <v>319</v>
      </c>
      <c r="H61" s="345" t="s">
        <v>319</v>
      </c>
      <c r="I61" s="345" t="s">
        <v>319</v>
      </c>
      <c r="J61" s="345" t="s">
        <v>319</v>
      </c>
      <c r="K61" s="345" t="s">
        <v>319</v>
      </c>
      <c r="L61" s="345" t="s">
        <v>319</v>
      </c>
      <c r="M61" s="345" t="s">
        <v>319</v>
      </c>
      <c r="N61" s="345" t="s">
        <v>319</v>
      </c>
      <c r="O61" s="345" t="s">
        <v>319</v>
      </c>
      <c r="P61" s="345" t="s">
        <v>319</v>
      </c>
      <c r="Q61" s="345" t="s">
        <v>319</v>
      </c>
      <c r="R61" s="344"/>
      <c r="S61" s="559"/>
      <c r="T61" s="559"/>
      <c r="U61" s="560"/>
      <c r="V61" s="351"/>
      <c r="W61" s="350"/>
      <c r="X61" s="351"/>
      <c r="Y61" s="350"/>
      <c r="Z61" s="351"/>
      <c r="AA61" s="350"/>
      <c r="AB61" s="351"/>
      <c r="AC61" s="350"/>
      <c r="AD61" s="351"/>
      <c r="AE61" s="350"/>
      <c r="AF61" s="351"/>
      <c r="AG61" s="350"/>
      <c r="AH61" s="338"/>
    </row>
    <row r="62" spans="1:34" ht="18.75" customHeight="1">
      <c r="A62" s="528"/>
      <c r="B62" s="528"/>
      <c r="C62" s="529"/>
      <c r="D62" s="346" t="s">
        <v>104</v>
      </c>
      <c r="E62" s="345" t="s">
        <v>319</v>
      </c>
      <c r="F62" s="345" t="s">
        <v>319</v>
      </c>
      <c r="G62" s="345" t="s">
        <v>319</v>
      </c>
      <c r="H62" s="345" t="s">
        <v>319</v>
      </c>
      <c r="I62" s="345" t="s">
        <v>319</v>
      </c>
      <c r="J62" s="345" t="s">
        <v>319</v>
      </c>
      <c r="K62" s="345" t="s">
        <v>319</v>
      </c>
      <c r="L62" s="345" t="s">
        <v>319</v>
      </c>
      <c r="M62" s="345" t="s">
        <v>319</v>
      </c>
      <c r="N62" s="345" t="s">
        <v>319</v>
      </c>
      <c r="O62" s="345" t="s">
        <v>319</v>
      </c>
      <c r="P62" s="345" t="s">
        <v>319</v>
      </c>
      <c r="Q62" s="345" t="s">
        <v>319</v>
      </c>
      <c r="R62" s="344"/>
      <c r="S62" s="818" t="s">
        <v>190</v>
      </c>
      <c r="T62" s="348"/>
      <c r="U62" s="338"/>
      <c r="V62" s="338"/>
      <c r="W62" s="338"/>
      <c r="X62" s="338"/>
      <c r="Y62" s="338"/>
      <c r="Z62" s="338"/>
      <c r="AA62" s="338"/>
      <c r="AB62" s="338"/>
      <c r="AC62" s="349"/>
      <c r="AD62" s="338"/>
      <c r="AE62" s="349"/>
      <c r="AF62" s="338"/>
      <c r="AG62" s="349"/>
      <c r="AH62" s="338"/>
    </row>
    <row r="63" spans="1:34" ht="18.75" customHeight="1">
      <c r="A63" s="528" t="s">
        <v>84</v>
      </c>
      <c r="B63" s="528"/>
      <c r="C63" s="529"/>
      <c r="D63" s="346" t="s">
        <v>103</v>
      </c>
      <c r="E63" s="345">
        <v>2</v>
      </c>
      <c r="F63" s="345" t="s">
        <v>319</v>
      </c>
      <c r="G63" s="345" t="s">
        <v>319</v>
      </c>
      <c r="H63" s="345" t="s">
        <v>319</v>
      </c>
      <c r="I63" s="345">
        <v>1</v>
      </c>
      <c r="J63" s="345" t="s">
        <v>319</v>
      </c>
      <c r="K63" s="345" t="s">
        <v>319</v>
      </c>
      <c r="L63" s="345" t="s">
        <v>319</v>
      </c>
      <c r="M63" s="345" t="s">
        <v>319</v>
      </c>
      <c r="N63" s="345" t="s">
        <v>319</v>
      </c>
      <c r="O63" s="345" t="s">
        <v>319</v>
      </c>
      <c r="P63" s="345">
        <v>1</v>
      </c>
      <c r="Q63" s="345" t="s">
        <v>319</v>
      </c>
      <c r="R63" s="344"/>
      <c r="S63" s="820" t="s">
        <v>357</v>
      </c>
      <c r="T63" s="348"/>
      <c r="U63" s="338"/>
      <c r="V63" s="338"/>
      <c r="W63" s="338"/>
      <c r="X63" s="338"/>
      <c r="Y63" s="338"/>
      <c r="Z63" s="338"/>
      <c r="AA63" s="338"/>
      <c r="AB63" s="338"/>
      <c r="AC63" s="347"/>
      <c r="AD63" s="338"/>
      <c r="AE63" s="347"/>
      <c r="AF63" s="338"/>
      <c r="AG63" s="347"/>
      <c r="AH63" s="338"/>
    </row>
    <row r="64" spans="1:34" ht="18.75" customHeight="1">
      <c r="A64" s="528"/>
      <c r="B64" s="528"/>
      <c r="C64" s="529"/>
      <c r="D64" s="346" t="s">
        <v>104</v>
      </c>
      <c r="E64" s="345">
        <v>638</v>
      </c>
      <c r="F64" s="345" t="s">
        <v>319</v>
      </c>
      <c r="G64" s="345" t="s">
        <v>319</v>
      </c>
      <c r="H64" s="345" t="s">
        <v>319</v>
      </c>
      <c r="I64" s="345">
        <v>319</v>
      </c>
      <c r="J64" s="345" t="s">
        <v>319</v>
      </c>
      <c r="K64" s="345" t="s">
        <v>319</v>
      </c>
      <c r="L64" s="345" t="s">
        <v>319</v>
      </c>
      <c r="M64" s="345" t="s">
        <v>319</v>
      </c>
      <c r="N64" s="345" t="s">
        <v>319</v>
      </c>
      <c r="O64" s="345" t="s">
        <v>319</v>
      </c>
      <c r="P64" s="345">
        <v>319</v>
      </c>
      <c r="Q64" s="345" t="s">
        <v>319</v>
      </c>
      <c r="R64" s="344"/>
      <c r="T64" s="338"/>
      <c r="U64" s="338"/>
      <c r="V64" s="338"/>
      <c r="W64" s="338"/>
      <c r="X64" s="338"/>
      <c r="Y64" s="338"/>
      <c r="Z64" s="338"/>
      <c r="AA64" s="338"/>
      <c r="AB64" s="338"/>
      <c r="AC64" s="338"/>
      <c r="AD64" s="338"/>
      <c r="AE64" s="338"/>
      <c r="AF64" s="338"/>
      <c r="AG64" s="338"/>
      <c r="AH64" s="338"/>
    </row>
    <row r="65" spans="1:34" ht="18.75" customHeight="1">
      <c r="A65" s="528" t="s">
        <v>40</v>
      </c>
      <c r="B65" s="528"/>
      <c r="C65" s="529"/>
      <c r="D65" s="346" t="s">
        <v>103</v>
      </c>
      <c r="E65" s="345" t="s">
        <v>319</v>
      </c>
      <c r="F65" s="345" t="s">
        <v>319</v>
      </c>
      <c r="G65" s="345" t="s">
        <v>319</v>
      </c>
      <c r="H65" s="345" t="s">
        <v>319</v>
      </c>
      <c r="I65" s="345" t="s">
        <v>319</v>
      </c>
      <c r="J65" s="345" t="s">
        <v>319</v>
      </c>
      <c r="K65" s="345" t="s">
        <v>319</v>
      </c>
      <c r="L65" s="345" t="s">
        <v>319</v>
      </c>
      <c r="M65" s="345" t="s">
        <v>319</v>
      </c>
      <c r="N65" s="345" t="s">
        <v>319</v>
      </c>
      <c r="O65" s="345" t="s">
        <v>319</v>
      </c>
      <c r="P65" s="345" t="s">
        <v>319</v>
      </c>
      <c r="Q65" s="345" t="s">
        <v>319</v>
      </c>
      <c r="R65" s="344"/>
      <c r="S65" s="338"/>
      <c r="T65" s="338"/>
      <c r="U65" s="338"/>
      <c r="V65" s="338"/>
      <c r="W65" s="338"/>
      <c r="X65" s="338"/>
      <c r="Y65" s="338"/>
      <c r="Z65" s="338"/>
      <c r="AA65" s="338"/>
      <c r="AB65" s="338"/>
      <c r="AC65" s="338"/>
      <c r="AD65" s="338"/>
      <c r="AE65" s="338"/>
      <c r="AF65" s="338"/>
      <c r="AG65" s="338"/>
      <c r="AH65" s="338"/>
    </row>
    <row r="66" spans="1:34" ht="18.75" customHeight="1">
      <c r="A66" s="528"/>
      <c r="B66" s="528"/>
      <c r="C66" s="529"/>
      <c r="D66" s="346" t="s">
        <v>104</v>
      </c>
      <c r="E66" s="345" t="s">
        <v>319</v>
      </c>
      <c r="F66" s="345" t="s">
        <v>319</v>
      </c>
      <c r="G66" s="345" t="s">
        <v>319</v>
      </c>
      <c r="H66" s="345" t="s">
        <v>319</v>
      </c>
      <c r="I66" s="345" t="s">
        <v>319</v>
      </c>
      <c r="J66" s="345" t="s">
        <v>319</v>
      </c>
      <c r="K66" s="345" t="s">
        <v>319</v>
      </c>
      <c r="L66" s="345" t="s">
        <v>319</v>
      </c>
      <c r="M66" s="345" t="s">
        <v>319</v>
      </c>
      <c r="N66" s="345" t="s">
        <v>319</v>
      </c>
      <c r="O66" s="345" t="s">
        <v>319</v>
      </c>
      <c r="P66" s="345" t="s">
        <v>319</v>
      </c>
      <c r="Q66" s="345" t="s">
        <v>319</v>
      </c>
      <c r="R66" s="344"/>
      <c r="S66" s="338"/>
      <c r="T66" s="338"/>
      <c r="U66" s="338"/>
      <c r="V66" s="338"/>
      <c r="W66" s="338"/>
      <c r="X66" s="338"/>
      <c r="Y66" s="338"/>
      <c r="Z66" s="338"/>
      <c r="AA66" s="338"/>
      <c r="AB66" s="338"/>
      <c r="AC66" s="338"/>
      <c r="AD66" s="338"/>
      <c r="AE66" s="338"/>
      <c r="AF66" s="338"/>
      <c r="AG66" s="338"/>
      <c r="AH66" s="338"/>
    </row>
    <row r="67" spans="1:34" ht="18.75" customHeight="1">
      <c r="A67" s="571" t="s">
        <v>101</v>
      </c>
      <c r="B67" s="571"/>
      <c r="C67" s="564"/>
      <c r="D67" s="346" t="s">
        <v>103</v>
      </c>
      <c r="E67" s="345" t="s">
        <v>319</v>
      </c>
      <c r="F67" s="345" t="s">
        <v>319</v>
      </c>
      <c r="G67" s="345" t="s">
        <v>319</v>
      </c>
      <c r="H67" s="345" t="s">
        <v>319</v>
      </c>
      <c r="I67" s="345" t="s">
        <v>319</v>
      </c>
      <c r="J67" s="345" t="s">
        <v>319</v>
      </c>
      <c r="K67" s="345" t="s">
        <v>319</v>
      </c>
      <c r="L67" s="345" t="s">
        <v>319</v>
      </c>
      <c r="M67" s="345" t="s">
        <v>319</v>
      </c>
      <c r="N67" s="345" t="s">
        <v>319</v>
      </c>
      <c r="O67" s="345" t="s">
        <v>319</v>
      </c>
      <c r="P67" s="345" t="s">
        <v>319</v>
      </c>
      <c r="Q67" s="345" t="s">
        <v>319</v>
      </c>
      <c r="R67" s="344"/>
      <c r="S67" s="338"/>
      <c r="T67" s="338"/>
      <c r="U67" s="338"/>
      <c r="V67" s="338"/>
      <c r="W67" s="338"/>
      <c r="X67" s="338"/>
      <c r="Y67" s="338"/>
      <c r="Z67" s="338"/>
      <c r="AA67" s="338"/>
      <c r="AB67" s="338"/>
      <c r="AC67" s="338"/>
      <c r="AD67" s="338"/>
      <c r="AE67" s="338"/>
      <c r="AF67" s="338"/>
      <c r="AG67" s="338"/>
      <c r="AH67" s="338"/>
    </row>
    <row r="68" spans="1:34" ht="18.75" customHeight="1">
      <c r="A68" s="579"/>
      <c r="B68" s="579"/>
      <c r="C68" s="580"/>
      <c r="D68" s="343" t="s">
        <v>104</v>
      </c>
      <c r="E68" s="342" t="s">
        <v>319</v>
      </c>
      <c r="F68" s="341" t="s">
        <v>319</v>
      </c>
      <c r="G68" s="341" t="s">
        <v>319</v>
      </c>
      <c r="H68" s="341" t="s">
        <v>319</v>
      </c>
      <c r="I68" s="341" t="s">
        <v>319</v>
      </c>
      <c r="J68" s="341" t="s">
        <v>319</v>
      </c>
      <c r="K68" s="341" t="s">
        <v>319</v>
      </c>
      <c r="L68" s="341" t="s">
        <v>319</v>
      </c>
      <c r="M68" s="341" t="s">
        <v>319</v>
      </c>
      <c r="N68" s="341" t="s">
        <v>319</v>
      </c>
      <c r="O68" s="341" t="s">
        <v>319</v>
      </c>
      <c r="P68" s="341" t="s">
        <v>319</v>
      </c>
      <c r="Q68" s="341" t="s">
        <v>319</v>
      </c>
      <c r="R68" s="340"/>
      <c r="S68" s="338"/>
      <c r="T68" s="338"/>
      <c r="U68" s="338"/>
      <c r="V68" s="338"/>
      <c r="W68" s="338"/>
      <c r="X68" s="338"/>
      <c r="Y68" s="338"/>
      <c r="Z68" s="338"/>
      <c r="AA68" s="338"/>
      <c r="AB68" s="338"/>
      <c r="AC68" s="338"/>
      <c r="AD68" s="338"/>
      <c r="AE68" s="338"/>
      <c r="AF68" s="338"/>
      <c r="AG68" s="338"/>
      <c r="AH68" s="338"/>
    </row>
    <row r="69" spans="1:34" ht="18.75" customHeight="1">
      <c r="A69" s="820" t="s">
        <v>351</v>
      </c>
      <c r="B69" s="339"/>
      <c r="C69" s="339"/>
      <c r="D69" s="339"/>
      <c r="E69" s="339"/>
      <c r="F69" s="339"/>
      <c r="G69" s="339"/>
      <c r="H69" s="339"/>
      <c r="I69" s="339"/>
      <c r="J69" s="339"/>
      <c r="K69" s="339"/>
      <c r="L69" s="339"/>
      <c r="M69" s="339"/>
      <c r="N69" s="339"/>
      <c r="O69" s="339"/>
      <c r="P69" s="339"/>
      <c r="Q69" s="339"/>
      <c r="R69" s="338"/>
      <c r="S69" s="338"/>
      <c r="T69" s="338"/>
      <c r="U69" s="338"/>
      <c r="V69" s="338"/>
      <c r="W69" s="338"/>
      <c r="X69" s="338"/>
      <c r="Y69" s="338"/>
      <c r="Z69" s="338"/>
      <c r="AA69" s="338"/>
      <c r="AB69" s="338"/>
      <c r="AC69" s="338"/>
      <c r="AD69" s="338"/>
      <c r="AE69" s="338"/>
      <c r="AF69" s="338"/>
      <c r="AG69" s="338"/>
      <c r="AH69" s="338"/>
    </row>
    <row r="70" spans="1:34" ht="18.75" customHeight="1">
      <c r="A70" s="338"/>
      <c r="B70" s="338"/>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row>
    <row r="71" spans="1:34" ht="18.75" customHeight="1">
      <c r="A71" s="338"/>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row>
    <row r="72" spans="1:34" ht="18.75" customHeight="1">
      <c r="A72" s="338"/>
      <c r="B72" s="338"/>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row>
    <row r="73" spans="1:34" ht="18.75" customHeight="1">
      <c r="A73" s="338"/>
      <c r="B73" s="338"/>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row>
    <row r="74" spans="1:34" ht="18.75" customHeight="1">
      <c r="A74" s="338"/>
      <c r="B74" s="338"/>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8"/>
      <c r="AF74" s="338"/>
      <c r="AG74" s="338"/>
      <c r="AH74" s="338"/>
    </row>
    <row r="75" spans="1:34" ht="18.75" customHeight="1">
      <c r="A75" s="338"/>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38"/>
    </row>
    <row r="76" spans="1:34" ht="18.75" customHeight="1">
      <c r="A76" s="338"/>
      <c r="B76" s="338"/>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row>
    <row r="77" spans="1:34" ht="18.75" customHeight="1">
      <c r="A77" s="338"/>
      <c r="B77" s="338"/>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row>
    <row r="78" spans="1:34" ht="18.75" customHeight="1">
      <c r="A78" s="338"/>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row>
    <row r="79" spans="1:34" ht="18.75" customHeight="1">
      <c r="A79" s="338"/>
      <c r="B79" s="338"/>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row>
    <row r="80" spans="1:34" ht="18.75" customHeight="1">
      <c r="A80" s="338"/>
      <c r="B80" s="338"/>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row>
    <row r="81" spans="1:34" ht="18.75" customHeight="1">
      <c r="A81" s="338"/>
      <c r="B81" s="338"/>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row>
    <row r="82" spans="1:34" ht="18.75" customHeight="1">
      <c r="A82" s="338"/>
      <c r="B82" s="338"/>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8"/>
      <c r="AE82" s="338"/>
      <c r="AF82" s="338"/>
      <c r="AG82" s="338"/>
      <c r="AH82" s="338"/>
    </row>
    <row r="83" spans="1:34" ht="18.75" customHeight="1">
      <c r="A83" s="338"/>
      <c r="B83" s="338"/>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row>
    <row r="84" spans="1:34" ht="18.75" customHeight="1">
      <c r="A84" s="338"/>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row>
    <row r="85" spans="1:34" ht="18.75" customHeight="1">
      <c r="A85" s="338"/>
      <c r="B85" s="338"/>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row>
    <row r="86" spans="1:34" ht="18.75" customHeight="1">
      <c r="A86" s="338"/>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row>
    <row r="87" spans="1:34" ht="18.75" customHeight="1">
      <c r="A87" s="338"/>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row>
    <row r="88" spans="1:34" ht="18.75" customHeight="1">
      <c r="A88" s="338"/>
      <c r="B88" s="338"/>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row>
    <row r="89" spans="1:34" ht="18.75" customHeight="1">
      <c r="A89" s="338"/>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row>
    <row r="90" spans="1:34" ht="18.75" customHeight="1">
      <c r="A90" s="338"/>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row>
    <row r="91" spans="1:34" ht="18.75" customHeight="1">
      <c r="A91" s="338"/>
      <c r="B91" s="338"/>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row>
    <row r="92" spans="1:34" ht="18.75" customHeight="1">
      <c r="A92" s="338"/>
      <c r="B92" s="338"/>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row>
    <row r="93" spans="1:34" ht="18.75" customHeight="1">
      <c r="A93" s="338"/>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row>
    <row r="94" spans="1:34" ht="18.75" customHeight="1">
      <c r="A94" s="338"/>
      <c r="B94" s="338"/>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row>
    <row r="95" spans="1:34" ht="18.75" customHeight="1">
      <c r="A95" s="338"/>
      <c r="B95" s="338"/>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row>
    <row r="96" spans="1:34" ht="18.75" customHeight="1">
      <c r="A96" s="338"/>
      <c r="B96" s="338"/>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row>
    <row r="97" spans="1:34" ht="18.75" customHeight="1">
      <c r="A97" s="338"/>
      <c r="B97" s="338"/>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row>
    <row r="98" spans="1:34" ht="18.75" customHeight="1">
      <c r="A98" s="338"/>
      <c r="B98" s="338"/>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row>
    <row r="99" spans="1:34" ht="18.75" customHeight="1">
      <c r="A99" s="338"/>
      <c r="B99" s="338"/>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row>
    <row r="100" spans="1:34" ht="18.75" customHeight="1">
      <c r="A100" s="338"/>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row>
    <row r="101" spans="1:34" ht="18.75" customHeight="1">
      <c r="A101" s="338"/>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row>
    <row r="102" spans="1:34" ht="18.75" customHeight="1">
      <c r="A102" s="338"/>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row>
  </sheetData>
  <sheetProtection/>
  <mergeCells count="110">
    <mergeCell ref="V8:W10"/>
    <mergeCell ref="S36:U38"/>
    <mergeCell ref="AF37:AG38"/>
    <mergeCell ref="AD37:AE38"/>
    <mergeCell ref="AB37:AC38"/>
    <mergeCell ref="AB36:AG36"/>
    <mergeCell ref="Z36:AA38"/>
    <mergeCell ref="X36:Y38"/>
    <mergeCell ref="V36:W38"/>
    <mergeCell ref="S34:AG34"/>
    <mergeCell ref="A14:C14"/>
    <mergeCell ref="X8:Y10"/>
    <mergeCell ref="AE1:AG1"/>
    <mergeCell ref="S6:AG6"/>
    <mergeCell ref="AB9:AC10"/>
    <mergeCell ref="Z8:AA10"/>
    <mergeCell ref="AB8:AG8"/>
    <mergeCell ref="AF9:AG10"/>
    <mergeCell ref="AD9:AE10"/>
    <mergeCell ref="S4:AG4"/>
    <mergeCell ref="A8:C12"/>
    <mergeCell ref="A1:B1"/>
    <mergeCell ref="A4:Q4"/>
    <mergeCell ref="S27:U27"/>
    <mergeCell ref="S26:U26"/>
    <mergeCell ref="T21:U21"/>
    <mergeCell ref="S18:U18"/>
    <mergeCell ref="T20:U20"/>
    <mergeCell ref="T19:U19"/>
    <mergeCell ref="A15:C15"/>
    <mergeCell ref="S28:U28"/>
    <mergeCell ref="S12:U12"/>
    <mergeCell ref="S11:U11"/>
    <mergeCell ref="S17:U17"/>
    <mergeCell ref="S15:U15"/>
    <mergeCell ref="S8:U10"/>
    <mergeCell ref="S13:U13"/>
    <mergeCell ref="S14:U14"/>
    <mergeCell ref="T24:U24"/>
    <mergeCell ref="T23:U23"/>
    <mergeCell ref="T22:U22"/>
    <mergeCell ref="A27:C27"/>
    <mergeCell ref="A26:C26"/>
    <mergeCell ref="A25:C25"/>
    <mergeCell ref="A17:C17"/>
    <mergeCell ref="S43:U43"/>
    <mergeCell ref="S42:U42"/>
    <mergeCell ref="S41:U41"/>
    <mergeCell ref="S40:U40"/>
    <mergeCell ref="A34:Q34"/>
    <mergeCell ref="T25:U25"/>
    <mergeCell ref="G9:G12"/>
    <mergeCell ref="F8:G8"/>
    <mergeCell ref="D8:E8"/>
    <mergeCell ref="P8:Q8"/>
    <mergeCell ref="H8:O8"/>
    <mergeCell ref="Q9:Q12"/>
    <mergeCell ref="N9:O11"/>
    <mergeCell ref="L9:M11"/>
    <mergeCell ref="J9:K11"/>
    <mergeCell ref="P9:P12"/>
    <mergeCell ref="H9:I11"/>
    <mergeCell ref="A18:C18"/>
    <mergeCell ref="A19:C19"/>
    <mergeCell ref="S47:U47"/>
    <mergeCell ref="S48:U48"/>
    <mergeCell ref="A24:C24"/>
    <mergeCell ref="A23:C23"/>
    <mergeCell ref="A22:C22"/>
    <mergeCell ref="A21:C21"/>
    <mergeCell ref="S55:U55"/>
    <mergeCell ref="S57:U57"/>
    <mergeCell ref="S58:U58"/>
    <mergeCell ref="S60:U60"/>
    <mergeCell ref="S59:U59"/>
    <mergeCell ref="A39:C40"/>
    <mergeCell ref="A41:C42"/>
    <mergeCell ref="S54:U54"/>
    <mergeCell ref="S50:U50"/>
    <mergeCell ref="S52:U52"/>
    <mergeCell ref="S44:U44"/>
    <mergeCell ref="S49:U49"/>
    <mergeCell ref="S53:U53"/>
    <mergeCell ref="A67:C68"/>
    <mergeCell ref="D9:D12"/>
    <mergeCell ref="E9:E12"/>
    <mergeCell ref="F9:F12"/>
    <mergeCell ref="A63:C64"/>
    <mergeCell ref="A65:C66"/>
    <mergeCell ref="A61:C62"/>
    <mergeCell ref="A5:C5"/>
    <mergeCell ref="A43:A54"/>
    <mergeCell ref="B53:C54"/>
    <mergeCell ref="B51:C52"/>
    <mergeCell ref="B49:C50"/>
    <mergeCell ref="B47:C48"/>
    <mergeCell ref="B45:C46"/>
    <mergeCell ref="A13:C13"/>
    <mergeCell ref="A29:C29"/>
    <mergeCell ref="A20:C20"/>
    <mergeCell ref="S51:U51"/>
    <mergeCell ref="S56:U56"/>
    <mergeCell ref="S61:U61"/>
    <mergeCell ref="A28:C28"/>
    <mergeCell ref="B43:C44"/>
    <mergeCell ref="A36:C36"/>
    <mergeCell ref="A37:C38"/>
    <mergeCell ref="A57:C58"/>
    <mergeCell ref="A59:C60"/>
    <mergeCell ref="A55:C56"/>
  </mergeCells>
  <printOptions horizontalCentered="1"/>
  <pageMargins left="0.5905511811023623" right="0.5905511811023623" top="0.5905511811023623" bottom="0.3937007874015748" header="0" footer="0"/>
  <pageSetup fitToHeight="1" fitToWidth="1" horizontalDpi="600" verticalDpi="600" orientation="landscape" paperSize="8" scale="6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J66"/>
  <sheetViews>
    <sheetView zoomScaleSheetLayoutView="75" zoomScalePageLayoutView="0" workbookViewId="0" topLeftCell="H1">
      <selection activeCell="A1" sqref="A1"/>
    </sheetView>
  </sheetViews>
  <sheetFormatPr defaultColWidth="8.875" defaultRowHeight="17.25" customHeight="1"/>
  <cols>
    <col min="1" max="1" width="21.875" style="67" customWidth="1"/>
    <col min="2" max="5" width="16.50390625" style="67" customWidth="1"/>
    <col min="6" max="7" width="17.625" style="67" customWidth="1"/>
    <col min="8" max="8" width="7.375" style="67" customWidth="1"/>
    <col min="9" max="9" width="13.25390625" style="67" customWidth="1"/>
    <col min="10" max="10" width="9.00390625" style="67" customWidth="1"/>
    <col min="11" max="17" width="12.50390625" style="67" customWidth="1"/>
    <col min="18" max="18" width="10.50390625" style="67" customWidth="1"/>
    <col min="19" max="16384" width="8.875" style="67" customWidth="1"/>
  </cols>
  <sheetData>
    <row r="1" spans="1:25" ht="17.25" customHeight="1">
      <c r="A1" s="337" t="s">
        <v>463</v>
      </c>
      <c r="B1" s="14"/>
      <c r="C1" s="14"/>
      <c r="D1" s="14"/>
      <c r="E1" s="14"/>
      <c r="F1" s="14"/>
      <c r="G1" s="14"/>
      <c r="H1" s="14"/>
      <c r="I1" s="14"/>
      <c r="J1" s="14"/>
      <c r="K1" s="14"/>
      <c r="L1" s="14"/>
      <c r="M1" s="14"/>
      <c r="N1" s="14"/>
      <c r="O1" s="14"/>
      <c r="P1" s="14"/>
      <c r="Q1" s="15"/>
      <c r="R1" s="15" t="s">
        <v>464</v>
      </c>
      <c r="S1" s="14"/>
      <c r="T1" s="14"/>
      <c r="U1" s="14"/>
      <c r="V1" s="14"/>
      <c r="W1" s="14"/>
      <c r="X1" s="14"/>
      <c r="Y1" s="14"/>
    </row>
    <row r="2" spans="1:25" ht="17.25" customHeight="1">
      <c r="A2" s="13"/>
      <c r="B2" s="14"/>
      <c r="C2" s="14"/>
      <c r="D2" s="14"/>
      <c r="E2" s="14"/>
      <c r="F2" s="14"/>
      <c r="G2" s="14"/>
      <c r="H2" s="14"/>
      <c r="I2" s="14"/>
      <c r="J2" s="14"/>
      <c r="K2" s="14"/>
      <c r="L2" s="14"/>
      <c r="M2" s="14"/>
      <c r="N2" s="14"/>
      <c r="O2" s="14"/>
      <c r="P2" s="14"/>
      <c r="Q2" s="15"/>
      <c r="R2" s="15"/>
      <c r="S2" s="14"/>
      <c r="T2" s="14"/>
      <c r="U2" s="14"/>
      <c r="V2" s="14"/>
      <c r="W2" s="14"/>
      <c r="X2" s="14"/>
      <c r="Y2" s="14"/>
    </row>
    <row r="3" spans="1:25" ht="17.25" customHeight="1">
      <c r="A3" s="13"/>
      <c r="B3" s="14"/>
      <c r="C3" s="14"/>
      <c r="D3" s="14"/>
      <c r="E3" s="14"/>
      <c r="F3" s="14"/>
      <c r="G3" s="14"/>
      <c r="H3" s="14"/>
      <c r="I3" s="14"/>
      <c r="J3" s="14"/>
      <c r="K3" s="14"/>
      <c r="L3" s="14"/>
      <c r="M3" s="14"/>
      <c r="N3" s="14"/>
      <c r="O3" s="14"/>
      <c r="P3" s="14"/>
      <c r="Q3" s="15"/>
      <c r="R3" s="15"/>
      <c r="S3" s="14"/>
      <c r="T3" s="14"/>
      <c r="U3" s="14"/>
      <c r="V3" s="14"/>
      <c r="W3" s="14"/>
      <c r="X3" s="14"/>
      <c r="Y3" s="14"/>
    </row>
    <row r="4" spans="1:26" ht="17.25" customHeight="1">
      <c r="A4" s="502" t="s">
        <v>210</v>
      </c>
      <c r="B4" s="502"/>
      <c r="C4" s="502"/>
      <c r="D4" s="502"/>
      <c r="E4" s="502"/>
      <c r="F4" s="502"/>
      <c r="G4" s="502"/>
      <c r="H4" s="502"/>
      <c r="I4" s="502"/>
      <c r="J4" s="502"/>
      <c r="K4" s="502"/>
      <c r="L4" s="502"/>
      <c r="M4" s="502"/>
      <c r="N4" s="502"/>
      <c r="O4" s="502"/>
      <c r="P4" s="502"/>
      <c r="Q4" s="502"/>
      <c r="R4" s="110"/>
      <c r="S4" s="110"/>
      <c r="T4" s="110"/>
      <c r="U4" s="110"/>
      <c r="V4" s="110"/>
      <c r="W4" s="110"/>
      <c r="X4" s="110"/>
      <c r="Y4" s="110"/>
      <c r="Z4" s="110"/>
    </row>
    <row r="5" spans="1:26" ht="17.25"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row>
    <row r="6" spans="1:26" ht="17.25" customHeight="1">
      <c r="A6" s="495" t="s">
        <v>120</v>
      </c>
      <c r="B6" s="495"/>
      <c r="C6" s="495"/>
      <c r="D6" s="495"/>
      <c r="E6" s="495"/>
      <c r="F6" s="495"/>
      <c r="G6" s="495"/>
      <c r="H6" s="495"/>
      <c r="I6" s="495"/>
      <c r="J6" s="495"/>
      <c r="K6" s="495"/>
      <c r="L6" s="495"/>
      <c r="M6" s="495"/>
      <c r="N6" s="495"/>
      <c r="O6" s="495"/>
      <c r="P6" s="495"/>
      <c r="Q6" s="495"/>
      <c r="R6" s="18"/>
      <c r="S6" s="18"/>
      <c r="T6" s="18"/>
      <c r="U6" s="18"/>
      <c r="V6" s="18"/>
      <c r="W6" s="18"/>
      <c r="X6" s="18"/>
      <c r="Y6" s="18"/>
      <c r="Z6" s="18"/>
    </row>
    <row r="7" spans="1:26" ht="17.25" customHeight="1" thickBot="1">
      <c r="A7" s="22"/>
      <c r="B7" s="22"/>
      <c r="C7" s="22"/>
      <c r="D7" s="22"/>
      <c r="E7" s="56"/>
      <c r="F7" s="56"/>
      <c r="G7" s="56"/>
      <c r="H7" s="56"/>
      <c r="I7" s="56"/>
      <c r="J7" s="56"/>
      <c r="K7" s="56"/>
      <c r="L7" s="56"/>
      <c r="M7" s="56"/>
      <c r="N7" s="56"/>
      <c r="O7" s="83"/>
      <c r="P7" s="83"/>
      <c r="Q7" s="83"/>
      <c r="R7" s="22"/>
      <c r="S7" s="22"/>
      <c r="T7" s="22"/>
      <c r="U7" s="22"/>
      <c r="V7" s="17"/>
      <c r="W7" s="17"/>
      <c r="X7" s="17"/>
      <c r="Y7" s="17"/>
      <c r="Z7" s="78"/>
    </row>
    <row r="8" spans="1:26" ht="17.25" customHeight="1">
      <c r="A8" s="686" t="s">
        <v>266</v>
      </c>
      <c r="B8" s="696" t="s">
        <v>132</v>
      </c>
      <c r="C8" s="697"/>
      <c r="D8" s="697"/>
      <c r="E8" s="698" t="s">
        <v>129</v>
      </c>
      <c r="F8" s="699"/>
      <c r="G8" s="700"/>
      <c r="H8" s="689" t="s">
        <v>359</v>
      </c>
      <c r="I8" s="690"/>
      <c r="J8" s="690"/>
      <c r="K8" s="690"/>
      <c r="L8" s="690"/>
      <c r="M8" s="691"/>
      <c r="N8" s="689" t="s">
        <v>360</v>
      </c>
      <c r="O8" s="690"/>
      <c r="P8" s="690"/>
      <c r="Q8" s="690"/>
      <c r="R8" s="18"/>
      <c r="S8" s="18"/>
      <c r="T8" s="18"/>
      <c r="U8" s="18"/>
      <c r="V8" s="18"/>
      <c r="W8" s="18"/>
      <c r="X8" s="18"/>
      <c r="Y8" s="18"/>
      <c r="Z8" s="18"/>
    </row>
    <row r="9" spans="1:26" ht="17.25" customHeight="1">
      <c r="A9" s="687"/>
      <c r="B9" s="148" t="s">
        <v>154</v>
      </c>
      <c r="C9" s="222" t="s">
        <v>124</v>
      </c>
      <c r="D9" s="694" t="s">
        <v>268</v>
      </c>
      <c r="E9" s="679" t="s">
        <v>126</v>
      </c>
      <c r="F9" s="223" t="s">
        <v>269</v>
      </c>
      <c r="G9" s="225" t="s">
        <v>270</v>
      </c>
      <c r="H9" s="681" t="s">
        <v>130</v>
      </c>
      <c r="I9" s="682"/>
      <c r="J9" s="660" t="s">
        <v>121</v>
      </c>
      <c r="K9" s="661"/>
      <c r="L9" s="664" t="s">
        <v>271</v>
      </c>
      <c r="M9" s="665"/>
      <c r="N9" s="670" t="s">
        <v>131</v>
      </c>
      <c r="O9" s="671"/>
      <c r="P9" s="674" t="s">
        <v>272</v>
      </c>
      <c r="Q9" s="675"/>
      <c r="R9" s="18"/>
      <c r="S9" s="62"/>
      <c r="T9" s="62"/>
      <c r="U9" s="18"/>
      <c r="V9" s="62"/>
      <c r="W9" s="31"/>
      <c r="X9" s="31"/>
      <c r="Y9" s="62"/>
      <c r="Z9" s="62"/>
    </row>
    <row r="10" spans="1:26" ht="17.25" customHeight="1">
      <c r="A10" s="688"/>
      <c r="B10" s="149" t="s">
        <v>123</v>
      </c>
      <c r="C10" s="188" t="s">
        <v>125</v>
      </c>
      <c r="D10" s="695"/>
      <c r="E10" s="680"/>
      <c r="F10" s="224" t="s">
        <v>127</v>
      </c>
      <c r="G10" s="225" t="s">
        <v>128</v>
      </c>
      <c r="H10" s="683"/>
      <c r="I10" s="684"/>
      <c r="J10" s="662"/>
      <c r="K10" s="663"/>
      <c r="L10" s="666"/>
      <c r="M10" s="667"/>
      <c r="N10" s="672"/>
      <c r="O10" s="527"/>
      <c r="P10" s="676"/>
      <c r="Q10" s="677"/>
      <c r="R10" s="62"/>
      <c r="S10" s="62"/>
      <c r="T10" s="62"/>
      <c r="U10" s="62"/>
      <c r="V10" s="62"/>
      <c r="W10" s="18"/>
      <c r="X10" s="18"/>
      <c r="Y10" s="62"/>
      <c r="Z10" s="62"/>
    </row>
    <row r="11" spans="1:26" ht="17.25" customHeight="1">
      <c r="A11" s="144" t="s">
        <v>191</v>
      </c>
      <c r="B11" s="226">
        <v>190412</v>
      </c>
      <c r="C11" s="227">
        <v>49747</v>
      </c>
      <c r="D11" s="228">
        <v>140665</v>
      </c>
      <c r="E11" s="199">
        <v>19074</v>
      </c>
      <c r="F11" s="199">
        <v>2450</v>
      </c>
      <c r="G11" s="199">
        <v>2307</v>
      </c>
      <c r="H11" s="551">
        <v>141014</v>
      </c>
      <c r="I11" s="551"/>
      <c r="J11" s="551">
        <v>52784</v>
      </c>
      <c r="K11" s="551"/>
      <c r="L11" s="673">
        <v>88230</v>
      </c>
      <c r="M11" s="673"/>
      <c r="N11" s="673">
        <v>16826</v>
      </c>
      <c r="O11" s="673"/>
      <c r="P11" s="551">
        <v>513</v>
      </c>
      <c r="Q11" s="551"/>
      <c r="R11" s="36"/>
      <c r="S11" s="31"/>
      <c r="T11" s="33"/>
      <c r="U11" s="31"/>
      <c r="V11" s="33"/>
      <c r="W11" s="31"/>
      <c r="X11" s="33"/>
      <c r="Y11" s="31"/>
      <c r="Z11" s="80"/>
    </row>
    <row r="12" spans="1:26" ht="17.25" customHeight="1">
      <c r="A12" s="389" t="s">
        <v>465</v>
      </c>
      <c r="B12" s="199">
        <v>201761</v>
      </c>
      <c r="C12" s="199">
        <v>51313</v>
      </c>
      <c r="D12" s="230">
        <v>150448</v>
      </c>
      <c r="E12" s="199">
        <v>20203</v>
      </c>
      <c r="F12" s="199">
        <v>2494</v>
      </c>
      <c r="G12" s="199">
        <v>2910</v>
      </c>
      <c r="H12" s="548">
        <v>161636</v>
      </c>
      <c r="I12" s="548"/>
      <c r="J12" s="548">
        <v>57872</v>
      </c>
      <c r="K12" s="548"/>
      <c r="L12" s="678">
        <v>103764</v>
      </c>
      <c r="M12" s="678"/>
      <c r="N12" s="678">
        <v>17696</v>
      </c>
      <c r="O12" s="678"/>
      <c r="P12" s="548">
        <v>615</v>
      </c>
      <c r="Q12" s="548"/>
      <c r="R12" s="36"/>
      <c r="S12" s="31"/>
      <c r="T12" s="33"/>
      <c r="U12" s="31"/>
      <c r="V12" s="33"/>
      <c r="W12" s="31"/>
      <c r="X12" s="33"/>
      <c r="Y12" s="31"/>
      <c r="Z12" s="80"/>
    </row>
    <row r="13" spans="1:26" ht="17.25" customHeight="1">
      <c r="A13" s="389" t="s">
        <v>466</v>
      </c>
      <c r="B13" s="199">
        <v>202332</v>
      </c>
      <c r="C13" s="199">
        <v>52310</v>
      </c>
      <c r="D13" s="230">
        <v>150022</v>
      </c>
      <c r="E13" s="199">
        <v>21949</v>
      </c>
      <c r="F13" s="199">
        <v>2627</v>
      </c>
      <c r="G13" s="199">
        <v>3744</v>
      </c>
      <c r="H13" s="548">
        <v>160368</v>
      </c>
      <c r="I13" s="548"/>
      <c r="J13" s="548">
        <v>57113</v>
      </c>
      <c r="K13" s="548"/>
      <c r="L13" s="678">
        <v>103255</v>
      </c>
      <c r="M13" s="678"/>
      <c r="N13" s="678">
        <v>19514</v>
      </c>
      <c r="O13" s="678"/>
      <c r="P13" s="548">
        <v>636</v>
      </c>
      <c r="Q13" s="548"/>
      <c r="R13" s="36"/>
      <c r="S13" s="31"/>
      <c r="T13" s="33"/>
      <c r="U13" s="31"/>
      <c r="V13" s="33"/>
      <c r="W13" s="31"/>
      <c r="X13" s="33"/>
      <c r="Y13" s="31"/>
      <c r="Z13" s="80"/>
    </row>
    <row r="14" spans="1:36" ht="17.25" customHeight="1">
      <c r="A14" s="389" t="s">
        <v>467</v>
      </c>
      <c r="B14" s="199">
        <v>191987</v>
      </c>
      <c r="C14" s="199">
        <v>52264</v>
      </c>
      <c r="D14" s="198">
        <v>139723</v>
      </c>
      <c r="E14" s="199">
        <v>22160</v>
      </c>
      <c r="F14" s="199">
        <v>2351</v>
      </c>
      <c r="G14" s="199">
        <v>4840</v>
      </c>
      <c r="H14" s="548">
        <v>165628</v>
      </c>
      <c r="I14" s="548"/>
      <c r="J14" s="548">
        <v>60757</v>
      </c>
      <c r="K14" s="548"/>
      <c r="L14" s="678">
        <v>104871</v>
      </c>
      <c r="M14" s="678"/>
      <c r="N14" s="678">
        <v>19700</v>
      </c>
      <c r="O14" s="678"/>
      <c r="P14" s="548">
        <v>547</v>
      </c>
      <c r="Q14" s="548"/>
      <c r="R14" s="36"/>
      <c r="S14" s="31"/>
      <c r="T14" s="33"/>
      <c r="U14" s="31"/>
      <c r="V14" s="33"/>
      <c r="W14" s="31"/>
      <c r="X14" s="33"/>
      <c r="Y14" s="31"/>
      <c r="Z14" s="80"/>
      <c r="AA14" s="159"/>
      <c r="AB14" s="159"/>
      <c r="AC14" s="159"/>
      <c r="AD14" s="159"/>
      <c r="AE14" s="159"/>
      <c r="AF14" s="159"/>
      <c r="AG14" s="159"/>
      <c r="AH14" s="159"/>
      <c r="AI14" s="159"/>
      <c r="AJ14" s="159"/>
    </row>
    <row r="15" spans="1:36" s="123" customFormat="1" ht="17.25" customHeight="1">
      <c r="A15" s="391" t="s">
        <v>468</v>
      </c>
      <c r="B15" s="319">
        <f aca="true" t="shared" si="0" ref="B15:G15">SUM(B17:B30)</f>
        <v>191193</v>
      </c>
      <c r="C15" s="319">
        <f t="shared" si="0"/>
        <v>54177</v>
      </c>
      <c r="D15" s="319">
        <f t="shared" si="0"/>
        <v>140016</v>
      </c>
      <c r="E15" s="319">
        <f t="shared" si="0"/>
        <v>20941</v>
      </c>
      <c r="F15" s="319">
        <f t="shared" si="0"/>
        <v>2275</v>
      </c>
      <c r="G15" s="319">
        <f t="shared" si="0"/>
        <v>4411</v>
      </c>
      <c r="H15" s="553">
        <f>SUM(H17:I30)</f>
        <v>145236</v>
      </c>
      <c r="I15" s="553"/>
      <c r="J15" s="553">
        <f>SUM(J17:K30)</f>
        <v>53187</v>
      </c>
      <c r="K15" s="553"/>
      <c r="L15" s="553">
        <f>SUM(L17:M30)</f>
        <v>92049</v>
      </c>
      <c r="M15" s="553"/>
      <c r="N15" s="553">
        <f>SUM(N17:O30)</f>
        <v>18105</v>
      </c>
      <c r="O15" s="553"/>
      <c r="P15" s="553">
        <f>SUM(P17:Q30)</f>
        <v>461</v>
      </c>
      <c r="Q15" s="553"/>
      <c r="R15" s="182"/>
      <c r="S15" s="183"/>
      <c r="T15" s="184"/>
      <c r="U15" s="182"/>
      <c r="V15" s="184"/>
      <c r="W15" s="183"/>
      <c r="X15" s="184"/>
      <c r="Y15" s="183"/>
      <c r="Z15" s="185"/>
      <c r="AA15" s="186"/>
      <c r="AB15" s="186"/>
      <c r="AC15" s="186"/>
      <c r="AD15" s="186"/>
      <c r="AE15" s="186"/>
      <c r="AF15" s="186"/>
      <c r="AG15" s="186"/>
      <c r="AH15" s="186"/>
      <c r="AI15" s="186"/>
      <c r="AJ15" s="186"/>
    </row>
    <row r="16" spans="1:36" ht="17.25" customHeight="1">
      <c r="A16" s="26"/>
      <c r="B16" s="229"/>
      <c r="C16" s="199"/>
      <c r="D16" s="230"/>
      <c r="E16" s="199"/>
      <c r="F16" s="199"/>
      <c r="G16" s="199"/>
      <c r="H16" s="685"/>
      <c r="I16" s="685"/>
      <c r="J16" s="685"/>
      <c r="K16" s="685"/>
      <c r="L16" s="678"/>
      <c r="M16" s="678"/>
      <c r="N16" s="678"/>
      <c r="O16" s="678"/>
      <c r="P16" s="685"/>
      <c r="Q16" s="685"/>
      <c r="R16" s="18"/>
      <c r="S16" s="31"/>
      <c r="T16" s="18"/>
      <c r="U16" s="31"/>
      <c r="V16" s="18"/>
      <c r="W16" s="31"/>
      <c r="X16" s="18"/>
      <c r="Y16" s="31"/>
      <c r="Z16" s="30"/>
      <c r="AA16" s="159"/>
      <c r="AB16" s="159"/>
      <c r="AC16" s="159"/>
      <c r="AD16" s="159"/>
      <c r="AE16" s="159"/>
      <c r="AF16" s="159"/>
      <c r="AG16" s="159"/>
      <c r="AH16" s="159"/>
      <c r="AI16" s="159"/>
      <c r="AJ16" s="159"/>
    </row>
    <row r="17" spans="1:36" ht="17.25" customHeight="1">
      <c r="A17" s="124" t="s">
        <v>355</v>
      </c>
      <c r="B17" s="229">
        <v>16583</v>
      </c>
      <c r="C17" s="199">
        <v>6611</v>
      </c>
      <c r="D17" s="230">
        <v>9972</v>
      </c>
      <c r="E17" s="199">
        <v>1959</v>
      </c>
      <c r="F17" s="199">
        <v>37</v>
      </c>
      <c r="G17" s="199">
        <v>389</v>
      </c>
      <c r="H17" s="548">
        <v>12771</v>
      </c>
      <c r="I17" s="548"/>
      <c r="J17" s="548">
        <v>4230</v>
      </c>
      <c r="K17" s="548"/>
      <c r="L17" s="678">
        <v>8541</v>
      </c>
      <c r="M17" s="678"/>
      <c r="N17" s="678">
        <v>1929</v>
      </c>
      <c r="O17" s="678"/>
      <c r="P17" s="548">
        <v>39</v>
      </c>
      <c r="Q17" s="548"/>
      <c r="R17" s="36"/>
      <c r="S17" s="31"/>
      <c r="T17" s="33"/>
      <c r="U17" s="31"/>
      <c r="V17" s="33"/>
      <c r="W17" s="31"/>
      <c r="X17" s="33"/>
      <c r="Y17" s="31"/>
      <c r="Z17" s="80"/>
      <c r="AA17" s="159"/>
      <c r="AB17" s="159"/>
      <c r="AC17" s="159"/>
      <c r="AD17" s="159"/>
      <c r="AE17" s="159"/>
      <c r="AF17" s="159"/>
      <c r="AG17" s="159"/>
      <c r="AH17" s="159"/>
      <c r="AI17" s="159"/>
      <c r="AJ17" s="159"/>
    </row>
    <row r="18" spans="1:36" ht="17.25" customHeight="1">
      <c r="A18" s="390" t="s">
        <v>452</v>
      </c>
      <c r="B18" s="229">
        <v>16072</v>
      </c>
      <c r="C18" s="199">
        <v>7097</v>
      </c>
      <c r="D18" s="230">
        <v>11975</v>
      </c>
      <c r="E18" s="199">
        <v>1425</v>
      </c>
      <c r="F18" s="199">
        <v>63</v>
      </c>
      <c r="G18" s="199">
        <v>392</v>
      </c>
      <c r="H18" s="548">
        <v>11555</v>
      </c>
      <c r="I18" s="548"/>
      <c r="J18" s="548">
        <v>3963</v>
      </c>
      <c r="K18" s="548"/>
      <c r="L18" s="678">
        <v>7592</v>
      </c>
      <c r="M18" s="678"/>
      <c r="N18" s="678">
        <v>1317</v>
      </c>
      <c r="O18" s="678"/>
      <c r="P18" s="548">
        <v>21</v>
      </c>
      <c r="Q18" s="548"/>
      <c r="R18" s="36"/>
      <c r="S18" s="31"/>
      <c r="T18" s="33"/>
      <c r="U18" s="31"/>
      <c r="V18" s="33"/>
      <c r="W18" s="31"/>
      <c r="X18" s="33"/>
      <c r="Y18" s="31"/>
      <c r="Z18" s="80"/>
      <c r="AA18" s="159"/>
      <c r="AB18" s="159"/>
      <c r="AC18" s="159"/>
      <c r="AD18" s="159"/>
      <c r="AE18" s="159"/>
      <c r="AF18" s="159"/>
      <c r="AG18" s="159"/>
      <c r="AH18" s="159"/>
      <c r="AI18" s="159"/>
      <c r="AJ18" s="159"/>
    </row>
    <row r="19" spans="1:36" ht="17.25" customHeight="1">
      <c r="A19" s="390" t="s">
        <v>453</v>
      </c>
      <c r="B19" s="229">
        <v>15459</v>
      </c>
      <c r="C19" s="199">
        <v>3214</v>
      </c>
      <c r="D19" s="230">
        <v>12245</v>
      </c>
      <c r="E19" s="199">
        <v>1265</v>
      </c>
      <c r="F19" s="199">
        <v>36</v>
      </c>
      <c r="G19" s="199">
        <v>440</v>
      </c>
      <c r="H19" s="548">
        <v>11373</v>
      </c>
      <c r="I19" s="548"/>
      <c r="J19" s="548">
        <v>4413</v>
      </c>
      <c r="K19" s="548"/>
      <c r="L19" s="678">
        <v>6960</v>
      </c>
      <c r="M19" s="678"/>
      <c r="N19" s="678">
        <v>1210</v>
      </c>
      <c r="O19" s="678"/>
      <c r="P19" s="548">
        <v>20</v>
      </c>
      <c r="Q19" s="548"/>
      <c r="R19" s="36"/>
      <c r="S19" s="31"/>
      <c r="T19" s="33"/>
      <c r="U19" s="31"/>
      <c r="V19" s="33"/>
      <c r="W19" s="31"/>
      <c r="X19" s="33"/>
      <c r="Y19" s="31"/>
      <c r="Z19" s="80"/>
      <c r="AA19" s="159"/>
      <c r="AB19" s="159"/>
      <c r="AC19" s="159"/>
      <c r="AD19" s="159"/>
      <c r="AE19" s="159"/>
      <c r="AF19" s="159"/>
      <c r="AG19" s="159"/>
      <c r="AH19" s="159"/>
      <c r="AI19" s="159"/>
      <c r="AJ19" s="159"/>
    </row>
    <row r="20" spans="1:36" ht="17.25" customHeight="1">
      <c r="A20" s="390" t="s">
        <v>454</v>
      </c>
      <c r="B20" s="229">
        <v>14101</v>
      </c>
      <c r="C20" s="199">
        <v>3035</v>
      </c>
      <c r="D20" s="230">
        <v>11066</v>
      </c>
      <c r="E20" s="199">
        <v>1106</v>
      </c>
      <c r="F20" s="199">
        <v>33</v>
      </c>
      <c r="G20" s="199">
        <v>310</v>
      </c>
      <c r="H20" s="548">
        <v>10771</v>
      </c>
      <c r="I20" s="548"/>
      <c r="J20" s="548">
        <v>3832</v>
      </c>
      <c r="K20" s="548"/>
      <c r="L20" s="678">
        <v>6939</v>
      </c>
      <c r="M20" s="678"/>
      <c r="N20" s="678">
        <v>1101</v>
      </c>
      <c r="O20" s="678"/>
      <c r="P20" s="548">
        <v>22</v>
      </c>
      <c r="Q20" s="548"/>
      <c r="R20" s="36"/>
      <c r="S20" s="31"/>
      <c r="T20" s="33"/>
      <c r="U20" s="31"/>
      <c r="V20" s="33"/>
      <c r="W20" s="31"/>
      <c r="X20" s="33"/>
      <c r="Y20" s="31"/>
      <c r="Z20" s="80"/>
      <c r="AA20" s="159"/>
      <c r="AB20" s="159"/>
      <c r="AC20" s="159"/>
      <c r="AD20" s="159"/>
      <c r="AE20" s="159"/>
      <c r="AF20" s="159"/>
      <c r="AG20" s="159"/>
      <c r="AH20" s="159"/>
      <c r="AI20" s="159"/>
      <c r="AJ20" s="159"/>
    </row>
    <row r="21" spans="1:36" ht="17.25" customHeight="1">
      <c r="A21" s="147"/>
      <c r="B21" s="229"/>
      <c r="C21" s="199"/>
      <c r="D21" s="230"/>
      <c r="E21" s="199"/>
      <c r="F21" s="199"/>
      <c r="G21" s="199"/>
      <c r="H21" s="548"/>
      <c r="I21" s="548"/>
      <c r="J21" s="548"/>
      <c r="K21" s="548"/>
      <c r="L21" s="678"/>
      <c r="M21" s="678"/>
      <c r="N21" s="678"/>
      <c r="O21" s="678"/>
      <c r="P21" s="548"/>
      <c r="Q21" s="548"/>
      <c r="R21" s="18"/>
      <c r="S21" s="31"/>
      <c r="T21" s="18"/>
      <c r="U21" s="31"/>
      <c r="V21" s="18"/>
      <c r="W21" s="31"/>
      <c r="X21" s="18"/>
      <c r="Y21" s="31"/>
      <c r="Z21" s="30"/>
      <c r="AA21" s="159"/>
      <c r="AB21" s="159"/>
      <c r="AC21" s="159"/>
      <c r="AD21" s="159"/>
      <c r="AE21" s="159"/>
      <c r="AF21" s="159"/>
      <c r="AG21" s="159"/>
      <c r="AH21" s="159"/>
      <c r="AI21" s="159"/>
      <c r="AJ21" s="159"/>
    </row>
    <row r="22" spans="1:36" ht="17.25" customHeight="1">
      <c r="A22" s="390" t="s">
        <v>455</v>
      </c>
      <c r="B22" s="229">
        <v>13901</v>
      </c>
      <c r="C22" s="199">
        <v>3016</v>
      </c>
      <c r="D22" s="230">
        <v>10885</v>
      </c>
      <c r="E22" s="199">
        <v>996</v>
      </c>
      <c r="F22" s="199">
        <v>23</v>
      </c>
      <c r="G22" s="199">
        <v>282</v>
      </c>
      <c r="H22" s="548">
        <v>11437</v>
      </c>
      <c r="I22" s="548"/>
      <c r="J22" s="548">
        <v>4073</v>
      </c>
      <c r="K22" s="548"/>
      <c r="L22" s="678">
        <v>7364</v>
      </c>
      <c r="M22" s="678"/>
      <c r="N22" s="678">
        <v>964</v>
      </c>
      <c r="O22" s="678"/>
      <c r="P22" s="548">
        <v>22</v>
      </c>
      <c r="Q22" s="548"/>
      <c r="R22" s="36"/>
      <c r="S22" s="31"/>
      <c r="T22" s="33"/>
      <c r="U22" s="31"/>
      <c r="V22" s="33"/>
      <c r="W22" s="31"/>
      <c r="X22" s="33"/>
      <c r="Y22" s="31"/>
      <c r="Z22" s="80"/>
      <c r="AA22" s="159"/>
      <c r="AB22" s="159"/>
      <c r="AC22" s="159"/>
      <c r="AD22" s="159"/>
      <c r="AE22" s="159"/>
      <c r="AF22" s="159"/>
      <c r="AG22" s="159"/>
      <c r="AH22" s="159"/>
      <c r="AI22" s="159"/>
      <c r="AJ22" s="159"/>
    </row>
    <row r="23" spans="1:36" ht="17.25" customHeight="1">
      <c r="A23" s="390" t="s">
        <v>456</v>
      </c>
      <c r="B23" s="229">
        <v>14429</v>
      </c>
      <c r="C23" s="199">
        <v>3788</v>
      </c>
      <c r="D23" s="230">
        <v>10641</v>
      </c>
      <c r="E23" s="199">
        <v>1493</v>
      </c>
      <c r="F23" s="199">
        <v>209</v>
      </c>
      <c r="G23" s="199">
        <v>445</v>
      </c>
      <c r="H23" s="548">
        <v>12443</v>
      </c>
      <c r="I23" s="548"/>
      <c r="J23" s="548">
        <v>4175</v>
      </c>
      <c r="K23" s="548"/>
      <c r="L23" s="678">
        <v>8268</v>
      </c>
      <c r="M23" s="678"/>
      <c r="N23" s="678">
        <v>1227</v>
      </c>
      <c r="O23" s="678"/>
      <c r="P23" s="548">
        <v>34</v>
      </c>
      <c r="Q23" s="548"/>
      <c r="R23" s="36"/>
      <c r="S23" s="31"/>
      <c r="T23" s="33"/>
      <c r="U23" s="31"/>
      <c r="V23" s="33"/>
      <c r="W23" s="31"/>
      <c r="X23" s="33"/>
      <c r="Y23" s="31"/>
      <c r="Z23" s="80"/>
      <c r="AA23" s="159"/>
      <c r="AB23" s="159"/>
      <c r="AC23" s="159"/>
      <c r="AD23" s="159"/>
      <c r="AE23" s="159"/>
      <c r="AF23" s="159"/>
      <c r="AG23" s="159"/>
      <c r="AH23" s="159"/>
      <c r="AI23" s="159"/>
      <c r="AJ23" s="159"/>
    </row>
    <row r="24" spans="1:36" ht="17.25" customHeight="1">
      <c r="A24" s="390" t="s">
        <v>457</v>
      </c>
      <c r="B24" s="229">
        <v>15109</v>
      </c>
      <c r="C24" s="199">
        <v>4454</v>
      </c>
      <c r="D24" s="230">
        <v>10655</v>
      </c>
      <c r="E24" s="199">
        <v>2200</v>
      </c>
      <c r="F24" s="199">
        <v>989</v>
      </c>
      <c r="G24" s="199">
        <v>395</v>
      </c>
      <c r="H24" s="548">
        <v>12290</v>
      </c>
      <c r="I24" s="548"/>
      <c r="J24" s="548">
        <v>4326</v>
      </c>
      <c r="K24" s="548"/>
      <c r="L24" s="678">
        <v>7964</v>
      </c>
      <c r="M24" s="678"/>
      <c r="N24" s="678">
        <v>1215</v>
      </c>
      <c r="O24" s="678"/>
      <c r="P24" s="548">
        <v>116</v>
      </c>
      <c r="Q24" s="548"/>
      <c r="R24" s="36"/>
      <c r="S24" s="31"/>
      <c r="T24" s="33"/>
      <c r="U24" s="31"/>
      <c r="V24" s="33"/>
      <c r="W24" s="31"/>
      <c r="X24" s="33"/>
      <c r="Y24" s="31"/>
      <c r="Z24" s="80"/>
      <c r="AA24" s="159"/>
      <c r="AB24" s="159"/>
      <c r="AC24" s="159"/>
      <c r="AD24" s="159"/>
      <c r="AE24" s="159"/>
      <c r="AF24" s="159"/>
      <c r="AG24" s="159"/>
      <c r="AH24" s="159"/>
      <c r="AI24" s="159"/>
      <c r="AJ24" s="159"/>
    </row>
    <row r="25" spans="1:36" ht="17.25" customHeight="1">
      <c r="A25" s="390" t="s">
        <v>458</v>
      </c>
      <c r="B25" s="229">
        <v>13569</v>
      </c>
      <c r="C25" s="199">
        <v>3132</v>
      </c>
      <c r="D25" s="230">
        <v>10437</v>
      </c>
      <c r="E25" s="199">
        <v>1595</v>
      </c>
      <c r="F25" s="199">
        <v>577</v>
      </c>
      <c r="G25" s="199">
        <v>334</v>
      </c>
      <c r="H25" s="548">
        <v>11256</v>
      </c>
      <c r="I25" s="548"/>
      <c r="J25" s="548">
        <v>3253</v>
      </c>
      <c r="K25" s="548"/>
      <c r="L25" s="678">
        <v>8003</v>
      </c>
      <c r="M25" s="678"/>
      <c r="N25" s="678">
        <v>920</v>
      </c>
      <c r="O25" s="678"/>
      <c r="P25" s="548">
        <v>27</v>
      </c>
      <c r="Q25" s="548"/>
      <c r="R25" s="36"/>
      <c r="S25" s="31"/>
      <c r="T25" s="33"/>
      <c r="U25" s="31"/>
      <c r="V25" s="33"/>
      <c r="W25" s="31"/>
      <c r="X25" s="33"/>
      <c r="Y25" s="31"/>
      <c r="Z25" s="80"/>
      <c r="AA25" s="159"/>
      <c r="AB25" s="159"/>
      <c r="AC25" s="159"/>
      <c r="AD25" s="159"/>
      <c r="AE25" s="159"/>
      <c r="AF25" s="159"/>
      <c r="AG25" s="159"/>
      <c r="AH25" s="159"/>
      <c r="AI25" s="159"/>
      <c r="AJ25" s="159"/>
    </row>
    <row r="26" spans="1:36" ht="17.25" customHeight="1">
      <c r="A26" s="147"/>
      <c r="B26" s="229"/>
      <c r="C26" s="199"/>
      <c r="D26" s="230"/>
      <c r="E26" s="199"/>
      <c r="F26" s="199"/>
      <c r="G26" s="199"/>
      <c r="H26" s="548"/>
      <c r="I26" s="548"/>
      <c r="J26" s="548"/>
      <c r="K26" s="548"/>
      <c r="L26" s="678"/>
      <c r="M26" s="678"/>
      <c r="N26" s="678"/>
      <c r="O26" s="678"/>
      <c r="P26" s="548"/>
      <c r="Q26" s="548"/>
      <c r="R26" s="18"/>
      <c r="S26" s="31"/>
      <c r="T26" s="18"/>
      <c r="U26" s="31"/>
      <c r="V26" s="18"/>
      <c r="W26" s="31"/>
      <c r="X26" s="18"/>
      <c r="Y26" s="31"/>
      <c r="Z26" s="30"/>
      <c r="AA26" s="159"/>
      <c r="AB26" s="159"/>
      <c r="AC26" s="159"/>
      <c r="AD26" s="159"/>
      <c r="AE26" s="159"/>
      <c r="AF26" s="159"/>
      <c r="AG26" s="159"/>
      <c r="AH26" s="159"/>
      <c r="AI26" s="159"/>
      <c r="AJ26" s="159"/>
    </row>
    <row r="27" spans="1:36" ht="17.25" customHeight="1">
      <c r="A27" s="390" t="s">
        <v>459</v>
      </c>
      <c r="B27" s="229">
        <v>14536</v>
      </c>
      <c r="C27" s="199">
        <v>4701</v>
      </c>
      <c r="D27" s="230">
        <v>9835</v>
      </c>
      <c r="E27" s="199">
        <v>774</v>
      </c>
      <c r="F27" s="199">
        <v>59</v>
      </c>
      <c r="G27" s="199">
        <v>255</v>
      </c>
      <c r="H27" s="548">
        <v>10378</v>
      </c>
      <c r="I27" s="548"/>
      <c r="J27" s="548">
        <v>2931</v>
      </c>
      <c r="K27" s="548"/>
      <c r="L27" s="678">
        <v>7447</v>
      </c>
      <c r="M27" s="678"/>
      <c r="N27" s="678">
        <v>714</v>
      </c>
      <c r="O27" s="678"/>
      <c r="P27" s="548">
        <v>15</v>
      </c>
      <c r="Q27" s="548"/>
      <c r="R27" s="36"/>
      <c r="S27" s="31"/>
      <c r="T27" s="33"/>
      <c r="U27" s="31"/>
      <c r="V27" s="33"/>
      <c r="W27" s="31"/>
      <c r="X27" s="33"/>
      <c r="Y27" s="31"/>
      <c r="Z27" s="80"/>
      <c r="AA27" s="159"/>
      <c r="AB27" s="159"/>
      <c r="AC27" s="159"/>
      <c r="AD27" s="159"/>
      <c r="AE27" s="159"/>
      <c r="AF27" s="159"/>
      <c r="AG27" s="159"/>
      <c r="AH27" s="159"/>
      <c r="AI27" s="159"/>
      <c r="AJ27" s="159"/>
    </row>
    <row r="28" spans="1:36" ht="17.25" customHeight="1">
      <c r="A28" s="124" t="s">
        <v>356</v>
      </c>
      <c r="B28" s="229">
        <v>19637</v>
      </c>
      <c r="C28" s="199">
        <v>8184</v>
      </c>
      <c r="D28" s="230">
        <v>11453</v>
      </c>
      <c r="E28" s="199">
        <v>1006</v>
      </c>
      <c r="F28" s="199">
        <v>132</v>
      </c>
      <c r="G28" s="199">
        <v>271</v>
      </c>
      <c r="H28" s="548">
        <v>11112</v>
      </c>
      <c r="I28" s="548"/>
      <c r="J28" s="548">
        <v>4211</v>
      </c>
      <c r="K28" s="548"/>
      <c r="L28" s="678">
        <v>6901</v>
      </c>
      <c r="M28" s="678"/>
      <c r="N28" s="678">
        <v>849</v>
      </c>
      <c r="O28" s="678"/>
      <c r="P28" s="548">
        <v>15</v>
      </c>
      <c r="Q28" s="548"/>
      <c r="R28" s="36"/>
      <c r="S28" s="31"/>
      <c r="T28" s="33"/>
      <c r="U28" s="31"/>
      <c r="V28" s="33"/>
      <c r="W28" s="31"/>
      <c r="X28" s="33"/>
      <c r="Y28" s="31"/>
      <c r="Z28" s="80"/>
      <c r="AA28" s="159"/>
      <c r="AB28" s="159"/>
      <c r="AC28" s="159"/>
      <c r="AD28" s="159"/>
      <c r="AE28" s="159"/>
      <c r="AF28" s="159"/>
      <c r="AG28" s="159"/>
      <c r="AH28" s="159"/>
      <c r="AI28" s="159"/>
      <c r="AJ28" s="159"/>
    </row>
    <row r="29" spans="1:36" ht="17.25" customHeight="1">
      <c r="A29" s="390" t="s">
        <v>460</v>
      </c>
      <c r="B29" s="229">
        <v>19096</v>
      </c>
      <c r="C29" s="199">
        <v>3102</v>
      </c>
      <c r="D29" s="230">
        <v>15994</v>
      </c>
      <c r="E29" s="199">
        <v>1397</v>
      </c>
      <c r="F29" s="199">
        <v>31</v>
      </c>
      <c r="G29" s="199">
        <v>359</v>
      </c>
      <c r="H29" s="548">
        <v>13101</v>
      </c>
      <c r="I29" s="548"/>
      <c r="J29" s="548">
        <v>6027</v>
      </c>
      <c r="K29" s="548"/>
      <c r="L29" s="678">
        <v>7074</v>
      </c>
      <c r="M29" s="678"/>
      <c r="N29" s="678">
        <v>1346</v>
      </c>
      <c r="O29" s="678"/>
      <c r="P29" s="548">
        <v>20</v>
      </c>
      <c r="Q29" s="548"/>
      <c r="R29" s="36"/>
      <c r="S29" s="31"/>
      <c r="T29" s="33"/>
      <c r="U29" s="31"/>
      <c r="V29" s="33"/>
      <c r="W29" s="31"/>
      <c r="X29" s="33"/>
      <c r="Y29" s="31"/>
      <c r="Z29" s="80"/>
      <c r="AA29" s="159"/>
      <c r="AB29" s="159"/>
      <c r="AC29" s="159"/>
      <c r="AD29" s="159"/>
      <c r="AE29" s="159"/>
      <c r="AF29" s="159"/>
      <c r="AG29" s="159"/>
      <c r="AH29" s="159"/>
      <c r="AI29" s="159"/>
      <c r="AJ29" s="159"/>
    </row>
    <row r="30" spans="1:36" ht="17.25" customHeight="1">
      <c r="A30" s="390" t="s">
        <v>461</v>
      </c>
      <c r="B30" s="229">
        <v>18701</v>
      </c>
      <c r="C30" s="199">
        <v>3843</v>
      </c>
      <c r="D30" s="230">
        <v>14858</v>
      </c>
      <c r="E30" s="199">
        <v>5725</v>
      </c>
      <c r="F30" s="199">
        <v>86</v>
      </c>
      <c r="G30" s="199">
        <v>539</v>
      </c>
      <c r="H30" s="548">
        <v>16749</v>
      </c>
      <c r="I30" s="548"/>
      <c r="J30" s="548">
        <v>7753</v>
      </c>
      <c r="K30" s="548"/>
      <c r="L30" s="678">
        <v>8996</v>
      </c>
      <c r="M30" s="678"/>
      <c r="N30" s="678">
        <v>5313</v>
      </c>
      <c r="O30" s="678"/>
      <c r="P30" s="548">
        <v>110</v>
      </c>
      <c r="Q30" s="548"/>
      <c r="R30" s="36"/>
      <c r="S30" s="31"/>
      <c r="T30" s="33"/>
      <c r="U30" s="31"/>
      <c r="V30" s="33"/>
      <c r="W30" s="31"/>
      <c r="X30" s="33"/>
      <c r="Y30" s="31"/>
      <c r="Z30" s="80"/>
      <c r="AA30" s="159"/>
      <c r="AB30" s="159"/>
      <c r="AC30" s="159"/>
      <c r="AD30" s="159"/>
      <c r="AE30" s="159"/>
      <c r="AF30" s="159"/>
      <c r="AG30" s="159"/>
      <c r="AH30" s="159"/>
      <c r="AI30" s="159"/>
      <c r="AJ30" s="159"/>
    </row>
    <row r="31" spans="1:26" ht="17.25" customHeight="1">
      <c r="A31" s="29"/>
      <c r="B31" s="229"/>
      <c r="C31" s="199"/>
      <c r="D31" s="230"/>
      <c r="E31" s="199"/>
      <c r="F31" s="199"/>
      <c r="G31" s="199"/>
      <c r="H31" s="548"/>
      <c r="I31" s="548"/>
      <c r="J31" s="548"/>
      <c r="K31" s="548"/>
      <c r="L31" s="678"/>
      <c r="M31" s="678"/>
      <c r="N31" s="678"/>
      <c r="O31" s="678"/>
      <c r="P31" s="548"/>
      <c r="Q31" s="548"/>
      <c r="R31" s="18"/>
      <c r="S31" s="31"/>
      <c r="T31" s="81"/>
      <c r="U31" s="31"/>
      <c r="V31" s="81"/>
      <c r="W31" s="31"/>
      <c r="X31" s="81"/>
      <c r="Y31" s="31"/>
      <c r="Z31" s="30"/>
    </row>
    <row r="32" spans="1:26" ht="17.25" customHeight="1">
      <c r="A32" s="145" t="s">
        <v>133</v>
      </c>
      <c r="B32" s="229">
        <v>98336</v>
      </c>
      <c r="C32" s="231">
        <v>23446</v>
      </c>
      <c r="D32" s="230">
        <v>74890</v>
      </c>
      <c r="E32" s="199">
        <v>8182</v>
      </c>
      <c r="F32" s="199">
        <v>6</v>
      </c>
      <c r="G32" s="199">
        <v>1823</v>
      </c>
      <c r="H32" s="548">
        <v>81843</v>
      </c>
      <c r="I32" s="548"/>
      <c r="J32" s="548">
        <v>28371</v>
      </c>
      <c r="K32" s="548"/>
      <c r="L32" s="678">
        <v>53472</v>
      </c>
      <c r="M32" s="678"/>
      <c r="N32" s="678">
        <v>8619</v>
      </c>
      <c r="O32" s="678"/>
      <c r="P32" s="548">
        <v>249</v>
      </c>
      <c r="Q32" s="548"/>
      <c r="R32" s="36"/>
      <c r="S32" s="31"/>
      <c r="T32" s="36"/>
      <c r="U32" s="31"/>
      <c r="V32" s="36"/>
      <c r="W32" s="31"/>
      <c r="X32" s="36"/>
      <c r="Y32" s="31"/>
      <c r="Z32" s="80"/>
    </row>
    <row r="33" spans="1:26" ht="17.25" customHeight="1">
      <c r="A33" s="145" t="s">
        <v>134</v>
      </c>
      <c r="B33" s="229">
        <v>23880</v>
      </c>
      <c r="C33" s="199">
        <v>5778</v>
      </c>
      <c r="D33" s="230">
        <v>18102</v>
      </c>
      <c r="E33" s="199">
        <v>2564</v>
      </c>
      <c r="F33" s="199">
        <v>7</v>
      </c>
      <c r="G33" s="199">
        <v>673</v>
      </c>
      <c r="H33" s="548">
        <v>18412</v>
      </c>
      <c r="I33" s="548"/>
      <c r="J33" s="548">
        <v>7772</v>
      </c>
      <c r="K33" s="548"/>
      <c r="L33" s="678">
        <v>10640</v>
      </c>
      <c r="M33" s="678"/>
      <c r="N33" s="678">
        <v>2502</v>
      </c>
      <c r="O33" s="678"/>
      <c r="P33" s="548">
        <v>56</v>
      </c>
      <c r="Q33" s="548"/>
      <c r="R33" s="36"/>
      <c r="S33" s="31"/>
      <c r="T33" s="36"/>
      <c r="U33" s="31"/>
      <c r="V33" s="36"/>
      <c r="W33" s="31"/>
      <c r="X33" s="36"/>
      <c r="Y33" s="31"/>
      <c r="Z33" s="80"/>
    </row>
    <row r="34" spans="1:26" ht="17.25" customHeight="1">
      <c r="A34" s="145" t="s">
        <v>135</v>
      </c>
      <c r="B34" s="229">
        <v>14250</v>
      </c>
      <c r="C34" s="199">
        <v>3646</v>
      </c>
      <c r="D34" s="230">
        <v>10604</v>
      </c>
      <c r="E34" s="199">
        <v>1499</v>
      </c>
      <c r="F34" s="199">
        <v>11</v>
      </c>
      <c r="G34" s="199">
        <v>338</v>
      </c>
      <c r="H34" s="548">
        <v>10280</v>
      </c>
      <c r="I34" s="548"/>
      <c r="J34" s="548">
        <v>3455</v>
      </c>
      <c r="K34" s="548"/>
      <c r="L34" s="678">
        <v>6825</v>
      </c>
      <c r="M34" s="678"/>
      <c r="N34" s="678">
        <v>1347</v>
      </c>
      <c r="O34" s="678"/>
      <c r="P34" s="548">
        <v>21</v>
      </c>
      <c r="Q34" s="548"/>
      <c r="R34" s="36"/>
      <c r="S34" s="31"/>
      <c r="T34" s="36"/>
      <c r="U34" s="31"/>
      <c r="V34" s="36"/>
      <c r="W34" s="31"/>
      <c r="X34" s="36"/>
      <c r="Y34" s="31"/>
      <c r="Z34" s="80"/>
    </row>
    <row r="35" spans="1:26" ht="17.25" customHeight="1">
      <c r="A35" s="145" t="s">
        <v>514</v>
      </c>
      <c r="B35" s="229">
        <v>19293</v>
      </c>
      <c r="C35" s="199">
        <v>8192</v>
      </c>
      <c r="D35" s="230">
        <v>11101</v>
      </c>
      <c r="E35" s="199">
        <v>3716</v>
      </c>
      <c r="F35" s="199">
        <v>1824</v>
      </c>
      <c r="G35" s="199">
        <v>517</v>
      </c>
      <c r="H35" s="548">
        <v>5482</v>
      </c>
      <c r="I35" s="548"/>
      <c r="J35" s="548">
        <v>2518</v>
      </c>
      <c r="K35" s="548"/>
      <c r="L35" s="678">
        <v>2964</v>
      </c>
      <c r="M35" s="678"/>
      <c r="N35" s="678">
        <v>1451</v>
      </c>
      <c r="O35" s="678"/>
      <c r="P35" s="548" t="s">
        <v>348</v>
      </c>
      <c r="Q35" s="548"/>
      <c r="R35" s="36"/>
      <c r="S35" s="31"/>
      <c r="T35" s="36"/>
      <c r="U35" s="31"/>
      <c r="V35" s="36"/>
      <c r="W35" s="31"/>
      <c r="X35" s="37"/>
      <c r="Y35" s="31"/>
      <c r="Z35" s="80"/>
    </row>
    <row r="36" spans="1:26" ht="17.25" customHeight="1">
      <c r="A36" s="145" t="s">
        <v>136</v>
      </c>
      <c r="B36" s="229">
        <v>14414</v>
      </c>
      <c r="C36" s="199">
        <v>3876</v>
      </c>
      <c r="D36" s="230">
        <v>10538</v>
      </c>
      <c r="E36" s="199">
        <v>2068</v>
      </c>
      <c r="F36" s="199">
        <v>5</v>
      </c>
      <c r="G36" s="199">
        <v>607</v>
      </c>
      <c r="H36" s="548">
        <v>15372</v>
      </c>
      <c r="I36" s="548"/>
      <c r="J36" s="548">
        <v>5706</v>
      </c>
      <c r="K36" s="548"/>
      <c r="L36" s="678">
        <v>9666</v>
      </c>
      <c r="M36" s="678"/>
      <c r="N36" s="678">
        <v>2107</v>
      </c>
      <c r="O36" s="678"/>
      <c r="P36" s="548">
        <v>129</v>
      </c>
      <c r="Q36" s="548"/>
      <c r="R36" s="36"/>
      <c r="S36" s="31"/>
      <c r="T36" s="36"/>
      <c r="U36" s="31"/>
      <c r="V36" s="36"/>
      <c r="W36" s="31"/>
      <c r="X36" s="36"/>
      <c r="Y36" s="31"/>
      <c r="Z36" s="80"/>
    </row>
    <row r="37" spans="1:30" ht="17.25" customHeight="1">
      <c r="A37" s="145" t="s">
        <v>137</v>
      </c>
      <c r="B37" s="229">
        <v>11665</v>
      </c>
      <c r="C37" s="199">
        <v>3246</v>
      </c>
      <c r="D37" s="230">
        <v>8419</v>
      </c>
      <c r="E37" s="199">
        <v>1192</v>
      </c>
      <c r="F37" s="199">
        <v>68</v>
      </c>
      <c r="G37" s="199">
        <v>240</v>
      </c>
      <c r="H37" s="548">
        <v>6992</v>
      </c>
      <c r="I37" s="548"/>
      <c r="J37" s="548">
        <v>2826</v>
      </c>
      <c r="K37" s="548"/>
      <c r="L37" s="678">
        <v>4166</v>
      </c>
      <c r="M37" s="678"/>
      <c r="N37" s="678">
        <v>1056</v>
      </c>
      <c r="O37" s="678"/>
      <c r="P37" s="548">
        <v>6</v>
      </c>
      <c r="Q37" s="548"/>
      <c r="R37" s="36"/>
      <c r="S37" s="31"/>
      <c r="T37" s="36"/>
      <c r="U37" s="31"/>
      <c r="V37" s="36"/>
      <c r="W37" s="31"/>
      <c r="X37" s="36"/>
      <c r="Y37" s="31"/>
      <c r="Z37" s="80"/>
      <c r="AA37" s="2"/>
      <c r="AB37" s="2"/>
      <c r="AC37" s="2"/>
      <c r="AD37" s="2"/>
    </row>
    <row r="38" spans="1:30" ht="17.25" customHeight="1">
      <c r="A38" s="146" t="s">
        <v>138</v>
      </c>
      <c r="B38" s="232">
        <v>9355</v>
      </c>
      <c r="C38" s="233">
        <v>2993</v>
      </c>
      <c r="D38" s="234">
        <v>6362</v>
      </c>
      <c r="E38" s="233">
        <v>1720</v>
      </c>
      <c r="F38" s="233">
        <v>354</v>
      </c>
      <c r="G38" s="233">
        <v>213</v>
      </c>
      <c r="H38" s="555">
        <v>6855</v>
      </c>
      <c r="I38" s="555"/>
      <c r="J38" s="555">
        <v>2539</v>
      </c>
      <c r="K38" s="555"/>
      <c r="L38" s="701">
        <v>4316</v>
      </c>
      <c r="M38" s="701"/>
      <c r="N38" s="701">
        <v>1023</v>
      </c>
      <c r="O38" s="701"/>
      <c r="P38" s="555" t="s">
        <v>348</v>
      </c>
      <c r="Q38" s="555"/>
      <c r="R38" s="36"/>
      <c r="S38" s="31"/>
      <c r="T38" s="36"/>
      <c r="U38" s="31"/>
      <c r="V38" s="36"/>
      <c r="W38" s="31"/>
      <c r="X38" s="37"/>
      <c r="Y38" s="31"/>
      <c r="Z38" s="80"/>
      <c r="AA38" s="2"/>
      <c r="AB38" s="2"/>
      <c r="AC38" s="2"/>
      <c r="AD38" s="2"/>
    </row>
    <row r="39" spans="1:30" ht="17.25" customHeight="1">
      <c r="A39" s="189" t="s">
        <v>358</v>
      </c>
      <c r="B39" s="17"/>
      <c r="C39" s="17"/>
      <c r="D39" s="17"/>
      <c r="E39" s="17"/>
      <c r="F39" s="17"/>
      <c r="G39" s="17"/>
      <c r="H39" s="17"/>
      <c r="I39" s="17"/>
      <c r="J39" s="17"/>
      <c r="K39" s="17"/>
      <c r="L39" s="17"/>
      <c r="M39" s="17"/>
      <c r="N39" s="17"/>
      <c r="O39" s="17"/>
      <c r="P39" s="17"/>
      <c r="Q39" s="17"/>
      <c r="R39" s="31"/>
      <c r="S39" s="31"/>
      <c r="T39" s="31"/>
      <c r="U39" s="31"/>
      <c r="V39" s="31"/>
      <c r="W39" s="31"/>
      <c r="X39" s="31"/>
      <c r="Y39" s="31"/>
      <c r="Z39" s="31"/>
      <c r="AA39" s="2"/>
      <c r="AB39" s="2"/>
      <c r="AC39" s="2"/>
      <c r="AD39" s="2"/>
    </row>
    <row r="40" spans="1:26" ht="17.25" customHeight="1">
      <c r="A40" s="17"/>
      <c r="B40" s="17"/>
      <c r="C40" s="17"/>
      <c r="D40" s="17"/>
      <c r="E40" s="17"/>
      <c r="F40" s="17"/>
      <c r="G40" s="17"/>
      <c r="H40" s="703" t="s">
        <v>365</v>
      </c>
      <c r="I40" s="703"/>
      <c r="J40" s="703"/>
      <c r="K40" s="703"/>
      <c r="L40" s="703"/>
      <c r="M40" s="703"/>
      <c r="N40" s="703"/>
      <c r="O40" s="703"/>
      <c r="P40" s="703"/>
      <c r="Q40" s="703"/>
      <c r="R40" s="703"/>
      <c r="S40" s="17"/>
      <c r="T40" s="17"/>
      <c r="U40" s="17"/>
      <c r="V40" s="17"/>
      <c r="W40" s="17"/>
      <c r="X40" s="17"/>
      <c r="Y40" s="17"/>
      <c r="Z40" s="17"/>
    </row>
    <row r="41" spans="2:26" ht="17.25" customHeight="1" thickBot="1">
      <c r="B41" s="17"/>
      <c r="C41" s="17"/>
      <c r="D41" s="17"/>
      <c r="E41" s="17"/>
      <c r="F41" s="17"/>
      <c r="G41" s="17"/>
      <c r="H41" s="68"/>
      <c r="I41" s="68"/>
      <c r="J41" s="68"/>
      <c r="K41" s="68"/>
      <c r="L41" s="68"/>
      <c r="M41" s="68"/>
      <c r="N41" s="68"/>
      <c r="O41" s="68"/>
      <c r="P41" s="68"/>
      <c r="Q41" s="68"/>
      <c r="R41" s="68"/>
      <c r="S41" s="17"/>
      <c r="T41" s="17"/>
      <c r="U41" s="17"/>
      <c r="V41" s="17"/>
      <c r="W41" s="17"/>
      <c r="X41" s="17"/>
      <c r="Y41" s="17"/>
      <c r="Z41" s="17"/>
    </row>
    <row r="42" spans="1:18" ht="17.25" customHeight="1">
      <c r="A42" s="702" t="s">
        <v>361</v>
      </c>
      <c r="B42" s="702"/>
      <c r="C42" s="702"/>
      <c r="D42" s="702"/>
      <c r="E42" s="702"/>
      <c r="F42" s="702"/>
      <c r="H42" s="654" t="s">
        <v>139</v>
      </c>
      <c r="I42" s="654"/>
      <c r="J42" s="655"/>
      <c r="K42" s="467" t="s">
        <v>140</v>
      </c>
      <c r="L42" s="668" t="s">
        <v>141</v>
      </c>
      <c r="M42" s="668" t="s">
        <v>142</v>
      </c>
      <c r="N42" s="658" t="s">
        <v>143</v>
      </c>
      <c r="O42" s="658" t="s">
        <v>462</v>
      </c>
      <c r="P42" s="468" t="s">
        <v>144</v>
      </c>
      <c r="Q42" s="468" t="s">
        <v>145</v>
      </c>
      <c r="R42" s="467" t="s">
        <v>146</v>
      </c>
    </row>
    <row r="43" spans="1:18" ht="17.25" customHeight="1" thickBot="1">
      <c r="A43" s="68"/>
      <c r="B43" s="68"/>
      <c r="C43" s="68"/>
      <c r="D43" s="68"/>
      <c r="E43" s="68"/>
      <c r="F43" s="68"/>
      <c r="G43" s="2"/>
      <c r="H43" s="656"/>
      <c r="I43" s="656"/>
      <c r="J43" s="657"/>
      <c r="K43" s="469"/>
      <c r="L43" s="669"/>
      <c r="M43" s="669"/>
      <c r="N43" s="659"/>
      <c r="O43" s="659"/>
      <c r="P43" s="470"/>
      <c r="Q43" s="470"/>
      <c r="R43" s="469"/>
    </row>
    <row r="44" spans="1:18" ht="17.25" customHeight="1">
      <c r="A44" s="692" t="s">
        <v>95</v>
      </c>
      <c r="B44" s="452" t="s">
        <v>121</v>
      </c>
      <c r="C44" s="453"/>
      <c r="D44" s="453"/>
      <c r="E44" s="453"/>
      <c r="F44" s="453"/>
      <c r="G44" s="8"/>
      <c r="H44" s="647" t="s">
        <v>150</v>
      </c>
      <c r="I44" s="652" t="s">
        <v>147</v>
      </c>
      <c r="J44" s="140" t="s">
        <v>5</v>
      </c>
      <c r="K44" s="327">
        <f>SUM(L44:R44)</f>
        <v>357</v>
      </c>
      <c r="L44" s="235">
        <v>181</v>
      </c>
      <c r="M44" s="235">
        <v>41</v>
      </c>
      <c r="N44" s="235">
        <v>18</v>
      </c>
      <c r="O44" s="235">
        <v>26</v>
      </c>
      <c r="P44" s="235">
        <v>53</v>
      </c>
      <c r="Q44" s="236">
        <v>15</v>
      </c>
      <c r="R44" s="237">
        <v>23</v>
      </c>
    </row>
    <row r="45" spans="1:18" ht="17.25" customHeight="1">
      <c r="A45" s="693"/>
      <c r="B45" s="5" t="s">
        <v>5</v>
      </c>
      <c r="C45" s="5" t="s">
        <v>362</v>
      </c>
      <c r="D45" s="5" t="s">
        <v>363</v>
      </c>
      <c r="E45" s="5" t="s">
        <v>267</v>
      </c>
      <c r="F45" s="6" t="s">
        <v>364</v>
      </c>
      <c r="G45" s="69"/>
      <c r="H45" s="648"/>
      <c r="I45" s="653"/>
      <c r="J45" s="140" t="s">
        <v>3</v>
      </c>
      <c r="K45" s="327">
        <f aca="true" t="shared" si="1" ref="K45:K61">SUM(L45:R45)</f>
        <v>219</v>
      </c>
      <c r="L45" s="235">
        <v>125</v>
      </c>
      <c r="M45" s="235">
        <v>23</v>
      </c>
      <c r="N45" s="235">
        <v>11</v>
      </c>
      <c r="O45" s="235">
        <v>13</v>
      </c>
      <c r="P45" s="235">
        <v>30</v>
      </c>
      <c r="Q45" s="236">
        <v>6</v>
      </c>
      <c r="R45" s="237">
        <v>11</v>
      </c>
    </row>
    <row r="46" spans="1:18" ht="17.25" customHeight="1">
      <c r="A46" s="143"/>
      <c r="B46" s="7"/>
      <c r="C46" s="7"/>
      <c r="D46" s="7"/>
      <c r="E46" s="7"/>
      <c r="F46" s="7"/>
      <c r="G46" s="3"/>
      <c r="H46" s="648"/>
      <c r="I46" s="653"/>
      <c r="J46" s="140" t="s">
        <v>4</v>
      </c>
      <c r="K46" s="327">
        <f t="shared" si="1"/>
        <v>138</v>
      </c>
      <c r="L46" s="235">
        <v>56</v>
      </c>
      <c r="M46" s="235">
        <v>18</v>
      </c>
      <c r="N46" s="235">
        <v>7</v>
      </c>
      <c r="O46" s="235">
        <v>13</v>
      </c>
      <c r="P46" s="235">
        <v>23</v>
      </c>
      <c r="Q46" s="236">
        <v>9</v>
      </c>
      <c r="R46" s="237">
        <v>12</v>
      </c>
    </row>
    <row r="47" spans="1:18" ht="17.25" customHeight="1">
      <c r="A47" s="109" t="s">
        <v>1</v>
      </c>
      <c r="B47" s="320">
        <f>SUM(B49:B58)</f>
        <v>53187</v>
      </c>
      <c r="C47" s="320">
        <f>SUM(C49:C58)</f>
        <v>12606</v>
      </c>
      <c r="D47" s="320">
        <f>SUM(D49:D58)</f>
        <v>12080</v>
      </c>
      <c r="E47" s="320">
        <f>SUM(E49:E58)</f>
        <v>10510</v>
      </c>
      <c r="F47" s="320">
        <f>SUM(F49:F58)</f>
        <v>17991</v>
      </c>
      <c r="G47" s="3"/>
      <c r="H47" s="648"/>
      <c r="I47" s="650" t="s">
        <v>148</v>
      </c>
      <c r="J47" s="140" t="s">
        <v>5</v>
      </c>
      <c r="K47" s="327">
        <f t="shared" si="1"/>
        <v>604</v>
      </c>
      <c r="L47" s="205">
        <v>300</v>
      </c>
      <c r="M47" s="205">
        <v>88</v>
      </c>
      <c r="N47" s="205">
        <v>12</v>
      </c>
      <c r="O47" s="205">
        <v>32</v>
      </c>
      <c r="P47" s="205">
        <v>104</v>
      </c>
      <c r="Q47" s="205">
        <v>33</v>
      </c>
      <c r="R47" s="205">
        <v>35</v>
      </c>
    </row>
    <row r="48" spans="1:18" ht="17.25" customHeight="1">
      <c r="A48" s="128"/>
      <c r="B48" s="94"/>
      <c r="C48" s="94"/>
      <c r="D48" s="94"/>
      <c r="E48" s="94"/>
      <c r="F48" s="94"/>
      <c r="G48" s="3"/>
      <c r="H48" s="648"/>
      <c r="I48" s="650"/>
      <c r="J48" s="140" t="s">
        <v>3</v>
      </c>
      <c r="K48" s="327">
        <f t="shared" si="1"/>
        <v>283</v>
      </c>
      <c r="L48" s="205">
        <v>136</v>
      </c>
      <c r="M48" s="205">
        <v>44</v>
      </c>
      <c r="N48" s="205">
        <v>11</v>
      </c>
      <c r="O48" s="205">
        <v>17</v>
      </c>
      <c r="P48" s="205">
        <v>41</v>
      </c>
      <c r="Q48" s="205">
        <v>7</v>
      </c>
      <c r="R48" s="205">
        <v>27</v>
      </c>
    </row>
    <row r="49" spans="1:18" ht="17.25" customHeight="1">
      <c r="A49" s="57" t="s">
        <v>122</v>
      </c>
      <c r="B49" s="94">
        <v>2041</v>
      </c>
      <c r="C49" s="94">
        <v>776</v>
      </c>
      <c r="D49" s="94">
        <v>51</v>
      </c>
      <c r="E49" s="94">
        <v>49</v>
      </c>
      <c r="F49" s="94">
        <v>1165</v>
      </c>
      <c r="G49" s="7"/>
      <c r="H49" s="648"/>
      <c r="I49" s="650"/>
      <c r="J49" s="140" t="s">
        <v>4</v>
      </c>
      <c r="K49" s="327">
        <f t="shared" si="1"/>
        <v>268</v>
      </c>
      <c r="L49" s="221">
        <v>156</v>
      </c>
      <c r="M49" s="221">
        <v>41</v>
      </c>
      <c r="N49" s="201" t="s">
        <v>352</v>
      </c>
      <c r="O49" s="221">
        <v>12</v>
      </c>
      <c r="P49" s="221">
        <v>27</v>
      </c>
      <c r="Q49" s="220">
        <v>24</v>
      </c>
      <c r="R49" s="238">
        <v>8</v>
      </c>
    </row>
    <row r="50" spans="1:18" ht="17.25" customHeight="1">
      <c r="A50" s="57" t="s">
        <v>46</v>
      </c>
      <c r="B50" s="94">
        <v>113</v>
      </c>
      <c r="C50" s="94">
        <v>32</v>
      </c>
      <c r="D50" s="94">
        <v>1</v>
      </c>
      <c r="E50" s="94">
        <v>4</v>
      </c>
      <c r="F50" s="94">
        <v>76</v>
      </c>
      <c r="G50" s="7"/>
      <c r="H50" s="648"/>
      <c r="I50" s="650" t="s">
        <v>149</v>
      </c>
      <c r="J50" s="140" t="s">
        <v>5</v>
      </c>
      <c r="K50" s="327">
        <f t="shared" si="1"/>
        <v>357</v>
      </c>
      <c r="L50" s="235">
        <v>181</v>
      </c>
      <c r="M50" s="235">
        <v>41</v>
      </c>
      <c r="N50" s="235">
        <v>18</v>
      </c>
      <c r="O50" s="235">
        <v>26</v>
      </c>
      <c r="P50" s="235">
        <v>53</v>
      </c>
      <c r="Q50" s="236">
        <v>15</v>
      </c>
      <c r="R50" s="238">
        <v>23</v>
      </c>
    </row>
    <row r="51" spans="1:18" ht="17.25" customHeight="1">
      <c r="A51" s="57" t="s">
        <v>79</v>
      </c>
      <c r="B51" s="94">
        <v>9003</v>
      </c>
      <c r="C51" s="94">
        <v>1600</v>
      </c>
      <c r="D51" s="94">
        <v>1366</v>
      </c>
      <c r="E51" s="94">
        <v>1349</v>
      </c>
      <c r="F51" s="94">
        <v>4688</v>
      </c>
      <c r="G51" s="7"/>
      <c r="H51" s="648"/>
      <c r="I51" s="650"/>
      <c r="J51" s="140" t="s">
        <v>3</v>
      </c>
      <c r="K51" s="327">
        <f t="shared" si="1"/>
        <v>219</v>
      </c>
      <c r="L51" s="235">
        <v>125</v>
      </c>
      <c r="M51" s="235">
        <v>23</v>
      </c>
      <c r="N51" s="235">
        <v>11</v>
      </c>
      <c r="O51" s="235">
        <v>13</v>
      </c>
      <c r="P51" s="235">
        <v>30</v>
      </c>
      <c r="Q51" s="236">
        <v>6</v>
      </c>
      <c r="R51" s="238">
        <v>11</v>
      </c>
    </row>
    <row r="52" spans="1:18" ht="17.25" customHeight="1">
      <c r="A52" s="57" t="s">
        <v>80</v>
      </c>
      <c r="B52" s="94">
        <v>14912</v>
      </c>
      <c r="C52" s="97">
        <v>3955</v>
      </c>
      <c r="D52" s="94">
        <v>3988</v>
      </c>
      <c r="E52" s="94">
        <v>3218</v>
      </c>
      <c r="F52" s="94">
        <v>3751</v>
      </c>
      <c r="G52" s="7"/>
      <c r="H52" s="649"/>
      <c r="I52" s="651"/>
      <c r="J52" s="141" t="s">
        <v>4</v>
      </c>
      <c r="K52" s="328">
        <f t="shared" si="1"/>
        <v>138</v>
      </c>
      <c r="L52" s="239">
        <v>56</v>
      </c>
      <c r="M52" s="239">
        <v>18</v>
      </c>
      <c r="N52" s="239">
        <v>7</v>
      </c>
      <c r="O52" s="239">
        <v>13</v>
      </c>
      <c r="P52" s="239">
        <v>23</v>
      </c>
      <c r="Q52" s="240">
        <v>9</v>
      </c>
      <c r="R52" s="240">
        <v>12</v>
      </c>
    </row>
    <row r="53" spans="1:18" ht="17.25" customHeight="1">
      <c r="A53" s="57" t="s">
        <v>217</v>
      </c>
      <c r="B53" s="94">
        <v>10445</v>
      </c>
      <c r="C53" s="97">
        <v>2645</v>
      </c>
      <c r="D53" s="94">
        <v>2845</v>
      </c>
      <c r="E53" s="94">
        <v>2307</v>
      </c>
      <c r="F53" s="94">
        <v>2648</v>
      </c>
      <c r="G53" s="7"/>
      <c r="H53" s="647" t="s">
        <v>151</v>
      </c>
      <c r="I53" s="652" t="s">
        <v>147</v>
      </c>
      <c r="J53" s="142" t="s">
        <v>5</v>
      </c>
      <c r="K53" s="329">
        <f t="shared" si="1"/>
        <v>4901</v>
      </c>
      <c r="L53" s="241">
        <v>2571</v>
      </c>
      <c r="M53" s="241">
        <v>660</v>
      </c>
      <c r="N53" s="241">
        <v>494</v>
      </c>
      <c r="O53" s="241">
        <v>343</v>
      </c>
      <c r="P53" s="241">
        <v>256</v>
      </c>
      <c r="Q53" s="242">
        <v>319</v>
      </c>
      <c r="R53" s="242">
        <v>258</v>
      </c>
    </row>
    <row r="54" spans="1:18" ht="17.25" customHeight="1">
      <c r="A54" s="139" t="s">
        <v>221</v>
      </c>
      <c r="B54" s="94">
        <v>1294</v>
      </c>
      <c r="C54" s="96">
        <v>347</v>
      </c>
      <c r="D54" s="94">
        <v>288</v>
      </c>
      <c r="E54" s="94">
        <v>338</v>
      </c>
      <c r="F54" s="94">
        <v>321</v>
      </c>
      <c r="G54" s="7"/>
      <c r="H54" s="648"/>
      <c r="I54" s="653"/>
      <c r="J54" s="140" t="s">
        <v>3</v>
      </c>
      <c r="K54" s="329">
        <f t="shared" si="1"/>
        <v>2109</v>
      </c>
      <c r="L54" s="235">
        <v>1116</v>
      </c>
      <c r="M54" s="235">
        <v>294</v>
      </c>
      <c r="N54" s="235">
        <v>195</v>
      </c>
      <c r="O54" s="235">
        <v>145</v>
      </c>
      <c r="P54" s="235">
        <v>89</v>
      </c>
      <c r="Q54" s="236">
        <v>172</v>
      </c>
      <c r="R54" s="238">
        <v>98</v>
      </c>
    </row>
    <row r="55" spans="1:18" ht="17.25" customHeight="1">
      <c r="A55" s="57" t="s">
        <v>83</v>
      </c>
      <c r="B55" s="94">
        <v>2906</v>
      </c>
      <c r="C55" s="96">
        <v>650</v>
      </c>
      <c r="D55" s="94">
        <v>626</v>
      </c>
      <c r="E55" s="94">
        <v>738</v>
      </c>
      <c r="F55" s="94">
        <v>892</v>
      </c>
      <c r="G55" s="7"/>
      <c r="H55" s="648"/>
      <c r="I55" s="653"/>
      <c r="J55" s="140" t="s">
        <v>4</v>
      </c>
      <c r="K55" s="329">
        <f t="shared" si="1"/>
        <v>2792</v>
      </c>
      <c r="L55" s="235">
        <v>1455</v>
      </c>
      <c r="M55" s="235">
        <v>366</v>
      </c>
      <c r="N55" s="235">
        <v>299</v>
      </c>
      <c r="O55" s="235">
        <v>198</v>
      </c>
      <c r="P55" s="235">
        <v>167</v>
      </c>
      <c r="Q55" s="236">
        <v>147</v>
      </c>
      <c r="R55" s="238">
        <v>160</v>
      </c>
    </row>
    <row r="56" spans="1:18" ht="17.25" customHeight="1">
      <c r="A56" s="82" t="s">
        <v>52</v>
      </c>
      <c r="B56" s="94">
        <v>12</v>
      </c>
      <c r="C56" s="96">
        <v>3</v>
      </c>
      <c r="D56" s="94">
        <v>1</v>
      </c>
      <c r="E56" s="94">
        <v>3</v>
      </c>
      <c r="F56" s="94">
        <v>5</v>
      </c>
      <c r="G56" s="7"/>
      <c r="H56" s="648"/>
      <c r="I56" s="650" t="s">
        <v>148</v>
      </c>
      <c r="J56" s="140" t="s">
        <v>5</v>
      </c>
      <c r="K56" s="329">
        <f t="shared" si="1"/>
        <v>14068</v>
      </c>
      <c r="L56" s="235">
        <v>7053</v>
      </c>
      <c r="M56" s="235">
        <v>1479</v>
      </c>
      <c r="N56" s="235">
        <v>1318</v>
      </c>
      <c r="O56" s="235">
        <v>1222</v>
      </c>
      <c r="P56" s="235">
        <v>1097</v>
      </c>
      <c r="Q56" s="236">
        <v>1126</v>
      </c>
      <c r="R56" s="238">
        <v>773</v>
      </c>
    </row>
    <row r="57" spans="1:18" ht="17.25" customHeight="1">
      <c r="A57" s="57" t="s">
        <v>84</v>
      </c>
      <c r="B57" s="94">
        <v>12099</v>
      </c>
      <c r="C57" s="96">
        <v>2563</v>
      </c>
      <c r="D57" s="94">
        <v>2856</v>
      </c>
      <c r="E57" s="94">
        <v>2462</v>
      </c>
      <c r="F57" s="94">
        <v>4218</v>
      </c>
      <c r="G57" s="7"/>
      <c r="H57" s="648"/>
      <c r="I57" s="650"/>
      <c r="J57" s="140" t="s">
        <v>3</v>
      </c>
      <c r="K57" s="329">
        <f t="shared" si="1"/>
        <v>6952</v>
      </c>
      <c r="L57" s="237">
        <v>3664</v>
      </c>
      <c r="M57" s="237">
        <v>800</v>
      </c>
      <c r="N57" s="237">
        <v>529</v>
      </c>
      <c r="O57" s="237">
        <v>505</v>
      </c>
      <c r="P57" s="237">
        <v>477</v>
      </c>
      <c r="Q57" s="243">
        <v>591</v>
      </c>
      <c r="R57" s="238">
        <v>386</v>
      </c>
    </row>
    <row r="58" spans="1:18" ht="17.25" customHeight="1">
      <c r="A58" s="61" t="s">
        <v>40</v>
      </c>
      <c r="B58" s="95">
        <v>362</v>
      </c>
      <c r="C58" s="95">
        <v>35</v>
      </c>
      <c r="D58" s="95">
        <v>58</v>
      </c>
      <c r="E58" s="95">
        <v>42</v>
      </c>
      <c r="F58" s="95">
        <v>227</v>
      </c>
      <c r="G58" s="7"/>
      <c r="H58" s="648"/>
      <c r="I58" s="650"/>
      <c r="J58" s="140" t="s">
        <v>4</v>
      </c>
      <c r="K58" s="329">
        <f t="shared" si="1"/>
        <v>5784</v>
      </c>
      <c r="L58" s="237">
        <v>2740</v>
      </c>
      <c r="M58" s="237">
        <v>535</v>
      </c>
      <c r="N58" s="237">
        <v>621</v>
      </c>
      <c r="O58" s="237">
        <v>572</v>
      </c>
      <c r="P58" s="237">
        <v>518</v>
      </c>
      <c r="Q58" s="243">
        <v>411</v>
      </c>
      <c r="R58" s="238">
        <v>387</v>
      </c>
    </row>
    <row r="59" spans="3:18" ht="17.25" customHeight="1">
      <c r="C59" s="32"/>
      <c r="H59" s="648"/>
      <c r="I59" s="650" t="s">
        <v>149</v>
      </c>
      <c r="J59" s="140" t="s">
        <v>5</v>
      </c>
      <c r="K59" s="329">
        <f t="shared" si="1"/>
        <v>4901</v>
      </c>
      <c r="L59" s="237">
        <v>2571</v>
      </c>
      <c r="M59" s="237">
        <v>660</v>
      </c>
      <c r="N59" s="237">
        <v>494</v>
      </c>
      <c r="O59" s="237">
        <v>343</v>
      </c>
      <c r="P59" s="237">
        <v>256</v>
      </c>
      <c r="Q59" s="243">
        <v>319</v>
      </c>
      <c r="R59" s="238">
        <v>258</v>
      </c>
    </row>
    <row r="60" spans="3:18" ht="17.25" customHeight="1">
      <c r="C60" s="2"/>
      <c r="H60" s="648"/>
      <c r="I60" s="650"/>
      <c r="J60" s="140" t="s">
        <v>3</v>
      </c>
      <c r="K60" s="329">
        <f t="shared" si="1"/>
        <v>2109</v>
      </c>
      <c r="L60" s="237">
        <v>1116</v>
      </c>
      <c r="M60" s="237">
        <v>294</v>
      </c>
      <c r="N60" s="237">
        <v>195</v>
      </c>
      <c r="O60" s="237">
        <v>145</v>
      </c>
      <c r="P60" s="237">
        <v>89</v>
      </c>
      <c r="Q60" s="243">
        <v>172</v>
      </c>
      <c r="R60" s="238">
        <v>98</v>
      </c>
    </row>
    <row r="61" spans="3:18" ht="17.25" customHeight="1">
      <c r="C61" s="2"/>
      <c r="H61" s="649"/>
      <c r="I61" s="651"/>
      <c r="J61" s="141" t="s">
        <v>4</v>
      </c>
      <c r="K61" s="330">
        <f t="shared" si="1"/>
        <v>2792</v>
      </c>
      <c r="L61" s="239">
        <v>1455</v>
      </c>
      <c r="M61" s="240">
        <v>366</v>
      </c>
      <c r="N61" s="240">
        <v>299</v>
      </c>
      <c r="O61" s="240">
        <v>198</v>
      </c>
      <c r="P61" s="240">
        <v>167</v>
      </c>
      <c r="Q61" s="240">
        <v>147</v>
      </c>
      <c r="R61" s="240">
        <v>160</v>
      </c>
    </row>
    <row r="62" spans="3:8" ht="17.25" customHeight="1">
      <c r="C62" s="2"/>
      <c r="H62" s="67" t="s">
        <v>366</v>
      </c>
    </row>
    <row r="63" ht="17.25" customHeight="1">
      <c r="C63" s="2"/>
    </row>
    <row r="64" ht="17.25" customHeight="1">
      <c r="C64" s="32"/>
    </row>
    <row r="65" ht="17.25" customHeight="1">
      <c r="C65" s="2"/>
    </row>
    <row r="66" ht="17.25" customHeight="1">
      <c r="C66" s="2"/>
    </row>
  </sheetData>
  <sheetProtection/>
  <mergeCells count="175">
    <mergeCell ref="P36:Q36"/>
    <mergeCell ref="P37:Q37"/>
    <mergeCell ref="N35:O35"/>
    <mergeCell ref="N36:O36"/>
    <mergeCell ref="P29:Q29"/>
    <mergeCell ref="P30:Q30"/>
    <mergeCell ref="P31:Q31"/>
    <mergeCell ref="P32:Q32"/>
    <mergeCell ref="N37:O37"/>
    <mergeCell ref="A6:Q6"/>
    <mergeCell ref="A4:Q4"/>
    <mergeCell ref="A42:F42"/>
    <mergeCell ref="H40:R40"/>
    <mergeCell ref="P27:Q27"/>
    <mergeCell ref="P28:Q28"/>
    <mergeCell ref="P33:Q33"/>
    <mergeCell ref="P38:Q38"/>
    <mergeCell ref="P34:Q34"/>
    <mergeCell ref="P35:Q35"/>
    <mergeCell ref="P23:Q23"/>
    <mergeCell ref="P24:Q24"/>
    <mergeCell ref="P25:Q25"/>
    <mergeCell ref="P26:Q26"/>
    <mergeCell ref="P19:Q19"/>
    <mergeCell ref="P20:Q20"/>
    <mergeCell ref="P21:Q21"/>
    <mergeCell ref="P22:Q22"/>
    <mergeCell ref="P15:Q15"/>
    <mergeCell ref="P16:Q16"/>
    <mergeCell ref="P17:Q17"/>
    <mergeCell ref="P18:Q18"/>
    <mergeCell ref="P11:Q11"/>
    <mergeCell ref="P12:Q12"/>
    <mergeCell ref="P13:Q13"/>
    <mergeCell ref="P14:Q14"/>
    <mergeCell ref="N38:O38"/>
    <mergeCell ref="N31:O31"/>
    <mergeCell ref="N32:O32"/>
    <mergeCell ref="N33:O33"/>
    <mergeCell ref="N34:O34"/>
    <mergeCell ref="N27:O27"/>
    <mergeCell ref="N28:O28"/>
    <mergeCell ref="N29:O29"/>
    <mergeCell ref="N30:O30"/>
    <mergeCell ref="N23:O23"/>
    <mergeCell ref="N24:O24"/>
    <mergeCell ref="N25:O25"/>
    <mergeCell ref="N26:O26"/>
    <mergeCell ref="N19:O19"/>
    <mergeCell ref="N20:O20"/>
    <mergeCell ref="N21:O21"/>
    <mergeCell ref="N22:O22"/>
    <mergeCell ref="N15:O15"/>
    <mergeCell ref="N16:O16"/>
    <mergeCell ref="N17:O17"/>
    <mergeCell ref="N18:O18"/>
    <mergeCell ref="N11:O11"/>
    <mergeCell ref="N12:O12"/>
    <mergeCell ref="N13:O13"/>
    <mergeCell ref="N14:O14"/>
    <mergeCell ref="L35:M35"/>
    <mergeCell ref="L36:M36"/>
    <mergeCell ref="L37:M37"/>
    <mergeCell ref="L38:M38"/>
    <mergeCell ref="L31:M31"/>
    <mergeCell ref="L32:M32"/>
    <mergeCell ref="L33:M33"/>
    <mergeCell ref="L34:M34"/>
    <mergeCell ref="L20:M20"/>
    <mergeCell ref="L27:M27"/>
    <mergeCell ref="L28:M28"/>
    <mergeCell ref="L29:M29"/>
    <mergeCell ref="L30:M30"/>
    <mergeCell ref="L23:M23"/>
    <mergeCell ref="L24:M24"/>
    <mergeCell ref="L25:M25"/>
    <mergeCell ref="L26:M26"/>
    <mergeCell ref="L12:M12"/>
    <mergeCell ref="L13:M13"/>
    <mergeCell ref="L14:M14"/>
    <mergeCell ref="J35:K35"/>
    <mergeCell ref="J36:K36"/>
    <mergeCell ref="L15:M15"/>
    <mergeCell ref="L16:M16"/>
    <mergeCell ref="L21:M21"/>
    <mergeCell ref="L22:M22"/>
    <mergeCell ref="L19:M19"/>
    <mergeCell ref="H14:I14"/>
    <mergeCell ref="J37:K37"/>
    <mergeCell ref="J38:K38"/>
    <mergeCell ref="J31:K31"/>
    <mergeCell ref="J32:K32"/>
    <mergeCell ref="J33:K33"/>
    <mergeCell ref="J34:K34"/>
    <mergeCell ref="H17:I17"/>
    <mergeCell ref="J23:K23"/>
    <mergeCell ref="H36:I36"/>
    <mergeCell ref="H8:M8"/>
    <mergeCell ref="A44:A45"/>
    <mergeCell ref="B44:F44"/>
    <mergeCell ref="D9:D10"/>
    <mergeCell ref="B8:D8"/>
    <mergeCell ref="E8:G8"/>
    <mergeCell ref="H11:I11"/>
    <mergeCell ref="H12:I12"/>
    <mergeCell ref="H13:I13"/>
    <mergeCell ref="J18:K18"/>
    <mergeCell ref="A8:A10"/>
    <mergeCell ref="N8:Q8"/>
    <mergeCell ref="K42:K43"/>
    <mergeCell ref="L42:L43"/>
    <mergeCell ref="J11:K11"/>
    <mergeCell ref="J12:K12"/>
    <mergeCell ref="J13:K13"/>
    <mergeCell ref="J14:K14"/>
    <mergeCell ref="J15:K15"/>
    <mergeCell ref="H30:I30"/>
    <mergeCell ref="P9:Q10"/>
    <mergeCell ref="L17:M17"/>
    <mergeCell ref="L18:M18"/>
    <mergeCell ref="E9:E10"/>
    <mergeCell ref="H18:I18"/>
    <mergeCell ref="H9:I10"/>
    <mergeCell ref="H15:I15"/>
    <mergeCell ref="J16:K16"/>
    <mergeCell ref="J17:K17"/>
    <mergeCell ref="H16:I16"/>
    <mergeCell ref="H37:I37"/>
    <mergeCell ref="H38:I38"/>
    <mergeCell ref="H19:I19"/>
    <mergeCell ref="H34:I34"/>
    <mergeCell ref="H35:I35"/>
    <mergeCell ref="H26:I26"/>
    <mergeCell ref="H27:I27"/>
    <mergeCell ref="H29:I29"/>
    <mergeCell ref="J9:K10"/>
    <mergeCell ref="L9:M10"/>
    <mergeCell ref="M42:M43"/>
    <mergeCell ref="N42:N43"/>
    <mergeCell ref="N9:O10"/>
    <mergeCell ref="J19:K19"/>
    <mergeCell ref="J20:K20"/>
    <mergeCell ref="J21:K21"/>
    <mergeCell ref="J22:K22"/>
    <mergeCell ref="L11:M11"/>
    <mergeCell ref="R42:R43"/>
    <mergeCell ref="H20:I20"/>
    <mergeCell ref="H21:I21"/>
    <mergeCell ref="H22:I22"/>
    <mergeCell ref="H23:I23"/>
    <mergeCell ref="H24:I24"/>
    <mergeCell ref="H25:I25"/>
    <mergeCell ref="O42:O43"/>
    <mergeCell ref="P42:P43"/>
    <mergeCell ref="J24:K24"/>
    <mergeCell ref="I44:I46"/>
    <mergeCell ref="Q42:Q43"/>
    <mergeCell ref="J25:K25"/>
    <mergeCell ref="J26:K26"/>
    <mergeCell ref="J27:K27"/>
    <mergeCell ref="J28:K28"/>
    <mergeCell ref="J29:K29"/>
    <mergeCell ref="J30:K30"/>
    <mergeCell ref="H42:J43"/>
    <mergeCell ref="H28:I28"/>
    <mergeCell ref="H53:H61"/>
    <mergeCell ref="I59:I61"/>
    <mergeCell ref="I56:I58"/>
    <mergeCell ref="I53:I55"/>
    <mergeCell ref="H31:I31"/>
    <mergeCell ref="H32:I32"/>
    <mergeCell ref="H33:I33"/>
    <mergeCell ref="H44:H52"/>
    <mergeCell ref="I50:I52"/>
    <mergeCell ref="I47:I49"/>
  </mergeCells>
  <printOptions horizontalCentered="1"/>
  <pageMargins left="0.5905511811023623" right="0.5905511811023623" top="0.5905511811023623" bottom="0.3937007874015748" header="0" footer="0"/>
  <pageSetup fitToHeight="1" fitToWidth="1" horizontalDpi="600" verticalDpi="600" orientation="landscape" paperSize="8" scale="7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75"/>
  <sheetViews>
    <sheetView zoomScale="75" zoomScaleNormal="75" zoomScaleSheetLayoutView="75" zoomScalePageLayoutView="75" workbookViewId="0" topLeftCell="A1">
      <selection activeCell="A1" sqref="A1"/>
    </sheetView>
  </sheetViews>
  <sheetFormatPr defaultColWidth="8.875" defaultRowHeight="17.25" customHeight="1"/>
  <cols>
    <col min="1" max="1" width="14.50390625" style="67" customWidth="1"/>
    <col min="2" max="7" width="11.625" style="67" customWidth="1"/>
    <col min="8" max="8" width="12.875" style="67" customWidth="1"/>
    <col min="9" max="9" width="16.75390625" style="67" customWidth="1"/>
    <col min="10" max="10" width="8.875" style="67" customWidth="1"/>
    <col min="11" max="11" width="20.375" style="67" customWidth="1"/>
    <col min="12" max="20" width="15.00390625" style="67" customWidth="1"/>
    <col min="21" max="16384" width="8.875" style="67" customWidth="1"/>
  </cols>
  <sheetData>
    <row r="1" spans="1:20" ht="17.25" customHeight="1">
      <c r="A1" s="337" t="s">
        <v>474</v>
      </c>
      <c r="K1" s="14"/>
      <c r="L1" s="14"/>
      <c r="M1" s="14"/>
      <c r="N1" s="14"/>
      <c r="O1" s="14"/>
      <c r="P1" s="14"/>
      <c r="Q1" s="14"/>
      <c r="R1" s="14"/>
      <c r="S1" s="501" t="s">
        <v>475</v>
      </c>
      <c r="T1" s="501"/>
    </row>
    <row r="2" spans="1:20" ht="17.25" customHeight="1">
      <c r="A2" s="13"/>
      <c r="K2" s="14"/>
      <c r="L2" s="14"/>
      <c r="M2" s="14"/>
      <c r="N2" s="14"/>
      <c r="O2" s="14"/>
      <c r="P2" s="14"/>
      <c r="Q2" s="14"/>
      <c r="R2" s="14"/>
      <c r="S2" s="15"/>
      <c r="T2" s="15"/>
    </row>
    <row r="3" spans="1:20" ht="17.25" customHeight="1">
      <c r="A3" s="13"/>
      <c r="K3" s="14"/>
      <c r="L3" s="14"/>
      <c r="M3" s="14"/>
      <c r="N3" s="14"/>
      <c r="O3" s="14"/>
      <c r="P3" s="14"/>
      <c r="Q3" s="14"/>
      <c r="R3" s="14"/>
      <c r="S3" s="15"/>
      <c r="T3" s="15"/>
    </row>
    <row r="4" spans="1:20" ht="17.25" customHeight="1">
      <c r="A4" s="13"/>
      <c r="K4" s="14"/>
      <c r="L4" s="14"/>
      <c r="M4" s="14"/>
      <c r="N4" s="14"/>
      <c r="O4" s="14"/>
      <c r="P4" s="14"/>
      <c r="Q4" s="14"/>
      <c r="R4" s="14"/>
      <c r="S4" s="14"/>
      <c r="T4" s="15"/>
    </row>
    <row r="5" spans="1:20" ht="17.25" customHeight="1">
      <c r="A5" s="738" t="s">
        <v>449</v>
      </c>
      <c r="B5" s="738"/>
      <c r="C5" s="738"/>
      <c r="D5" s="738"/>
      <c r="E5" s="738"/>
      <c r="F5" s="738"/>
      <c r="G5" s="738"/>
      <c r="H5" s="738"/>
      <c r="I5" s="738"/>
      <c r="K5" s="749" t="s">
        <v>376</v>
      </c>
      <c r="L5" s="749"/>
      <c r="M5" s="749"/>
      <c r="N5" s="749"/>
      <c r="O5" s="749"/>
      <c r="P5" s="749"/>
      <c r="Q5" s="749"/>
      <c r="R5" s="749"/>
      <c r="S5" s="749"/>
      <c r="T5" s="749"/>
    </row>
    <row r="6" spans="3:20" ht="17.25" customHeight="1">
      <c r="C6" s="102"/>
      <c r="K6" s="17"/>
      <c r="L6" s="17"/>
      <c r="M6" s="17"/>
      <c r="N6" s="17"/>
      <c r="O6" s="17"/>
      <c r="P6" s="17"/>
      <c r="Q6" s="17"/>
      <c r="R6" s="17"/>
      <c r="S6" s="17"/>
      <c r="T6" s="17"/>
    </row>
    <row r="7" spans="1:20" ht="17.25" customHeight="1">
      <c r="A7" s="702" t="s">
        <v>275</v>
      </c>
      <c r="B7" s="702"/>
      <c r="C7" s="702"/>
      <c r="D7" s="702"/>
      <c r="E7" s="702"/>
      <c r="F7" s="702"/>
      <c r="G7" s="702"/>
      <c r="H7" s="702"/>
      <c r="I7" s="702"/>
      <c r="K7" s="737" t="s">
        <v>378</v>
      </c>
      <c r="L7" s="737"/>
      <c r="M7" s="737"/>
      <c r="N7" s="737"/>
      <c r="O7" s="737"/>
      <c r="P7" s="737"/>
      <c r="Q7" s="737"/>
      <c r="R7" s="737"/>
      <c r="S7" s="737"/>
      <c r="T7" s="737"/>
    </row>
    <row r="8" spans="1:20" ht="17.25" customHeight="1" thickBot="1">
      <c r="A8" s="4"/>
      <c r="B8" s="4"/>
      <c r="C8" s="3"/>
      <c r="D8" s="3"/>
      <c r="E8" s="3"/>
      <c r="F8" s="3"/>
      <c r="G8" s="3"/>
      <c r="H8" s="3"/>
      <c r="K8" s="724" t="s">
        <v>377</v>
      </c>
      <c r="L8" s="724"/>
      <c r="M8" s="724"/>
      <c r="N8" s="724"/>
      <c r="O8" s="724"/>
      <c r="P8" s="724"/>
      <c r="Q8" s="253"/>
      <c r="R8" s="253"/>
      <c r="S8" s="739" t="s">
        <v>209</v>
      </c>
      <c r="T8" s="739"/>
    </row>
    <row r="9" spans="1:20" ht="17.25" customHeight="1">
      <c r="A9" s="743" t="s">
        <v>153</v>
      </c>
      <c r="B9" s="744"/>
      <c r="C9" s="747" t="s">
        <v>273</v>
      </c>
      <c r="D9" s="725" t="s">
        <v>155</v>
      </c>
      <c r="E9" s="725" t="s">
        <v>156</v>
      </c>
      <c r="F9" s="710" t="s">
        <v>160</v>
      </c>
      <c r="G9" s="711"/>
      <c r="H9" s="711"/>
      <c r="I9" s="711"/>
      <c r="K9" s="488" t="s">
        <v>152</v>
      </c>
      <c r="L9" s="731" t="s">
        <v>379</v>
      </c>
      <c r="M9" s="254" t="s">
        <v>163</v>
      </c>
      <c r="N9" s="734" t="s">
        <v>79</v>
      </c>
      <c r="O9" s="734" t="s">
        <v>80</v>
      </c>
      <c r="P9" s="712" t="s">
        <v>381</v>
      </c>
      <c r="Q9" s="712" t="s">
        <v>382</v>
      </c>
      <c r="R9" s="712" t="s">
        <v>277</v>
      </c>
      <c r="S9" s="712" t="s">
        <v>383</v>
      </c>
      <c r="T9" s="740" t="s">
        <v>162</v>
      </c>
    </row>
    <row r="10" spans="1:20" ht="17.25" customHeight="1">
      <c r="A10" s="745"/>
      <c r="B10" s="746"/>
      <c r="C10" s="748"/>
      <c r="D10" s="726"/>
      <c r="E10" s="726"/>
      <c r="F10" s="187" t="s">
        <v>274</v>
      </c>
      <c r="G10" s="244" t="s">
        <v>157</v>
      </c>
      <c r="H10" s="244" t="s">
        <v>158</v>
      </c>
      <c r="I10" s="6" t="s">
        <v>159</v>
      </c>
      <c r="K10" s="484"/>
      <c r="L10" s="732"/>
      <c r="M10" s="727" t="s">
        <v>380</v>
      </c>
      <c r="N10" s="735"/>
      <c r="O10" s="735"/>
      <c r="P10" s="713"/>
      <c r="Q10" s="713"/>
      <c r="R10" s="713"/>
      <c r="S10" s="713"/>
      <c r="T10" s="741"/>
    </row>
    <row r="11" spans="1:20" ht="17.25" customHeight="1">
      <c r="A11" s="716" t="s">
        <v>211</v>
      </c>
      <c r="B11" s="716"/>
      <c r="C11" s="245">
        <v>2624</v>
      </c>
      <c r="D11" s="246">
        <v>3033</v>
      </c>
      <c r="E11" s="246">
        <v>2571</v>
      </c>
      <c r="F11" s="246">
        <v>51293</v>
      </c>
      <c r="G11" s="246">
        <v>949</v>
      </c>
      <c r="H11" s="246">
        <v>48524</v>
      </c>
      <c r="I11" s="246">
        <v>1820</v>
      </c>
      <c r="K11" s="486"/>
      <c r="L11" s="733"/>
      <c r="M11" s="728"/>
      <c r="N11" s="736"/>
      <c r="O11" s="736"/>
      <c r="P11" s="714"/>
      <c r="Q11" s="714"/>
      <c r="R11" s="714"/>
      <c r="S11" s="714"/>
      <c r="T11" s="742"/>
    </row>
    <row r="12" spans="1:20" ht="17.25" customHeight="1">
      <c r="A12" s="715" t="s">
        <v>469</v>
      </c>
      <c r="B12" s="716"/>
      <c r="C12" s="247">
        <v>2444</v>
      </c>
      <c r="D12" s="246">
        <v>3090</v>
      </c>
      <c r="E12" s="246">
        <v>2398</v>
      </c>
      <c r="F12" s="246">
        <v>47367</v>
      </c>
      <c r="G12" s="246">
        <v>879</v>
      </c>
      <c r="H12" s="246">
        <v>44848</v>
      </c>
      <c r="I12" s="246">
        <v>1640</v>
      </c>
      <c r="K12" s="87" t="s">
        <v>276</v>
      </c>
      <c r="L12" s="258"/>
      <c r="M12" s="259"/>
      <c r="N12" s="259"/>
      <c r="O12" s="259"/>
      <c r="P12" s="259"/>
      <c r="Q12" s="259"/>
      <c r="R12" s="259"/>
      <c r="S12" s="259"/>
      <c r="T12" s="259"/>
    </row>
    <row r="13" spans="1:20" ht="17.25" customHeight="1">
      <c r="A13" s="715" t="s">
        <v>470</v>
      </c>
      <c r="B13" s="716"/>
      <c r="C13" s="247">
        <v>2293</v>
      </c>
      <c r="D13" s="246">
        <v>2570</v>
      </c>
      <c r="E13" s="246">
        <v>2257</v>
      </c>
      <c r="F13" s="246">
        <v>38543</v>
      </c>
      <c r="G13" s="246">
        <v>647</v>
      </c>
      <c r="H13" s="246">
        <v>36726</v>
      </c>
      <c r="I13" s="246">
        <v>1170</v>
      </c>
      <c r="K13" s="255" t="s">
        <v>222</v>
      </c>
      <c r="L13" s="260">
        <v>83.1</v>
      </c>
      <c r="M13" s="261">
        <v>81.5</v>
      </c>
      <c r="N13" s="261">
        <v>82.8</v>
      </c>
      <c r="O13" s="261">
        <v>82.4</v>
      </c>
      <c r="P13" s="261">
        <v>84.6</v>
      </c>
      <c r="Q13" s="261">
        <v>77.6</v>
      </c>
      <c r="R13" s="261">
        <v>84.3</v>
      </c>
      <c r="S13" s="261">
        <v>76.8</v>
      </c>
      <c r="T13" s="261">
        <v>87.9</v>
      </c>
    </row>
    <row r="14" spans="1:20" ht="17.25" customHeight="1">
      <c r="A14" s="715" t="s">
        <v>530</v>
      </c>
      <c r="B14" s="716"/>
      <c r="C14" s="247">
        <v>2137</v>
      </c>
      <c r="D14" s="246">
        <v>1706</v>
      </c>
      <c r="E14" s="246">
        <v>2088</v>
      </c>
      <c r="F14" s="246">
        <v>35980</v>
      </c>
      <c r="G14" s="246">
        <v>514</v>
      </c>
      <c r="H14" s="246">
        <v>34675</v>
      </c>
      <c r="I14" s="246">
        <v>791</v>
      </c>
      <c r="K14" s="256" t="s">
        <v>384</v>
      </c>
      <c r="L14" s="260">
        <v>87.5</v>
      </c>
      <c r="M14" s="261">
        <v>86.3</v>
      </c>
      <c r="N14" s="261">
        <v>93</v>
      </c>
      <c r="O14" s="261">
        <v>87.2</v>
      </c>
      <c r="P14" s="261">
        <v>84.8</v>
      </c>
      <c r="Q14" s="261">
        <v>83.2</v>
      </c>
      <c r="R14" s="261">
        <v>84.6</v>
      </c>
      <c r="S14" s="261">
        <v>82.2</v>
      </c>
      <c r="T14" s="261">
        <v>91.2</v>
      </c>
    </row>
    <row r="15" spans="1:20" ht="17.25" customHeight="1">
      <c r="A15" s="718" t="s">
        <v>531</v>
      </c>
      <c r="B15" s="719"/>
      <c r="C15" s="331">
        <f>SUM(C17:C28)</f>
        <v>1223</v>
      </c>
      <c r="D15" s="332">
        <f aca="true" t="shared" si="0" ref="D15:I15">SUM(D17:D28)</f>
        <v>1071</v>
      </c>
      <c r="E15" s="332">
        <f t="shared" si="0"/>
        <v>1226</v>
      </c>
      <c r="F15" s="332">
        <f t="shared" si="0"/>
        <v>21778</v>
      </c>
      <c r="G15" s="332">
        <f t="shared" si="0"/>
        <v>330</v>
      </c>
      <c r="H15" s="332">
        <f t="shared" si="0"/>
        <v>21004</v>
      </c>
      <c r="I15" s="332">
        <f t="shared" si="0"/>
        <v>444</v>
      </c>
      <c r="K15" s="256" t="s">
        <v>385</v>
      </c>
      <c r="L15" s="260">
        <v>90</v>
      </c>
      <c r="M15" s="261">
        <v>89.7</v>
      </c>
      <c r="N15" s="261">
        <v>101.1</v>
      </c>
      <c r="O15" s="261">
        <v>89.2</v>
      </c>
      <c r="P15" s="261">
        <v>89.3</v>
      </c>
      <c r="Q15" s="261">
        <v>86.1</v>
      </c>
      <c r="R15" s="261">
        <v>89.4</v>
      </c>
      <c r="S15" s="261">
        <v>85.4</v>
      </c>
      <c r="T15" s="261">
        <v>91</v>
      </c>
    </row>
    <row r="16" spans="1:20" ht="17.25" customHeight="1">
      <c r="A16" s="138"/>
      <c r="B16" s="3"/>
      <c r="C16" s="248"/>
      <c r="D16" s="249"/>
      <c r="E16" s="249"/>
      <c r="F16" s="249"/>
      <c r="G16" s="249"/>
      <c r="H16" s="249"/>
      <c r="I16" s="249"/>
      <c r="K16" s="256" t="s">
        <v>327</v>
      </c>
      <c r="L16" s="260">
        <v>93.3</v>
      </c>
      <c r="M16" s="261">
        <v>93.7</v>
      </c>
      <c r="N16" s="261">
        <v>103.9</v>
      </c>
      <c r="O16" s="261">
        <v>92.3</v>
      </c>
      <c r="P16" s="261">
        <v>93.2</v>
      </c>
      <c r="Q16" s="261">
        <v>91.9</v>
      </c>
      <c r="R16" s="261">
        <v>92.7</v>
      </c>
      <c r="S16" s="261">
        <v>92.8</v>
      </c>
      <c r="T16" s="261">
        <v>92.2</v>
      </c>
    </row>
    <row r="17" spans="1:20" ht="17.25" customHeight="1">
      <c r="A17" s="717" t="s">
        <v>355</v>
      </c>
      <c r="B17" s="716"/>
      <c r="C17" s="248">
        <v>163</v>
      </c>
      <c r="D17" s="249">
        <v>108</v>
      </c>
      <c r="E17" s="249">
        <v>161</v>
      </c>
      <c r="F17" s="249">
        <v>2681</v>
      </c>
      <c r="G17" s="249">
        <v>32</v>
      </c>
      <c r="H17" s="249">
        <v>2601</v>
      </c>
      <c r="I17" s="249">
        <v>48</v>
      </c>
      <c r="K17" s="256" t="s">
        <v>329</v>
      </c>
      <c r="L17" s="260">
        <v>96.5</v>
      </c>
      <c r="M17" s="261">
        <v>97</v>
      </c>
      <c r="N17" s="261">
        <v>105.6</v>
      </c>
      <c r="O17" s="261">
        <v>95.7</v>
      </c>
      <c r="P17" s="261">
        <v>97.4</v>
      </c>
      <c r="Q17" s="261">
        <v>95.9</v>
      </c>
      <c r="R17" s="261">
        <v>96.5</v>
      </c>
      <c r="S17" s="261">
        <v>97</v>
      </c>
      <c r="T17" s="261">
        <v>95.4</v>
      </c>
    </row>
    <row r="18" spans="1:20" ht="17.25" customHeight="1">
      <c r="A18" s="717" t="s">
        <v>520</v>
      </c>
      <c r="B18" s="716"/>
      <c r="C18" s="248">
        <v>163</v>
      </c>
      <c r="D18" s="249">
        <v>158</v>
      </c>
      <c r="E18" s="249">
        <v>172</v>
      </c>
      <c r="F18" s="249">
        <v>2617</v>
      </c>
      <c r="G18" s="249">
        <v>31</v>
      </c>
      <c r="H18" s="249">
        <v>2539</v>
      </c>
      <c r="I18" s="249">
        <v>47</v>
      </c>
      <c r="K18" s="256" t="s">
        <v>330</v>
      </c>
      <c r="L18" s="262">
        <v>100</v>
      </c>
      <c r="M18" s="263">
        <v>100</v>
      </c>
      <c r="N18" s="263">
        <v>100</v>
      </c>
      <c r="O18" s="263">
        <v>100</v>
      </c>
      <c r="P18" s="263">
        <v>100</v>
      </c>
      <c r="Q18" s="263">
        <v>100</v>
      </c>
      <c r="R18" s="263">
        <v>100</v>
      </c>
      <c r="S18" s="263">
        <v>100</v>
      </c>
      <c r="T18" s="263">
        <v>100</v>
      </c>
    </row>
    <row r="19" spans="1:20" ht="17.25" customHeight="1">
      <c r="A19" s="715" t="s">
        <v>453</v>
      </c>
      <c r="B19" s="716"/>
      <c r="C19" s="248">
        <v>161</v>
      </c>
      <c r="D19" s="249">
        <v>102</v>
      </c>
      <c r="E19" s="249">
        <v>161</v>
      </c>
      <c r="F19" s="249">
        <v>2561</v>
      </c>
      <c r="G19" s="249">
        <v>27</v>
      </c>
      <c r="H19" s="249">
        <v>2488</v>
      </c>
      <c r="I19" s="249">
        <v>46</v>
      </c>
      <c r="K19" s="257" t="s">
        <v>331</v>
      </c>
      <c r="L19" s="264">
        <v>102.2</v>
      </c>
      <c r="M19" s="265">
        <v>101.1</v>
      </c>
      <c r="N19" s="265">
        <v>102.3</v>
      </c>
      <c r="O19" s="265">
        <v>101.4</v>
      </c>
      <c r="P19" s="265">
        <v>106.5</v>
      </c>
      <c r="Q19" s="265">
        <v>101.2</v>
      </c>
      <c r="R19" s="265">
        <v>101.6</v>
      </c>
      <c r="S19" s="265">
        <v>97.5</v>
      </c>
      <c r="T19" s="265">
        <v>105.1</v>
      </c>
    </row>
    <row r="20" spans="1:20" ht="17.25" customHeight="1">
      <c r="A20" s="715" t="s">
        <v>454</v>
      </c>
      <c r="B20" s="716"/>
      <c r="C20" s="248">
        <v>160</v>
      </c>
      <c r="D20" s="249">
        <v>99</v>
      </c>
      <c r="E20" s="249">
        <v>160</v>
      </c>
      <c r="F20" s="249">
        <v>2718</v>
      </c>
      <c r="G20" s="249">
        <v>29</v>
      </c>
      <c r="H20" s="249">
        <v>2642</v>
      </c>
      <c r="I20" s="249">
        <v>47</v>
      </c>
      <c r="K20" s="62"/>
      <c r="L20" s="260"/>
      <c r="M20" s="261"/>
      <c r="N20" s="261"/>
      <c r="O20" s="261"/>
      <c r="P20" s="261"/>
      <c r="Q20" s="261"/>
      <c r="R20" s="261"/>
      <c r="S20" s="261"/>
      <c r="T20" s="261"/>
    </row>
    <row r="21" spans="1:20" ht="17.25" customHeight="1">
      <c r="A21" s="715" t="s">
        <v>455</v>
      </c>
      <c r="B21" s="716"/>
      <c r="C21" s="248">
        <v>72</v>
      </c>
      <c r="D21" s="249">
        <v>101</v>
      </c>
      <c r="E21" s="249">
        <v>72</v>
      </c>
      <c r="F21" s="249">
        <v>1400</v>
      </c>
      <c r="G21" s="249">
        <v>35</v>
      </c>
      <c r="H21" s="249">
        <v>1325</v>
      </c>
      <c r="I21" s="249">
        <v>40</v>
      </c>
      <c r="K21" s="255" t="s">
        <v>386</v>
      </c>
      <c r="L21" s="260">
        <v>76.6</v>
      </c>
      <c r="M21" s="261">
        <v>75.9</v>
      </c>
      <c r="N21" s="261">
        <v>81.4</v>
      </c>
      <c r="O21" s="261">
        <v>76.8</v>
      </c>
      <c r="P21" s="261">
        <v>78.3</v>
      </c>
      <c r="Q21" s="261">
        <v>74.7</v>
      </c>
      <c r="R21" s="261">
        <v>76.8</v>
      </c>
      <c r="S21" s="261">
        <v>66.8</v>
      </c>
      <c r="T21" s="261">
        <v>78.5</v>
      </c>
    </row>
    <row r="22" spans="1:20" ht="17.25" customHeight="1">
      <c r="A22" s="715" t="s">
        <v>456</v>
      </c>
      <c r="B22" s="716"/>
      <c r="C22" s="248">
        <v>73</v>
      </c>
      <c r="D22" s="249">
        <v>91</v>
      </c>
      <c r="E22" s="249">
        <v>72</v>
      </c>
      <c r="F22" s="249">
        <v>1442</v>
      </c>
      <c r="G22" s="249">
        <v>32</v>
      </c>
      <c r="H22" s="249">
        <v>1372</v>
      </c>
      <c r="I22" s="249">
        <v>38</v>
      </c>
      <c r="K22" s="392" t="s">
        <v>471</v>
      </c>
      <c r="L22" s="260">
        <v>78.2</v>
      </c>
      <c r="M22" s="261">
        <v>78</v>
      </c>
      <c r="N22" s="261">
        <v>85.7</v>
      </c>
      <c r="O22" s="261">
        <v>80.4</v>
      </c>
      <c r="P22" s="261">
        <v>76.7</v>
      </c>
      <c r="Q22" s="261">
        <v>75.2</v>
      </c>
      <c r="R22" s="261">
        <v>76.7</v>
      </c>
      <c r="S22" s="261">
        <v>67.2</v>
      </c>
      <c r="T22" s="261">
        <v>78.6</v>
      </c>
    </row>
    <row r="23" spans="1:20" ht="17.25" customHeight="1">
      <c r="A23" s="715" t="s">
        <v>457</v>
      </c>
      <c r="B23" s="716"/>
      <c r="C23" s="248">
        <v>73</v>
      </c>
      <c r="D23" s="249">
        <v>94</v>
      </c>
      <c r="E23" s="249">
        <v>72</v>
      </c>
      <c r="F23" s="249">
        <v>1410</v>
      </c>
      <c r="G23" s="249">
        <v>33</v>
      </c>
      <c r="H23" s="249">
        <v>1338</v>
      </c>
      <c r="I23" s="249">
        <v>39</v>
      </c>
      <c r="K23" s="392" t="s">
        <v>472</v>
      </c>
      <c r="L23" s="260">
        <v>88.6</v>
      </c>
      <c r="M23" s="261">
        <v>84</v>
      </c>
      <c r="N23" s="261">
        <v>91.3</v>
      </c>
      <c r="O23" s="261">
        <v>80.9</v>
      </c>
      <c r="P23" s="261">
        <v>82.2</v>
      </c>
      <c r="Q23" s="261">
        <v>93.6</v>
      </c>
      <c r="R23" s="261">
        <v>80.8</v>
      </c>
      <c r="S23" s="261">
        <v>78.7</v>
      </c>
      <c r="T23" s="261">
        <v>100.6</v>
      </c>
    </row>
    <row r="24" spans="1:20" ht="17.25" customHeight="1">
      <c r="A24" s="715" t="s">
        <v>458</v>
      </c>
      <c r="B24" s="716"/>
      <c r="C24" s="248">
        <v>71</v>
      </c>
      <c r="D24" s="249">
        <v>82</v>
      </c>
      <c r="E24" s="249">
        <v>71</v>
      </c>
      <c r="F24" s="249">
        <v>1404</v>
      </c>
      <c r="G24" s="249">
        <v>27</v>
      </c>
      <c r="H24" s="249">
        <v>1349</v>
      </c>
      <c r="I24" s="249">
        <v>28</v>
      </c>
      <c r="K24" s="392" t="s">
        <v>473</v>
      </c>
      <c r="L24" s="260">
        <v>81.3</v>
      </c>
      <c r="M24" s="261">
        <v>81.2</v>
      </c>
      <c r="N24" s="261">
        <v>93.5</v>
      </c>
      <c r="O24" s="261">
        <v>79.6</v>
      </c>
      <c r="P24" s="261">
        <v>76.8</v>
      </c>
      <c r="Q24" s="261">
        <v>86.1</v>
      </c>
      <c r="R24" s="261">
        <v>82.3</v>
      </c>
      <c r="S24" s="261">
        <v>68.9</v>
      </c>
      <c r="T24" s="261">
        <v>81.4</v>
      </c>
    </row>
    <row r="25" spans="1:20" ht="17.25" customHeight="1">
      <c r="A25" s="715" t="s">
        <v>459</v>
      </c>
      <c r="B25" s="716"/>
      <c r="C25" s="248">
        <v>73</v>
      </c>
      <c r="D25" s="249">
        <v>68</v>
      </c>
      <c r="E25" s="249">
        <v>72</v>
      </c>
      <c r="F25" s="249">
        <v>1444</v>
      </c>
      <c r="G25" s="249">
        <v>25</v>
      </c>
      <c r="H25" s="249">
        <v>1390</v>
      </c>
      <c r="I25" s="249">
        <v>29</v>
      </c>
      <c r="K25" s="392" t="s">
        <v>452</v>
      </c>
      <c r="L25" s="262">
        <v>78.7</v>
      </c>
      <c r="M25" s="263">
        <v>79</v>
      </c>
      <c r="N25" s="263">
        <v>87.8</v>
      </c>
      <c r="O25" s="263">
        <v>81.6</v>
      </c>
      <c r="P25" s="261">
        <v>79.7</v>
      </c>
      <c r="Q25" s="263">
        <v>72.3</v>
      </c>
      <c r="R25" s="263">
        <v>80.8</v>
      </c>
      <c r="S25" s="263">
        <v>69.8</v>
      </c>
      <c r="T25" s="263">
        <v>77.7</v>
      </c>
    </row>
    <row r="26" spans="1:20" ht="17.25" customHeight="1">
      <c r="A26" s="717" t="s">
        <v>356</v>
      </c>
      <c r="B26" s="717"/>
      <c r="C26" s="248">
        <v>72</v>
      </c>
      <c r="D26" s="249">
        <v>66</v>
      </c>
      <c r="E26" s="249">
        <v>71</v>
      </c>
      <c r="F26" s="249">
        <v>1269</v>
      </c>
      <c r="G26" s="249">
        <v>25</v>
      </c>
      <c r="H26" s="249">
        <v>1217</v>
      </c>
      <c r="I26" s="249">
        <v>27</v>
      </c>
      <c r="K26" s="392" t="s">
        <v>453</v>
      </c>
      <c r="L26" s="260">
        <v>130.7</v>
      </c>
      <c r="M26" s="261">
        <v>113.7</v>
      </c>
      <c r="N26" s="261">
        <v>89.4</v>
      </c>
      <c r="O26" s="261">
        <v>100.9</v>
      </c>
      <c r="P26" s="261">
        <v>228.7</v>
      </c>
      <c r="Q26" s="261">
        <v>129.9</v>
      </c>
      <c r="R26" s="261">
        <v>99.8</v>
      </c>
      <c r="S26" s="261">
        <v>169.7</v>
      </c>
      <c r="T26" s="261">
        <v>175.3</v>
      </c>
    </row>
    <row r="27" spans="1:20" ht="17.25" customHeight="1">
      <c r="A27" s="715" t="s">
        <v>460</v>
      </c>
      <c r="B27" s="717"/>
      <c r="C27" s="248">
        <v>71</v>
      </c>
      <c r="D27" s="235">
        <v>48</v>
      </c>
      <c r="E27" s="235">
        <v>71</v>
      </c>
      <c r="F27" s="235">
        <v>1424</v>
      </c>
      <c r="G27" s="235">
        <v>15</v>
      </c>
      <c r="H27" s="235">
        <v>1382</v>
      </c>
      <c r="I27" s="235">
        <v>27</v>
      </c>
      <c r="K27" s="392" t="s">
        <v>454</v>
      </c>
      <c r="L27" s="260">
        <v>144.6</v>
      </c>
      <c r="M27" s="261">
        <v>163.5</v>
      </c>
      <c r="N27" s="261">
        <v>135.8</v>
      </c>
      <c r="O27" s="261">
        <v>181.2</v>
      </c>
      <c r="P27" s="261">
        <v>78.1</v>
      </c>
      <c r="Q27" s="261">
        <v>151.2</v>
      </c>
      <c r="R27" s="261">
        <v>180.5</v>
      </c>
      <c r="S27" s="261">
        <v>118.2</v>
      </c>
      <c r="T27" s="261">
        <v>95.1</v>
      </c>
    </row>
    <row r="28" spans="1:20" ht="17.25" customHeight="1">
      <c r="A28" s="729" t="s">
        <v>461</v>
      </c>
      <c r="B28" s="730"/>
      <c r="C28" s="250">
        <v>71</v>
      </c>
      <c r="D28" s="239">
        <v>54</v>
      </c>
      <c r="E28" s="239">
        <v>71</v>
      </c>
      <c r="F28" s="239">
        <v>1408</v>
      </c>
      <c r="G28" s="239">
        <v>19</v>
      </c>
      <c r="H28" s="239">
        <v>1361</v>
      </c>
      <c r="I28" s="239">
        <v>28</v>
      </c>
      <c r="K28" s="392" t="s">
        <v>455</v>
      </c>
      <c r="L28" s="260">
        <v>86.8</v>
      </c>
      <c r="M28" s="261">
        <v>84.5</v>
      </c>
      <c r="N28" s="261">
        <v>104.4</v>
      </c>
      <c r="O28" s="261">
        <v>84</v>
      </c>
      <c r="P28" s="261">
        <v>82</v>
      </c>
      <c r="Q28" s="261">
        <v>86.1</v>
      </c>
      <c r="R28" s="261">
        <v>80.8</v>
      </c>
      <c r="S28" s="261">
        <v>75</v>
      </c>
      <c r="T28" s="261">
        <v>92.7</v>
      </c>
    </row>
    <row r="29" spans="1:20" ht="17.25" customHeight="1">
      <c r="A29" s="723" t="s">
        <v>368</v>
      </c>
      <c r="B29" s="723"/>
      <c r="C29" s="723"/>
      <c r="D29" s="723"/>
      <c r="E29" s="3"/>
      <c r="F29" s="3"/>
      <c r="G29" s="101"/>
      <c r="H29" s="3"/>
      <c r="K29" s="392" t="s">
        <v>456</v>
      </c>
      <c r="L29" s="260">
        <v>79.1</v>
      </c>
      <c r="M29" s="261">
        <v>79.4</v>
      </c>
      <c r="N29" s="261">
        <v>90</v>
      </c>
      <c r="O29" s="261">
        <v>81.9</v>
      </c>
      <c r="P29" s="261">
        <v>80.3</v>
      </c>
      <c r="Q29" s="261">
        <v>74</v>
      </c>
      <c r="R29" s="261">
        <v>78.5</v>
      </c>
      <c r="S29" s="261">
        <v>71.4</v>
      </c>
      <c r="T29" s="261">
        <v>78.2</v>
      </c>
    </row>
    <row r="30" spans="1:20" ht="17.25" customHeight="1">
      <c r="A30" s="463"/>
      <c r="B30" s="463"/>
      <c r="C30" s="3"/>
      <c r="D30" s="3"/>
      <c r="E30" s="3"/>
      <c r="F30" s="3"/>
      <c r="G30" s="101"/>
      <c r="H30" s="3"/>
      <c r="K30" s="392" t="s">
        <v>457</v>
      </c>
      <c r="L30" s="260">
        <v>79.8</v>
      </c>
      <c r="M30" s="261">
        <v>79.5</v>
      </c>
      <c r="N30" s="261">
        <v>95.8</v>
      </c>
      <c r="O30" s="261">
        <v>80.7</v>
      </c>
      <c r="P30" s="261">
        <v>81.1</v>
      </c>
      <c r="Q30" s="261">
        <v>73.6</v>
      </c>
      <c r="R30" s="261">
        <v>80</v>
      </c>
      <c r="S30" s="261">
        <v>70.8</v>
      </c>
      <c r="T30" s="261">
        <v>80.3</v>
      </c>
    </row>
    <row r="31" spans="1:20" ht="17.25" customHeight="1">
      <c r="A31" s="86"/>
      <c r="B31" s="69"/>
      <c r="C31" s="3"/>
      <c r="D31" s="3"/>
      <c r="E31" s="3"/>
      <c r="F31" s="3"/>
      <c r="G31" s="3"/>
      <c r="H31" s="3"/>
      <c r="K31" s="392" t="s">
        <v>458</v>
      </c>
      <c r="L31" s="260">
        <v>81.4</v>
      </c>
      <c r="M31" s="261">
        <v>81.2</v>
      </c>
      <c r="N31" s="261">
        <v>105.3</v>
      </c>
      <c r="O31" s="261">
        <v>82</v>
      </c>
      <c r="P31" s="261">
        <v>81.3</v>
      </c>
      <c r="Q31" s="261">
        <v>73.8</v>
      </c>
      <c r="R31" s="261">
        <v>79.1</v>
      </c>
      <c r="S31" s="261">
        <v>75</v>
      </c>
      <c r="T31" s="261">
        <v>81.8</v>
      </c>
    </row>
    <row r="32" spans="1:20" ht="17.25" customHeight="1">
      <c r="A32" s="17"/>
      <c r="B32" s="69"/>
      <c r="C32" s="3"/>
      <c r="D32" s="3"/>
      <c r="E32" s="3"/>
      <c r="F32" s="3"/>
      <c r="G32" s="3"/>
      <c r="H32" s="3"/>
      <c r="K32" s="392" t="s">
        <v>459</v>
      </c>
      <c r="L32" s="262">
        <v>220.9</v>
      </c>
      <c r="M32" s="263">
        <v>212.9</v>
      </c>
      <c r="N32" s="263">
        <v>167.2</v>
      </c>
      <c r="O32" s="263">
        <v>207</v>
      </c>
      <c r="P32" s="263">
        <v>252.9</v>
      </c>
      <c r="Q32" s="263">
        <v>224.3</v>
      </c>
      <c r="R32" s="263">
        <v>222.8</v>
      </c>
      <c r="S32" s="263">
        <v>238.3</v>
      </c>
      <c r="T32" s="263">
        <v>241.2</v>
      </c>
    </row>
    <row r="33" spans="11:20" ht="17.25" customHeight="1">
      <c r="K33" s="154" t="s">
        <v>164</v>
      </c>
      <c r="L33" s="260"/>
      <c r="M33" s="261"/>
      <c r="N33" s="261"/>
      <c r="O33" s="261"/>
      <c r="P33" s="261"/>
      <c r="Q33" s="261"/>
      <c r="R33" s="261"/>
      <c r="S33" s="261"/>
      <c r="T33" s="261"/>
    </row>
    <row r="34" spans="1:20" ht="17.25" customHeight="1">
      <c r="A34" s="702" t="s">
        <v>213</v>
      </c>
      <c r="B34" s="702"/>
      <c r="C34" s="702"/>
      <c r="D34" s="702"/>
      <c r="E34" s="702"/>
      <c r="F34" s="702"/>
      <c r="G34" s="702"/>
      <c r="H34" s="702"/>
      <c r="I34" s="702"/>
      <c r="K34" s="255" t="s">
        <v>222</v>
      </c>
      <c r="L34" s="260">
        <v>94.4</v>
      </c>
      <c r="M34" s="261">
        <v>92.6</v>
      </c>
      <c r="N34" s="261">
        <v>94.1</v>
      </c>
      <c r="O34" s="261">
        <v>93.6</v>
      </c>
      <c r="P34" s="261">
        <v>96.1</v>
      </c>
      <c r="Q34" s="261">
        <v>88.2</v>
      </c>
      <c r="R34" s="261">
        <v>95.8</v>
      </c>
      <c r="S34" s="261">
        <v>87.3</v>
      </c>
      <c r="T34" s="261">
        <v>99.9</v>
      </c>
    </row>
    <row r="35" spans="1:20" ht="17.25" customHeight="1" thickBot="1">
      <c r="A35" s="2"/>
      <c r="B35" s="2"/>
      <c r="C35" s="3"/>
      <c r="D35" s="2"/>
      <c r="E35" s="2"/>
      <c r="F35" s="2"/>
      <c r="G35" s="2"/>
      <c r="H35" s="2"/>
      <c r="I35" s="2"/>
      <c r="K35" s="256" t="s">
        <v>384</v>
      </c>
      <c r="L35" s="260">
        <v>94.8</v>
      </c>
      <c r="M35" s="261">
        <v>93.5</v>
      </c>
      <c r="N35" s="261">
        <v>100.8</v>
      </c>
      <c r="O35" s="261">
        <v>94.5</v>
      </c>
      <c r="P35" s="261">
        <v>91.9</v>
      </c>
      <c r="Q35" s="261">
        <v>90.1</v>
      </c>
      <c r="R35" s="261">
        <v>91.7</v>
      </c>
      <c r="S35" s="261">
        <v>89.1</v>
      </c>
      <c r="T35" s="261">
        <v>98.8</v>
      </c>
    </row>
    <row r="36" spans="1:20" ht="17.25" customHeight="1">
      <c r="A36" s="721" t="s">
        <v>212</v>
      </c>
      <c r="B36" s="704" t="s">
        <v>1</v>
      </c>
      <c r="C36" s="704" t="s">
        <v>141</v>
      </c>
      <c r="D36" s="704" t="s">
        <v>142</v>
      </c>
      <c r="E36" s="704" t="s">
        <v>143</v>
      </c>
      <c r="F36" s="704" t="s">
        <v>515</v>
      </c>
      <c r="G36" s="704" t="s">
        <v>144</v>
      </c>
      <c r="H36" s="706" t="s">
        <v>145</v>
      </c>
      <c r="I36" s="708" t="s">
        <v>146</v>
      </c>
      <c r="K36" s="256" t="s">
        <v>385</v>
      </c>
      <c r="L36" s="260">
        <v>95.5</v>
      </c>
      <c r="M36" s="261">
        <v>95.2</v>
      </c>
      <c r="N36" s="261">
        <v>107.3</v>
      </c>
      <c r="O36" s="261">
        <v>94.7</v>
      </c>
      <c r="P36" s="261">
        <v>94.8</v>
      </c>
      <c r="Q36" s="261">
        <v>91.4</v>
      </c>
      <c r="R36" s="261">
        <v>94.9</v>
      </c>
      <c r="S36" s="261">
        <v>90.7</v>
      </c>
      <c r="T36" s="261">
        <v>96.6</v>
      </c>
    </row>
    <row r="37" spans="1:20" ht="17.25" customHeight="1">
      <c r="A37" s="722"/>
      <c r="B37" s="705"/>
      <c r="C37" s="720"/>
      <c r="D37" s="720"/>
      <c r="E37" s="705"/>
      <c r="F37" s="705"/>
      <c r="G37" s="705"/>
      <c r="H37" s="707"/>
      <c r="I37" s="709"/>
      <c r="K37" s="256" t="s">
        <v>327</v>
      </c>
      <c r="L37" s="262">
        <v>97.2</v>
      </c>
      <c r="M37" s="263">
        <v>97.6</v>
      </c>
      <c r="N37" s="263">
        <v>108.2</v>
      </c>
      <c r="O37" s="263">
        <v>96.1</v>
      </c>
      <c r="P37" s="263">
        <v>97.1</v>
      </c>
      <c r="Q37" s="263">
        <v>95.7</v>
      </c>
      <c r="R37" s="263">
        <v>96.6</v>
      </c>
      <c r="S37" s="263">
        <v>96.7</v>
      </c>
      <c r="T37" s="263">
        <v>96</v>
      </c>
    </row>
    <row r="38" spans="1:20" ht="17.25" customHeight="1">
      <c r="A38" s="150" t="s">
        <v>211</v>
      </c>
      <c r="B38" s="10">
        <v>51293</v>
      </c>
      <c r="C38" s="10">
        <v>48868</v>
      </c>
      <c r="D38" s="10">
        <v>2425</v>
      </c>
      <c r="E38" s="12" t="s">
        <v>319</v>
      </c>
      <c r="F38" s="12" t="s">
        <v>319</v>
      </c>
      <c r="G38" s="12" t="s">
        <v>319</v>
      </c>
      <c r="H38" s="12" t="s">
        <v>319</v>
      </c>
      <c r="I38" s="12" t="s">
        <v>319</v>
      </c>
      <c r="K38" s="256" t="s">
        <v>329</v>
      </c>
      <c r="L38" s="260">
        <v>98.5</v>
      </c>
      <c r="M38" s="261">
        <v>99</v>
      </c>
      <c r="N38" s="261">
        <v>107.8</v>
      </c>
      <c r="O38" s="261">
        <v>97.7</v>
      </c>
      <c r="P38" s="261">
        <v>99.4</v>
      </c>
      <c r="Q38" s="261">
        <v>97.9</v>
      </c>
      <c r="R38" s="261">
        <v>98.5</v>
      </c>
      <c r="S38" s="261">
        <v>99</v>
      </c>
      <c r="T38" s="261">
        <v>97.3</v>
      </c>
    </row>
    <row r="39" spans="1:20" ht="17.25" customHeight="1">
      <c r="A39" s="85">
        <v>58</v>
      </c>
      <c r="B39" s="10">
        <v>47367</v>
      </c>
      <c r="C39" s="10">
        <v>45456</v>
      </c>
      <c r="D39" s="10">
        <v>1911</v>
      </c>
      <c r="E39" s="12" t="s">
        <v>319</v>
      </c>
      <c r="F39" s="12" t="s">
        <v>319</v>
      </c>
      <c r="G39" s="12" t="s">
        <v>319</v>
      </c>
      <c r="H39" s="12" t="s">
        <v>319</v>
      </c>
      <c r="I39" s="12" t="s">
        <v>319</v>
      </c>
      <c r="K39" s="256" t="s">
        <v>330</v>
      </c>
      <c r="L39" s="260">
        <v>100</v>
      </c>
      <c r="M39" s="261">
        <v>100</v>
      </c>
      <c r="N39" s="261">
        <v>100</v>
      </c>
      <c r="O39" s="261">
        <v>100</v>
      </c>
      <c r="P39" s="261">
        <v>100</v>
      </c>
      <c r="Q39" s="261">
        <v>100</v>
      </c>
      <c r="R39" s="261">
        <v>100</v>
      </c>
      <c r="S39" s="261">
        <v>100</v>
      </c>
      <c r="T39" s="261">
        <v>100</v>
      </c>
    </row>
    <row r="40" spans="1:20" ht="17.25" customHeight="1">
      <c r="A40" s="85">
        <v>59</v>
      </c>
      <c r="B40" s="10">
        <v>38543</v>
      </c>
      <c r="C40" s="10">
        <v>36928</v>
      </c>
      <c r="D40" s="10">
        <v>1615</v>
      </c>
      <c r="E40" s="12" t="s">
        <v>319</v>
      </c>
      <c r="F40" s="12" t="s">
        <v>319</v>
      </c>
      <c r="G40" s="12" t="s">
        <v>319</v>
      </c>
      <c r="H40" s="12" t="s">
        <v>319</v>
      </c>
      <c r="I40" s="12" t="s">
        <v>319</v>
      </c>
      <c r="K40" s="257" t="s">
        <v>331</v>
      </c>
      <c r="L40" s="264">
        <v>102.1</v>
      </c>
      <c r="M40" s="265">
        <v>101</v>
      </c>
      <c r="N40" s="265">
        <v>102.2</v>
      </c>
      <c r="O40" s="265">
        <v>101.3</v>
      </c>
      <c r="P40" s="265">
        <v>106.4</v>
      </c>
      <c r="Q40" s="265">
        <v>101.1</v>
      </c>
      <c r="R40" s="265">
        <v>101.5</v>
      </c>
      <c r="S40" s="265">
        <v>97.4</v>
      </c>
      <c r="T40" s="265">
        <v>105</v>
      </c>
    </row>
    <row r="41" spans="1:20" ht="17.25" customHeight="1">
      <c r="A41" s="85">
        <v>60</v>
      </c>
      <c r="B41" s="10">
        <v>35980</v>
      </c>
      <c r="C41" s="10">
        <v>34668</v>
      </c>
      <c r="D41" s="10">
        <v>1312</v>
      </c>
      <c r="E41" s="12" t="s">
        <v>319</v>
      </c>
      <c r="F41" s="12" t="s">
        <v>319</v>
      </c>
      <c r="G41" s="12" t="s">
        <v>319</v>
      </c>
      <c r="H41" s="12" t="s">
        <v>319</v>
      </c>
      <c r="I41" s="12" t="s">
        <v>319</v>
      </c>
      <c r="K41" s="62"/>
      <c r="L41" s="260"/>
      <c r="M41" s="261"/>
      <c r="N41" s="261"/>
      <c r="O41" s="261"/>
      <c r="P41" s="261"/>
      <c r="Q41" s="261"/>
      <c r="R41" s="261"/>
      <c r="S41" s="261"/>
      <c r="T41" s="261"/>
    </row>
    <row r="42" spans="1:20" ht="17.25" customHeight="1">
      <c r="A42" s="153">
        <v>61</v>
      </c>
      <c r="B42" s="333">
        <f>SUM(B44:B55)</f>
        <v>21778</v>
      </c>
      <c r="C42" s="333">
        <f>SUM(C44:C55)</f>
        <v>21427</v>
      </c>
      <c r="D42" s="333">
        <f>SUM(D44:D55)</f>
        <v>351</v>
      </c>
      <c r="E42" s="137" t="s">
        <v>352</v>
      </c>
      <c r="F42" s="137" t="s">
        <v>352</v>
      </c>
      <c r="G42" s="137" t="s">
        <v>352</v>
      </c>
      <c r="H42" s="137" t="s">
        <v>352</v>
      </c>
      <c r="I42" s="137" t="s">
        <v>352</v>
      </c>
      <c r="K42" s="255" t="s">
        <v>386</v>
      </c>
      <c r="L42" s="260">
        <v>76.3</v>
      </c>
      <c r="M42" s="261">
        <v>75.6</v>
      </c>
      <c r="N42" s="261">
        <v>81.1</v>
      </c>
      <c r="O42" s="261">
        <v>76.5</v>
      </c>
      <c r="P42" s="261">
        <v>78</v>
      </c>
      <c r="Q42" s="261">
        <v>74.4</v>
      </c>
      <c r="R42" s="261">
        <v>76.5</v>
      </c>
      <c r="S42" s="261">
        <v>66.5</v>
      </c>
      <c r="T42" s="261">
        <v>78.2</v>
      </c>
    </row>
    <row r="43" spans="1:20" ht="17.25" customHeight="1">
      <c r="A43" s="85"/>
      <c r="B43" s="10"/>
      <c r="C43" s="10"/>
      <c r="D43" s="10"/>
      <c r="E43" s="7"/>
      <c r="F43" s="7"/>
      <c r="G43" s="7"/>
      <c r="H43" s="7"/>
      <c r="I43" s="107"/>
      <c r="K43" s="392" t="s">
        <v>471</v>
      </c>
      <c r="L43" s="260">
        <v>78.1</v>
      </c>
      <c r="M43" s="261">
        <v>77.9</v>
      </c>
      <c r="N43" s="261">
        <v>85.6</v>
      </c>
      <c r="O43" s="261">
        <v>80.3</v>
      </c>
      <c r="P43" s="261">
        <v>76.6</v>
      </c>
      <c r="Q43" s="261">
        <v>75.1</v>
      </c>
      <c r="R43" s="261">
        <v>76.6</v>
      </c>
      <c r="S43" s="261">
        <v>67.1</v>
      </c>
      <c r="T43" s="261">
        <v>78.5</v>
      </c>
    </row>
    <row r="44" spans="1:20" ht="17.25" customHeight="1">
      <c r="A44" s="151" t="s">
        <v>355</v>
      </c>
      <c r="B44" s="10">
        <v>2681</v>
      </c>
      <c r="C44" s="10">
        <v>2590</v>
      </c>
      <c r="D44" s="10">
        <v>91</v>
      </c>
      <c r="E44" s="12" t="s">
        <v>319</v>
      </c>
      <c r="F44" s="12" t="s">
        <v>319</v>
      </c>
      <c r="G44" s="12" t="s">
        <v>319</v>
      </c>
      <c r="H44" s="12" t="s">
        <v>319</v>
      </c>
      <c r="I44" s="12" t="s">
        <v>319</v>
      </c>
      <c r="K44" s="392" t="s">
        <v>472</v>
      </c>
      <c r="L44" s="260">
        <v>88.5</v>
      </c>
      <c r="M44" s="261">
        <v>83.9</v>
      </c>
      <c r="N44" s="261">
        <v>91.2</v>
      </c>
      <c r="O44" s="261">
        <v>80.8</v>
      </c>
      <c r="P44" s="261">
        <v>82.1</v>
      </c>
      <c r="Q44" s="261">
        <v>93.5</v>
      </c>
      <c r="R44" s="261">
        <v>80.7</v>
      </c>
      <c r="S44" s="263">
        <v>78.6</v>
      </c>
      <c r="T44" s="263">
        <v>100.5</v>
      </c>
    </row>
    <row r="45" spans="1:20" ht="17.25" customHeight="1">
      <c r="A45" s="251" t="s">
        <v>367</v>
      </c>
      <c r="B45" s="10">
        <v>2617</v>
      </c>
      <c r="C45" s="10">
        <v>2531</v>
      </c>
      <c r="D45" s="10">
        <v>86</v>
      </c>
      <c r="E45" s="12" t="s">
        <v>319</v>
      </c>
      <c r="F45" s="12" t="s">
        <v>319</v>
      </c>
      <c r="G45" s="12" t="s">
        <v>319</v>
      </c>
      <c r="H45" s="12" t="s">
        <v>319</v>
      </c>
      <c r="I45" s="12" t="s">
        <v>319</v>
      </c>
      <c r="K45" s="392" t="s">
        <v>473</v>
      </c>
      <c r="L45" s="262">
        <v>81</v>
      </c>
      <c r="M45" s="263">
        <v>80.9</v>
      </c>
      <c r="N45" s="263">
        <v>93.1</v>
      </c>
      <c r="O45" s="263">
        <v>79.3</v>
      </c>
      <c r="P45" s="261">
        <v>76.5</v>
      </c>
      <c r="Q45" s="263">
        <v>85.8</v>
      </c>
      <c r="R45" s="263">
        <v>82</v>
      </c>
      <c r="S45" s="261">
        <v>68.6</v>
      </c>
      <c r="T45" s="261">
        <v>81.1</v>
      </c>
    </row>
    <row r="46" spans="1:20" ht="17.25" customHeight="1">
      <c r="A46" s="251" t="s">
        <v>369</v>
      </c>
      <c r="B46" s="10">
        <v>2561</v>
      </c>
      <c r="C46" s="10">
        <v>2472</v>
      </c>
      <c r="D46" s="10">
        <v>89</v>
      </c>
      <c r="E46" s="12" t="s">
        <v>319</v>
      </c>
      <c r="F46" s="12" t="s">
        <v>319</v>
      </c>
      <c r="G46" s="12" t="s">
        <v>319</v>
      </c>
      <c r="H46" s="12" t="s">
        <v>319</v>
      </c>
      <c r="I46" s="12" t="s">
        <v>319</v>
      </c>
      <c r="K46" s="392" t="s">
        <v>452</v>
      </c>
      <c r="L46" s="260">
        <v>78.2</v>
      </c>
      <c r="M46" s="261">
        <v>78.5</v>
      </c>
      <c r="N46" s="261">
        <v>87.2</v>
      </c>
      <c r="O46" s="261">
        <v>81</v>
      </c>
      <c r="P46" s="261">
        <v>79.1</v>
      </c>
      <c r="Q46" s="261">
        <v>71.8</v>
      </c>
      <c r="R46" s="261">
        <v>80.2</v>
      </c>
      <c r="S46" s="261">
        <v>69.3</v>
      </c>
      <c r="T46" s="261">
        <v>77.2</v>
      </c>
    </row>
    <row r="47" spans="1:20" ht="17.25" customHeight="1">
      <c r="A47" s="251" t="s">
        <v>370</v>
      </c>
      <c r="B47" s="10">
        <v>2718</v>
      </c>
      <c r="C47" s="10">
        <v>2633</v>
      </c>
      <c r="D47" s="10">
        <v>85</v>
      </c>
      <c r="E47" s="12" t="s">
        <v>319</v>
      </c>
      <c r="F47" s="12" t="s">
        <v>319</v>
      </c>
      <c r="G47" s="12" t="s">
        <v>319</v>
      </c>
      <c r="H47" s="12" t="s">
        <v>319</v>
      </c>
      <c r="I47" s="12" t="s">
        <v>319</v>
      </c>
      <c r="K47" s="392" t="s">
        <v>453</v>
      </c>
      <c r="L47" s="260">
        <v>130.6</v>
      </c>
      <c r="M47" s="261">
        <v>113.6</v>
      </c>
      <c r="N47" s="261">
        <v>89.3</v>
      </c>
      <c r="O47" s="261">
        <v>100.8</v>
      </c>
      <c r="P47" s="261">
        <v>228.5</v>
      </c>
      <c r="Q47" s="261">
        <v>129.8</v>
      </c>
      <c r="R47" s="261">
        <v>99.7</v>
      </c>
      <c r="S47" s="261">
        <v>169.5</v>
      </c>
      <c r="T47" s="261">
        <v>175.1</v>
      </c>
    </row>
    <row r="48" spans="1:20" ht="17.25" customHeight="1">
      <c r="A48" s="251" t="s">
        <v>371</v>
      </c>
      <c r="B48" s="10">
        <v>1400</v>
      </c>
      <c r="C48" s="10">
        <v>1400</v>
      </c>
      <c r="D48" s="12" t="s">
        <v>319</v>
      </c>
      <c r="E48" s="12" t="s">
        <v>319</v>
      </c>
      <c r="F48" s="12" t="s">
        <v>319</v>
      </c>
      <c r="G48" s="12" t="s">
        <v>319</v>
      </c>
      <c r="H48" s="12" t="s">
        <v>319</v>
      </c>
      <c r="I48" s="12" t="s">
        <v>319</v>
      </c>
      <c r="K48" s="392" t="s">
        <v>454</v>
      </c>
      <c r="L48" s="260">
        <v>144.7</v>
      </c>
      <c r="M48" s="261">
        <v>163.7</v>
      </c>
      <c r="N48" s="261">
        <v>135.9</v>
      </c>
      <c r="O48" s="261">
        <v>181.4</v>
      </c>
      <c r="P48" s="261">
        <v>78.2</v>
      </c>
      <c r="Q48" s="261">
        <v>151.4</v>
      </c>
      <c r="R48" s="261">
        <v>180.7</v>
      </c>
      <c r="S48" s="261">
        <v>118.3</v>
      </c>
      <c r="T48" s="261">
        <v>95.2</v>
      </c>
    </row>
    <row r="49" spans="1:20" ht="17.25" customHeight="1">
      <c r="A49" s="251" t="s">
        <v>372</v>
      </c>
      <c r="B49" s="10">
        <v>1442</v>
      </c>
      <c r="C49" s="10">
        <v>1442</v>
      </c>
      <c r="D49" s="12" t="s">
        <v>319</v>
      </c>
      <c r="E49" s="12" t="s">
        <v>319</v>
      </c>
      <c r="F49" s="12" t="s">
        <v>319</v>
      </c>
      <c r="G49" s="12" t="s">
        <v>319</v>
      </c>
      <c r="H49" s="12" t="s">
        <v>319</v>
      </c>
      <c r="I49" s="12" t="s">
        <v>319</v>
      </c>
      <c r="K49" s="392" t="s">
        <v>455</v>
      </c>
      <c r="L49" s="260">
        <v>87.1</v>
      </c>
      <c r="M49" s="261">
        <v>84.8</v>
      </c>
      <c r="N49" s="261">
        <v>104.8</v>
      </c>
      <c r="O49" s="261">
        <v>84.3</v>
      </c>
      <c r="P49" s="261">
        <v>82.3</v>
      </c>
      <c r="Q49" s="261">
        <v>86.4</v>
      </c>
      <c r="R49" s="261">
        <v>81.1</v>
      </c>
      <c r="S49" s="261">
        <v>75.3</v>
      </c>
      <c r="T49" s="261">
        <v>93.1</v>
      </c>
    </row>
    <row r="50" spans="1:20" ht="17.25" customHeight="1">
      <c r="A50" s="152">
        <v>10</v>
      </c>
      <c r="B50" s="10">
        <v>1410</v>
      </c>
      <c r="C50" s="10">
        <v>1410</v>
      </c>
      <c r="D50" s="12" t="s">
        <v>319</v>
      </c>
      <c r="E50" s="12" t="s">
        <v>319</v>
      </c>
      <c r="F50" s="12" t="s">
        <v>319</v>
      </c>
      <c r="G50" s="12" t="s">
        <v>319</v>
      </c>
      <c r="H50" s="12" t="s">
        <v>319</v>
      </c>
      <c r="I50" s="12" t="s">
        <v>319</v>
      </c>
      <c r="K50" s="392" t="s">
        <v>456</v>
      </c>
      <c r="L50" s="260">
        <v>79.1</v>
      </c>
      <c r="M50" s="261">
        <v>79.4</v>
      </c>
      <c r="N50" s="261">
        <v>90</v>
      </c>
      <c r="O50" s="261">
        <v>81.9</v>
      </c>
      <c r="P50" s="261">
        <v>80.3</v>
      </c>
      <c r="Q50" s="261">
        <v>74</v>
      </c>
      <c r="R50" s="261">
        <v>78.5</v>
      </c>
      <c r="S50" s="261">
        <v>71.4</v>
      </c>
      <c r="T50" s="261">
        <v>78.2</v>
      </c>
    </row>
    <row r="51" spans="1:20" ht="17.25" customHeight="1">
      <c r="A51" s="152">
        <v>11</v>
      </c>
      <c r="B51" s="10">
        <v>1404</v>
      </c>
      <c r="C51" s="10">
        <v>1404</v>
      </c>
      <c r="D51" s="12" t="s">
        <v>319</v>
      </c>
      <c r="E51" s="12" t="s">
        <v>319</v>
      </c>
      <c r="F51" s="12" t="s">
        <v>319</v>
      </c>
      <c r="G51" s="12" t="s">
        <v>319</v>
      </c>
      <c r="H51" s="12" t="s">
        <v>319</v>
      </c>
      <c r="I51" s="12" t="s">
        <v>319</v>
      </c>
      <c r="K51" s="392" t="s">
        <v>457</v>
      </c>
      <c r="L51" s="260">
        <v>79.6</v>
      </c>
      <c r="M51" s="261">
        <v>79.3</v>
      </c>
      <c r="N51" s="261">
        <v>95.5</v>
      </c>
      <c r="O51" s="261">
        <v>80.5</v>
      </c>
      <c r="P51" s="261">
        <v>80.9</v>
      </c>
      <c r="Q51" s="261">
        <v>73.4</v>
      </c>
      <c r="R51" s="261">
        <v>79.8</v>
      </c>
      <c r="S51" s="263">
        <v>70.6</v>
      </c>
      <c r="T51" s="263">
        <v>80.1</v>
      </c>
    </row>
    <row r="52" spans="1:20" ht="17.25" customHeight="1">
      <c r="A52" s="152">
        <v>12</v>
      </c>
      <c r="B52" s="10">
        <v>1444</v>
      </c>
      <c r="C52" s="10">
        <v>1444</v>
      </c>
      <c r="D52" s="12" t="s">
        <v>319</v>
      </c>
      <c r="E52" s="12" t="s">
        <v>319</v>
      </c>
      <c r="F52" s="12" t="s">
        <v>319</v>
      </c>
      <c r="G52" s="12" t="s">
        <v>319</v>
      </c>
      <c r="H52" s="12" t="s">
        <v>319</v>
      </c>
      <c r="I52" s="12" t="s">
        <v>319</v>
      </c>
      <c r="K52" s="392" t="s">
        <v>458</v>
      </c>
      <c r="L52" s="262">
        <v>81.6</v>
      </c>
      <c r="M52" s="263">
        <v>81.4</v>
      </c>
      <c r="N52" s="263">
        <v>105.6</v>
      </c>
      <c r="O52" s="263">
        <v>82.2</v>
      </c>
      <c r="P52" s="263">
        <v>81.5</v>
      </c>
      <c r="Q52" s="263">
        <v>74</v>
      </c>
      <c r="R52" s="263">
        <v>79.3</v>
      </c>
      <c r="S52" s="261">
        <v>75.2</v>
      </c>
      <c r="T52" s="261">
        <v>82</v>
      </c>
    </row>
    <row r="53" spans="1:20" ht="17.25" customHeight="1">
      <c r="A53" s="151" t="s">
        <v>356</v>
      </c>
      <c r="B53" s="10">
        <v>1269</v>
      </c>
      <c r="C53" s="10">
        <v>1269</v>
      </c>
      <c r="D53" s="12" t="s">
        <v>319</v>
      </c>
      <c r="E53" s="12" t="s">
        <v>319</v>
      </c>
      <c r="F53" s="12" t="s">
        <v>319</v>
      </c>
      <c r="G53" s="12" t="s">
        <v>319</v>
      </c>
      <c r="H53" s="12" t="s">
        <v>319</v>
      </c>
      <c r="I53" s="12" t="s">
        <v>319</v>
      </c>
      <c r="K53" s="392" t="s">
        <v>459</v>
      </c>
      <c r="L53" s="260">
        <v>221.8</v>
      </c>
      <c r="M53" s="261">
        <v>213.8</v>
      </c>
      <c r="N53" s="261">
        <v>167.9</v>
      </c>
      <c r="O53" s="261">
        <v>207.8</v>
      </c>
      <c r="P53" s="261">
        <v>253.9</v>
      </c>
      <c r="Q53" s="261">
        <v>225.2</v>
      </c>
      <c r="R53" s="261">
        <v>223.7</v>
      </c>
      <c r="S53" s="261">
        <v>239.3</v>
      </c>
      <c r="T53" s="261">
        <v>242.2</v>
      </c>
    </row>
    <row r="54" spans="1:20" ht="17.25" customHeight="1">
      <c r="A54" s="251" t="s">
        <v>373</v>
      </c>
      <c r="B54" s="10">
        <v>1424</v>
      </c>
      <c r="C54" s="10">
        <v>1424</v>
      </c>
      <c r="D54" s="12" t="s">
        <v>319</v>
      </c>
      <c r="E54" s="12" t="s">
        <v>319</v>
      </c>
      <c r="F54" s="12" t="s">
        <v>319</v>
      </c>
      <c r="G54" s="12" t="s">
        <v>319</v>
      </c>
      <c r="H54" s="12" t="s">
        <v>319</v>
      </c>
      <c r="I54" s="12" t="s">
        <v>319</v>
      </c>
      <c r="K54" s="154" t="s">
        <v>165</v>
      </c>
      <c r="L54" s="260"/>
      <c r="M54" s="261"/>
      <c r="N54" s="261"/>
      <c r="O54" s="261"/>
      <c r="P54" s="261"/>
      <c r="Q54" s="261"/>
      <c r="R54" s="261"/>
      <c r="S54" s="261"/>
      <c r="T54" s="261"/>
    </row>
    <row r="55" spans="1:20" ht="17.25" customHeight="1">
      <c r="A55" s="252" t="s">
        <v>374</v>
      </c>
      <c r="B55" s="11">
        <v>1408</v>
      </c>
      <c r="C55" s="11">
        <v>1408</v>
      </c>
      <c r="D55" s="100" t="s">
        <v>319</v>
      </c>
      <c r="E55" s="100" t="s">
        <v>319</v>
      </c>
      <c r="F55" s="100" t="s">
        <v>319</v>
      </c>
      <c r="G55" s="100" t="s">
        <v>319</v>
      </c>
      <c r="H55" s="100" t="s">
        <v>319</v>
      </c>
      <c r="I55" s="100" t="s">
        <v>319</v>
      </c>
      <c r="K55" s="255" t="s">
        <v>222</v>
      </c>
      <c r="L55" s="260">
        <v>92.8</v>
      </c>
      <c r="M55" s="261">
        <v>93.6</v>
      </c>
      <c r="N55" s="261">
        <v>93.4</v>
      </c>
      <c r="O55" s="261">
        <v>92.5</v>
      </c>
      <c r="P55" s="261">
        <v>102.3</v>
      </c>
      <c r="Q55" s="261">
        <v>103</v>
      </c>
      <c r="R55" s="261">
        <v>88.3</v>
      </c>
      <c r="S55" s="261">
        <v>92.8</v>
      </c>
      <c r="T55" s="261">
        <v>90.9</v>
      </c>
    </row>
    <row r="56" spans="1:20" ht="17.25" customHeight="1">
      <c r="A56" s="17" t="s">
        <v>375</v>
      </c>
      <c r="K56" s="256" t="s">
        <v>384</v>
      </c>
      <c r="L56" s="260">
        <v>97</v>
      </c>
      <c r="M56" s="261">
        <v>97.8</v>
      </c>
      <c r="N56" s="261">
        <v>97.9</v>
      </c>
      <c r="O56" s="261">
        <v>95.3</v>
      </c>
      <c r="P56" s="261">
        <v>104.3</v>
      </c>
      <c r="Q56" s="261">
        <v>106.5</v>
      </c>
      <c r="R56" s="261">
        <v>96</v>
      </c>
      <c r="S56" s="263">
        <v>99.8</v>
      </c>
      <c r="T56" s="263">
        <v>94.7</v>
      </c>
    </row>
    <row r="57" spans="1:20" ht="17.25" customHeight="1">
      <c r="A57" s="132"/>
      <c r="K57" s="256" t="s">
        <v>385</v>
      </c>
      <c r="L57" s="262">
        <v>100.8</v>
      </c>
      <c r="M57" s="263">
        <v>101</v>
      </c>
      <c r="N57" s="263">
        <v>105.6</v>
      </c>
      <c r="O57" s="263">
        <v>97.8</v>
      </c>
      <c r="P57" s="263">
        <v>107.1</v>
      </c>
      <c r="Q57" s="263">
        <v>106.2</v>
      </c>
      <c r="R57" s="263">
        <v>101.1</v>
      </c>
      <c r="S57" s="261">
        <v>105.2</v>
      </c>
      <c r="T57" s="261">
        <v>100.1</v>
      </c>
    </row>
    <row r="58" spans="11:20" ht="17.25" customHeight="1">
      <c r="K58" s="256" t="s">
        <v>327</v>
      </c>
      <c r="L58" s="260">
        <v>100.7</v>
      </c>
      <c r="M58" s="261">
        <v>101.1</v>
      </c>
      <c r="N58" s="261">
        <v>105.8</v>
      </c>
      <c r="O58" s="261">
        <v>98.6</v>
      </c>
      <c r="P58" s="261">
        <v>100.5</v>
      </c>
      <c r="Q58" s="261">
        <v>103.3</v>
      </c>
      <c r="R58" s="261">
        <v>102.7</v>
      </c>
      <c r="S58" s="261">
        <v>104.7</v>
      </c>
      <c r="T58" s="261">
        <v>99.4</v>
      </c>
    </row>
    <row r="59" spans="11:20" ht="17.25" customHeight="1">
      <c r="K59" s="256" t="s">
        <v>329</v>
      </c>
      <c r="L59" s="260">
        <v>100.7</v>
      </c>
      <c r="M59" s="261">
        <v>101.4</v>
      </c>
      <c r="N59" s="261">
        <v>106</v>
      </c>
      <c r="O59" s="261">
        <v>100</v>
      </c>
      <c r="P59" s="261">
        <v>98</v>
      </c>
      <c r="Q59" s="261">
        <v>101.4</v>
      </c>
      <c r="R59" s="261">
        <v>102</v>
      </c>
      <c r="S59" s="261">
        <v>103.7</v>
      </c>
      <c r="T59" s="261">
        <v>99</v>
      </c>
    </row>
    <row r="60" spans="11:20" ht="17.25" customHeight="1">
      <c r="K60" s="256" t="s">
        <v>330</v>
      </c>
      <c r="L60" s="260">
        <v>100</v>
      </c>
      <c r="M60" s="261">
        <v>100</v>
      </c>
      <c r="N60" s="261">
        <v>100</v>
      </c>
      <c r="O60" s="261">
        <v>100</v>
      </c>
      <c r="P60" s="261">
        <v>100</v>
      </c>
      <c r="Q60" s="261">
        <v>100</v>
      </c>
      <c r="R60" s="261">
        <v>100</v>
      </c>
      <c r="S60" s="261">
        <v>100</v>
      </c>
      <c r="T60" s="261">
        <v>100</v>
      </c>
    </row>
    <row r="61" spans="11:20" ht="17.25" customHeight="1">
      <c r="K61" s="257" t="s">
        <v>331</v>
      </c>
      <c r="L61" s="264">
        <v>99.6</v>
      </c>
      <c r="M61" s="265">
        <v>99.1</v>
      </c>
      <c r="N61" s="265">
        <v>103.2</v>
      </c>
      <c r="O61" s="265">
        <v>98.8</v>
      </c>
      <c r="P61" s="265">
        <v>99.3</v>
      </c>
      <c r="Q61" s="265">
        <v>96.9</v>
      </c>
      <c r="R61" s="265">
        <v>100.5</v>
      </c>
      <c r="S61" s="265">
        <v>97.8</v>
      </c>
      <c r="T61" s="265">
        <v>100.7</v>
      </c>
    </row>
    <row r="62" spans="11:20" ht="17.25" customHeight="1">
      <c r="K62" s="62"/>
      <c r="L62" s="260"/>
      <c r="M62" s="261"/>
      <c r="N62" s="261"/>
      <c r="O62" s="261"/>
      <c r="P62" s="261"/>
      <c r="Q62" s="261"/>
      <c r="R62" s="261"/>
      <c r="S62" s="261"/>
      <c r="T62" s="261"/>
    </row>
    <row r="63" spans="11:20" ht="17.25" customHeight="1">
      <c r="K63" s="255" t="s">
        <v>386</v>
      </c>
      <c r="L63" s="260">
        <v>99</v>
      </c>
      <c r="M63" s="261">
        <v>98.6</v>
      </c>
      <c r="N63" s="261">
        <v>95.1</v>
      </c>
      <c r="O63" s="261">
        <v>98.6</v>
      </c>
      <c r="P63" s="261">
        <v>98.7</v>
      </c>
      <c r="Q63" s="261">
        <v>101.8</v>
      </c>
      <c r="R63" s="261">
        <v>98.1</v>
      </c>
      <c r="S63" s="263">
        <v>97.9</v>
      </c>
      <c r="T63" s="263">
        <v>99.9</v>
      </c>
    </row>
    <row r="64" spans="11:20" ht="17.25" customHeight="1">
      <c r="K64" s="392" t="s">
        <v>471</v>
      </c>
      <c r="L64" s="260">
        <v>98.6</v>
      </c>
      <c r="M64" s="261">
        <v>98.3</v>
      </c>
      <c r="N64" s="261">
        <v>95.4</v>
      </c>
      <c r="O64" s="261">
        <v>98.1</v>
      </c>
      <c r="P64" s="261">
        <v>99.6</v>
      </c>
      <c r="Q64" s="261">
        <v>101.8</v>
      </c>
      <c r="R64" s="261">
        <v>97.6</v>
      </c>
      <c r="S64" s="261">
        <v>98</v>
      </c>
      <c r="T64" s="261">
        <v>99.3</v>
      </c>
    </row>
    <row r="65" spans="11:20" ht="17.25" customHeight="1">
      <c r="K65" s="392" t="s">
        <v>472</v>
      </c>
      <c r="L65" s="262">
        <v>98.7</v>
      </c>
      <c r="M65" s="263">
        <v>98.6</v>
      </c>
      <c r="N65" s="263">
        <v>102.7</v>
      </c>
      <c r="O65" s="263">
        <v>98.1</v>
      </c>
      <c r="P65" s="261">
        <v>99.2</v>
      </c>
      <c r="Q65" s="263">
        <v>98.8</v>
      </c>
      <c r="R65" s="263">
        <v>97.8</v>
      </c>
      <c r="S65" s="261">
        <v>97.7</v>
      </c>
      <c r="T65" s="261">
        <v>99.2</v>
      </c>
    </row>
    <row r="66" spans="11:20" ht="17.25" customHeight="1">
      <c r="K66" s="392" t="s">
        <v>473</v>
      </c>
      <c r="L66" s="260">
        <v>100.9</v>
      </c>
      <c r="M66" s="261">
        <v>100.8</v>
      </c>
      <c r="N66" s="261">
        <v>108.2</v>
      </c>
      <c r="O66" s="261">
        <v>100.6</v>
      </c>
      <c r="P66" s="261">
        <v>100.3</v>
      </c>
      <c r="Q66" s="261">
        <v>98</v>
      </c>
      <c r="R66" s="261">
        <v>100.9</v>
      </c>
      <c r="S66" s="261">
        <v>98.6</v>
      </c>
      <c r="T66" s="261">
        <v>101.1</v>
      </c>
    </row>
    <row r="67" spans="11:20" ht="17.25" customHeight="1">
      <c r="K67" s="392" t="s">
        <v>452</v>
      </c>
      <c r="L67" s="260">
        <v>100.9</v>
      </c>
      <c r="M67" s="261">
        <v>100.8</v>
      </c>
      <c r="N67" s="261">
        <v>107.8</v>
      </c>
      <c r="O67" s="261">
        <v>100.4</v>
      </c>
      <c r="P67" s="261">
        <v>100.3</v>
      </c>
      <c r="Q67" s="261">
        <v>97.7</v>
      </c>
      <c r="R67" s="261">
        <v>101.8</v>
      </c>
      <c r="S67" s="261">
        <v>99.7</v>
      </c>
      <c r="T67" s="261">
        <v>101.2</v>
      </c>
    </row>
    <row r="68" spans="11:20" ht="17.25" customHeight="1">
      <c r="K68" s="392" t="s">
        <v>453</v>
      </c>
      <c r="L68" s="260">
        <v>100.7</v>
      </c>
      <c r="M68" s="261">
        <v>100.5</v>
      </c>
      <c r="N68" s="261">
        <v>106.3</v>
      </c>
      <c r="O68" s="261">
        <v>100.2</v>
      </c>
      <c r="P68" s="261">
        <v>101.1</v>
      </c>
      <c r="Q68" s="261">
        <v>97</v>
      </c>
      <c r="R68" s="261">
        <v>101.4</v>
      </c>
      <c r="S68" s="261">
        <v>100</v>
      </c>
      <c r="T68" s="261">
        <v>101.2</v>
      </c>
    </row>
    <row r="69" spans="11:20" ht="17.25" customHeight="1">
      <c r="K69" s="392" t="s">
        <v>454</v>
      </c>
      <c r="L69" s="260">
        <v>100.5</v>
      </c>
      <c r="M69" s="261">
        <v>100.1</v>
      </c>
      <c r="N69" s="261">
        <v>106.7</v>
      </c>
      <c r="O69" s="261">
        <v>99.9</v>
      </c>
      <c r="P69" s="261">
        <v>99.8</v>
      </c>
      <c r="Q69" s="261">
        <v>96.8</v>
      </c>
      <c r="R69" s="261">
        <v>101.3</v>
      </c>
      <c r="S69" s="261">
        <v>97.7</v>
      </c>
      <c r="T69" s="261">
        <v>101.4</v>
      </c>
    </row>
    <row r="70" spans="11:20" ht="17.25" customHeight="1">
      <c r="K70" s="393" t="s">
        <v>455</v>
      </c>
      <c r="L70" s="261">
        <v>99.9</v>
      </c>
      <c r="M70" s="261">
        <v>99.5</v>
      </c>
      <c r="N70" s="261">
        <v>106.5</v>
      </c>
      <c r="O70" s="261">
        <v>99</v>
      </c>
      <c r="P70" s="261">
        <v>99</v>
      </c>
      <c r="Q70" s="261">
        <v>95.3</v>
      </c>
      <c r="R70" s="261">
        <v>102.2</v>
      </c>
      <c r="S70" s="263">
        <v>96.7</v>
      </c>
      <c r="T70" s="263">
        <v>101.1</v>
      </c>
    </row>
    <row r="71" spans="11:20" ht="17.25" customHeight="1">
      <c r="K71" s="393" t="s">
        <v>456</v>
      </c>
      <c r="L71" s="261">
        <v>99.5</v>
      </c>
      <c r="M71" s="261">
        <v>98.9</v>
      </c>
      <c r="N71" s="261">
        <v>105.9</v>
      </c>
      <c r="O71" s="261">
        <v>98.1</v>
      </c>
      <c r="P71" s="261">
        <v>98.9</v>
      </c>
      <c r="Q71" s="261">
        <v>94.7</v>
      </c>
      <c r="R71" s="261">
        <v>102.1</v>
      </c>
      <c r="S71" s="263">
        <v>96.7</v>
      </c>
      <c r="T71" s="263">
        <v>101</v>
      </c>
    </row>
    <row r="72" spans="1:20" ht="17.25" customHeight="1">
      <c r="A72" s="7"/>
      <c r="B72" s="7"/>
      <c r="C72" s="7"/>
      <c r="D72" s="7"/>
      <c r="E72" s="7"/>
      <c r="F72" s="7"/>
      <c r="G72" s="7"/>
      <c r="H72" s="7"/>
      <c r="K72" s="393" t="s">
        <v>457</v>
      </c>
      <c r="L72" s="263">
        <v>99.3</v>
      </c>
      <c r="M72" s="263">
        <v>98.5</v>
      </c>
      <c r="N72" s="263">
        <v>106.2</v>
      </c>
      <c r="O72" s="263">
        <v>97.7</v>
      </c>
      <c r="P72" s="263">
        <v>98.9</v>
      </c>
      <c r="Q72" s="263">
        <v>94.2</v>
      </c>
      <c r="R72" s="263">
        <v>101.3</v>
      </c>
      <c r="S72" s="263">
        <v>96.4</v>
      </c>
      <c r="T72" s="263">
        <v>101.3</v>
      </c>
    </row>
    <row r="73" spans="1:20" ht="17.25" customHeight="1">
      <c r="A73" s="7"/>
      <c r="B73" s="7"/>
      <c r="C73" s="7"/>
      <c r="D73" s="7"/>
      <c r="E73" s="7"/>
      <c r="F73" s="7"/>
      <c r="G73" s="7"/>
      <c r="H73" s="7"/>
      <c r="K73" s="393" t="s">
        <v>458</v>
      </c>
      <c r="L73" s="263">
        <v>99.1</v>
      </c>
      <c r="M73" s="263">
        <v>98.3</v>
      </c>
      <c r="N73" s="263">
        <v>105.8</v>
      </c>
      <c r="O73" s="263">
        <v>97.6</v>
      </c>
      <c r="P73" s="263">
        <v>98.1</v>
      </c>
      <c r="Q73" s="263">
        <v>93.7</v>
      </c>
      <c r="R73" s="263">
        <v>101</v>
      </c>
      <c r="S73" s="263">
        <v>96.7</v>
      </c>
      <c r="T73" s="263">
        <v>101.5</v>
      </c>
    </row>
    <row r="74" spans="1:20" ht="17.25" customHeight="1">
      <c r="A74" s="17"/>
      <c r="B74" s="7"/>
      <c r="C74" s="7"/>
      <c r="D74" s="7"/>
      <c r="E74" s="7"/>
      <c r="F74" s="7"/>
      <c r="G74" s="7"/>
      <c r="H74" s="7"/>
      <c r="K74" s="394" t="s">
        <v>459</v>
      </c>
      <c r="L74" s="266">
        <v>97.5</v>
      </c>
      <c r="M74" s="266">
        <v>96.8</v>
      </c>
      <c r="N74" s="266">
        <v>91.2</v>
      </c>
      <c r="O74" s="266">
        <v>97.5</v>
      </c>
      <c r="P74" s="266">
        <v>97.7</v>
      </c>
      <c r="Q74" s="266">
        <v>93</v>
      </c>
      <c r="R74" s="266">
        <v>100.7</v>
      </c>
      <c r="S74" s="267">
        <v>97.3</v>
      </c>
      <c r="T74" s="267">
        <v>99.6</v>
      </c>
    </row>
    <row r="75" ht="17.25" customHeight="1">
      <c r="K75" s="17" t="s">
        <v>166</v>
      </c>
    </row>
  </sheetData>
  <sheetProtection/>
  <mergeCells count="51">
    <mergeCell ref="C9:C10"/>
    <mergeCell ref="D9:D10"/>
    <mergeCell ref="K5:T5"/>
    <mergeCell ref="K7:T7"/>
    <mergeCell ref="A5:I5"/>
    <mergeCell ref="A7:I7"/>
    <mergeCell ref="S9:S11"/>
    <mergeCell ref="S1:T1"/>
    <mergeCell ref="S8:T8"/>
    <mergeCell ref="T9:T11"/>
    <mergeCell ref="R9:R11"/>
    <mergeCell ref="A11:B11"/>
    <mergeCell ref="A9:B10"/>
    <mergeCell ref="E36:E37"/>
    <mergeCell ref="B36:B37"/>
    <mergeCell ref="F36:F37"/>
    <mergeCell ref="A22:B22"/>
    <mergeCell ref="K8:P8"/>
    <mergeCell ref="E9:E10"/>
    <mergeCell ref="M10:M11"/>
    <mergeCell ref="A21:B21"/>
    <mergeCell ref="A28:B28"/>
    <mergeCell ref="A30:B30"/>
    <mergeCell ref="A24:B24"/>
    <mergeCell ref="A23:B23"/>
    <mergeCell ref="A36:A37"/>
    <mergeCell ref="A29:D29"/>
    <mergeCell ref="A27:B27"/>
    <mergeCell ref="A26:B26"/>
    <mergeCell ref="A25:B25"/>
    <mergeCell ref="C36:C37"/>
    <mergeCell ref="Q9:Q11"/>
    <mergeCell ref="A17:B17"/>
    <mergeCell ref="A15:B15"/>
    <mergeCell ref="A14:B14"/>
    <mergeCell ref="A13:B13"/>
    <mergeCell ref="A12:B12"/>
    <mergeCell ref="K9:K11"/>
    <mergeCell ref="L9:L11"/>
    <mergeCell ref="N9:N11"/>
    <mergeCell ref="O9:O11"/>
    <mergeCell ref="G36:G37"/>
    <mergeCell ref="H36:H37"/>
    <mergeCell ref="I36:I37"/>
    <mergeCell ref="F9:I9"/>
    <mergeCell ref="P9:P11"/>
    <mergeCell ref="A20:B20"/>
    <mergeCell ref="A19:B19"/>
    <mergeCell ref="A18:B18"/>
    <mergeCell ref="A34:I34"/>
    <mergeCell ref="D36:D37"/>
  </mergeCells>
  <printOptions horizontalCentered="1"/>
  <pageMargins left="0.5905511811023623" right="0.5905511811023623" top="0.5905511811023623" bottom="0.3937007874015748" header="0" footer="0"/>
  <pageSetup fitToHeight="1" fitToWidth="1" horizontalDpi="600" verticalDpi="600" orientation="landscape" paperSize="8" scale="6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Y81"/>
  <sheetViews>
    <sheetView zoomScaleSheetLayoutView="75" zoomScalePageLayoutView="0" workbookViewId="0" topLeftCell="A1">
      <selection activeCell="A1" sqref="A1"/>
    </sheetView>
  </sheetViews>
  <sheetFormatPr defaultColWidth="10.625" defaultRowHeight="18.75" customHeight="1"/>
  <cols>
    <col min="1" max="1" width="18.125" style="17" customWidth="1"/>
    <col min="2" max="25" width="11.875" style="17" customWidth="1"/>
    <col min="26" max="16384" width="10.625" style="17" customWidth="1"/>
  </cols>
  <sheetData>
    <row r="1" spans="1:25" s="14" customFormat="1" ht="18.75" customHeight="1">
      <c r="A1" s="503" t="s">
        <v>476</v>
      </c>
      <c r="B1" s="503"/>
      <c r="W1" s="501" t="s">
        <v>477</v>
      </c>
      <c r="X1" s="501"/>
      <c r="Y1" s="501"/>
    </row>
    <row r="2" spans="1:25" s="14" customFormat="1" ht="18.75" customHeight="1">
      <c r="A2" s="337"/>
      <c r="B2" s="337"/>
      <c r="W2" s="15"/>
      <c r="X2" s="15"/>
      <c r="Y2" s="15"/>
    </row>
    <row r="3" spans="1:25" s="14" customFormat="1" ht="18.75" customHeight="1">
      <c r="A3" s="337"/>
      <c r="B3" s="337"/>
      <c r="W3" s="15"/>
      <c r="X3" s="15"/>
      <c r="Y3" s="15"/>
    </row>
    <row r="4" spans="1:25" ht="18.75" customHeight="1">
      <c r="A4" s="502" t="s">
        <v>387</v>
      </c>
      <c r="B4" s="502"/>
      <c r="C4" s="502"/>
      <c r="D4" s="502"/>
      <c r="E4" s="502"/>
      <c r="F4" s="502"/>
      <c r="G4" s="502"/>
      <c r="H4" s="502"/>
      <c r="I4" s="502"/>
      <c r="J4" s="502"/>
      <c r="K4" s="502"/>
      <c r="L4" s="502"/>
      <c r="M4" s="502"/>
      <c r="N4" s="502"/>
      <c r="O4" s="502"/>
      <c r="P4" s="502"/>
      <c r="Q4" s="502"/>
      <c r="R4" s="502"/>
      <c r="S4" s="502"/>
      <c r="T4" s="502"/>
      <c r="U4" s="502"/>
      <c r="V4" s="502"/>
      <c r="W4" s="502"/>
      <c r="X4" s="502"/>
      <c r="Y4" s="502"/>
    </row>
    <row r="5" spans="2:25" ht="18.75" customHeight="1" thickBot="1">
      <c r="B5" s="20"/>
      <c r="C5" s="22"/>
      <c r="D5" s="22"/>
      <c r="E5" s="22"/>
      <c r="F5" s="22"/>
      <c r="G5" s="22"/>
      <c r="H5" s="22"/>
      <c r="I5" s="22"/>
      <c r="J5" s="22"/>
      <c r="K5" s="22"/>
      <c r="L5" s="22"/>
      <c r="M5" s="22"/>
      <c r="N5" s="22"/>
      <c r="O5" s="22"/>
      <c r="P5" s="22"/>
      <c r="Q5" s="22"/>
      <c r="R5" s="22"/>
      <c r="S5" s="22"/>
      <c r="T5" s="22"/>
      <c r="U5" s="22"/>
      <c r="V5" s="22"/>
      <c r="W5" s="22"/>
      <c r="X5" s="750" t="s">
        <v>172</v>
      </c>
      <c r="Y5" s="750"/>
    </row>
    <row r="6" spans="1:25" ht="18.75" customHeight="1">
      <c r="A6" s="755" t="s">
        <v>388</v>
      </c>
      <c r="B6" s="489" t="s">
        <v>389</v>
      </c>
      <c r="C6" s="490"/>
      <c r="D6" s="758"/>
      <c r="E6" s="487" t="s">
        <v>167</v>
      </c>
      <c r="F6" s="488"/>
      <c r="G6" s="482"/>
      <c r="H6" s="489" t="s">
        <v>395</v>
      </c>
      <c r="I6" s="490"/>
      <c r="J6" s="758"/>
      <c r="K6" s="760" t="s">
        <v>394</v>
      </c>
      <c r="L6" s="761"/>
      <c r="M6" s="761"/>
      <c r="N6" s="761"/>
      <c r="O6" s="761"/>
      <c r="P6" s="761"/>
      <c r="Q6" s="761"/>
      <c r="R6" s="761"/>
      <c r="S6" s="761"/>
      <c r="T6" s="761"/>
      <c r="U6" s="761"/>
      <c r="V6" s="761"/>
      <c r="W6" s="761"/>
      <c r="X6" s="761"/>
      <c r="Y6" s="761"/>
    </row>
    <row r="7" spans="1:25" ht="18.75" customHeight="1">
      <c r="A7" s="756"/>
      <c r="B7" s="491"/>
      <c r="C7" s="492"/>
      <c r="D7" s="759"/>
      <c r="E7" s="479"/>
      <c r="F7" s="486"/>
      <c r="G7" s="480"/>
      <c r="H7" s="491"/>
      <c r="I7" s="492"/>
      <c r="J7" s="759"/>
      <c r="K7" s="762" t="s">
        <v>394</v>
      </c>
      <c r="L7" s="763"/>
      <c r="M7" s="764"/>
      <c r="N7" s="765" t="s">
        <v>393</v>
      </c>
      <c r="O7" s="766"/>
      <c r="P7" s="767"/>
      <c r="Q7" s="762" t="s">
        <v>392</v>
      </c>
      <c r="R7" s="763"/>
      <c r="S7" s="764"/>
      <c r="T7" s="765" t="s">
        <v>168</v>
      </c>
      <c r="U7" s="766"/>
      <c r="V7" s="767"/>
      <c r="W7" s="765" t="s">
        <v>391</v>
      </c>
      <c r="X7" s="766"/>
      <c r="Y7" s="766"/>
    </row>
    <row r="8" spans="1:25" ht="18.75" customHeight="1">
      <c r="A8" s="756"/>
      <c r="B8" s="754" t="s">
        <v>390</v>
      </c>
      <c r="C8" s="751" t="s">
        <v>169</v>
      </c>
      <c r="D8" s="751" t="s">
        <v>170</v>
      </c>
      <c r="E8" s="754" t="s">
        <v>390</v>
      </c>
      <c r="F8" s="751" t="s">
        <v>169</v>
      </c>
      <c r="G8" s="751" t="s">
        <v>170</v>
      </c>
      <c r="H8" s="754" t="s">
        <v>390</v>
      </c>
      <c r="I8" s="751" t="s">
        <v>169</v>
      </c>
      <c r="J8" s="751" t="s">
        <v>170</v>
      </c>
      <c r="K8" s="754" t="s">
        <v>390</v>
      </c>
      <c r="L8" s="751" t="s">
        <v>169</v>
      </c>
      <c r="M8" s="751" t="s">
        <v>170</v>
      </c>
      <c r="N8" s="754" t="s">
        <v>390</v>
      </c>
      <c r="O8" s="751" t="s">
        <v>169</v>
      </c>
      <c r="P8" s="751" t="s">
        <v>170</v>
      </c>
      <c r="Q8" s="754" t="s">
        <v>390</v>
      </c>
      <c r="R8" s="751" t="s">
        <v>169</v>
      </c>
      <c r="S8" s="751" t="s">
        <v>170</v>
      </c>
      <c r="T8" s="754" t="s">
        <v>390</v>
      </c>
      <c r="U8" s="751" t="s">
        <v>169</v>
      </c>
      <c r="V8" s="751" t="s">
        <v>170</v>
      </c>
      <c r="W8" s="754" t="s">
        <v>390</v>
      </c>
      <c r="X8" s="751" t="s">
        <v>169</v>
      </c>
      <c r="Y8" s="753" t="s">
        <v>170</v>
      </c>
    </row>
    <row r="9" spans="1:25" ht="18.75" customHeight="1">
      <c r="A9" s="757"/>
      <c r="B9" s="714"/>
      <c r="C9" s="752"/>
      <c r="D9" s="752"/>
      <c r="E9" s="714"/>
      <c r="F9" s="752"/>
      <c r="G9" s="752"/>
      <c r="H9" s="714"/>
      <c r="I9" s="752"/>
      <c r="J9" s="752"/>
      <c r="K9" s="714"/>
      <c r="L9" s="752"/>
      <c r="M9" s="752"/>
      <c r="N9" s="714"/>
      <c r="O9" s="752"/>
      <c r="P9" s="752"/>
      <c r="Q9" s="714"/>
      <c r="R9" s="752"/>
      <c r="S9" s="752"/>
      <c r="T9" s="714"/>
      <c r="U9" s="752"/>
      <c r="V9" s="752"/>
      <c r="W9" s="714"/>
      <c r="X9" s="752"/>
      <c r="Y9" s="479"/>
    </row>
    <row r="10" spans="1:25" ht="18.75" customHeight="1">
      <c r="A10" s="157" t="s">
        <v>278</v>
      </c>
      <c r="B10" s="88"/>
      <c r="C10" s="79"/>
      <c r="D10" s="79"/>
      <c r="E10" s="79"/>
      <c r="F10" s="79"/>
      <c r="G10" s="79"/>
      <c r="H10" s="79"/>
      <c r="I10" s="79"/>
      <c r="J10" s="79"/>
      <c r="K10" s="79"/>
      <c r="L10" s="79"/>
      <c r="M10" s="79"/>
      <c r="N10" s="79"/>
      <c r="O10" s="79"/>
      <c r="P10" s="79"/>
      <c r="Q10" s="79"/>
      <c r="R10" s="79"/>
      <c r="S10" s="79"/>
      <c r="T10" s="79"/>
      <c r="U10" s="79"/>
      <c r="V10" s="79"/>
      <c r="W10" s="79"/>
      <c r="X10" s="79"/>
      <c r="Y10" s="79"/>
    </row>
    <row r="11" spans="1:25" ht="18.75" customHeight="1">
      <c r="A11" s="18" t="s">
        <v>479</v>
      </c>
      <c r="B11" s="35">
        <v>281277</v>
      </c>
      <c r="C11" s="36">
        <v>212616</v>
      </c>
      <c r="D11" s="36">
        <v>68661</v>
      </c>
      <c r="E11" s="36">
        <v>283381</v>
      </c>
      <c r="F11" s="36">
        <v>214327</v>
      </c>
      <c r="G11" s="36">
        <v>69054</v>
      </c>
      <c r="H11" s="36">
        <v>302496</v>
      </c>
      <c r="I11" s="36">
        <v>236990</v>
      </c>
      <c r="J11" s="36">
        <v>65506</v>
      </c>
      <c r="K11" s="36">
        <v>246316</v>
      </c>
      <c r="L11" s="36">
        <v>192837</v>
      </c>
      <c r="M11" s="36">
        <v>53479</v>
      </c>
      <c r="N11" s="36">
        <v>228974</v>
      </c>
      <c r="O11" s="36">
        <v>175453</v>
      </c>
      <c r="P11" s="36">
        <v>53521</v>
      </c>
      <c r="Q11" s="36">
        <v>216878</v>
      </c>
      <c r="R11" s="36">
        <v>173257</v>
      </c>
      <c r="S11" s="36">
        <v>43621</v>
      </c>
      <c r="T11" s="36">
        <v>116660</v>
      </c>
      <c r="U11" s="36">
        <v>101726</v>
      </c>
      <c r="V11" s="36">
        <v>14934</v>
      </c>
      <c r="W11" s="36">
        <v>382132</v>
      </c>
      <c r="X11" s="36">
        <v>276862</v>
      </c>
      <c r="Y11" s="36">
        <v>105270</v>
      </c>
    </row>
    <row r="12" spans="1:25" ht="18.75" customHeight="1">
      <c r="A12" s="18" t="s">
        <v>532</v>
      </c>
      <c r="B12" s="35">
        <v>283611</v>
      </c>
      <c r="C12" s="36">
        <v>216506</v>
      </c>
      <c r="D12" s="36">
        <v>67105</v>
      </c>
      <c r="E12" s="36">
        <v>281918</v>
      </c>
      <c r="F12" s="36">
        <v>216640</v>
      </c>
      <c r="G12" s="36">
        <v>65278</v>
      </c>
      <c r="H12" s="36">
        <v>254225</v>
      </c>
      <c r="I12" s="36">
        <v>220507</v>
      </c>
      <c r="J12" s="36">
        <v>33718</v>
      </c>
      <c r="K12" s="36">
        <v>257422</v>
      </c>
      <c r="L12" s="36">
        <v>200647</v>
      </c>
      <c r="M12" s="36">
        <v>56775</v>
      </c>
      <c r="N12" s="36">
        <v>209185</v>
      </c>
      <c r="O12" s="36">
        <v>166255</v>
      </c>
      <c r="P12" s="36">
        <v>42930</v>
      </c>
      <c r="Q12" s="36">
        <v>251039</v>
      </c>
      <c r="R12" s="36">
        <v>200633</v>
      </c>
      <c r="S12" s="36">
        <v>50406</v>
      </c>
      <c r="T12" s="36">
        <v>125297</v>
      </c>
      <c r="U12" s="36">
        <v>108537</v>
      </c>
      <c r="V12" s="36">
        <v>16760</v>
      </c>
      <c r="W12" s="36">
        <v>388878</v>
      </c>
      <c r="X12" s="36">
        <v>281136</v>
      </c>
      <c r="Y12" s="36">
        <v>107742</v>
      </c>
    </row>
    <row r="13" spans="1:25" s="89" customFormat="1" ht="18.75" customHeight="1">
      <c r="A13" s="157" t="s">
        <v>533</v>
      </c>
      <c r="B13" s="417">
        <f>AVERAGE(B15:B28)</f>
        <v>287997.0833333333</v>
      </c>
      <c r="C13" s="299">
        <f>AVERAGE(C15:C28)</f>
        <v>221464.25</v>
      </c>
      <c r="D13" s="299">
        <f>AVERAGE(D15:D28)</f>
        <v>66532.83333333333</v>
      </c>
      <c r="E13" s="299">
        <f aca="true" t="shared" si="0" ref="E13:Y13">AVERAGE(E15:E28)</f>
        <v>282466.4166666667</v>
      </c>
      <c r="F13" s="299">
        <f t="shared" si="0"/>
        <v>219213.75</v>
      </c>
      <c r="G13" s="299">
        <v>63252</v>
      </c>
      <c r="H13" s="299">
        <f t="shared" si="0"/>
        <v>251193.66666666666</v>
      </c>
      <c r="I13" s="299">
        <f t="shared" si="0"/>
        <v>220480.91666666666</v>
      </c>
      <c r="J13" s="299">
        <f t="shared" si="0"/>
        <v>30712.75</v>
      </c>
      <c r="K13" s="299">
        <f t="shared" si="0"/>
        <v>261069.66666666666</v>
      </c>
      <c r="L13" s="299">
        <f t="shared" si="0"/>
        <v>206228.16666666666</v>
      </c>
      <c r="M13" s="299">
        <f t="shared" si="0"/>
        <v>54841.5</v>
      </c>
      <c r="N13" s="299">
        <f t="shared" si="0"/>
        <v>204877.83333333334</v>
      </c>
      <c r="O13" s="299">
        <f t="shared" si="0"/>
        <v>164360.16666666666</v>
      </c>
      <c r="P13" s="299">
        <f t="shared" si="0"/>
        <v>40517.666666666664</v>
      </c>
      <c r="Q13" s="299">
        <f t="shared" si="0"/>
        <v>264197.5833333333</v>
      </c>
      <c r="R13" s="299">
        <f t="shared" si="0"/>
        <v>213629.75</v>
      </c>
      <c r="S13" s="299">
        <f t="shared" si="0"/>
        <v>50567.833333333336</v>
      </c>
      <c r="T13" s="299">
        <f t="shared" si="0"/>
        <v>127416.75</v>
      </c>
      <c r="U13" s="299">
        <f t="shared" si="0"/>
        <v>111217.75</v>
      </c>
      <c r="V13" s="299">
        <f t="shared" si="0"/>
        <v>16199</v>
      </c>
      <c r="W13" s="299">
        <f t="shared" si="0"/>
        <v>390054.4166666667</v>
      </c>
      <c r="X13" s="299">
        <f t="shared" si="0"/>
        <v>285605.3333333333</v>
      </c>
      <c r="Y13" s="299">
        <f t="shared" si="0"/>
        <v>104449.08333333333</v>
      </c>
    </row>
    <row r="14" spans="1:25" ht="18.75" customHeight="1">
      <c r="A14" s="18"/>
      <c r="B14" s="27"/>
      <c r="C14" s="18"/>
      <c r="D14" s="18"/>
      <c r="E14" s="18"/>
      <c r="F14" s="18"/>
      <c r="G14" s="18"/>
      <c r="H14" s="18"/>
      <c r="I14" s="18"/>
      <c r="J14" s="18"/>
      <c r="K14" s="18"/>
      <c r="L14" s="18"/>
      <c r="M14" s="18"/>
      <c r="N14" s="18"/>
      <c r="O14" s="18"/>
      <c r="P14" s="18"/>
      <c r="Q14" s="18"/>
      <c r="R14" s="18"/>
      <c r="S14" s="18"/>
      <c r="T14" s="18"/>
      <c r="U14" s="18"/>
      <c r="V14" s="18"/>
      <c r="W14" s="18"/>
      <c r="X14" s="18"/>
      <c r="Y14" s="18"/>
    </row>
    <row r="15" spans="1:25" ht="18.75" customHeight="1">
      <c r="A15" s="18" t="s">
        <v>478</v>
      </c>
      <c r="B15" s="35">
        <v>215914</v>
      </c>
      <c r="C15" s="36">
        <v>214918</v>
      </c>
      <c r="D15" s="36">
        <v>996</v>
      </c>
      <c r="E15" s="36">
        <v>212142</v>
      </c>
      <c r="F15" s="36">
        <v>211832</v>
      </c>
      <c r="G15" s="36">
        <v>310</v>
      </c>
      <c r="H15" s="36">
        <v>199843</v>
      </c>
      <c r="I15" s="36">
        <v>199398</v>
      </c>
      <c r="J15" s="36">
        <v>445</v>
      </c>
      <c r="K15" s="36">
        <v>197745</v>
      </c>
      <c r="L15" s="36">
        <v>197654</v>
      </c>
      <c r="M15" s="36">
        <v>91</v>
      </c>
      <c r="N15" s="36">
        <v>163450</v>
      </c>
      <c r="O15" s="36">
        <v>163450</v>
      </c>
      <c r="P15" s="36">
        <v>0</v>
      </c>
      <c r="Q15" s="36">
        <v>201118</v>
      </c>
      <c r="R15" s="36">
        <v>201118</v>
      </c>
      <c r="S15" s="36">
        <v>0</v>
      </c>
      <c r="T15" s="36">
        <v>103525</v>
      </c>
      <c r="U15" s="36">
        <v>103525</v>
      </c>
      <c r="V15" s="36">
        <v>0</v>
      </c>
      <c r="W15" s="36">
        <v>276938</v>
      </c>
      <c r="X15" s="36">
        <v>276938</v>
      </c>
      <c r="Y15" s="36">
        <v>0</v>
      </c>
    </row>
    <row r="16" spans="1:25" ht="18.75" customHeight="1">
      <c r="A16" s="18" t="s">
        <v>534</v>
      </c>
      <c r="B16" s="35">
        <v>220302</v>
      </c>
      <c r="C16" s="36">
        <v>219961</v>
      </c>
      <c r="D16" s="36">
        <v>341</v>
      </c>
      <c r="E16" s="36">
        <v>217995</v>
      </c>
      <c r="F16" s="36">
        <v>217556</v>
      </c>
      <c r="G16" s="36">
        <v>439</v>
      </c>
      <c r="H16" s="36">
        <v>210434</v>
      </c>
      <c r="I16" s="36">
        <v>210268</v>
      </c>
      <c r="J16" s="36">
        <v>166</v>
      </c>
      <c r="K16" s="36">
        <v>207020</v>
      </c>
      <c r="L16" s="36">
        <v>206382</v>
      </c>
      <c r="M16" s="36">
        <v>638</v>
      </c>
      <c r="N16" s="36">
        <v>161509</v>
      </c>
      <c r="O16" s="36">
        <v>161509</v>
      </c>
      <c r="P16" s="36">
        <v>0</v>
      </c>
      <c r="Q16" s="36">
        <v>212491</v>
      </c>
      <c r="R16" s="36">
        <v>212491</v>
      </c>
      <c r="S16" s="36">
        <v>0</v>
      </c>
      <c r="T16" s="36">
        <v>111630</v>
      </c>
      <c r="U16" s="36">
        <v>111630</v>
      </c>
      <c r="V16" s="36">
        <v>0</v>
      </c>
      <c r="W16" s="36">
        <v>281658</v>
      </c>
      <c r="X16" s="36">
        <v>281658</v>
      </c>
      <c r="Y16" s="36">
        <v>0</v>
      </c>
    </row>
    <row r="17" spans="1:25" ht="18.75" customHeight="1">
      <c r="A17" s="18" t="s">
        <v>535</v>
      </c>
      <c r="B17" s="35">
        <v>249542</v>
      </c>
      <c r="C17" s="36">
        <v>219868</v>
      </c>
      <c r="D17" s="36">
        <v>29674</v>
      </c>
      <c r="E17" s="36">
        <v>234641</v>
      </c>
      <c r="F17" s="36">
        <v>216977</v>
      </c>
      <c r="G17" s="36">
        <v>17664</v>
      </c>
      <c r="H17" s="36">
        <v>224222</v>
      </c>
      <c r="I17" s="36">
        <v>224082</v>
      </c>
      <c r="J17" s="36">
        <v>140</v>
      </c>
      <c r="K17" s="36">
        <v>208200</v>
      </c>
      <c r="L17" s="36">
        <v>204518</v>
      </c>
      <c r="M17" s="36">
        <v>3682</v>
      </c>
      <c r="N17" s="36">
        <v>161224</v>
      </c>
      <c r="O17" s="36">
        <v>161224</v>
      </c>
      <c r="P17" s="36">
        <v>0</v>
      </c>
      <c r="Q17" s="36">
        <v>207217</v>
      </c>
      <c r="R17" s="36">
        <v>207217</v>
      </c>
      <c r="S17" s="36">
        <v>0</v>
      </c>
      <c r="T17" s="36">
        <v>110736</v>
      </c>
      <c r="U17" s="36">
        <v>110736</v>
      </c>
      <c r="V17" s="36">
        <v>0</v>
      </c>
      <c r="W17" s="36">
        <v>281784</v>
      </c>
      <c r="X17" s="36">
        <v>281784</v>
      </c>
      <c r="Y17" s="36">
        <v>0</v>
      </c>
    </row>
    <row r="18" spans="1:25" ht="18.75" customHeight="1">
      <c r="A18" s="18" t="s">
        <v>536</v>
      </c>
      <c r="B18" s="35">
        <v>228918</v>
      </c>
      <c r="C18" s="36">
        <v>220724</v>
      </c>
      <c r="D18" s="36">
        <v>8194</v>
      </c>
      <c r="E18" s="36">
        <v>226888</v>
      </c>
      <c r="F18" s="36">
        <v>218366</v>
      </c>
      <c r="G18" s="36">
        <v>8522</v>
      </c>
      <c r="H18" s="36">
        <v>229596</v>
      </c>
      <c r="I18" s="36">
        <v>208358</v>
      </c>
      <c r="J18" s="36">
        <v>21238</v>
      </c>
      <c r="K18" s="36">
        <v>204846</v>
      </c>
      <c r="L18" s="36">
        <v>204669</v>
      </c>
      <c r="M18" s="36">
        <v>177</v>
      </c>
      <c r="N18" s="36">
        <v>160723</v>
      </c>
      <c r="O18" s="36">
        <v>159687</v>
      </c>
      <c r="P18" s="36">
        <v>1036</v>
      </c>
      <c r="Q18" s="36">
        <v>214728</v>
      </c>
      <c r="R18" s="36">
        <v>214728</v>
      </c>
      <c r="S18" s="36">
        <v>0</v>
      </c>
      <c r="T18" s="36">
        <v>112112</v>
      </c>
      <c r="U18" s="36">
        <v>112112</v>
      </c>
      <c r="V18" s="36">
        <v>0</v>
      </c>
      <c r="W18" s="36">
        <v>284262</v>
      </c>
      <c r="X18" s="36">
        <v>284262</v>
      </c>
      <c r="Y18" s="36">
        <v>0</v>
      </c>
    </row>
    <row r="19" spans="1:25" ht="18.75" customHeight="1">
      <c r="A19" s="18"/>
      <c r="B19" s="27"/>
      <c r="C19" s="18"/>
      <c r="D19" s="18"/>
      <c r="E19" s="104"/>
      <c r="F19" s="18"/>
      <c r="G19" s="18"/>
      <c r="H19" s="18"/>
      <c r="I19" s="18"/>
      <c r="J19" s="18"/>
      <c r="K19" s="18"/>
      <c r="L19" s="18"/>
      <c r="M19" s="18"/>
      <c r="N19" s="18"/>
      <c r="O19" s="18"/>
      <c r="P19" s="18"/>
      <c r="Q19" s="18"/>
      <c r="R19" s="18"/>
      <c r="S19" s="18"/>
      <c r="T19" s="18"/>
      <c r="U19" s="18"/>
      <c r="V19" s="18"/>
      <c r="W19" s="18"/>
      <c r="X19" s="18"/>
      <c r="Y19" s="18"/>
    </row>
    <row r="20" spans="1:25" ht="18.75" customHeight="1">
      <c r="A20" s="18" t="s">
        <v>537</v>
      </c>
      <c r="B20" s="35">
        <v>221668</v>
      </c>
      <c r="C20" s="36">
        <v>220356</v>
      </c>
      <c r="D20" s="36">
        <v>1312</v>
      </c>
      <c r="E20" s="36">
        <v>220860</v>
      </c>
      <c r="F20" s="36">
        <v>219129</v>
      </c>
      <c r="G20" s="36">
        <v>1731</v>
      </c>
      <c r="H20" s="36">
        <v>215649</v>
      </c>
      <c r="I20" s="36">
        <v>215007</v>
      </c>
      <c r="J20" s="36">
        <v>642</v>
      </c>
      <c r="K20" s="36">
        <v>210025</v>
      </c>
      <c r="L20" s="36">
        <v>207501</v>
      </c>
      <c r="M20" s="36">
        <v>2524</v>
      </c>
      <c r="N20" s="36">
        <v>169319</v>
      </c>
      <c r="O20" s="36">
        <v>165509</v>
      </c>
      <c r="P20" s="36">
        <v>3810</v>
      </c>
      <c r="Q20" s="36">
        <v>218500</v>
      </c>
      <c r="R20" s="36">
        <v>215965</v>
      </c>
      <c r="S20" s="36">
        <v>2535</v>
      </c>
      <c r="T20" s="36">
        <v>109001</v>
      </c>
      <c r="U20" s="36">
        <v>108847</v>
      </c>
      <c r="V20" s="36">
        <v>154</v>
      </c>
      <c r="W20" s="36">
        <v>291247</v>
      </c>
      <c r="X20" s="36">
        <v>286417</v>
      </c>
      <c r="Y20" s="36">
        <v>4830</v>
      </c>
    </row>
    <row r="21" spans="1:25" ht="18.75" customHeight="1">
      <c r="A21" s="18" t="s">
        <v>538</v>
      </c>
      <c r="B21" s="35">
        <v>368363</v>
      </c>
      <c r="C21" s="36">
        <v>221036</v>
      </c>
      <c r="D21" s="36">
        <v>147327</v>
      </c>
      <c r="E21" s="36">
        <v>317893</v>
      </c>
      <c r="F21" s="36">
        <v>219465</v>
      </c>
      <c r="G21" s="36">
        <v>98428</v>
      </c>
      <c r="H21" s="36">
        <v>219552</v>
      </c>
      <c r="I21" s="36">
        <v>219415</v>
      </c>
      <c r="J21" s="36">
        <v>137</v>
      </c>
      <c r="K21" s="36">
        <v>259713</v>
      </c>
      <c r="L21" s="36">
        <v>208957</v>
      </c>
      <c r="M21" s="36">
        <v>50756</v>
      </c>
      <c r="N21" s="36">
        <v>214891</v>
      </c>
      <c r="O21" s="36">
        <v>167073</v>
      </c>
      <c r="P21" s="36">
        <v>47818</v>
      </c>
      <c r="Q21" s="36">
        <v>245685</v>
      </c>
      <c r="R21" s="36">
        <v>220206</v>
      </c>
      <c r="S21" s="36">
        <v>25479</v>
      </c>
      <c r="T21" s="36">
        <v>112638</v>
      </c>
      <c r="U21" s="36">
        <v>112638</v>
      </c>
      <c r="V21" s="36">
        <v>0</v>
      </c>
      <c r="W21" s="36">
        <v>631827</v>
      </c>
      <c r="X21" s="36">
        <v>290032</v>
      </c>
      <c r="Y21" s="36">
        <v>341795</v>
      </c>
    </row>
    <row r="22" spans="1:25" ht="18.75" customHeight="1">
      <c r="A22" s="18" t="s">
        <v>539</v>
      </c>
      <c r="B22" s="35">
        <v>407335</v>
      </c>
      <c r="C22" s="36">
        <v>222902</v>
      </c>
      <c r="D22" s="36">
        <v>184433</v>
      </c>
      <c r="E22" s="36">
        <v>456837</v>
      </c>
      <c r="F22" s="36">
        <v>221717</v>
      </c>
      <c r="G22" s="36">
        <v>235120</v>
      </c>
      <c r="H22" s="36">
        <v>333567</v>
      </c>
      <c r="I22" s="36">
        <v>237035</v>
      </c>
      <c r="J22" s="36">
        <v>96532</v>
      </c>
      <c r="K22" s="36">
        <v>466448</v>
      </c>
      <c r="L22" s="36">
        <v>206225</v>
      </c>
      <c r="M22" s="36">
        <v>260223</v>
      </c>
      <c r="N22" s="36">
        <v>331456</v>
      </c>
      <c r="O22" s="36">
        <v>163137</v>
      </c>
      <c r="P22" s="36">
        <v>168319</v>
      </c>
      <c r="Q22" s="36">
        <v>493690</v>
      </c>
      <c r="R22" s="36">
        <v>214894</v>
      </c>
      <c r="S22" s="36">
        <v>278796</v>
      </c>
      <c r="T22" s="36">
        <v>187187</v>
      </c>
      <c r="U22" s="36">
        <v>114565</v>
      </c>
      <c r="V22" s="36">
        <v>72622</v>
      </c>
      <c r="W22" s="36">
        <v>530826</v>
      </c>
      <c r="X22" s="36">
        <v>283835</v>
      </c>
      <c r="Y22" s="36">
        <v>246991</v>
      </c>
    </row>
    <row r="23" spans="1:25" ht="18.75" customHeight="1">
      <c r="A23" s="18" t="s">
        <v>540</v>
      </c>
      <c r="B23" s="35">
        <v>244556</v>
      </c>
      <c r="C23" s="36">
        <v>222433</v>
      </c>
      <c r="D23" s="36">
        <v>22123</v>
      </c>
      <c r="E23" s="36">
        <v>236191</v>
      </c>
      <c r="F23" s="36">
        <v>219472</v>
      </c>
      <c r="G23" s="36">
        <v>16719</v>
      </c>
      <c r="H23" s="36">
        <v>256332</v>
      </c>
      <c r="I23" s="36">
        <v>222896</v>
      </c>
      <c r="J23" s="36">
        <v>33436</v>
      </c>
      <c r="K23" s="36">
        <v>216242</v>
      </c>
      <c r="L23" s="36">
        <v>206236</v>
      </c>
      <c r="M23" s="36">
        <v>10006</v>
      </c>
      <c r="N23" s="36">
        <v>161146</v>
      </c>
      <c r="O23" s="36">
        <v>160059</v>
      </c>
      <c r="P23" s="36">
        <v>1087</v>
      </c>
      <c r="Q23" s="36">
        <v>214833</v>
      </c>
      <c r="R23" s="36">
        <v>214393</v>
      </c>
      <c r="S23" s="36">
        <v>440</v>
      </c>
      <c r="T23" s="36">
        <v>131836</v>
      </c>
      <c r="U23" s="36">
        <v>108340</v>
      </c>
      <c r="V23" s="36">
        <v>23496</v>
      </c>
      <c r="W23" s="36">
        <v>287302</v>
      </c>
      <c r="X23" s="36">
        <v>285034</v>
      </c>
      <c r="Y23" s="36">
        <v>2268</v>
      </c>
    </row>
    <row r="24" spans="1:25" ht="18.75" customHeight="1">
      <c r="A24" s="18"/>
      <c r="B24" s="27"/>
      <c r="C24" s="18"/>
      <c r="D24" s="18"/>
      <c r="E24" s="18"/>
      <c r="F24" s="18"/>
      <c r="G24" s="18"/>
      <c r="H24" s="18"/>
      <c r="I24" s="18"/>
      <c r="J24" s="18"/>
      <c r="K24" s="18"/>
      <c r="L24" s="18"/>
      <c r="M24" s="18"/>
      <c r="N24" s="18"/>
      <c r="O24" s="18"/>
      <c r="P24" s="18"/>
      <c r="Q24" s="18"/>
      <c r="R24" s="18"/>
      <c r="S24" s="18"/>
      <c r="T24" s="18"/>
      <c r="U24" s="18"/>
      <c r="V24" s="18"/>
      <c r="W24" s="18"/>
      <c r="X24" s="18"/>
      <c r="Y24" s="18"/>
    </row>
    <row r="25" spans="1:25" ht="18.75" customHeight="1">
      <c r="A25" s="18" t="s">
        <v>541</v>
      </c>
      <c r="B25" s="35">
        <v>222908</v>
      </c>
      <c r="C25" s="36">
        <v>221556</v>
      </c>
      <c r="D25" s="36">
        <v>1352</v>
      </c>
      <c r="E25" s="36">
        <v>222026</v>
      </c>
      <c r="F25" s="36">
        <v>220360</v>
      </c>
      <c r="G25" s="36">
        <v>1666</v>
      </c>
      <c r="H25" s="36">
        <v>220902</v>
      </c>
      <c r="I25" s="36">
        <v>220739</v>
      </c>
      <c r="J25" s="36">
        <v>163</v>
      </c>
      <c r="K25" s="36">
        <v>210956</v>
      </c>
      <c r="L25" s="36">
        <v>208810</v>
      </c>
      <c r="M25" s="36">
        <v>2146</v>
      </c>
      <c r="N25" s="36">
        <v>163701</v>
      </c>
      <c r="O25" s="36">
        <v>163701</v>
      </c>
      <c r="P25" s="36">
        <v>0</v>
      </c>
      <c r="Q25" s="36">
        <v>215490</v>
      </c>
      <c r="R25" s="36">
        <v>215490</v>
      </c>
      <c r="S25" s="36">
        <v>0</v>
      </c>
      <c r="T25" s="36">
        <v>112286</v>
      </c>
      <c r="U25" s="36">
        <v>112286</v>
      </c>
      <c r="V25" s="36">
        <v>0</v>
      </c>
      <c r="W25" s="36">
        <v>287721</v>
      </c>
      <c r="X25" s="36">
        <v>287721</v>
      </c>
      <c r="Y25" s="36">
        <v>0</v>
      </c>
    </row>
    <row r="26" spans="1:25" ht="18.75" customHeight="1">
      <c r="A26" s="18" t="s">
        <v>542</v>
      </c>
      <c r="B26" s="35">
        <v>224713</v>
      </c>
      <c r="C26" s="36">
        <v>223743</v>
      </c>
      <c r="D26" s="36">
        <v>970</v>
      </c>
      <c r="E26" s="36">
        <v>222179</v>
      </c>
      <c r="F26" s="36">
        <v>221641</v>
      </c>
      <c r="G26" s="36">
        <v>538</v>
      </c>
      <c r="H26" s="36">
        <v>235254</v>
      </c>
      <c r="I26" s="36">
        <v>234920</v>
      </c>
      <c r="J26" s="36">
        <v>334</v>
      </c>
      <c r="K26" s="36">
        <v>207714</v>
      </c>
      <c r="L26" s="36">
        <v>207549</v>
      </c>
      <c r="M26" s="36">
        <v>165</v>
      </c>
      <c r="N26" s="36">
        <v>167139</v>
      </c>
      <c r="O26" s="36">
        <v>167139</v>
      </c>
      <c r="P26" s="36">
        <v>0</v>
      </c>
      <c r="Q26" s="36">
        <v>213946</v>
      </c>
      <c r="R26" s="36">
        <v>213946</v>
      </c>
      <c r="S26" s="36">
        <v>0</v>
      </c>
      <c r="T26" s="36">
        <v>113417</v>
      </c>
      <c r="U26" s="36">
        <v>113417</v>
      </c>
      <c r="V26" s="36">
        <v>0</v>
      </c>
      <c r="W26" s="36">
        <v>287102</v>
      </c>
      <c r="X26" s="36">
        <v>287102</v>
      </c>
      <c r="Y26" s="36">
        <v>0</v>
      </c>
    </row>
    <row r="27" spans="1:25" ht="18.75" customHeight="1">
      <c r="A27" s="18" t="s">
        <v>543</v>
      </c>
      <c r="B27" s="35">
        <v>229397</v>
      </c>
      <c r="C27" s="36">
        <v>225556</v>
      </c>
      <c r="D27" s="36">
        <v>3841</v>
      </c>
      <c r="E27" s="36">
        <v>227054</v>
      </c>
      <c r="F27" s="36">
        <v>222653</v>
      </c>
      <c r="G27" s="36">
        <v>4401</v>
      </c>
      <c r="H27" s="36">
        <v>258467</v>
      </c>
      <c r="I27" s="36">
        <v>229940</v>
      </c>
      <c r="J27" s="36">
        <v>28527</v>
      </c>
      <c r="K27" s="36">
        <v>211100</v>
      </c>
      <c r="L27" s="36">
        <v>208691</v>
      </c>
      <c r="M27" s="36">
        <v>2409</v>
      </c>
      <c r="N27" s="36">
        <v>166047</v>
      </c>
      <c r="O27" s="36">
        <v>166047</v>
      </c>
      <c r="P27" s="36">
        <v>0</v>
      </c>
      <c r="Q27" s="36">
        <v>216242</v>
      </c>
      <c r="R27" s="36">
        <v>216242</v>
      </c>
      <c r="S27" s="36">
        <v>0</v>
      </c>
      <c r="T27" s="36">
        <v>111849</v>
      </c>
      <c r="U27" s="36">
        <v>111849</v>
      </c>
      <c r="V27" s="36">
        <v>0</v>
      </c>
      <c r="W27" s="36">
        <v>329626</v>
      </c>
      <c r="X27" s="36">
        <v>291838</v>
      </c>
      <c r="Y27" s="36">
        <v>37788</v>
      </c>
    </row>
    <row r="28" spans="1:25" ht="18.75" customHeight="1">
      <c r="A28" s="18" t="s">
        <v>544</v>
      </c>
      <c r="B28" s="35">
        <v>622349</v>
      </c>
      <c r="C28" s="36">
        <v>224518</v>
      </c>
      <c r="D28" s="36">
        <v>397831</v>
      </c>
      <c r="E28" s="36">
        <v>594891</v>
      </c>
      <c r="F28" s="36">
        <v>221397</v>
      </c>
      <c r="G28" s="36">
        <v>373494</v>
      </c>
      <c r="H28" s="36">
        <v>410506</v>
      </c>
      <c r="I28" s="36">
        <v>223713</v>
      </c>
      <c r="J28" s="36">
        <v>186793</v>
      </c>
      <c r="K28" s="36">
        <v>532827</v>
      </c>
      <c r="L28" s="36">
        <v>207546</v>
      </c>
      <c r="M28" s="36">
        <v>325281</v>
      </c>
      <c r="N28" s="36">
        <v>437929</v>
      </c>
      <c r="O28" s="36">
        <v>173787</v>
      </c>
      <c r="P28" s="36">
        <v>264142</v>
      </c>
      <c r="Q28" s="36">
        <v>516431</v>
      </c>
      <c r="R28" s="36">
        <v>216867</v>
      </c>
      <c r="S28" s="36">
        <v>299564</v>
      </c>
      <c r="T28" s="36">
        <v>212784</v>
      </c>
      <c r="U28" s="36">
        <v>114668</v>
      </c>
      <c r="V28" s="36">
        <v>98116</v>
      </c>
      <c r="W28" s="36">
        <v>910360</v>
      </c>
      <c r="X28" s="36">
        <v>290643</v>
      </c>
      <c r="Y28" s="36">
        <v>619717</v>
      </c>
    </row>
    <row r="29" spans="1:25" ht="18.75" customHeight="1">
      <c r="A29" s="395"/>
      <c r="B29" s="35"/>
      <c r="C29" s="36"/>
      <c r="D29" s="36"/>
      <c r="E29" s="36"/>
      <c r="F29" s="36"/>
      <c r="G29" s="36"/>
      <c r="H29" s="36"/>
      <c r="I29" s="36"/>
      <c r="J29" s="36"/>
      <c r="K29" s="36"/>
      <c r="L29" s="36"/>
      <c r="M29" s="36"/>
      <c r="N29" s="36"/>
      <c r="O29" s="36"/>
      <c r="P29" s="37"/>
      <c r="Q29" s="36"/>
      <c r="R29" s="36"/>
      <c r="S29" s="37"/>
      <c r="T29" s="36"/>
      <c r="U29" s="36"/>
      <c r="V29" s="37"/>
      <c r="W29" s="36"/>
      <c r="X29" s="36"/>
      <c r="Y29" s="37"/>
    </row>
    <row r="30" spans="1:25" ht="18.75" customHeight="1">
      <c r="A30" s="157" t="s">
        <v>2</v>
      </c>
      <c r="B30" s="27"/>
      <c r="C30" s="18"/>
      <c r="D30" s="18"/>
      <c r="E30" s="18"/>
      <c r="F30" s="18"/>
      <c r="G30" s="18"/>
      <c r="H30" s="18"/>
      <c r="I30" s="18"/>
      <c r="J30" s="18"/>
      <c r="K30" s="18"/>
      <c r="L30" s="18"/>
      <c r="M30" s="18"/>
      <c r="N30" s="18"/>
      <c r="O30" s="18"/>
      <c r="P30" s="18"/>
      <c r="Q30" s="18"/>
      <c r="R30" s="18"/>
      <c r="S30" s="18"/>
      <c r="T30" s="18"/>
      <c r="U30" s="18"/>
      <c r="V30" s="18"/>
      <c r="W30" s="18"/>
      <c r="X30" s="18"/>
      <c r="Y30" s="18"/>
    </row>
    <row r="31" spans="1:25" ht="18.75" customHeight="1">
      <c r="A31" s="18" t="s">
        <v>479</v>
      </c>
      <c r="B31" s="35">
        <v>348428</v>
      </c>
      <c r="C31" s="36">
        <v>260837</v>
      </c>
      <c r="D31" s="36">
        <v>87591</v>
      </c>
      <c r="E31" s="36">
        <v>345251</v>
      </c>
      <c r="F31" s="36">
        <v>259588</v>
      </c>
      <c r="G31" s="36">
        <v>85663</v>
      </c>
      <c r="H31" s="36">
        <v>323514</v>
      </c>
      <c r="I31" s="36">
        <v>253194</v>
      </c>
      <c r="J31" s="36">
        <v>70320</v>
      </c>
      <c r="K31" s="36">
        <v>329732</v>
      </c>
      <c r="L31" s="36">
        <v>255729</v>
      </c>
      <c r="M31" s="36">
        <v>74003</v>
      </c>
      <c r="N31" s="36">
        <v>331257</v>
      </c>
      <c r="O31" s="36">
        <v>251814</v>
      </c>
      <c r="P31" s="36">
        <v>79443</v>
      </c>
      <c r="Q31" s="36">
        <v>301293</v>
      </c>
      <c r="R31" s="36">
        <v>239533</v>
      </c>
      <c r="S31" s="36">
        <v>61760</v>
      </c>
      <c r="T31" s="36">
        <v>221344</v>
      </c>
      <c r="U31" s="36">
        <v>186749</v>
      </c>
      <c r="V31" s="36">
        <v>34595</v>
      </c>
      <c r="W31" s="36">
        <v>444756</v>
      </c>
      <c r="X31" s="36">
        <v>318560</v>
      </c>
      <c r="Y31" s="36">
        <v>126196</v>
      </c>
    </row>
    <row r="32" spans="1:25" ht="18.75" customHeight="1">
      <c r="A32" s="18" t="s">
        <v>532</v>
      </c>
      <c r="B32" s="35">
        <v>347478</v>
      </c>
      <c r="C32" s="36">
        <v>262996</v>
      </c>
      <c r="D32" s="36">
        <v>84482</v>
      </c>
      <c r="E32" s="36">
        <v>341715</v>
      </c>
      <c r="F32" s="36">
        <v>260906</v>
      </c>
      <c r="G32" s="36">
        <v>80809</v>
      </c>
      <c r="H32" s="36">
        <v>277780</v>
      </c>
      <c r="I32" s="36">
        <v>239568</v>
      </c>
      <c r="J32" s="36">
        <v>38212</v>
      </c>
      <c r="K32" s="36">
        <v>331494</v>
      </c>
      <c r="L32" s="36">
        <v>257782</v>
      </c>
      <c r="M32" s="36">
        <v>73712</v>
      </c>
      <c r="N32" s="36">
        <v>306309</v>
      </c>
      <c r="O32" s="36">
        <v>236841</v>
      </c>
      <c r="P32" s="36">
        <v>69468</v>
      </c>
      <c r="Q32" s="36">
        <v>313980</v>
      </c>
      <c r="R32" s="36">
        <v>253405</v>
      </c>
      <c r="S32" s="36">
        <v>60575</v>
      </c>
      <c r="T32" s="36">
        <v>222262</v>
      </c>
      <c r="U32" s="36">
        <v>191065</v>
      </c>
      <c r="V32" s="36">
        <v>31197</v>
      </c>
      <c r="W32" s="36">
        <v>453166</v>
      </c>
      <c r="X32" s="36">
        <v>325911</v>
      </c>
      <c r="Y32" s="36">
        <v>127255</v>
      </c>
    </row>
    <row r="33" spans="1:25" s="89" customFormat="1" ht="18.75" customHeight="1">
      <c r="A33" s="157" t="s">
        <v>533</v>
      </c>
      <c r="B33" s="417">
        <f>AVERAGE(B35:B48)</f>
        <v>350732.8333333333</v>
      </c>
      <c r="C33" s="299">
        <f aca="true" t="shared" si="1" ref="C33:Y33">AVERAGE(C35:C48)</f>
        <v>267145.0833333333</v>
      </c>
      <c r="D33" s="299">
        <f t="shared" si="1"/>
        <v>83587.75</v>
      </c>
      <c r="E33" s="299">
        <f t="shared" si="1"/>
        <v>340948.0833333333</v>
      </c>
      <c r="F33" s="299">
        <f t="shared" si="1"/>
        <v>262384</v>
      </c>
      <c r="G33" s="299">
        <f t="shared" si="1"/>
        <v>78564.08333333333</v>
      </c>
      <c r="H33" s="299">
        <f t="shared" si="1"/>
        <v>279383.1666666667</v>
      </c>
      <c r="I33" s="299">
        <f t="shared" si="1"/>
        <v>244007.41666666666</v>
      </c>
      <c r="J33" s="299">
        <f t="shared" si="1"/>
        <v>35375.75</v>
      </c>
      <c r="K33" s="299">
        <f t="shared" si="1"/>
        <v>331620</v>
      </c>
      <c r="L33" s="299">
        <f t="shared" si="1"/>
        <v>260607</v>
      </c>
      <c r="M33" s="299">
        <f t="shared" si="1"/>
        <v>71013</v>
      </c>
      <c r="N33" s="299">
        <f t="shared" si="1"/>
        <v>304319.8333333333</v>
      </c>
      <c r="O33" s="299">
        <f t="shared" si="1"/>
        <v>235729.41666666666</v>
      </c>
      <c r="P33" s="299">
        <v>68591</v>
      </c>
      <c r="Q33" s="299">
        <f t="shared" si="1"/>
        <v>322416.4166666667</v>
      </c>
      <c r="R33" s="299">
        <f t="shared" si="1"/>
        <v>261749.16666666666</v>
      </c>
      <c r="S33" s="299">
        <f t="shared" si="1"/>
        <v>60667.25</v>
      </c>
      <c r="T33" s="299">
        <f t="shared" si="1"/>
        <v>224341.91666666666</v>
      </c>
      <c r="U33" s="299">
        <f t="shared" si="1"/>
        <v>193145.5</v>
      </c>
      <c r="V33" s="299">
        <f t="shared" si="1"/>
        <v>31196.416666666668</v>
      </c>
      <c r="W33" s="299">
        <f t="shared" si="1"/>
        <v>456303.6666666667</v>
      </c>
      <c r="X33" s="299">
        <f t="shared" si="1"/>
        <v>332385</v>
      </c>
      <c r="Y33" s="299">
        <f t="shared" si="1"/>
        <v>123918.66666666667</v>
      </c>
    </row>
    <row r="34" spans="1:25" ht="18.75" customHeight="1">
      <c r="A34" s="18"/>
      <c r="B34" s="27"/>
      <c r="C34" s="18"/>
      <c r="D34" s="18"/>
      <c r="E34" s="18"/>
      <c r="F34" s="18"/>
      <c r="G34" s="18"/>
      <c r="H34" s="18"/>
      <c r="I34" s="18"/>
      <c r="J34" s="18"/>
      <c r="K34" s="18"/>
      <c r="L34" s="18"/>
      <c r="M34" s="18"/>
      <c r="N34" s="18"/>
      <c r="O34" s="18"/>
      <c r="P34" s="18"/>
      <c r="Q34" s="18"/>
      <c r="R34" s="18"/>
      <c r="S34" s="18"/>
      <c r="T34" s="18"/>
      <c r="U34" s="18"/>
      <c r="V34" s="18"/>
      <c r="W34" s="18"/>
      <c r="X34" s="18"/>
      <c r="Y34" s="18"/>
    </row>
    <row r="35" spans="1:25" ht="18.75" customHeight="1">
      <c r="A35" s="18" t="s">
        <v>478</v>
      </c>
      <c r="B35" s="35">
        <v>261600</v>
      </c>
      <c r="C35" s="36">
        <v>261106</v>
      </c>
      <c r="D35" s="36">
        <v>494</v>
      </c>
      <c r="E35" s="36">
        <v>256173</v>
      </c>
      <c r="F35" s="36">
        <v>255917</v>
      </c>
      <c r="G35" s="36">
        <v>256</v>
      </c>
      <c r="H35" s="36">
        <v>222357</v>
      </c>
      <c r="I35" s="36">
        <v>221896</v>
      </c>
      <c r="J35" s="36">
        <v>461</v>
      </c>
      <c r="K35" s="36">
        <v>251747</v>
      </c>
      <c r="L35" s="36">
        <v>251675</v>
      </c>
      <c r="M35" s="36">
        <v>72</v>
      </c>
      <c r="N35" s="36">
        <v>236114</v>
      </c>
      <c r="O35" s="36">
        <v>236114</v>
      </c>
      <c r="P35" s="36">
        <v>0</v>
      </c>
      <c r="Q35" s="36">
        <v>244872</v>
      </c>
      <c r="R35" s="36">
        <v>244872</v>
      </c>
      <c r="S35" s="36">
        <v>0</v>
      </c>
      <c r="T35" s="36">
        <v>188076</v>
      </c>
      <c r="U35" s="36">
        <v>188076</v>
      </c>
      <c r="V35" s="36">
        <v>0</v>
      </c>
      <c r="W35" s="36">
        <v>322960</v>
      </c>
      <c r="X35" s="36">
        <v>322960</v>
      </c>
      <c r="Y35" s="36">
        <v>0</v>
      </c>
    </row>
    <row r="36" spans="1:25" ht="18.75" customHeight="1">
      <c r="A36" s="18" t="s">
        <v>534</v>
      </c>
      <c r="B36" s="35">
        <v>267185</v>
      </c>
      <c r="C36" s="36">
        <v>266719</v>
      </c>
      <c r="D36" s="36">
        <v>466</v>
      </c>
      <c r="E36" s="36">
        <v>262450</v>
      </c>
      <c r="F36" s="36">
        <v>261894</v>
      </c>
      <c r="G36" s="36">
        <v>556</v>
      </c>
      <c r="H36" s="36">
        <v>232609</v>
      </c>
      <c r="I36" s="36">
        <v>232426</v>
      </c>
      <c r="J36" s="36">
        <v>183</v>
      </c>
      <c r="K36" s="36">
        <v>263152</v>
      </c>
      <c r="L36" s="36">
        <v>262328</v>
      </c>
      <c r="M36" s="36">
        <v>824</v>
      </c>
      <c r="N36" s="36">
        <v>229009</v>
      </c>
      <c r="O36" s="36">
        <v>229009</v>
      </c>
      <c r="P36" s="36">
        <v>0</v>
      </c>
      <c r="Q36" s="36">
        <v>261653</v>
      </c>
      <c r="R36" s="36">
        <v>261653</v>
      </c>
      <c r="S36" s="36">
        <v>0</v>
      </c>
      <c r="T36" s="36">
        <v>193940</v>
      </c>
      <c r="U36" s="36">
        <v>193940</v>
      </c>
      <c r="V36" s="36">
        <v>0</v>
      </c>
      <c r="W36" s="36">
        <v>326450</v>
      </c>
      <c r="X36" s="36">
        <v>326450</v>
      </c>
      <c r="Y36" s="36">
        <v>0</v>
      </c>
    </row>
    <row r="37" spans="1:25" ht="18.75" customHeight="1">
      <c r="A37" s="18" t="s">
        <v>535</v>
      </c>
      <c r="B37" s="35">
        <v>303521</v>
      </c>
      <c r="C37" s="36">
        <v>265784</v>
      </c>
      <c r="D37" s="36">
        <v>37737</v>
      </c>
      <c r="E37" s="36">
        <v>284090</v>
      </c>
      <c r="F37" s="36">
        <v>259913</v>
      </c>
      <c r="G37" s="36">
        <v>24177</v>
      </c>
      <c r="H37" s="36">
        <v>245955</v>
      </c>
      <c r="I37" s="36">
        <v>245792</v>
      </c>
      <c r="J37" s="36">
        <v>163</v>
      </c>
      <c r="K37" s="36">
        <v>264122</v>
      </c>
      <c r="L37" s="36">
        <v>259200</v>
      </c>
      <c r="M37" s="36">
        <v>4922</v>
      </c>
      <c r="N37" s="36">
        <v>226382</v>
      </c>
      <c r="O37" s="36">
        <v>226382</v>
      </c>
      <c r="P37" s="36">
        <v>0</v>
      </c>
      <c r="Q37" s="36">
        <v>254850</v>
      </c>
      <c r="R37" s="36">
        <v>254850</v>
      </c>
      <c r="S37" s="36">
        <v>0</v>
      </c>
      <c r="T37" s="36">
        <v>193460</v>
      </c>
      <c r="U37" s="36">
        <v>193460</v>
      </c>
      <c r="V37" s="36">
        <v>0</v>
      </c>
      <c r="W37" s="36">
        <v>328033</v>
      </c>
      <c r="X37" s="36">
        <v>328033</v>
      </c>
      <c r="Y37" s="36">
        <v>0</v>
      </c>
    </row>
    <row r="38" spans="1:25" ht="18.75" customHeight="1">
      <c r="A38" s="18" t="s">
        <v>536</v>
      </c>
      <c r="B38" s="35">
        <v>278634</v>
      </c>
      <c r="C38" s="36">
        <v>266290</v>
      </c>
      <c r="D38" s="36">
        <v>12344</v>
      </c>
      <c r="E38" s="36">
        <v>273725</v>
      </c>
      <c r="F38" s="36">
        <v>261231</v>
      </c>
      <c r="G38" s="36">
        <v>12494</v>
      </c>
      <c r="H38" s="36">
        <v>255894</v>
      </c>
      <c r="I38" s="36">
        <v>230236</v>
      </c>
      <c r="J38" s="36">
        <v>25658</v>
      </c>
      <c r="K38" s="36">
        <v>258224</v>
      </c>
      <c r="L38" s="36">
        <v>258015</v>
      </c>
      <c r="M38" s="36">
        <v>209</v>
      </c>
      <c r="N38" s="36">
        <v>226710</v>
      </c>
      <c r="O38" s="36">
        <v>224587</v>
      </c>
      <c r="P38" s="36">
        <v>2123</v>
      </c>
      <c r="Q38" s="36">
        <v>263618</v>
      </c>
      <c r="R38" s="36">
        <v>263618</v>
      </c>
      <c r="S38" s="36">
        <v>0</v>
      </c>
      <c r="T38" s="36">
        <v>191915</v>
      </c>
      <c r="U38" s="36">
        <v>191915</v>
      </c>
      <c r="V38" s="36">
        <v>0</v>
      </c>
      <c r="W38" s="36">
        <v>331099</v>
      </c>
      <c r="X38" s="36">
        <v>331099</v>
      </c>
      <c r="Y38" s="36">
        <v>0</v>
      </c>
    </row>
    <row r="39" spans="1:25" ht="18.75" customHeight="1">
      <c r="A39" s="18"/>
      <c r="B39" s="27"/>
      <c r="C39" s="18"/>
      <c r="D39" s="18"/>
      <c r="E39" s="18"/>
      <c r="F39" s="18"/>
      <c r="G39" s="18"/>
      <c r="H39" s="18"/>
      <c r="I39" s="18"/>
      <c r="J39" s="18"/>
      <c r="K39" s="18"/>
      <c r="L39" s="18"/>
      <c r="M39" s="18"/>
      <c r="N39" s="18"/>
      <c r="O39" s="18"/>
      <c r="P39" s="18"/>
      <c r="Q39" s="18"/>
      <c r="R39" s="18"/>
      <c r="S39" s="18"/>
      <c r="T39" s="18"/>
      <c r="U39" s="18"/>
      <c r="V39" s="18"/>
      <c r="W39" s="18"/>
      <c r="X39" s="18"/>
      <c r="Y39" s="18"/>
    </row>
    <row r="40" spans="1:25" ht="18.75" customHeight="1">
      <c r="A40" s="18" t="s">
        <v>537</v>
      </c>
      <c r="B40" s="35">
        <v>267407</v>
      </c>
      <c r="C40" s="36">
        <v>265770</v>
      </c>
      <c r="D40" s="36">
        <v>1637</v>
      </c>
      <c r="E40" s="36">
        <v>264291</v>
      </c>
      <c r="F40" s="36">
        <v>262242</v>
      </c>
      <c r="G40" s="36">
        <v>2049</v>
      </c>
      <c r="H40" s="36">
        <v>240832</v>
      </c>
      <c r="I40" s="36">
        <v>240120</v>
      </c>
      <c r="J40" s="36">
        <v>712</v>
      </c>
      <c r="K40" s="36">
        <v>265300</v>
      </c>
      <c r="L40" s="36">
        <v>262123</v>
      </c>
      <c r="M40" s="36">
        <v>3177</v>
      </c>
      <c r="N40" s="36">
        <v>242877</v>
      </c>
      <c r="O40" s="36">
        <v>236603</v>
      </c>
      <c r="P40" s="36">
        <v>6274</v>
      </c>
      <c r="Q40" s="36">
        <v>267816</v>
      </c>
      <c r="R40" s="36">
        <v>264703</v>
      </c>
      <c r="S40" s="36">
        <v>3113</v>
      </c>
      <c r="T40" s="36">
        <v>191357</v>
      </c>
      <c r="U40" s="36">
        <v>190897</v>
      </c>
      <c r="V40" s="36">
        <v>460</v>
      </c>
      <c r="W40" s="36">
        <v>340256</v>
      </c>
      <c r="X40" s="36">
        <v>334723</v>
      </c>
      <c r="Y40" s="36">
        <v>5533</v>
      </c>
    </row>
    <row r="41" spans="1:25" ht="18.75" customHeight="1">
      <c r="A41" s="18" t="s">
        <v>538</v>
      </c>
      <c r="B41" s="35">
        <v>445315</v>
      </c>
      <c r="C41" s="36">
        <v>266633</v>
      </c>
      <c r="D41" s="36">
        <v>178682</v>
      </c>
      <c r="E41" s="36">
        <v>386448</v>
      </c>
      <c r="F41" s="36">
        <v>262962</v>
      </c>
      <c r="G41" s="36">
        <v>123486</v>
      </c>
      <c r="H41" s="36">
        <v>241748</v>
      </c>
      <c r="I41" s="36">
        <v>241605</v>
      </c>
      <c r="J41" s="36">
        <v>143</v>
      </c>
      <c r="K41" s="36">
        <v>332816</v>
      </c>
      <c r="L41" s="36">
        <v>263411</v>
      </c>
      <c r="M41" s="36">
        <v>69405</v>
      </c>
      <c r="N41" s="36">
        <v>331906</v>
      </c>
      <c r="O41" s="36">
        <v>241570</v>
      </c>
      <c r="P41" s="36">
        <v>90336</v>
      </c>
      <c r="Q41" s="36">
        <v>297181</v>
      </c>
      <c r="R41" s="36">
        <v>270453</v>
      </c>
      <c r="S41" s="36">
        <v>26728</v>
      </c>
      <c r="T41" s="36">
        <v>193471</v>
      </c>
      <c r="U41" s="36">
        <v>193471</v>
      </c>
      <c r="V41" s="36">
        <v>0</v>
      </c>
      <c r="W41" s="36">
        <v>767865</v>
      </c>
      <c r="X41" s="36">
        <v>337389</v>
      </c>
      <c r="Y41" s="36">
        <v>430476</v>
      </c>
    </row>
    <row r="42" spans="1:25" ht="18.75" customHeight="1">
      <c r="A42" s="18" t="s">
        <v>539</v>
      </c>
      <c r="B42" s="35">
        <v>508251</v>
      </c>
      <c r="C42" s="36">
        <v>269185</v>
      </c>
      <c r="D42" s="36">
        <v>239066</v>
      </c>
      <c r="E42" s="36">
        <v>553345</v>
      </c>
      <c r="F42" s="36">
        <v>264954</v>
      </c>
      <c r="G42" s="36">
        <v>288391</v>
      </c>
      <c r="H42" s="36">
        <v>372493</v>
      </c>
      <c r="I42" s="36">
        <v>260687</v>
      </c>
      <c r="J42" s="36">
        <v>111806</v>
      </c>
      <c r="K42" s="36">
        <v>594083</v>
      </c>
      <c r="L42" s="36">
        <v>258831</v>
      </c>
      <c r="M42" s="36">
        <v>335252</v>
      </c>
      <c r="N42" s="36">
        <v>494078</v>
      </c>
      <c r="O42" s="36">
        <v>230430</v>
      </c>
      <c r="P42" s="36">
        <v>263648</v>
      </c>
      <c r="Q42" s="36">
        <v>602777</v>
      </c>
      <c r="R42" s="36">
        <v>261939</v>
      </c>
      <c r="S42" s="36">
        <v>340838</v>
      </c>
      <c r="T42" s="36">
        <v>341712</v>
      </c>
      <c r="U42" s="36">
        <v>190456</v>
      </c>
      <c r="V42" s="36">
        <v>151256</v>
      </c>
      <c r="W42" s="36">
        <v>600496</v>
      </c>
      <c r="X42" s="36">
        <v>329704</v>
      </c>
      <c r="Y42" s="36">
        <v>270792</v>
      </c>
    </row>
    <row r="43" spans="1:25" ht="18.75" customHeight="1">
      <c r="A43" s="18" t="s">
        <v>540</v>
      </c>
      <c r="B43" s="35">
        <v>295849</v>
      </c>
      <c r="C43" s="36">
        <v>267258</v>
      </c>
      <c r="D43" s="36">
        <v>28591</v>
      </c>
      <c r="E43" s="36">
        <v>284244</v>
      </c>
      <c r="F43" s="36">
        <v>262072</v>
      </c>
      <c r="G43" s="36">
        <v>22172</v>
      </c>
      <c r="H43" s="36">
        <v>286675</v>
      </c>
      <c r="I43" s="36">
        <v>247221</v>
      </c>
      <c r="J43" s="36">
        <v>39454</v>
      </c>
      <c r="K43" s="36">
        <v>271808</v>
      </c>
      <c r="L43" s="36">
        <v>260120</v>
      </c>
      <c r="M43" s="36">
        <v>11688</v>
      </c>
      <c r="N43" s="36">
        <v>228768</v>
      </c>
      <c r="O43" s="36">
        <v>226463</v>
      </c>
      <c r="P43" s="36">
        <v>2305</v>
      </c>
      <c r="Q43" s="36">
        <v>262002</v>
      </c>
      <c r="R43" s="36">
        <v>261673</v>
      </c>
      <c r="S43" s="36">
        <v>329</v>
      </c>
      <c r="T43" s="36">
        <v>224428</v>
      </c>
      <c r="U43" s="36">
        <v>193478</v>
      </c>
      <c r="V43" s="36">
        <v>30950</v>
      </c>
      <c r="W43" s="36">
        <v>333982</v>
      </c>
      <c r="X43" s="36">
        <v>331724</v>
      </c>
      <c r="Y43" s="36">
        <v>2258</v>
      </c>
    </row>
    <row r="44" spans="1:25" ht="18.75" customHeight="1">
      <c r="A44" s="18"/>
      <c r="B44" s="27"/>
      <c r="C44" s="18"/>
      <c r="D44" s="18"/>
      <c r="E44" s="18"/>
      <c r="F44" s="18"/>
      <c r="G44" s="18"/>
      <c r="H44" s="18"/>
      <c r="I44" s="18"/>
      <c r="J44" s="18"/>
      <c r="K44" s="18"/>
      <c r="L44" s="18"/>
      <c r="M44" s="18"/>
      <c r="N44" s="18"/>
      <c r="O44" s="18"/>
      <c r="P44" s="18"/>
      <c r="Q44" s="18"/>
      <c r="R44" s="18"/>
      <c r="S44" s="18"/>
      <c r="T44" s="18"/>
      <c r="U44" s="18"/>
      <c r="V44" s="18"/>
      <c r="W44" s="18"/>
      <c r="X44" s="18"/>
      <c r="Y44" s="18"/>
    </row>
    <row r="45" spans="1:25" ht="18.75" customHeight="1">
      <c r="A45" s="18" t="s">
        <v>541</v>
      </c>
      <c r="B45" s="35">
        <v>269270</v>
      </c>
      <c r="C45" s="36">
        <v>267820</v>
      </c>
      <c r="D45" s="36">
        <v>1450</v>
      </c>
      <c r="E45" s="36">
        <v>265106</v>
      </c>
      <c r="F45" s="36">
        <v>263427</v>
      </c>
      <c r="G45" s="36">
        <v>1679</v>
      </c>
      <c r="H45" s="36">
        <v>248344</v>
      </c>
      <c r="I45" s="36">
        <v>248148</v>
      </c>
      <c r="J45" s="36">
        <v>196</v>
      </c>
      <c r="K45" s="36">
        <v>265707</v>
      </c>
      <c r="L45" s="36">
        <v>263554</v>
      </c>
      <c r="M45" s="36">
        <v>2153</v>
      </c>
      <c r="N45" s="36">
        <v>237523</v>
      </c>
      <c r="O45" s="36">
        <v>237523</v>
      </c>
      <c r="P45" s="36">
        <v>0</v>
      </c>
      <c r="Q45" s="36">
        <v>264014</v>
      </c>
      <c r="R45" s="36">
        <v>264014</v>
      </c>
      <c r="S45" s="36">
        <v>0</v>
      </c>
      <c r="T45" s="36">
        <v>195238</v>
      </c>
      <c r="U45" s="36">
        <v>195238</v>
      </c>
      <c r="V45" s="36">
        <v>0</v>
      </c>
      <c r="W45" s="36">
        <v>334191</v>
      </c>
      <c r="X45" s="36">
        <v>334191</v>
      </c>
      <c r="Y45" s="36">
        <v>0</v>
      </c>
    </row>
    <row r="46" spans="1:25" ht="18.75" customHeight="1">
      <c r="A46" s="18" t="s">
        <v>542</v>
      </c>
      <c r="B46" s="35">
        <v>270844</v>
      </c>
      <c r="C46" s="36">
        <v>269585</v>
      </c>
      <c r="D46" s="36">
        <v>1259</v>
      </c>
      <c r="E46" s="36">
        <v>265501</v>
      </c>
      <c r="F46" s="36">
        <v>264875</v>
      </c>
      <c r="G46" s="36">
        <v>626</v>
      </c>
      <c r="H46" s="36">
        <v>260215</v>
      </c>
      <c r="I46" s="36">
        <v>259873</v>
      </c>
      <c r="J46" s="36">
        <v>342</v>
      </c>
      <c r="K46" s="36">
        <v>262207</v>
      </c>
      <c r="L46" s="36">
        <v>262075</v>
      </c>
      <c r="M46" s="36">
        <v>132</v>
      </c>
      <c r="N46" s="36">
        <v>243815</v>
      </c>
      <c r="O46" s="36">
        <v>243815</v>
      </c>
      <c r="P46" s="36">
        <v>0</v>
      </c>
      <c r="Q46" s="36">
        <v>261821</v>
      </c>
      <c r="R46" s="36">
        <v>261821</v>
      </c>
      <c r="S46" s="36">
        <v>0</v>
      </c>
      <c r="T46" s="36">
        <v>196773</v>
      </c>
      <c r="U46" s="36">
        <v>196773</v>
      </c>
      <c r="V46" s="36">
        <v>0</v>
      </c>
      <c r="W46" s="36">
        <v>334684</v>
      </c>
      <c r="X46" s="36">
        <v>334684</v>
      </c>
      <c r="Y46" s="36">
        <v>0</v>
      </c>
    </row>
    <row r="47" spans="1:25" ht="18.75" customHeight="1">
      <c r="A47" s="18" t="s">
        <v>543</v>
      </c>
      <c r="B47" s="35">
        <v>275198</v>
      </c>
      <c r="C47" s="36">
        <v>269636</v>
      </c>
      <c r="D47" s="36">
        <v>5562</v>
      </c>
      <c r="E47" s="36">
        <v>271149</v>
      </c>
      <c r="F47" s="36">
        <v>264999</v>
      </c>
      <c r="G47" s="36">
        <v>6150</v>
      </c>
      <c r="H47" s="36">
        <v>287130</v>
      </c>
      <c r="I47" s="36">
        <v>253998</v>
      </c>
      <c r="J47" s="36">
        <v>33132</v>
      </c>
      <c r="K47" s="36">
        <v>267172</v>
      </c>
      <c r="L47" s="36">
        <v>263730</v>
      </c>
      <c r="M47" s="36">
        <v>3442</v>
      </c>
      <c r="N47" s="36">
        <v>241055</v>
      </c>
      <c r="O47" s="36">
        <v>241055</v>
      </c>
      <c r="P47" s="36">
        <v>0</v>
      </c>
      <c r="Q47" s="36">
        <v>265629</v>
      </c>
      <c r="R47" s="36">
        <v>265629</v>
      </c>
      <c r="S47" s="36">
        <v>0</v>
      </c>
      <c r="T47" s="36">
        <v>194257</v>
      </c>
      <c r="U47" s="36">
        <v>194257</v>
      </c>
      <c r="V47" s="36">
        <v>0</v>
      </c>
      <c r="W47" s="36">
        <v>382571</v>
      </c>
      <c r="X47" s="36">
        <v>339560</v>
      </c>
      <c r="Y47" s="36">
        <v>43011</v>
      </c>
    </row>
    <row r="48" spans="1:25" ht="18.75" customHeight="1">
      <c r="A48" s="18" t="s">
        <v>544</v>
      </c>
      <c r="B48" s="35">
        <v>765720</v>
      </c>
      <c r="C48" s="36">
        <v>269955</v>
      </c>
      <c r="D48" s="36">
        <v>495765</v>
      </c>
      <c r="E48" s="36">
        <v>724855</v>
      </c>
      <c r="F48" s="36">
        <v>264122</v>
      </c>
      <c r="G48" s="36">
        <v>460733</v>
      </c>
      <c r="H48" s="36">
        <v>458346</v>
      </c>
      <c r="I48" s="36">
        <v>246087</v>
      </c>
      <c r="J48" s="36">
        <v>212259</v>
      </c>
      <c r="K48" s="36">
        <v>683102</v>
      </c>
      <c r="L48" s="36">
        <v>262222</v>
      </c>
      <c r="M48" s="36">
        <v>420880</v>
      </c>
      <c r="N48" s="36">
        <v>713601</v>
      </c>
      <c r="O48" s="36">
        <v>255202</v>
      </c>
      <c r="P48" s="36">
        <v>458399</v>
      </c>
      <c r="Q48" s="36">
        <v>622764</v>
      </c>
      <c r="R48" s="36">
        <v>265765</v>
      </c>
      <c r="S48" s="36">
        <v>356999</v>
      </c>
      <c r="T48" s="36">
        <v>387476</v>
      </c>
      <c r="U48" s="36">
        <v>195785</v>
      </c>
      <c r="V48" s="36">
        <v>191691</v>
      </c>
      <c r="W48" s="36">
        <v>1073057</v>
      </c>
      <c r="X48" s="36">
        <v>338103</v>
      </c>
      <c r="Y48" s="36">
        <v>734954</v>
      </c>
    </row>
    <row r="49" spans="1:25" ht="18.75" customHeight="1">
      <c r="A49" s="395"/>
      <c r="B49" s="35"/>
      <c r="C49" s="36"/>
      <c r="D49" s="36"/>
      <c r="E49" s="36"/>
      <c r="F49" s="36"/>
      <c r="G49" s="36"/>
      <c r="H49" s="36"/>
      <c r="I49" s="36"/>
      <c r="J49" s="36"/>
      <c r="K49" s="36"/>
      <c r="L49" s="36"/>
      <c r="M49" s="36"/>
      <c r="N49" s="36"/>
      <c r="O49" s="36"/>
      <c r="P49" s="37"/>
      <c r="Q49" s="36"/>
      <c r="R49" s="36"/>
      <c r="S49" s="37"/>
      <c r="T49" s="36"/>
      <c r="U49" s="36"/>
      <c r="V49" s="37"/>
      <c r="W49" s="36"/>
      <c r="X49" s="36"/>
      <c r="Y49" s="37"/>
    </row>
    <row r="50" spans="1:25" ht="18.75" customHeight="1">
      <c r="A50" s="157" t="s">
        <v>171</v>
      </c>
      <c r="B50" s="27"/>
      <c r="C50" s="18"/>
      <c r="D50" s="18"/>
      <c r="E50" s="18"/>
      <c r="F50" s="18"/>
      <c r="G50" s="18"/>
      <c r="H50" s="18"/>
      <c r="I50" s="18"/>
      <c r="J50" s="18"/>
      <c r="K50" s="36"/>
      <c r="L50" s="18"/>
      <c r="M50" s="18"/>
      <c r="N50" s="18"/>
      <c r="O50" s="18"/>
      <c r="P50" s="18"/>
      <c r="Q50" s="18"/>
      <c r="R50" s="18"/>
      <c r="S50" s="18"/>
      <c r="T50" s="18"/>
      <c r="U50" s="18"/>
      <c r="V50" s="18"/>
      <c r="W50" s="18"/>
      <c r="X50" s="18"/>
      <c r="Y50" s="18"/>
    </row>
    <row r="51" spans="1:25" ht="18.75" customHeight="1">
      <c r="A51" s="26" t="s">
        <v>479</v>
      </c>
      <c r="B51" s="35">
        <v>181655</v>
      </c>
      <c r="C51" s="36">
        <v>141001</v>
      </c>
      <c r="D51" s="36">
        <v>40654</v>
      </c>
      <c r="E51" s="36">
        <v>172306</v>
      </c>
      <c r="F51" s="36">
        <v>132993</v>
      </c>
      <c r="G51" s="36">
        <v>39313</v>
      </c>
      <c r="H51" s="36">
        <v>163433</v>
      </c>
      <c r="I51" s="36">
        <v>129830</v>
      </c>
      <c r="J51" s="36">
        <v>33603</v>
      </c>
      <c r="K51" s="36">
        <v>148341</v>
      </c>
      <c r="L51" s="36">
        <v>118772</v>
      </c>
      <c r="M51" s="36">
        <v>29569</v>
      </c>
      <c r="N51" s="36">
        <v>158253</v>
      </c>
      <c r="O51" s="36">
        <v>122626</v>
      </c>
      <c r="P51" s="36">
        <v>35627</v>
      </c>
      <c r="Q51" s="36">
        <v>143310</v>
      </c>
      <c r="R51" s="36">
        <v>115333</v>
      </c>
      <c r="S51" s="36">
        <v>27977</v>
      </c>
      <c r="T51" s="36">
        <v>104031</v>
      </c>
      <c r="U51" s="36">
        <v>91381</v>
      </c>
      <c r="V51" s="36">
        <v>12650</v>
      </c>
      <c r="W51" s="36">
        <v>225601</v>
      </c>
      <c r="X51" s="36">
        <v>171630</v>
      </c>
      <c r="Y51" s="36">
        <v>53971</v>
      </c>
    </row>
    <row r="52" spans="1:25" ht="18.75" customHeight="1">
      <c r="A52" s="18" t="s">
        <v>532</v>
      </c>
      <c r="B52" s="35">
        <v>182039</v>
      </c>
      <c r="C52" s="36">
        <v>143014</v>
      </c>
      <c r="D52" s="36">
        <v>39025</v>
      </c>
      <c r="E52" s="36">
        <v>167729</v>
      </c>
      <c r="F52" s="36">
        <v>132565</v>
      </c>
      <c r="G52" s="36">
        <v>35164</v>
      </c>
      <c r="H52" s="36">
        <v>135300</v>
      </c>
      <c r="I52" s="36">
        <v>121476</v>
      </c>
      <c r="J52" s="36">
        <v>13824</v>
      </c>
      <c r="K52" s="36">
        <v>149801</v>
      </c>
      <c r="L52" s="36">
        <v>119008</v>
      </c>
      <c r="M52" s="36">
        <v>30793</v>
      </c>
      <c r="N52" s="36">
        <v>125229</v>
      </c>
      <c r="O52" s="36">
        <v>106079</v>
      </c>
      <c r="P52" s="36">
        <v>19150</v>
      </c>
      <c r="Q52" s="36">
        <v>160069</v>
      </c>
      <c r="R52" s="36">
        <v>126665</v>
      </c>
      <c r="S52" s="36">
        <v>33404</v>
      </c>
      <c r="T52" s="36">
        <v>110892</v>
      </c>
      <c r="U52" s="36">
        <v>96388</v>
      </c>
      <c r="V52" s="36">
        <v>14504</v>
      </c>
      <c r="W52" s="36">
        <v>196330</v>
      </c>
      <c r="X52" s="36">
        <v>149003</v>
      </c>
      <c r="Y52" s="36">
        <v>47327</v>
      </c>
    </row>
    <row r="53" spans="1:25" s="89" customFormat="1" ht="18.75" customHeight="1">
      <c r="A53" s="157" t="s">
        <v>533</v>
      </c>
      <c r="B53" s="417">
        <f>AVERAGE(B55:B68)</f>
        <v>188182.5</v>
      </c>
      <c r="C53" s="299">
        <f aca="true" t="shared" si="2" ref="C53:Y53">AVERAGE(C55:C68)</f>
        <v>148649.75</v>
      </c>
      <c r="D53" s="299">
        <f t="shared" si="2"/>
        <v>39532.75</v>
      </c>
      <c r="E53" s="299">
        <f t="shared" si="2"/>
        <v>170405.33333333334</v>
      </c>
      <c r="F53" s="299">
        <f t="shared" si="2"/>
        <v>136379.16666666666</v>
      </c>
      <c r="G53" s="299">
        <f t="shared" si="2"/>
        <v>34026.166666666664</v>
      </c>
      <c r="H53" s="299">
        <f t="shared" si="2"/>
        <v>132977.08333333334</v>
      </c>
      <c r="I53" s="299">
        <f t="shared" si="2"/>
        <v>122110.08333333333</v>
      </c>
      <c r="J53" s="299">
        <f t="shared" si="2"/>
        <v>10867</v>
      </c>
      <c r="K53" s="299">
        <f t="shared" si="2"/>
        <v>151317.83333333334</v>
      </c>
      <c r="L53" s="299">
        <f t="shared" si="2"/>
        <v>121627.41666666667</v>
      </c>
      <c r="M53" s="299">
        <v>29691</v>
      </c>
      <c r="N53" s="299">
        <f t="shared" si="2"/>
        <v>114651.5</v>
      </c>
      <c r="O53" s="299">
        <f t="shared" si="2"/>
        <v>99069.08333333333</v>
      </c>
      <c r="P53" s="299">
        <v>15583</v>
      </c>
      <c r="Q53" s="299">
        <f t="shared" si="2"/>
        <v>167352.41666666666</v>
      </c>
      <c r="R53" s="299">
        <f t="shared" si="2"/>
        <v>133608.41666666666</v>
      </c>
      <c r="S53" s="299">
        <f t="shared" si="2"/>
        <v>33744</v>
      </c>
      <c r="T53" s="299">
        <f t="shared" si="2"/>
        <v>113320.33333333333</v>
      </c>
      <c r="U53" s="299">
        <f t="shared" si="2"/>
        <v>99268.83333333333</v>
      </c>
      <c r="V53" s="299">
        <v>14051</v>
      </c>
      <c r="W53" s="299">
        <f t="shared" si="2"/>
        <v>190667.33333333334</v>
      </c>
      <c r="X53" s="299">
        <f t="shared" si="2"/>
        <v>144799.16666666666</v>
      </c>
      <c r="Y53" s="299">
        <f t="shared" si="2"/>
        <v>45868.166666666664</v>
      </c>
    </row>
    <row r="54" spans="1:25" ht="18.75" customHeight="1">
      <c r="A54" s="18"/>
      <c r="B54" s="27"/>
      <c r="C54" s="18"/>
      <c r="D54" s="18"/>
      <c r="E54" s="18"/>
      <c r="F54" s="18"/>
      <c r="G54" s="18"/>
      <c r="H54" s="18"/>
      <c r="I54" s="18"/>
      <c r="J54" s="18"/>
      <c r="K54" s="18"/>
      <c r="L54" s="18"/>
      <c r="M54" s="18"/>
      <c r="N54" s="18"/>
      <c r="O54" s="18"/>
      <c r="P54" s="18"/>
      <c r="Q54" s="18"/>
      <c r="R54" s="18"/>
      <c r="S54" s="18"/>
      <c r="T54" s="18"/>
      <c r="U54" s="18"/>
      <c r="V54" s="18"/>
      <c r="W54" s="18"/>
      <c r="X54" s="18"/>
      <c r="Y54" s="18"/>
    </row>
    <row r="55" spans="1:25" ht="18.75" customHeight="1">
      <c r="A55" s="18" t="s">
        <v>478</v>
      </c>
      <c r="B55" s="35">
        <v>142715</v>
      </c>
      <c r="C55" s="36">
        <v>140915</v>
      </c>
      <c r="D55" s="36">
        <v>1800</v>
      </c>
      <c r="E55" s="36">
        <v>128653</v>
      </c>
      <c r="F55" s="36">
        <v>128242</v>
      </c>
      <c r="G55" s="36">
        <v>411</v>
      </c>
      <c r="H55" s="36">
        <v>115132</v>
      </c>
      <c r="I55" s="36">
        <v>114746</v>
      </c>
      <c r="J55" s="36">
        <v>386</v>
      </c>
      <c r="K55" s="36">
        <v>114420</v>
      </c>
      <c r="L55" s="36">
        <v>114298</v>
      </c>
      <c r="M55" s="36">
        <v>122</v>
      </c>
      <c r="N55" s="36">
        <v>95847</v>
      </c>
      <c r="O55" s="36">
        <v>95847</v>
      </c>
      <c r="P55" s="36">
        <v>0</v>
      </c>
      <c r="Q55" s="36">
        <v>128013</v>
      </c>
      <c r="R55" s="36">
        <v>128013</v>
      </c>
      <c r="S55" s="36">
        <v>0</v>
      </c>
      <c r="T55" s="36">
        <v>90728</v>
      </c>
      <c r="U55" s="36">
        <v>90728</v>
      </c>
      <c r="V55" s="36">
        <v>0</v>
      </c>
      <c r="W55" s="36">
        <v>135741</v>
      </c>
      <c r="X55" s="36">
        <v>135741</v>
      </c>
      <c r="Y55" s="36">
        <v>0</v>
      </c>
    </row>
    <row r="56" spans="1:25" ht="18.75" customHeight="1">
      <c r="A56" s="18" t="s">
        <v>534</v>
      </c>
      <c r="B56" s="35">
        <v>144831</v>
      </c>
      <c r="C56" s="36">
        <v>144690</v>
      </c>
      <c r="D56" s="36">
        <v>141</v>
      </c>
      <c r="E56" s="36">
        <v>132963</v>
      </c>
      <c r="F56" s="36">
        <v>132747</v>
      </c>
      <c r="G56" s="36">
        <v>216</v>
      </c>
      <c r="H56" s="36">
        <v>123801</v>
      </c>
      <c r="I56" s="36">
        <v>123703</v>
      </c>
      <c r="J56" s="36">
        <v>98</v>
      </c>
      <c r="K56" s="36">
        <v>119431</v>
      </c>
      <c r="L56" s="36">
        <v>119084</v>
      </c>
      <c r="M56" s="36">
        <v>347</v>
      </c>
      <c r="N56" s="36">
        <v>96531</v>
      </c>
      <c r="O56" s="36">
        <v>96531</v>
      </c>
      <c r="P56" s="36">
        <v>0</v>
      </c>
      <c r="Q56" s="36">
        <v>130956</v>
      </c>
      <c r="R56" s="36">
        <v>130956</v>
      </c>
      <c r="S56" s="36">
        <v>0</v>
      </c>
      <c r="T56" s="36">
        <v>99125</v>
      </c>
      <c r="U56" s="36">
        <v>99125</v>
      </c>
      <c r="V56" s="36">
        <v>0</v>
      </c>
      <c r="W56" s="36">
        <v>144534</v>
      </c>
      <c r="X56" s="36">
        <v>144534</v>
      </c>
      <c r="Y56" s="36">
        <v>0</v>
      </c>
    </row>
    <row r="57" spans="1:25" ht="18.75" customHeight="1">
      <c r="A57" s="18" t="s">
        <v>535</v>
      </c>
      <c r="B57" s="35">
        <v>162137</v>
      </c>
      <c r="C57" s="36">
        <v>145519</v>
      </c>
      <c r="D57" s="36">
        <v>16618</v>
      </c>
      <c r="E57" s="36">
        <v>138944</v>
      </c>
      <c r="F57" s="36">
        <v>133885</v>
      </c>
      <c r="G57" s="36">
        <v>5059</v>
      </c>
      <c r="H57" s="36">
        <v>128247</v>
      </c>
      <c r="I57" s="36">
        <v>128208</v>
      </c>
      <c r="J57" s="36">
        <v>39</v>
      </c>
      <c r="K57" s="36">
        <v>120770</v>
      </c>
      <c r="L57" s="36">
        <v>119026</v>
      </c>
      <c r="M57" s="36">
        <v>1744</v>
      </c>
      <c r="N57" s="36">
        <v>98239</v>
      </c>
      <c r="O57" s="36">
        <v>98239</v>
      </c>
      <c r="P57" s="36">
        <v>0</v>
      </c>
      <c r="Q57" s="36">
        <v>127975</v>
      </c>
      <c r="R57" s="36">
        <v>127975</v>
      </c>
      <c r="S57" s="36">
        <v>0</v>
      </c>
      <c r="T57" s="36">
        <v>98225</v>
      </c>
      <c r="U57" s="36">
        <v>98225</v>
      </c>
      <c r="V57" s="36">
        <v>0</v>
      </c>
      <c r="W57" s="36">
        <v>140965</v>
      </c>
      <c r="X57" s="36">
        <v>140965</v>
      </c>
      <c r="Y57" s="36">
        <v>0</v>
      </c>
    </row>
    <row r="58" spans="1:25" ht="18.75" customHeight="1">
      <c r="A58" s="18" t="s">
        <v>536</v>
      </c>
      <c r="B58" s="35">
        <v>149030</v>
      </c>
      <c r="C58" s="36">
        <v>147505</v>
      </c>
      <c r="D58" s="36">
        <v>1525</v>
      </c>
      <c r="E58" s="36">
        <v>136771</v>
      </c>
      <c r="F58" s="36">
        <v>135892</v>
      </c>
      <c r="G58" s="36">
        <v>879</v>
      </c>
      <c r="H58" s="36">
        <v>118054</v>
      </c>
      <c r="I58" s="36">
        <v>115563</v>
      </c>
      <c r="J58" s="36">
        <v>2491</v>
      </c>
      <c r="K58" s="36">
        <v>121633</v>
      </c>
      <c r="L58" s="36">
        <v>121505</v>
      </c>
      <c r="M58" s="36">
        <v>128</v>
      </c>
      <c r="N58" s="36">
        <v>97844</v>
      </c>
      <c r="O58" s="36">
        <v>97844</v>
      </c>
      <c r="P58" s="36">
        <v>0</v>
      </c>
      <c r="Q58" s="36">
        <v>133421</v>
      </c>
      <c r="R58" s="36">
        <v>133421</v>
      </c>
      <c r="S58" s="36">
        <v>0</v>
      </c>
      <c r="T58" s="36">
        <v>100154</v>
      </c>
      <c r="U58" s="36">
        <v>100154</v>
      </c>
      <c r="V58" s="36">
        <v>0</v>
      </c>
      <c r="W58" s="36">
        <v>144615</v>
      </c>
      <c r="X58" s="36">
        <v>144615</v>
      </c>
      <c r="Y58" s="36">
        <v>0</v>
      </c>
    </row>
    <row r="59" spans="1:25" ht="18.75" customHeight="1">
      <c r="A59" s="18"/>
      <c r="B59" s="27"/>
      <c r="C59" s="18"/>
      <c r="D59" s="18"/>
      <c r="E59" s="18"/>
      <c r="F59" s="18"/>
      <c r="G59" s="18"/>
      <c r="H59" s="18"/>
      <c r="I59" s="18"/>
      <c r="J59" s="18"/>
      <c r="K59" s="18"/>
      <c r="L59" s="18"/>
      <c r="M59" s="18"/>
      <c r="N59" s="18"/>
      <c r="O59" s="18"/>
      <c r="P59" s="18"/>
      <c r="Q59" s="18"/>
      <c r="R59" s="18"/>
      <c r="S59" s="18"/>
      <c r="T59" s="18"/>
      <c r="U59" s="18"/>
      <c r="V59" s="18"/>
      <c r="W59" s="18"/>
      <c r="X59" s="18"/>
      <c r="Y59" s="18"/>
    </row>
    <row r="60" spans="1:25" ht="18.75" customHeight="1">
      <c r="A60" s="18" t="s">
        <v>537</v>
      </c>
      <c r="B60" s="35">
        <v>148380</v>
      </c>
      <c r="C60" s="36">
        <v>147588</v>
      </c>
      <c r="D60" s="36">
        <v>792</v>
      </c>
      <c r="E60" s="36">
        <v>137521</v>
      </c>
      <c r="F60" s="36">
        <v>136401</v>
      </c>
      <c r="G60" s="36">
        <v>1120</v>
      </c>
      <c r="H60" s="36">
        <v>112080</v>
      </c>
      <c r="I60" s="36">
        <v>111724</v>
      </c>
      <c r="J60" s="36">
        <v>356</v>
      </c>
      <c r="K60" s="36">
        <v>123795</v>
      </c>
      <c r="L60" s="36">
        <v>122290</v>
      </c>
      <c r="M60" s="36">
        <v>1505</v>
      </c>
      <c r="N60" s="36">
        <v>100273</v>
      </c>
      <c r="O60" s="36">
        <v>98776</v>
      </c>
      <c r="P60" s="36">
        <v>1497</v>
      </c>
      <c r="Q60" s="36">
        <v>136331</v>
      </c>
      <c r="R60" s="36">
        <v>134761</v>
      </c>
      <c r="S60" s="36">
        <v>1570</v>
      </c>
      <c r="T60" s="36">
        <v>96897</v>
      </c>
      <c r="U60" s="36">
        <v>96788</v>
      </c>
      <c r="V60" s="36">
        <v>109</v>
      </c>
      <c r="W60" s="36">
        <v>147120</v>
      </c>
      <c r="X60" s="36">
        <v>144357</v>
      </c>
      <c r="Y60" s="36">
        <v>2763</v>
      </c>
    </row>
    <row r="61" spans="1:25" ht="18.75" customHeight="1">
      <c r="A61" s="18" t="s">
        <v>538</v>
      </c>
      <c r="B61" s="35">
        <v>245235</v>
      </c>
      <c r="C61" s="36">
        <v>148077</v>
      </c>
      <c r="D61" s="36">
        <v>97158</v>
      </c>
      <c r="E61" s="36">
        <v>186062</v>
      </c>
      <c r="F61" s="36">
        <v>135822</v>
      </c>
      <c r="G61" s="36">
        <v>50240</v>
      </c>
      <c r="H61" s="36">
        <v>125309</v>
      </c>
      <c r="I61" s="36">
        <v>125196</v>
      </c>
      <c r="J61" s="36">
        <v>113</v>
      </c>
      <c r="K61" s="36">
        <v>145337</v>
      </c>
      <c r="L61" s="36">
        <v>123759</v>
      </c>
      <c r="M61" s="36">
        <v>21578</v>
      </c>
      <c r="N61" s="36">
        <v>107022</v>
      </c>
      <c r="O61" s="36">
        <v>98398</v>
      </c>
      <c r="P61" s="36">
        <v>8624</v>
      </c>
      <c r="Q61" s="36">
        <v>159489</v>
      </c>
      <c r="R61" s="36">
        <v>136101</v>
      </c>
      <c r="S61" s="36">
        <v>23388</v>
      </c>
      <c r="T61" s="36">
        <v>100779</v>
      </c>
      <c r="U61" s="36">
        <v>100779</v>
      </c>
      <c r="V61" s="36">
        <v>0</v>
      </c>
      <c r="W61" s="36">
        <v>228397</v>
      </c>
      <c r="X61" s="36">
        <v>149592</v>
      </c>
      <c r="Y61" s="36">
        <v>78805</v>
      </c>
    </row>
    <row r="62" spans="1:25" ht="18.75" customHeight="1">
      <c r="A62" s="18" t="s">
        <v>539</v>
      </c>
      <c r="B62" s="35">
        <v>246629</v>
      </c>
      <c r="C62" s="36">
        <v>149197</v>
      </c>
      <c r="D62" s="36">
        <v>97432</v>
      </c>
      <c r="E62" s="36">
        <v>271186</v>
      </c>
      <c r="F62" s="36">
        <v>138542</v>
      </c>
      <c r="G62" s="36">
        <v>132644</v>
      </c>
      <c r="H62" s="36">
        <v>169399</v>
      </c>
      <c r="I62" s="36">
        <v>137284</v>
      </c>
      <c r="J62" s="36">
        <v>32115</v>
      </c>
      <c r="K62" s="36">
        <v>266952</v>
      </c>
      <c r="L62" s="36">
        <v>124001</v>
      </c>
      <c r="M62" s="36">
        <v>142951</v>
      </c>
      <c r="N62" s="36">
        <v>184013</v>
      </c>
      <c r="O62" s="36">
        <v>102126</v>
      </c>
      <c r="P62" s="36">
        <v>81887</v>
      </c>
      <c r="Q62" s="36">
        <v>310248</v>
      </c>
      <c r="R62" s="36">
        <v>135782</v>
      </c>
      <c r="S62" s="36">
        <v>174466</v>
      </c>
      <c r="T62" s="36">
        <v>164499</v>
      </c>
      <c r="U62" s="36">
        <v>103422</v>
      </c>
      <c r="V62" s="36">
        <v>61077</v>
      </c>
      <c r="W62" s="36">
        <v>321942</v>
      </c>
      <c r="X62" s="36">
        <v>146313</v>
      </c>
      <c r="Y62" s="36">
        <v>175629</v>
      </c>
    </row>
    <row r="63" spans="1:25" ht="18.75" customHeight="1">
      <c r="A63" s="18" t="s">
        <v>540</v>
      </c>
      <c r="B63" s="35">
        <v>162746</v>
      </c>
      <c r="C63" s="36">
        <v>150940</v>
      </c>
      <c r="D63" s="36">
        <v>11806</v>
      </c>
      <c r="E63" s="36">
        <v>143489</v>
      </c>
      <c r="F63" s="36">
        <v>137290</v>
      </c>
      <c r="G63" s="36">
        <v>6199</v>
      </c>
      <c r="H63" s="36">
        <v>129416</v>
      </c>
      <c r="I63" s="36">
        <v>121151</v>
      </c>
      <c r="J63" s="36">
        <v>8265</v>
      </c>
      <c r="K63" s="36">
        <v>129521</v>
      </c>
      <c r="L63" s="36">
        <v>122142</v>
      </c>
      <c r="M63" s="36">
        <v>7379</v>
      </c>
      <c r="N63" s="36">
        <v>100820</v>
      </c>
      <c r="O63" s="36">
        <v>100820</v>
      </c>
      <c r="P63" s="36">
        <v>0</v>
      </c>
      <c r="Q63" s="36">
        <v>134888</v>
      </c>
      <c r="R63" s="36">
        <v>134260</v>
      </c>
      <c r="S63" s="36">
        <v>628</v>
      </c>
      <c r="T63" s="36">
        <v>118501</v>
      </c>
      <c r="U63" s="36">
        <v>96078</v>
      </c>
      <c r="V63" s="36">
        <v>22423</v>
      </c>
      <c r="W63" s="36">
        <v>146916</v>
      </c>
      <c r="X63" s="36">
        <v>144618</v>
      </c>
      <c r="Y63" s="36">
        <v>2298</v>
      </c>
    </row>
    <row r="64" spans="1:25" ht="18.75" customHeight="1">
      <c r="A64" s="18"/>
      <c r="B64" s="27"/>
      <c r="C64" s="18"/>
      <c r="D64" s="18"/>
      <c r="E64" s="18"/>
      <c r="F64" s="18"/>
      <c r="G64" s="18"/>
      <c r="H64" s="18"/>
      <c r="I64" s="18"/>
      <c r="J64" s="18"/>
      <c r="K64" s="18"/>
      <c r="L64" s="18"/>
      <c r="M64" s="18"/>
      <c r="N64" s="18"/>
      <c r="O64" s="18"/>
      <c r="P64" s="18"/>
      <c r="Q64" s="18"/>
      <c r="R64" s="18"/>
      <c r="S64" s="18"/>
      <c r="T64" s="18"/>
      <c r="U64" s="18"/>
      <c r="V64" s="18"/>
      <c r="W64" s="18"/>
      <c r="X64" s="18"/>
      <c r="Y64" s="18"/>
    </row>
    <row r="65" spans="1:25" ht="18.75" customHeight="1">
      <c r="A65" s="18" t="s">
        <v>541</v>
      </c>
      <c r="B65" s="35">
        <v>149590</v>
      </c>
      <c r="C65" s="36">
        <v>148393</v>
      </c>
      <c r="D65" s="36">
        <v>1197</v>
      </c>
      <c r="E65" s="36">
        <v>138806</v>
      </c>
      <c r="F65" s="36">
        <v>137166</v>
      </c>
      <c r="G65" s="36">
        <v>1640</v>
      </c>
      <c r="H65" s="36">
        <v>104563</v>
      </c>
      <c r="I65" s="36">
        <v>104543</v>
      </c>
      <c r="J65" s="36">
        <v>20</v>
      </c>
      <c r="K65" s="36">
        <v>126034</v>
      </c>
      <c r="L65" s="36">
        <v>123898</v>
      </c>
      <c r="M65" s="36">
        <v>2136</v>
      </c>
      <c r="N65" s="36">
        <v>98548</v>
      </c>
      <c r="O65" s="36">
        <v>98548</v>
      </c>
      <c r="P65" s="36">
        <v>0</v>
      </c>
      <c r="Q65" s="36">
        <v>135607</v>
      </c>
      <c r="R65" s="36">
        <v>135607</v>
      </c>
      <c r="S65" s="36">
        <v>0</v>
      </c>
      <c r="T65" s="36">
        <v>100601</v>
      </c>
      <c r="U65" s="36">
        <v>100601</v>
      </c>
      <c r="V65" s="36">
        <v>0</v>
      </c>
      <c r="W65" s="36">
        <v>147612</v>
      </c>
      <c r="X65" s="36">
        <v>147612</v>
      </c>
      <c r="Y65" s="36">
        <v>0</v>
      </c>
    </row>
    <row r="66" spans="1:25" ht="18.75" customHeight="1">
      <c r="A66" s="18" t="s">
        <v>542</v>
      </c>
      <c r="B66" s="35">
        <v>152030</v>
      </c>
      <c r="C66" s="36">
        <v>151514</v>
      </c>
      <c r="D66" s="36">
        <v>516</v>
      </c>
      <c r="E66" s="36">
        <v>138948</v>
      </c>
      <c r="F66" s="36">
        <v>138579</v>
      </c>
      <c r="G66" s="36">
        <v>369</v>
      </c>
      <c r="H66" s="36">
        <v>128674</v>
      </c>
      <c r="I66" s="36">
        <v>128376</v>
      </c>
      <c r="J66" s="36">
        <v>298</v>
      </c>
      <c r="K66" s="36">
        <v>123317</v>
      </c>
      <c r="L66" s="36">
        <v>123101</v>
      </c>
      <c r="M66" s="36">
        <v>216</v>
      </c>
      <c r="N66" s="36">
        <v>99010</v>
      </c>
      <c r="O66" s="36">
        <v>99010</v>
      </c>
      <c r="P66" s="36">
        <v>0</v>
      </c>
      <c r="Q66" s="36">
        <v>135272</v>
      </c>
      <c r="R66" s="36">
        <v>135272</v>
      </c>
      <c r="S66" s="36">
        <v>0</v>
      </c>
      <c r="T66" s="36">
        <v>101718</v>
      </c>
      <c r="U66" s="36">
        <v>101718</v>
      </c>
      <c r="V66" s="36">
        <v>0</v>
      </c>
      <c r="W66" s="36">
        <v>144622</v>
      </c>
      <c r="X66" s="36">
        <v>144622</v>
      </c>
      <c r="Y66" s="36">
        <v>0</v>
      </c>
    </row>
    <row r="67" spans="1:25" ht="18.75" customHeight="1">
      <c r="A67" s="18" t="s">
        <v>543</v>
      </c>
      <c r="B67" s="35">
        <v>157314</v>
      </c>
      <c r="C67" s="36">
        <v>156183</v>
      </c>
      <c r="D67" s="36">
        <v>1131</v>
      </c>
      <c r="E67" s="36">
        <v>142443</v>
      </c>
      <c r="F67" s="36">
        <v>141397</v>
      </c>
      <c r="G67" s="36">
        <v>1046</v>
      </c>
      <c r="H67" s="36">
        <v>136150</v>
      </c>
      <c r="I67" s="36">
        <v>127272</v>
      </c>
      <c r="J67" s="36">
        <v>8878</v>
      </c>
      <c r="K67" s="36">
        <v>124286</v>
      </c>
      <c r="L67" s="36">
        <v>123476</v>
      </c>
      <c r="M67" s="36">
        <v>810</v>
      </c>
      <c r="N67" s="36">
        <v>99800</v>
      </c>
      <c r="O67" s="36">
        <v>99800</v>
      </c>
      <c r="P67" s="36">
        <v>0</v>
      </c>
      <c r="Q67" s="36">
        <v>134901</v>
      </c>
      <c r="R67" s="36">
        <v>134901</v>
      </c>
      <c r="S67" s="36">
        <v>0</v>
      </c>
      <c r="T67" s="36">
        <v>100303</v>
      </c>
      <c r="U67" s="36">
        <v>100303</v>
      </c>
      <c r="V67" s="36">
        <v>0</v>
      </c>
      <c r="W67" s="36">
        <v>170593</v>
      </c>
      <c r="X67" s="36">
        <v>148493</v>
      </c>
      <c r="Y67" s="36">
        <v>22100</v>
      </c>
    </row>
    <row r="68" spans="1:25" ht="18.75" customHeight="1">
      <c r="A68" s="823" t="s">
        <v>544</v>
      </c>
      <c r="B68" s="105">
        <v>397553</v>
      </c>
      <c r="C68" s="106">
        <v>153276</v>
      </c>
      <c r="D68" s="106">
        <v>244277</v>
      </c>
      <c r="E68" s="106">
        <v>349078</v>
      </c>
      <c r="F68" s="106">
        <v>140587</v>
      </c>
      <c r="G68" s="106">
        <v>208491</v>
      </c>
      <c r="H68" s="106">
        <v>204900</v>
      </c>
      <c r="I68" s="106">
        <v>127555</v>
      </c>
      <c r="J68" s="106">
        <v>77345</v>
      </c>
      <c r="K68" s="106">
        <v>300318</v>
      </c>
      <c r="L68" s="106">
        <v>122949</v>
      </c>
      <c r="M68" s="106">
        <v>177369</v>
      </c>
      <c r="N68" s="106">
        <v>197871</v>
      </c>
      <c r="O68" s="106">
        <v>102890</v>
      </c>
      <c r="P68" s="106">
        <v>94981</v>
      </c>
      <c r="Q68" s="106">
        <v>341128</v>
      </c>
      <c r="R68" s="106">
        <v>136252</v>
      </c>
      <c r="S68" s="106">
        <v>204876</v>
      </c>
      <c r="T68" s="106">
        <v>188314</v>
      </c>
      <c r="U68" s="106">
        <v>103305</v>
      </c>
      <c r="V68" s="106">
        <v>85009</v>
      </c>
      <c r="W68" s="106">
        <v>414951</v>
      </c>
      <c r="X68" s="106">
        <v>146128</v>
      </c>
      <c r="Y68" s="106">
        <v>268823</v>
      </c>
    </row>
    <row r="69" spans="1:25" ht="18.75" customHeight="1">
      <c r="A69" s="19" t="s">
        <v>166</v>
      </c>
      <c r="B69" s="39"/>
      <c r="C69" s="39"/>
      <c r="D69" s="39"/>
      <c r="E69" s="39"/>
      <c r="F69" s="39"/>
      <c r="G69" s="39"/>
      <c r="H69" s="39"/>
      <c r="I69" s="39"/>
      <c r="J69" s="39"/>
      <c r="K69" s="39"/>
      <c r="L69" s="39"/>
      <c r="M69" s="39"/>
      <c r="N69" s="39"/>
      <c r="O69" s="39"/>
      <c r="P69" s="39"/>
      <c r="Q69" s="39"/>
      <c r="R69" s="39"/>
      <c r="S69" s="39"/>
      <c r="T69" s="39"/>
      <c r="U69" s="39"/>
      <c r="V69" s="39"/>
      <c r="W69" s="39"/>
      <c r="X69" s="39"/>
      <c r="Y69" s="39"/>
    </row>
    <row r="70" spans="1:25" ht="18.75" customHeight="1">
      <c r="A70" s="19"/>
      <c r="B70" s="39"/>
      <c r="C70" s="39"/>
      <c r="D70" s="39"/>
      <c r="E70" s="39"/>
      <c r="F70" s="39"/>
      <c r="G70" s="39"/>
      <c r="H70" s="39"/>
      <c r="I70" s="39"/>
      <c r="J70" s="39"/>
      <c r="K70" s="39"/>
      <c r="L70" s="39"/>
      <c r="M70" s="39"/>
      <c r="N70" s="39"/>
      <c r="O70" s="39"/>
      <c r="P70" s="39"/>
      <c r="Q70" s="39"/>
      <c r="R70" s="39"/>
      <c r="S70" s="39"/>
      <c r="T70" s="39"/>
      <c r="U70" s="39"/>
      <c r="V70" s="39"/>
      <c r="W70" s="39"/>
      <c r="X70" s="39"/>
      <c r="Y70" s="39"/>
    </row>
    <row r="71" spans="1:25" ht="18.75" customHeight="1">
      <c r="A71" s="19"/>
      <c r="B71" s="39"/>
      <c r="C71" s="39"/>
      <c r="D71" s="39"/>
      <c r="E71" s="39"/>
      <c r="F71" s="39"/>
      <c r="G71" s="39"/>
      <c r="H71" s="39"/>
      <c r="I71" s="39"/>
      <c r="J71" s="39"/>
      <c r="K71" s="39"/>
      <c r="L71" s="39"/>
      <c r="M71" s="39"/>
      <c r="N71" s="39"/>
      <c r="O71" s="39"/>
      <c r="P71" s="39"/>
      <c r="Q71" s="39"/>
      <c r="R71" s="39"/>
      <c r="S71" s="39"/>
      <c r="T71" s="39"/>
      <c r="U71" s="39"/>
      <c r="V71" s="39"/>
      <c r="W71" s="39"/>
      <c r="X71" s="39"/>
      <c r="Y71" s="39"/>
    </row>
    <row r="72" spans="1:25" ht="18.75" customHeight="1">
      <c r="A72" s="19"/>
      <c r="B72" s="39"/>
      <c r="C72" s="39"/>
      <c r="D72" s="39"/>
      <c r="E72" s="39"/>
      <c r="F72" s="39"/>
      <c r="G72" s="39"/>
      <c r="H72" s="39"/>
      <c r="I72" s="39"/>
      <c r="J72" s="39"/>
      <c r="K72" s="39"/>
      <c r="L72" s="39"/>
      <c r="M72" s="39"/>
      <c r="N72" s="39"/>
      <c r="O72" s="39"/>
      <c r="P72" s="39"/>
      <c r="Q72" s="39"/>
      <c r="R72" s="39"/>
      <c r="S72" s="39"/>
      <c r="T72" s="39"/>
      <c r="U72" s="39"/>
      <c r="V72" s="39"/>
      <c r="W72" s="39"/>
      <c r="X72" s="39"/>
      <c r="Y72" s="39"/>
    </row>
    <row r="73" spans="1:25" ht="18.75" customHeight="1">
      <c r="A73" s="19"/>
      <c r="B73" s="39"/>
      <c r="C73" s="39"/>
      <c r="D73" s="39"/>
      <c r="E73" s="39"/>
      <c r="F73" s="39"/>
      <c r="G73" s="39"/>
      <c r="H73" s="39"/>
      <c r="I73" s="39"/>
      <c r="J73" s="39"/>
      <c r="K73" s="39"/>
      <c r="L73" s="39"/>
      <c r="M73" s="39"/>
      <c r="N73" s="39"/>
      <c r="O73" s="39"/>
      <c r="P73" s="39"/>
      <c r="Q73" s="39"/>
      <c r="R73" s="39"/>
      <c r="S73" s="39"/>
      <c r="T73" s="39"/>
      <c r="U73" s="39"/>
      <c r="V73" s="39"/>
      <c r="W73" s="39"/>
      <c r="X73" s="39"/>
      <c r="Y73" s="39"/>
    </row>
    <row r="74" spans="1:25" ht="18.75" customHeight="1">
      <c r="A74" s="19"/>
      <c r="B74" s="39"/>
      <c r="C74" s="39"/>
      <c r="D74" s="39"/>
      <c r="E74" s="39"/>
      <c r="F74" s="39"/>
      <c r="G74" s="39"/>
      <c r="H74" s="39"/>
      <c r="I74" s="39"/>
      <c r="J74" s="39"/>
      <c r="K74" s="39"/>
      <c r="L74" s="39"/>
      <c r="M74" s="39"/>
      <c r="N74" s="39"/>
      <c r="O74" s="39"/>
      <c r="P74" s="39"/>
      <c r="Q74" s="39"/>
      <c r="R74" s="39"/>
      <c r="S74" s="39"/>
      <c r="T74" s="39"/>
      <c r="U74" s="39"/>
      <c r="V74" s="39"/>
      <c r="W74" s="39"/>
      <c r="X74" s="39"/>
      <c r="Y74" s="39"/>
    </row>
    <row r="75" spans="1:25" ht="18.75" customHeight="1">
      <c r="A75" s="19"/>
      <c r="B75" s="39"/>
      <c r="C75" s="39"/>
      <c r="D75" s="39"/>
      <c r="E75" s="39"/>
      <c r="F75" s="39"/>
      <c r="G75" s="39"/>
      <c r="H75" s="39"/>
      <c r="I75" s="39"/>
      <c r="J75" s="39"/>
      <c r="K75" s="39"/>
      <c r="L75" s="39"/>
      <c r="M75" s="39"/>
      <c r="N75" s="39"/>
      <c r="O75" s="39"/>
      <c r="P75" s="39"/>
      <c r="Q75" s="39"/>
      <c r="R75" s="39"/>
      <c r="S75" s="39"/>
      <c r="T75" s="39"/>
      <c r="U75" s="39"/>
      <c r="V75" s="39"/>
      <c r="W75" s="39"/>
      <c r="X75" s="39"/>
      <c r="Y75" s="39"/>
    </row>
    <row r="76" spans="1:25" ht="18.75" customHeight="1">
      <c r="A76" s="19"/>
      <c r="B76" s="39"/>
      <c r="C76" s="39"/>
      <c r="D76" s="39"/>
      <c r="E76" s="39"/>
      <c r="F76" s="39"/>
      <c r="G76" s="39"/>
      <c r="H76" s="39"/>
      <c r="I76" s="39"/>
      <c r="J76" s="39"/>
      <c r="K76" s="39"/>
      <c r="L76" s="39"/>
      <c r="M76" s="39"/>
      <c r="N76" s="39"/>
      <c r="O76" s="39"/>
      <c r="P76" s="39"/>
      <c r="Q76" s="39"/>
      <c r="R76" s="39"/>
      <c r="S76" s="39"/>
      <c r="T76" s="39"/>
      <c r="U76" s="39"/>
      <c r="V76" s="39"/>
      <c r="W76" s="39"/>
      <c r="X76" s="39"/>
      <c r="Y76" s="39"/>
    </row>
    <row r="77" spans="1:25" ht="18.75" customHeight="1">
      <c r="A77" s="19"/>
      <c r="B77" s="39"/>
      <c r="C77" s="39"/>
      <c r="D77" s="39"/>
      <c r="E77" s="39"/>
      <c r="F77" s="39"/>
      <c r="G77" s="39"/>
      <c r="H77" s="39"/>
      <c r="I77" s="39"/>
      <c r="J77" s="39"/>
      <c r="K77" s="39"/>
      <c r="L77" s="39"/>
      <c r="M77" s="39"/>
      <c r="N77" s="39"/>
      <c r="O77" s="39"/>
      <c r="P77" s="39"/>
      <c r="Q77" s="39"/>
      <c r="R77" s="39"/>
      <c r="S77" s="39"/>
      <c r="T77" s="39"/>
      <c r="U77" s="39"/>
      <c r="V77" s="39"/>
      <c r="W77" s="39"/>
      <c r="X77" s="39"/>
      <c r="Y77" s="39"/>
    </row>
    <row r="78" spans="1:25" ht="18.75" customHeight="1">
      <c r="A78" s="19"/>
      <c r="B78" s="39"/>
      <c r="C78" s="39"/>
      <c r="D78" s="39"/>
      <c r="E78" s="39"/>
      <c r="F78" s="39"/>
      <c r="G78" s="39"/>
      <c r="H78" s="39"/>
      <c r="I78" s="39"/>
      <c r="J78" s="39"/>
      <c r="K78" s="39"/>
      <c r="L78" s="39"/>
      <c r="M78" s="39"/>
      <c r="N78" s="39"/>
      <c r="O78" s="39"/>
      <c r="P78" s="39"/>
      <c r="Q78" s="39"/>
      <c r="R78" s="39"/>
      <c r="S78" s="39"/>
      <c r="T78" s="39"/>
      <c r="U78" s="39"/>
      <c r="V78" s="39"/>
      <c r="W78" s="39"/>
      <c r="X78" s="39"/>
      <c r="Y78" s="39"/>
    </row>
    <row r="79" spans="1:25" ht="18.75" customHeight="1">
      <c r="A79" s="19"/>
      <c r="B79" s="39"/>
      <c r="C79" s="39"/>
      <c r="D79" s="39"/>
      <c r="E79" s="39"/>
      <c r="F79" s="39"/>
      <c r="G79" s="39"/>
      <c r="H79" s="39"/>
      <c r="I79" s="39"/>
      <c r="J79" s="39"/>
      <c r="K79" s="39"/>
      <c r="L79" s="39"/>
      <c r="M79" s="39"/>
      <c r="N79" s="39"/>
      <c r="O79" s="39"/>
      <c r="P79" s="39"/>
      <c r="Q79" s="39"/>
      <c r="R79" s="39"/>
      <c r="S79" s="39"/>
      <c r="T79" s="39"/>
      <c r="U79" s="39"/>
      <c r="V79" s="39"/>
      <c r="W79" s="39"/>
      <c r="X79" s="39"/>
      <c r="Y79" s="39"/>
    </row>
    <row r="80" spans="1:25" ht="18.75" customHeight="1">
      <c r="A80" s="19"/>
      <c r="B80" s="39"/>
      <c r="C80" s="39"/>
      <c r="D80" s="39"/>
      <c r="E80" s="39"/>
      <c r="F80" s="39"/>
      <c r="G80" s="39"/>
      <c r="H80" s="39"/>
      <c r="I80" s="39"/>
      <c r="J80" s="39"/>
      <c r="K80" s="39"/>
      <c r="L80" s="39"/>
      <c r="M80" s="39"/>
      <c r="N80" s="39"/>
      <c r="O80" s="39"/>
      <c r="P80" s="39"/>
      <c r="Q80" s="39"/>
      <c r="R80" s="39"/>
      <c r="S80" s="39"/>
      <c r="T80" s="39"/>
      <c r="U80" s="39"/>
      <c r="V80" s="39"/>
      <c r="W80" s="39"/>
      <c r="X80" s="39"/>
      <c r="Y80" s="39"/>
    </row>
    <row r="81" spans="1:25" ht="18.75" customHeight="1">
      <c r="A81" s="19"/>
      <c r="B81" s="39"/>
      <c r="C81" s="39"/>
      <c r="D81" s="39"/>
      <c r="E81" s="39"/>
      <c r="F81" s="39"/>
      <c r="G81" s="39"/>
      <c r="H81" s="39"/>
      <c r="I81" s="39"/>
      <c r="J81" s="39"/>
      <c r="K81" s="39"/>
      <c r="L81" s="39"/>
      <c r="M81" s="39"/>
      <c r="N81" s="39"/>
      <c r="O81" s="39"/>
      <c r="P81" s="39"/>
      <c r="Q81" s="39"/>
      <c r="R81" s="39"/>
      <c r="S81" s="39"/>
      <c r="T81" s="39"/>
      <c r="U81" s="39"/>
      <c r="V81" s="39"/>
      <c r="W81" s="39"/>
      <c r="X81" s="39"/>
      <c r="Y81" s="39"/>
    </row>
  </sheetData>
  <sheetProtection/>
  <mergeCells count="38">
    <mergeCell ref="H8:H9"/>
    <mergeCell ref="H6:J7"/>
    <mergeCell ref="K6:Y6"/>
    <mergeCell ref="K7:M7"/>
    <mergeCell ref="N7:P7"/>
    <mergeCell ref="Q7:S7"/>
    <mergeCell ref="T7:V7"/>
    <mergeCell ref="W7:Y7"/>
    <mergeCell ref="J8:J9"/>
    <mergeCell ref="W8:W9"/>
    <mergeCell ref="B8:B9"/>
    <mergeCell ref="C8:C9"/>
    <mergeCell ref="D8:D9"/>
    <mergeCell ref="A6:A9"/>
    <mergeCell ref="B6:D7"/>
    <mergeCell ref="E8:E9"/>
    <mergeCell ref="E6:G7"/>
    <mergeCell ref="F8:F9"/>
    <mergeCell ref="G8:G9"/>
    <mergeCell ref="L8:L9"/>
    <mergeCell ref="M8:M9"/>
    <mergeCell ref="U8:U9"/>
    <mergeCell ref="N8:N9"/>
    <mergeCell ref="V8:V9"/>
    <mergeCell ref="O8:O9"/>
    <mergeCell ref="P8:P9"/>
    <mergeCell ref="T8:T9"/>
    <mergeCell ref="Q8:Q9"/>
    <mergeCell ref="A4:Y4"/>
    <mergeCell ref="W1:Y1"/>
    <mergeCell ref="X5:Y5"/>
    <mergeCell ref="A1:B1"/>
    <mergeCell ref="R8:R9"/>
    <mergeCell ref="S8:S9"/>
    <mergeCell ref="Y8:Y9"/>
    <mergeCell ref="I8:I9"/>
    <mergeCell ref="K8:K9"/>
    <mergeCell ref="X8:X9"/>
  </mergeCells>
  <printOptions horizontalCentered="1"/>
  <pageMargins left="0.5905511811023623" right="0.5905511811023623" top="0.5905511811023623" bottom="0.3937007874015748" header="0" footer="0"/>
  <pageSetup fitToHeight="1" fitToWidth="1" horizontalDpi="600" verticalDpi="600" orientation="landscape" paperSize="8" scale="64" r:id="rId1"/>
</worksheet>
</file>

<file path=xl/worksheets/sheet8.xml><?xml version="1.0" encoding="utf-8"?>
<worksheet xmlns="http://schemas.openxmlformats.org/spreadsheetml/2006/main" xmlns:r="http://schemas.openxmlformats.org/officeDocument/2006/relationships">
  <sheetPr>
    <pageSetUpPr fitToPage="1"/>
  </sheetPr>
  <dimension ref="A1:Z70"/>
  <sheetViews>
    <sheetView zoomScale="75" zoomScaleNormal="75" zoomScaleSheetLayoutView="75" zoomScalePageLayoutView="0" workbookViewId="0" topLeftCell="A1">
      <selection activeCell="A1" sqref="A1"/>
    </sheetView>
  </sheetViews>
  <sheetFormatPr defaultColWidth="8.875" defaultRowHeight="18" customHeight="1"/>
  <cols>
    <col min="1" max="1" width="17.25390625" style="67" customWidth="1"/>
    <col min="2" max="2" width="12.125" style="67" customWidth="1"/>
    <col min="3" max="3" width="11.00390625" style="67" customWidth="1"/>
    <col min="4" max="4" width="11.625" style="67" bestFit="1" customWidth="1"/>
    <col min="5" max="5" width="12.875" style="67" bestFit="1" customWidth="1"/>
    <col min="6" max="6" width="12.125" style="67" customWidth="1"/>
    <col min="7" max="7" width="11.625" style="67" bestFit="1" customWidth="1"/>
    <col min="8" max="8" width="11.625" style="67" customWidth="1"/>
    <col min="9" max="9" width="13.00390625" style="67" customWidth="1"/>
    <col min="10" max="10" width="11.625" style="67" bestFit="1" customWidth="1"/>
    <col min="11" max="11" width="11.375" style="67" customWidth="1"/>
    <col min="12" max="12" width="12.50390625" style="67" customWidth="1"/>
    <col min="13" max="13" width="11.75390625" style="67" bestFit="1" customWidth="1"/>
    <col min="14" max="14" width="11.00390625" style="67" customWidth="1"/>
    <col min="15" max="15" width="13.125" style="67" customWidth="1"/>
    <col min="16" max="16" width="11.75390625" style="67" bestFit="1" customWidth="1"/>
    <col min="17" max="17" width="13.00390625" style="67" bestFit="1" customWidth="1"/>
    <col min="18" max="18" width="11.375" style="67" customWidth="1"/>
    <col min="19" max="19" width="11.00390625" style="67" customWidth="1"/>
    <col min="20" max="20" width="12.50390625" style="67" bestFit="1" customWidth="1"/>
    <col min="21" max="21" width="12.125" style="67" customWidth="1"/>
    <col min="22" max="22" width="10.625" style="67" bestFit="1" customWidth="1"/>
    <col min="23" max="24" width="12.125" style="67" customWidth="1"/>
    <col min="25" max="25" width="10.625" style="67" bestFit="1" customWidth="1"/>
    <col min="26" max="16384" width="8.875" style="67" customWidth="1"/>
  </cols>
  <sheetData>
    <row r="1" spans="1:25" ht="18" customHeight="1">
      <c r="A1" s="503" t="s">
        <v>493</v>
      </c>
      <c r="B1" s="503"/>
      <c r="Y1" s="15" t="s">
        <v>494</v>
      </c>
    </row>
    <row r="2" spans="1:25" ht="18" customHeight="1">
      <c r="A2" s="13"/>
      <c r="B2" s="13"/>
      <c r="Y2" s="15"/>
    </row>
    <row r="3" spans="1:25" ht="18" customHeight="1">
      <c r="A3" s="13"/>
      <c r="B3" s="13"/>
      <c r="Y3" s="15"/>
    </row>
    <row r="5" spans="1:25" ht="18" customHeight="1">
      <c r="A5" s="502" t="s">
        <v>223</v>
      </c>
      <c r="B5" s="502"/>
      <c r="C5" s="502"/>
      <c r="D5" s="502"/>
      <c r="E5" s="502"/>
      <c r="F5" s="502"/>
      <c r="G5" s="502"/>
      <c r="H5" s="502"/>
      <c r="I5" s="502"/>
      <c r="J5" s="502"/>
      <c r="K5" s="502"/>
      <c r="L5" s="502"/>
      <c r="M5" s="502"/>
      <c r="N5" s="502"/>
      <c r="O5" s="502"/>
      <c r="P5" s="502"/>
      <c r="Q5" s="502"/>
      <c r="R5" s="502"/>
      <c r="S5" s="502"/>
      <c r="T5" s="502"/>
      <c r="U5" s="502"/>
      <c r="V5" s="502"/>
      <c r="W5" s="502"/>
      <c r="X5" s="502"/>
      <c r="Y5" s="502"/>
    </row>
    <row r="6" spans="25:26" ht="18" customHeight="1" thickBot="1">
      <c r="Y6" s="21" t="s">
        <v>172</v>
      </c>
      <c r="Z6" s="2"/>
    </row>
    <row r="7" spans="1:26" ht="18" customHeight="1">
      <c r="A7" s="755" t="s">
        <v>546</v>
      </c>
      <c r="B7" s="760" t="s">
        <v>396</v>
      </c>
      <c r="C7" s="761"/>
      <c r="D7" s="761"/>
      <c r="E7" s="761"/>
      <c r="F7" s="761"/>
      <c r="G7" s="761"/>
      <c r="H7" s="761"/>
      <c r="I7" s="761"/>
      <c r="J7" s="761"/>
      <c r="K7" s="761"/>
      <c r="L7" s="761"/>
      <c r="M7" s="761"/>
      <c r="N7" s="761"/>
      <c r="O7" s="761"/>
      <c r="P7" s="768"/>
      <c r="Q7" s="487" t="s">
        <v>161</v>
      </c>
      <c r="R7" s="488"/>
      <c r="S7" s="482"/>
      <c r="T7" s="489" t="s">
        <v>402</v>
      </c>
      <c r="U7" s="490"/>
      <c r="V7" s="758"/>
      <c r="W7" s="487" t="s">
        <v>403</v>
      </c>
      <c r="X7" s="488"/>
      <c r="Y7" s="488"/>
      <c r="Z7" s="2"/>
    </row>
    <row r="8" spans="1:26" ht="18" customHeight="1">
      <c r="A8" s="756"/>
      <c r="B8" s="765" t="s">
        <v>397</v>
      </c>
      <c r="C8" s="766"/>
      <c r="D8" s="767"/>
      <c r="E8" s="762" t="s">
        <v>398</v>
      </c>
      <c r="F8" s="763"/>
      <c r="G8" s="764"/>
      <c r="H8" s="765" t="s">
        <v>399</v>
      </c>
      <c r="I8" s="766"/>
      <c r="J8" s="767"/>
      <c r="K8" s="765" t="s">
        <v>400</v>
      </c>
      <c r="L8" s="766"/>
      <c r="M8" s="767"/>
      <c r="N8" s="762" t="s">
        <v>401</v>
      </c>
      <c r="O8" s="763"/>
      <c r="P8" s="764"/>
      <c r="Q8" s="479"/>
      <c r="R8" s="486"/>
      <c r="S8" s="480"/>
      <c r="T8" s="491"/>
      <c r="U8" s="492"/>
      <c r="V8" s="759"/>
      <c r="W8" s="479"/>
      <c r="X8" s="486"/>
      <c r="Y8" s="486"/>
      <c r="Z8" s="2"/>
    </row>
    <row r="9" spans="1:26" ht="18" customHeight="1">
      <c r="A9" s="756"/>
      <c r="B9" s="754" t="s">
        <v>390</v>
      </c>
      <c r="C9" s="751" t="s">
        <v>169</v>
      </c>
      <c r="D9" s="751" t="s">
        <v>170</v>
      </c>
      <c r="E9" s="754" t="s">
        <v>390</v>
      </c>
      <c r="F9" s="751" t="s">
        <v>169</v>
      </c>
      <c r="G9" s="751" t="s">
        <v>170</v>
      </c>
      <c r="H9" s="754" t="s">
        <v>390</v>
      </c>
      <c r="I9" s="751" t="s">
        <v>169</v>
      </c>
      <c r="J9" s="751" t="s">
        <v>170</v>
      </c>
      <c r="K9" s="754" t="s">
        <v>390</v>
      </c>
      <c r="L9" s="751" t="s">
        <v>169</v>
      </c>
      <c r="M9" s="751" t="s">
        <v>170</v>
      </c>
      <c r="N9" s="754" t="s">
        <v>390</v>
      </c>
      <c r="O9" s="751" t="s">
        <v>169</v>
      </c>
      <c r="P9" s="751" t="s">
        <v>170</v>
      </c>
      <c r="Q9" s="754" t="s">
        <v>390</v>
      </c>
      <c r="R9" s="751" t="s">
        <v>169</v>
      </c>
      <c r="S9" s="751" t="s">
        <v>170</v>
      </c>
      <c r="T9" s="754" t="s">
        <v>390</v>
      </c>
      <c r="U9" s="751" t="s">
        <v>169</v>
      </c>
      <c r="V9" s="751" t="s">
        <v>170</v>
      </c>
      <c r="W9" s="754" t="s">
        <v>390</v>
      </c>
      <c r="X9" s="751" t="s">
        <v>169</v>
      </c>
      <c r="Y9" s="753" t="s">
        <v>170</v>
      </c>
      <c r="Z9" s="2"/>
    </row>
    <row r="10" spans="1:26" ht="18" customHeight="1">
      <c r="A10" s="757"/>
      <c r="B10" s="714"/>
      <c r="C10" s="752"/>
      <c r="D10" s="752"/>
      <c r="E10" s="714"/>
      <c r="F10" s="752"/>
      <c r="G10" s="752"/>
      <c r="H10" s="714"/>
      <c r="I10" s="752"/>
      <c r="J10" s="752"/>
      <c r="K10" s="714"/>
      <c r="L10" s="752"/>
      <c r="M10" s="752"/>
      <c r="N10" s="714"/>
      <c r="O10" s="752"/>
      <c r="P10" s="752"/>
      <c r="Q10" s="714"/>
      <c r="R10" s="752"/>
      <c r="S10" s="752"/>
      <c r="T10" s="714"/>
      <c r="U10" s="752"/>
      <c r="V10" s="752"/>
      <c r="W10" s="714"/>
      <c r="X10" s="752"/>
      <c r="Y10" s="479"/>
      <c r="Z10" s="2"/>
    </row>
    <row r="11" spans="1:26" ht="18" customHeight="1">
      <c r="A11" s="268" t="s">
        <v>404</v>
      </c>
      <c r="B11" s="99"/>
      <c r="C11" s="99"/>
      <c r="D11" s="99"/>
      <c r="E11" s="99"/>
      <c r="F11" s="99"/>
      <c r="G11" s="99"/>
      <c r="H11" s="99"/>
      <c r="I11" s="99"/>
      <c r="J11" s="99"/>
      <c r="K11" s="99"/>
      <c r="L11" s="99"/>
      <c r="M11" s="99"/>
      <c r="N11" s="99"/>
      <c r="O11" s="99"/>
      <c r="P11" s="99"/>
      <c r="Q11" s="99"/>
      <c r="R11" s="99"/>
      <c r="S11" s="99"/>
      <c r="T11" s="99"/>
      <c r="U11" s="99"/>
      <c r="V11" s="99"/>
      <c r="W11" s="99"/>
      <c r="X11" s="99"/>
      <c r="Y11" s="99"/>
      <c r="Z11" s="2"/>
    </row>
    <row r="12" spans="1:26" ht="18" customHeight="1">
      <c r="A12" s="51" t="s">
        <v>479</v>
      </c>
      <c r="B12" s="269">
        <v>193569</v>
      </c>
      <c r="C12" s="269">
        <v>166121</v>
      </c>
      <c r="D12" s="269">
        <v>27448</v>
      </c>
      <c r="E12" s="269">
        <v>258393</v>
      </c>
      <c r="F12" s="269">
        <v>205961</v>
      </c>
      <c r="G12" s="269">
        <v>52432</v>
      </c>
      <c r="H12" s="269">
        <v>348472</v>
      </c>
      <c r="I12" s="269">
        <v>267401</v>
      </c>
      <c r="J12" s="269">
        <v>81071</v>
      </c>
      <c r="K12" s="269">
        <v>184029</v>
      </c>
      <c r="L12" s="269">
        <v>144628</v>
      </c>
      <c r="M12" s="269">
        <v>39401</v>
      </c>
      <c r="N12" s="269">
        <v>245490</v>
      </c>
      <c r="O12" s="269">
        <v>192425</v>
      </c>
      <c r="P12" s="269">
        <v>53065</v>
      </c>
      <c r="Q12" s="269">
        <v>374513</v>
      </c>
      <c r="R12" s="270">
        <v>272792</v>
      </c>
      <c r="S12" s="269">
        <v>101721</v>
      </c>
      <c r="T12" s="269">
        <v>334423</v>
      </c>
      <c r="U12" s="269">
        <v>243581</v>
      </c>
      <c r="V12" s="269">
        <v>90842</v>
      </c>
      <c r="W12" s="269">
        <v>279484</v>
      </c>
      <c r="X12" s="269">
        <v>211494</v>
      </c>
      <c r="Y12" s="269">
        <v>67990</v>
      </c>
      <c r="Z12" s="2"/>
    </row>
    <row r="13" spans="1:26" ht="18" customHeight="1">
      <c r="A13" s="396" t="s">
        <v>480</v>
      </c>
      <c r="B13" s="269">
        <v>246970</v>
      </c>
      <c r="C13" s="269">
        <v>179229</v>
      </c>
      <c r="D13" s="269">
        <v>67741</v>
      </c>
      <c r="E13" s="269">
        <v>288497</v>
      </c>
      <c r="F13" s="269">
        <v>216935</v>
      </c>
      <c r="G13" s="269">
        <v>71562</v>
      </c>
      <c r="H13" s="269">
        <v>349342</v>
      </c>
      <c r="I13" s="269">
        <v>269039</v>
      </c>
      <c r="J13" s="269">
        <v>80303</v>
      </c>
      <c r="K13" s="269">
        <v>191413</v>
      </c>
      <c r="L13" s="269">
        <v>149960</v>
      </c>
      <c r="M13" s="269">
        <v>41453</v>
      </c>
      <c r="N13" s="269">
        <v>247862</v>
      </c>
      <c r="O13" s="269">
        <v>193389</v>
      </c>
      <c r="P13" s="269">
        <v>54473</v>
      </c>
      <c r="Q13" s="269">
        <v>383040</v>
      </c>
      <c r="R13" s="270">
        <v>280845</v>
      </c>
      <c r="S13" s="269">
        <v>102195</v>
      </c>
      <c r="T13" s="269">
        <v>332360</v>
      </c>
      <c r="U13" s="269">
        <v>245510</v>
      </c>
      <c r="V13" s="269">
        <v>86850</v>
      </c>
      <c r="W13" s="269">
        <v>273061</v>
      </c>
      <c r="X13" s="269">
        <v>209812</v>
      </c>
      <c r="Y13" s="269">
        <v>63249</v>
      </c>
      <c r="Z13" s="2"/>
    </row>
    <row r="14" spans="1:26" s="108" customFormat="1" ht="18" customHeight="1">
      <c r="A14" s="397" t="s">
        <v>489</v>
      </c>
      <c r="B14" s="318">
        <f>AVERAGE(B16:B29)</f>
        <v>234863.16666666666</v>
      </c>
      <c r="C14" s="318">
        <f aca="true" t="shared" si="0" ref="C14:X14">AVERAGE(C16:C29)</f>
        <v>185509</v>
      </c>
      <c r="D14" s="318">
        <f t="shared" si="0"/>
        <v>49354.166666666664</v>
      </c>
      <c r="E14" s="318">
        <f t="shared" si="0"/>
        <v>293621.3333333333</v>
      </c>
      <c r="F14" s="318">
        <f t="shared" si="0"/>
        <v>226052</v>
      </c>
      <c r="G14" s="318">
        <f t="shared" si="0"/>
        <v>67569.33333333333</v>
      </c>
      <c r="H14" s="318">
        <f t="shared" si="0"/>
        <v>343709</v>
      </c>
      <c r="I14" s="318">
        <f t="shared" si="0"/>
        <v>265925.5</v>
      </c>
      <c r="J14" s="318">
        <f t="shared" si="0"/>
        <v>74450.16666666667</v>
      </c>
      <c r="K14" s="318">
        <f t="shared" si="0"/>
        <v>204604</v>
      </c>
      <c r="L14" s="318">
        <f t="shared" si="0"/>
        <v>161504.33333333334</v>
      </c>
      <c r="M14" s="318">
        <f t="shared" si="0"/>
        <v>43099.666666666664</v>
      </c>
      <c r="N14" s="318">
        <f t="shared" si="0"/>
        <v>248206.08333333334</v>
      </c>
      <c r="O14" s="318">
        <f t="shared" si="0"/>
        <v>192752</v>
      </c>
      <c r="P14" s="318">
        <f t="shared" si="0"/>
        <v>55454.083333333336</v>
      </c>
      <c r="Q14" s="318">
        <f t="shared" si="0"/>
        <v>407602.6666666667</v>
      </c>
      <c r="R14" s="318">
        <f t="shared" si="0"/>
        <v>301980.1666666667</v>
      </c>
      <c r="S14" s="318">
        <f t="shared" si="0"/>
        <v>105622.5</v>
      </c>
      <c r="T14" s="318">
        <f t="shared" si="0"/>
        <v>332712.5833333333</v>
      </c>
      <c r="U14" s="318">
        <f t="shared" si="0"/>
        <v>243023.83333333334</v>
      </c>
      <c r="V14" s="318">
        <f t="shared" si="0"/>
        <v>89688.75</v>
      </c>
      <c r="W14" s="318">
        <f t="shared" si="0"/>
        <v>273135.1666666667</v>
      </c>
      <c r="X14" s="318">
        <f t="shared" si="0"/>
        <v>211255.58333333334</v>
      </c>
      <c r="Y14" s="318">
        <v>61879</v>
      </c>
      <c r="Z14" s="418"/>
    </row>
    <row r="15" spans="1:25" ht="18" customHeight="1">
      <c r="A15" s="51"/>
      <c r="B15" s="269"/>
      <c r="C15" s="269"/>
      <c r="D15" s="269"/>
      <c r="E15" s="269"/>
      <c r="F15" s="269"/>
      <c r="G15" s="269"/>
      <c r="H15" s="269"/>
      <c r="I15" s="269"/>
      <c r="J15" s="269"/>
      <c r="K15" s="269"/>
      <c r="L15" s="269"/>
      <c r="M15" s="269"/>
      <c r="N15" s="269"/>
      <c r="O15" s="269"/>
      <c r="P15" s="269"/>
      <c r="Q15" s="269"/>
      <c r="R15" s="270"/>
      <c r="S15" s="269"/>
      <c r="T15" s="269"/>
      <c r="U15" s="269"/>
      <c r="V15" s="269"/>
      <c r="W15" s="269"/>
      <c r="X15" s="269"/>
      <c r="Y15" s="269"/>
    </row>
    <row r="16" spans="1:25" ht="18" customHeight="1">
      <c r="A16" s="51" t="s">
        <v>478</v>
      </c>
      <c r="B16" s="269">
        <v>165240</v>
      </c>
      <c r="C16" s="269">
        <v>165240</v>
      </c>
      <c r="D16" s="269">
        <v>0</v>
      </c>
      <c r="E16" s="269">
        <v>222046</v>
      </c>
      <c r="F16" s="269">
        <v>222046</v>
      </c>
      <c r="G16" s="269">
        <v>0</v>
      </c>
      <c r="H16" s="269">
        <v>266115</v>
      </c>
      <c r="I16" s="269">
        <v>226115</v>
      </c>
      <c r="J16" s="269">
        <v>0</v>
      </c>
      <c r="K16" s="269">
        <v>147958</v>
      </c>
      <c r="L16" s="269">
        <v>147958</v>
      </c>
      <c r="M16" s="269">
        <v>0</v>
      </c>
      <c r="N16" s="269">
        <v>185030</v>
      </c>
      <c r="O16" s="269">
        <v>184325</v>
      </c>
      <c r="P16" s="269">
        <v>705</v>
      </c>
      <c r="Q16" s="269">
        <v>299606</v>
      </c>
      <c r="R16" s="270">
        <v>299606</v>
      </c>
      <c r="S16" s="269">
        <v>0</v>
      </c>
      <c r="T16" s="269">
        <v>245469</v>
      </c>
      <c r="U16" s="269">
        <v>245428</v>
      </c>
      <c r="V16" s="269">
        <v>41</v>
      </c>
      <c r="W16" s="269">
        <v>206493</v>
      </c>
      <c r="X16" s="269">
        <v>206189</v>
      </c>
      <c r="Y16" s="269">
        <v>304</v>
      </c>
    </row>
    <row r="17" spans="1:25" ht="18" customHeight="1">
      <c r="A17" s="396" t="s">
        <v>490</v>
      </c>
      <c r="B17" s="269">
        <v>192042</v>
      </c>
      <c r="C17" s="269">
        <v>191670</v>
      </c>
      <c r="D17" s="269">
        <v>372</v>
      </c>
      <c r="E17" s="269">
        <v>230850</v>
      </c>
      <c r="F17" s="269">
        <v>230850</v>
      </c>
      <c r="G17" s="269">
        <v>0</v>
      </c>
      <c r="H17" s="269">
        <v>273401</v>
      </c>
      <c r="I17" s="269">
        <v>273401</v>
      </c>
      <c r="J17" s="269">
        <v>0</v>
      </c>
      <c r="K17" s="269">
        <v>158475</v>
      </c>
      <c r="L17" s="269">
        <v>154949</v>
      </c>
      <c r="M17" s="269">
        <v>3526</v>
      </c>
      <c r="N17" s="269">
        <v>195069</v>
      </c>
      <c r="O17" s="269">
        <v>195046</v>
      </c>
      <c r="P17" s="269">
        <v>23</v>
      </c>
      <c r="Q17" s="269">
        <v>293418</v>
      </c>
      <c r="R17" s="270">
        <v>293418</v>
      </c>
      <c r="S17" s="269">
        <v>0</v>
      </c>
      <c r="T17" s="269">
        <v>247078</v>
      </c>
      <c r="U17" s="269">
        <v>246667</v>
      </c>
      <c r="V17" s="269">
        <v>411</v>
      </c>
      <c r="W17" s="269">
        <v>206364</v>
      </c>
      <c r="X17" s="269">
        <v>206265</v>
      </c>
      <c r="Y17" s="269">
        <v>99</v>
      </c>
    </row>
    <row r="18" spans="1:25" ht="18" customHeight="1">
      <c r="A18" s="396" t="s">
        <v>491</v>
      </c>
      <c r="B18" s="269">
        <v>186438</v>
      </c>
      <c r="C18" s="269">
        <v>186438</v>
      </c>
      <c r="D18" s="269">
        <v>0</v>
      </c>
      <c r="E18" s="269">
        <v>251917</v>
      </c>
      <c r="F18" s="269">
        <v>228156</v>
      </c>
      <c r="G18" s="269">
        <v>23761</v>
      </c>
      <c r="H18" s="269">
        <v>269663</v>
      </c>
      <c r="I18" s="269">
        <v>269663</v>
      </c>
      <c r="J18" s="269">
        <v>0</v>
      </c>
      <c r="K18" s="269">
        <v>171015</v>
      </c>
      <c r="L18" s="269">
        <v>158282</v>
      </c>
      <c r="M18" s="269">
        <v>12733</v>
      </c>
      <c r="N18" s="269">
        <v>200328</v>
      </c>
      <c r="O18" s="269">
        <v>194556</v>
      </c>
      <c r="P18" s="269">
        <v>5772</v>
      </c>
      <c r="Q18" s="269">
        <v>314584</v>
      </c>
      <c r="R18" s="270">
        <v>290983</v>
      </c>
      <c r="S18" s="269">
        <v>23601</v>
      </c>
      <c r="T18" s="269">
        <v>307567</v>
      </c>
      <c r="U18" s="269">
        <v>237912</v>
      </c>
      <c r="V18" s="269">
        <v>69655</v>
      </c>
      <c r="W18" s="269">
        <v>217357</v>
      </c>
      <c r="X18" s="269">
        <v>207838</v>
      </c>
      <c r="Y18" s="269">
        <v>9519</v>
      </c>
    </row>
    <row r="19" spans="1:25" ht="18" customHeight="1">
      <c r="A19" s="396" t="s">
        <v>492</v>
      </c>
      <c r="B19" s="269">
        <v>188319</v>
      </c>
      <c r="C19" s="269">
        <v>188319</v>
      </c>
      <c r="D19" s="269">
        <v>0</v>
      </c>
      <c r="E19" s="269">
        <v>223164</v>
      </c>
      <c r="F19" s="269">
        <v>222911</v>
      </c>
      <c r="G19" s="269">
        <v>253</v>
      </c>
      <c r="H19" s="269">
        <v>262687</v>
      </c>
      <c r="I19" s="269">
        <v>262687</v>
      </c>
      <c r="J19" s="269">
        <v>0</v>
      </c>
      <c r="K19" s="269">
        <v>161124</v>
      </c>
      <c r="L19" s="269">
        <v>161124</v>
      </c>
      <c r="M19" s="269">
        <v>0</v>
      </c>
      <c r="N19" s="269">
        <v>194539</v>
      </c>
      <c r="O19" s="269">
        <v>193815</v>
      </c>
      <c r="P19" s="269">
        <v>724</v>
      </c>
      <c r="Q19" s="269">
        <v>293807</v>
      </c>
      <c r="R19" s="270">
        <v>293807</v>
      </c>
      <c r="S19" s="269">
        <v>0</v>
      </c>
      <c r="T19" s="269">
        <v>282959</v>
      </c>
      <c r="U19" s="269">
        <v>244156</v>
      </c>
      <c r="V19" s="269">
        <v>38803</v>
      </c>
      <c r="W19" s="269">
        <v>221225</v>
      </c>
      <c r="X19" s="269">
        <v>219608</v>
      </c>
      <c r="Y19" s="269">
        <v>1617</v>
      </c>
    </row>
    <row r="20" spans="1:25" ht="18" customHeight="1">
      <c r="A20" s="51"/>
      <c r="B20" s="269"/>
      <c r="C20" s="269"/>
      <c r="D20" s="269"/>
      <c r="E20" s="269"/>
      <c r="F20" s="269"/>
      <c r="G20" s="269"/>
      <c r="H20" s="269"/>
      <c r="I20" s="269"/>
      <c r="J20" s="269"/>
      <c r="K20" s="269"/>
      <c r="L20" s="269"/>
      <c r="M20" s="269"/>
      <c r="N20" s="269"/>
      <c r="O20" s="269"/>
      <c r="P20" s="269"/>
      <c r="Q20" s="269"/>
      <c r="R20" s="270"/>
      <c r="S20" s="269"/>
      <c r="T20" s="269"/>
      <c r="U20" s="269"/>
      <c r="V20" s="269"/>
      <c r="W20" s="269"/>
      <c r="X20" s="269"/>
      <c r="Y20" s="269"/>
    </row>
    <row r="21" spans="1:25" ht="18" customHeight="1">
      <c r="A21" s="396" t="s">
        <v>481</v>
      </c>
      <c r="B21" s="269">
        <v>182944</v>
      </c>
      <c r="C21" s="269">
        <v>182944</v>
      </c>
      <c r="D21" s="269">
        <v>0</v>
      </c>
      <c r="E21" s="269">
        <v>223472</v>
      </c>
      <c r="F21" s="269">
        <v>221999</v>
      </c>
      <c r="G21" s="269">
        <v>1473</v>
      </c>
      <c r="H21" s="269">
        <v>271060</v>
      </c>
      <c r="I21" s="269">
        <v>268921</v>
      </c>
      <c r="J21" s="269">
        <v>2139</v>
      </c>
      <c r="K21" s="269">
        <v>169069</v>
      </c>
      <c r="L21" s="269">
        <v>166394</v>
      </c>
      <c r="M21" s="269">
        <v>2675</v>
      </c>
      <c r="N21" s="269">
        <v>198226</v>
      </c>
      <c r="O21" s="269">
        <v>194418</v>
      </c>
      <c r="P21" s="269">
        <v>3808</v>
      </c>
      <c r="Q21" s="269">
        <v>304930</v>
      </c>
      <c r="R21" s="270">
        <v>304930</v>
      </c>
      <c r="S21" s="269">
        <v>0</v>
      </c>
      <c r="T21" s="269">
        <v>237615</v>
      </c>
      <c r="U21" s="269">
        <v>237205</v>
      </c>
      <c r="V21" s="269">
        <v>410</v>
      </c>
      <c r="W21" s="269">
        <v>217335</v>
      </c>
      <c r="X21" s="269">
        <v>215424</v>
      </c>
      <c r="Y21" s="269">
        <v>1911</v>
      </c>
    </row>
    <row r="22" spans="1:25" ht="18" customHeight="1">
      <c r="A22" s="396" t="s">
        <v>482</v>
      </c>
      <c r="B22" s="269">
        <v>190457</v>
      </c>
      <c r="C22" s="269">
        <v>189208</v>
      </c>
      <c r="D22" s="269">
        <v>1249</v>
      </c>
      <c r="E22" s="271">
        <v>220438</v>
      </c>
      <c r="F22" s="269">
        <v>220438</v>
      </c>
      <c r="G22" s="269">
        <v>0</v>
      </c>
      <c r="H22" s="269">
        <v>325710</v>
      </c>
      <c r="I22" s="269">
        <v>269530</v>
      </c>
      <c r="J22" s="269">
        <v>56180</v>
      </c>
      <c r="K22" s="269">
        <v>211573</v>
      </c>
      <c r="L22" s="269">
        <v>165232</v>
      </c>
      <c r="M22" s="269">
        <v>46341</v>
      </c>
      <c r="N22" s="269">
        <v>256292</v>
      </c>
      <c r="O22" s="269">
        <v>194091</v>
      </c>
      <c r="P22" s="269">
        <v>62201</v>
      </c>
      <c r="Q22" s="269">
        <v>875224</v>
      </c>
      <c r="R22" s="270">
        <v>297085</v>
      </c>
      <c r="S22" s="269">
        <v>578139</v>
      </c>
      <c r="T22" s="269">
        <v>426967</v>
      </c>
      <c r="U22" s="269">
        <v>244987</v>
      </c>
      <c r="V22" s="269">
        <v>181980</v>
      </c>
      <c r="W22" s="269">
        <v>268375</v>
      </c>
      <c r="X22" s="269">
        <v>209051</v>
      </c>
      <c r="Y22" s="269">
        <v>59324</v>
      </c>
    </row>
    <row r="23" spans="1:25" ht="18" customHeight="1">
      <c r="A23" s="396" t="s">
        <v>483</v>
      </c>
      <c r="B23" s="269">
        <v>424732</v>
      </c>
      <c r="C23" s="269">
        <v>183691</v>
      </c>
      <c r="D23" s="269">
        <v>241041</v>
      </c>
      <c r="E23" s="269">
        <v>597560</v>
      </c>
      <c r="F23" s="269">
        <v>223226</v>
      </c>
      <c r="G23" s="269">
        <v>374334</v>
      </c>
      <c r="H23" s="269">
        <v>645239</v>
      </c>
      <c r="I23" s="269">
        <v>265668</v>
      </c>
      <c r="J23" s="269">
        <v>379571</v>
      </c>
      <c r="K23" s="269">
        <v>358892</v>
      </c>
      <c r="L23" s="269">
        <v>166118</v>
      </c>
      <c r="M23" s="269">
        <v>192774</v>
      </c>
      <c r="N23" s="269">
        <v>429125</v>
      </c>
      <c r="O23" s="269">
        <v>192037</v>
      </c>
      <c r="P23" s="269">
        <v>237088</v>
      </c>
      <c r="Q23" s="269">
        <v>298866</v>
      </c>
      <c r="R23" s="270">
        <v>298866</v>
      </c>
      <c r="S23" s="269">
        <v>0</v>
      </c>
      <c r="T23" s="269">
        <v>496973</v>
      </c>
      <c r="U23" s="269">
        <v>249661</v>
      </c>
      <c r="V23" s="269">
        <v>247312</v>
      </c>
      <c r="W23" s="269">
        <v>485428</v>
      </c>
      <c r="X23" s="269">
        <v>212106</v>
      </c>
      <c r="Y23" s="269">
        <v>273322</v>
      </c>
    </row>
    <row r="24" spans="1:25" ht="18" customHeight="1">
      <c r="A24" s="396" t="s">
        <v>484</v>
      </c>
      <c r="B24" s="269">
        <v>227437</v>
      </c>
      <c r="C24" s="269">
        <v>179737</v>
      </c>
      <c r="D24" s="269">
        <v>47700</v>
      </c>
      <c r="E24" s="269">
        <v>223367</v>
      </c>
      <c r="F24" s="269">
        <v>223359</v>
      </c>
      <c r="G24" s="269">
        <v>8</v>
      </c>
      <c r="H24" s="269">
        <v>290798</v>
      </c>
      <c r="I24" s="269">
        <v>270969</v>
      </c>
      <c r="J24" s="269">
        <v>19829</v>
      </c>
      <c r="K24" s="269">
        <v>168147</v>
      </c>
      <c r="L24" s="269">
        <v>164979</v>
      </c>
      <c r="M24" s="269">
        <v>3168</v>
      </c>
      <c r="N24" s="269">
        <v>199263</v>
      </c>
      <c r="O24" s="269">
        <v>190471</v>
      </c>
      <c r="P24" s="269">
        <v>8792</v>
      </c>
      <c r="Q24" s="269">
        <v>313886</v>
      </c>
      <c r="R24" s="270">
        <v>301060</v>
      </c>
      <c r="S24" s="269">
        <v>12826</v>
      </c>
      <c r="T24" s="269">
        <v>283093</v>
      </c>
      <c r="U24" s="269">
        <v>241333</v>
      </c>
      <c r="V24" s="269">
        <v>41760</v>
      </c>
      <c r="W24" s="269">
        <v>217172</v>
      </c>
      <c r="X24" s="269">
        <v>210455</v>
      </c>
      <c r="Y24" s="269">
        <v>6717</v>
      </c>
    </row>
    <row r="25" spans="1:25" ht="18" customHeight="1">
      <c r="A25" s="51"/>
      <c r="B25" s="269"/>
      <c r="C25" s="269"/>
      <c r="D25" s="269"/>
      <c r="E25" s="269"/>
      <c r="F25" s="269"/>
      <c r="G25" s="269"/>
      <c r="H25" s="269"/>
      <c r="I25" s="269"/>
      <c r="J25" s="269"/>
      <c r="K25" s="269"/>
      <c r="L25" s="269"/>
      <c r="M25" s="269"/>
      <c r="N25" s="269"/>
      <c r="O25" s="269"/>
      <c r="P25" s="269"/>
      <c r="Q25" s="269"/>
      <c r="R25" s="270"/>
      <c r="S25" s="269"/>
      <c r="T25" s="269"/>
      <c r="U25" s="269"/>
      <c r="V25" s="269"/>
      <c r="W25" s="269"/>
      <c r="X25" s="269"/>
      <c r="Y25" s="269"/>
    </row>
    <row r="26" spans="1:25" ht="18" customHeight="1">
      <c r="A26" s="396" t="s">
        <v>485</v>
      </c>
      <c r="B26" s="269">
        <v>191499</v>
      </c>
      <c r="C26" s="269">
        <v>191012</v>
      </c>
      <c r="D26" s="269">
        <v>487</v>
      </c>
      <c r="E26" s="269">
        <v>227862</v>
      </c>
      <c r="F26" s="269">
        <v>227862</v>
      </c>
      <c r="G26" s="269">
        <v>0</v>
      </c>
      <c r="H26" s="269">
        <v>276030</v>
      </c>
      <c r="I26" s="269">
        <v>273743</v>
      </c>
      <c r="J26" s="269">
        <v>2287</v>
      </c>
      <c r="K26" s="269">
        <v>164958</v>
      </c>
      <c r="L26" s="269">
        <v>164958</v>
      </c>
      <c r="M26" s="269">
        <v>0</v>
      </c>
      <c r="N26" s="269">
        <v>206075</v>
      </c>
      <c r="O26" s="269">
        <v>194219</v>
      </c>
      <c r="P26" s="269">
        <v>11856</v>
      </c>
      <c r="Q26" s="269">
        <v>307355</v>
      </c>
      <c r="R26" s="270">
        <v>307355</v>
      </c>
      <c r="S26" s="269">
        <v>0</v>
      </c>
      <c r="T26" s="269">
        <v>243315</v>
      </c>
      <c r="U26" s="269">
        <v>243315</v>
      </c>
      <c r="V26" s="269">
        <v>0</v>
      </c>
      <c r="W26" s="269">
        <v>211181</v>
      </c>
      <c r="X26" s="269">
        <v>209121</v>
      </c>
      <c r="Y26" s="269">
        <v>2060</v>
      </c>
    </row>
    <row r="27" spans="1:25" ht="18" customHeight="1">
      <c r="A27" s="396" t="s">
        <v>486</v>
      </c>
      <c r="B27" s="269">
        <v>185000</v>
      </c>
      <c r="C27" s="269">
        <v>185000</v>
      </c>
      <c r="D27" s="269">
        <v>0</v>
      </c>
      <c r="E27" s="269">
        <v>228759</v>
      </c>
      <c r="F27" s="269">
        <v>228751</v>
      </c>
      <c r="G27" s="269">
        <v>8</v>
      </c>
      <c r="H27" s="269">
        <v>271611</v>
      </c>
      <c r="I27" s="269">
        <v>271611</v>
      </c>
      <c r="J27" s="269">
        <v>0</v>
      </c>
      <c r="K27" s="269">
        <v>162966</v>
      </c>
      <c r="L27" s="269">
        <v>162966</v>
      </c>
      <c r="M27" s="269">
        <v>0</v>
      </c>
      <c r="N27" s="269">
        <v>194236</v>
      </c>
      <c r="O27" s="269">
        <v>192999</v>
      </c>
      <c r="P27" s="269">
        <v>1237</v>
      </c>
      <c r="Q27" s="269">
        <v>310446</v>
      </c>
      <c r="R27" s="270">
        <v>310446</v>
      </c>
      <c r="S27" s="269">
        <v>0</v>
      </c>
      <c r="T27" s="269">
        <v>241821</v>
      </c>
      <c r="U27" s="269">
        <v>241821</v>
      </c>
      <c r="V27" s="269">
        <v>0</v>
      </c>
      <c r="W27" s="269">
        <v>215113</v>
      </c>
      <c r="X27" s="269">
        <v>213008</v>
      </c>
      <c r="Y27" s="269">
        <v>2105</v>
      </c>
    </row>
    <row r="28" spans="1:25" ht="18" customHeight="1">
      <c r="A28" s="396" t="s">
        <v>487</v>
      </c>
      <c r="B28" s="269">
        <v>192318</v>
      </c>
      <c r="C28" s="269">
        <v>191605</v>
      </c>
      <c r="D28" s="269">
        <v>713</v>
      </c>
      <c r="E28" s="269">
        <v>241788</v>
      </c>
      <c r="F28" s="269">
        <v>230704</v>
      </c>
      <c r="G28" s="269">
        <v>11084</v>
      </c>
      <c r="H28" s="269">
        <v>271860</v>
      </c>
      <c r="I28" s="269">
        <v>271860</v>
      </c>
      <c r="J28" s="269">
        <v>0</v>
      </c>
      <c r="K28" s="269">
        <v>164594</v>
      </c>
      <c r="L28" s="269">
        <v>164594</v>
      </c>
      <c r="M28" s="269">
        <v>0</v>
      </c>
      <c r="N28" s="269">
        <v>199399</v>
      </c>
      <c r="O28" s="269">
        <v>193759</v>
      </c>
      <c r="P28" s="269">
        <v>5640</v>
      </c>
      <c r="Q28" s="269">
        <v>311315</v>
      </c>
      <c r="R28" s="270">
        <v>311315</v>
      </c>
      <c r="S28" s="269">
        <v>0</v>
      </c>
      <c r="T28" s="269">
        <v>242568</v>
      </c>
      <c r="U28" s="269">
        <v>240864</v>
      </c>
      <c r="V28" s="269">
        <v>1704</v>
      </c>
      <c r="W28" s="269">
        <v>212565</v>
      </c>
      <c r="X28" s="269">
        <v>212456</v>
      </c>
      <c r="Y28" s="269">
        <v>109</v>
      </c>
    </row>
    <row r="29" spans="1:25" ht="18" customHeight="1">
      <c r="A29" s="396" t="s">
        <v>488</v>
      </c>
      <c r="B29" s="269">
        <v>491932</v>
      </c>
      <c r="C29" s="269">
        <v>191244</v>
      </c>
      <c r="D29" s="269">
        <v>300688</v>
      </c>
      <c r="E29" s="269">
        <v>632233</v>
      </c>
      <c r="F29" s="269">
        <v>232322</v>
      </c>
      <c r="G29" s="269">
        <v>399911</v>
      </c>
      <c r="H29" s="269">
        <v>700334</v>
      </c>
      <c r="I29" s="269">
        <v>266938</v>
      </c>
      <c r="J29" s="269">
        <v>433396</v>
      </c>
      <c r="K29" s="269">
        <v>416477</v>
      </c>
      <c r="L29" s="269">
        <v>160498</v>
      </c>
      <c r="M29" s="269">
        <v>255979</v>
      </c>
      <c r="N29" s="269">
        <v>520891</v>
      </c>
      <c r="O29" s="269">
        <v>193288</v>
      </c>
      <c r="P29" s="269">
        <v>327603</v>
      </c>
      <c r="Q29" s="269">
        <v>967795</v>
      </c>
      <c r="R29" s="270">
        <v>314891</v>
      </c>
      <c r="S29" s="269">
        <v>652904</v>
      </c>
      <c r="T29" s="269">
        <v>737126</v>
      </c>
      <c r="U29" s="269">
        <v>242937</v>
      </c>
      <c r="V29" s="269">
        <v>494189</v>
      </c>
      <c r="W29" s="269">
        <v>599014</v>
      </c>
      <c r="X29" s="269">
        <v>213546</v>
      </c>
      <c r="Y29" s="269">
        <v>385468</v>
      </c>
    </row>
    <row r="30" spans="1:25" ht="18" customHeight="1">
      <c r="A30" s="90"/>
      <c r="B30" s="269"/>
      <c r="C30" s="269"/>
      <c r="D30" s="269"/>
      <c r="E30" s="269"/>
      <c r="F30" s="269"/>
      <c r="G30" s="269"/>
      <c r="H30" s="269"/>
      <c r="I30" s="269"/>
      <c r="J30" s="269"/>
      <c r="K30" s="269"/>
      <c r="L30" s="269"/>
      <c r="M30" s="269"/>
      <c r="N30" s="269"/>
      <c r="O30" s="269"/>
      <c r="P30" s="269"/>
      <c r="Q30" s="269"/>
      <c r="R30" s="270"/>
      <c r="S30" s="269"/>
      <c r="T30" s="269"/>
      <c r="U30" s="269"/>
      <c r="V30" s="269"/>
      <c r="W30" s="269"/>
      <c r="X30" s="269"/>
      <c r="Y30" s="269"/>
    </row>
    <row r="31" spans="1:25" ht="18" customHeight="1">
      <c r="A31" s="408" t="s">
        <v>2</v>
      </c>
      <c r="B31" s="269"/>
      <c r="C31" s="269"/>
      <c r="D31" s="269"/>
      <c r="E31" s="269"/>
      <c r="F31" s="269"/>
      <c r="G31" s="269"/>
      <c r="H31" s="269"/>
      <c r="I31" s="269"/>
      <c r="J31" s="269"/>
      <c r="K31" s="269"/>
      <c r="L31" s="269"/>
      <c r="M31" s="269"/>
      <c r="N31" s="269"/>
      <c r="O31" s="269"/>
      <c r="P31" s="269"/>
      <c r="Q31" s="269"/>
      <c r="R31" s="270"/>
      <c r="S31" s="269"/>
      <c r="T31" s="269"/>
      <c r="U31" s="269"/>
      <c r="V31" s="269"/>
      <c r="W31" s="269"/>
      <c r="X31" s="269"/>
      <c r="Y31" s="269"/>
    </row>
    <row r="32" spans="1:25" ht="18" customHeight="1">
      <c r="A32" s="51" t="s">
        <v>479</v>
      </c>
      <c r="B32" s="269">
        <v>249210</v>
      </c>
      <c r="C32" s="269">
        <v>213396</v>
      </c>
      <c r="D32" s="269">
        <v>35814</v>
      </c>
      <c r="E32" s="269">
        <v>289715</v>
      </c>
      <c r="F32" s="269">
        <v>230565</v>
      </c>
      <c r="G32" s="269">
        <v>59150</v>
      </c>
      <c r="H32" s="269">
        <v>368735</v>
      </c>
      <c r="I32" s="269">
        <v>283169</v>
      </c>
      <c r="J32" s="269">
        <v>85566</v>
      </c>
      <c r="K32" s="269">
        <v>292216</v>
      </c>
      <c r="L32" s="269">
        <v>227292</v>
      </c>
      <c r="M32" s="269">
        <v>64924</v>
      </c>
      <c r="N32" s="269">
        <v>294554</v>
      </c>
      <c r="O32" s="269">
        <v>229796</v>
      </c>
      <c r="P32" s="269">
        <v>64758</v>
      </c>
      <c r="Q32" s="269">
        <v>400602</v>
      </c>
      <c r="R32" s="270">
        <v>290796</v>
      </c>
      <c r="S32" s="269">
        <v>109806</v>
      </c>
      <c r="T32" s="269">
        <v>347549</v>
      </c>
      <c r="U32" s="269">
        <v>254970</v>
      </c>
      <c r="V32" s="269">
        <v>92579</v>
      </c>
      <c r="W32" s="269">
        <v>338558</v>
      </c>
      <c r="X32" s="269">
        <v>251909</v>
      </c>
      <c r="Y32" s="269">
        <v>86649</v>
      </c>
    </row>
    <row r="33" spans="1:25" ht="18" customHeight="1">
      <c r="A33" s="396" t="s">
        <v>480</v>
      </c>
      <c r="B33" s="269">
        <v>310881</v>
      </c>
      <c r="C33" s="269">
        <v>226748</v>
      </c>
      <c r="D33" s="269">
        <v>84133</v>
      </c>
      <c r="E33" s="269">
        <v>314840</v>
      </c>
      <c r="F33" s="269">
        <v>237566</v>
      </c>
      <c r="G33" s="269">
        <v>77274</v>
      </c>
      <c r="H33" s="269">
        <v>370878</v>
      </c>
      <c r="I33" s="269">
        <v>285535</v>
      </c>
      <c r="J33" s="269">
        <v>85343</v>
      </c>
      <c r="K33" s="269">
        <v>277055</v>
      </c>
      <c r="L33" s="269">
        <v>218656</v>
      </c>
      <c r="M33" s="269">
        <v>58399</v>
      </c>
      <c r="N33" s="269">
        <v>297456</v>
      </c>
      <c r="O33" s="269">
        <v>232081</v>
      </c>
      <c r="P33" s="269">
        <v>65375</v>
      </c>
      <c r="Q33" s="269">
        <v>403040</v>
      </c>
      <c r="R33" s="270">
        <v>295668</v>
      </c>
      <c r="S33" s="269">
        <v>107372</v>
      </c>
      <c r="T33" s="269">
        <v>350792</v>
      </c>
      <c r="U33" s="269">
        <v>258110</v>
      </c>
      <c r="V33" s="269">
        <v>92682</v>
      </c>
      <c r="W33" s="269">
        <v>337183</v>
      </c>
      <c r="X33" s="269">
        <v>254821</v>
      </c>
      <c r="Y33" s="269">
        <v>82362</v>
      </c>
    </row>
    <row r="34" spans="1:25" s="108" customFormat="1" ht="18" customHeight="1">
      <c r="A34" s="397" t="s">
        <v>489</v>
      </c>
      <c r="B34" s="318">
        <f>AVERAGE(B36:B49)</f>
        <v>297464.4166666667</v>
      </c>
      <c r="C34" s="318">
        <f aca="true" t="shared" si="1" ref="C34:X34">AVERAGE(C36:C49)</f>
        <v>234599.08333333334</v>
      </c>
      <c r="D34" s="318">
        <f t="shared" si="1"/>
        <v>62865.333333333336</v>
      </c>
      <c r="E34" s="318">
        <f t="shared" si="1"/>
        <v>317181.4166666667</v>
      </c>
      <c r="F34" s="318">
        <f t="shared" si="1"/>
        <v>244590.58333333334</v>
      </c>
      <c r="G34" s="318">
        <v>72590</v>
      </c>
      <c r="H34" s="318">
        <f t="shared" si="1"/>
        <v>365668.9166666667</v>
      </c>
      <c r="I34" s="318">
        <f t="shared" si="1"/>
        <v>286534.75</v>
      </c>
      <c r="J34" s="318">
        <f t="shared" si="1"/>
        <v>79134.16666666667</v>
      </c>
      <c r="K34" s="318">
        <f t="shared" si="1"/>
        <v>290315.8333333333</v>
      </c>
      <c r="L34" s="318">
        <f t="shared" si="1"/>
        <v>228190.66666666666</v>
      </c>
      <c r="M34" s="318">
        <f t="shared" si="1"/>
        <v>62125.166666666664</v>
      </c>
      <c r="N34" s="318">
        <f t="shared" si="1"/>
        <v>292313.5</v>
      </c>
      <c r="O34" s="318">
        <f t="shared" si="1"/>
        <v>227705.25</v>
      </c>
      <c r="P34" s="318">
        <v>64609</v>
      </c>
      <c r="Q34" s="318">
        <f t="shared" si="1"/>
        <v>429447.4166666667</v>
      </c>
      <c r="R34" s="318">
        <f t="shared" si="1"/>
        <v>318098.9166666667</v>
      </c>
      <c r="S34" s="318">
        <v>111348</v>
      </c>
      <c r="T34" s="318">
        <f t="shared" si="1"/>
        <v>347887.5833333333</v>
      </c>
      <c r="U34" s="318">
        <f t="shared" si="1"/>
        <v>253174.08333333334</v>
      </c>
      <c r="V34" s="318">
        <f t="shared" si="1"/>
        <v>94713.5</v>
      </c>
      <c r="W34" s="318">
        <f t="shared" si="1"/>
        <v>341241.25</v>
      </c>
      <c r="X34" s="318">
        <f t="shared" si="1"/>
        <v>260019.66666666666</v>
      </c>
      <c r="Y34" s="318">
        <v>81221</v>
      </c>
    </row>
    <row r="35" spans="1:25" ht="18" customHeight="1">
      <c r="A35" s="51"/>
      <c r="B35" s="269"/>
      <c r="C35" s="269"/>
      <c r="D35" s="269"/>
      <c r="E35" s="269"/>
      <c r="F35" s="269"/>
      <c r="G35" s="269"/>
      <c r="H35" s="269"/>
      <c r="I35" s="269"/>
      <c r="J35" s="269"/>
      <c r="K35" s="269"/>
      <c r="L35" s="269"/>
      <c r="M35" s="269"/>
      <c r="N35" s="269"/>
      <c r="O35" s="269"/>
      <c r="P35" s="269"/>
      <c r="Q35" s="269"/>
      <c r="R35" s="270"/>
      <c r="S35" s="269"/>
      <c r="T35" s="269"/>
      <c r="U35" s="269"/>
      <c r="V35" s="269"/>
      <c r="W35" s="269"/>
      <c r="X35" s="269"/>
      <c r="Y35" s="269"/>
    </row>
    <row r="36" spans="1:25" ht="18" customHeight="1">
      <c r="A36" s="51" t="s">
        <v>478</v>
      </c>
      <c r="B36" s="269">
        <v>209436</v>
      </c>
      <c r="C36" s="269">
        <v>209436</v>
      </c>
      <c r="D36" s="269">
        <v>0</v>
      </c>
      <c r="E36" s="269">
        <v>241509</v>
      </c>
      <c r="F36" s="269">
        <v>241509</v>
      </c>
      <c r="G36" s="269">
        <v>0</v>
      </c>
      <c r="H36" s="269">
        <v>283300</v>
      </c>
      <c r="I36" s="269">
        <v>283300</v>
      </c>
      <c r="J36" s="269">
        <v>0</v>
      </c>
      <c r="K36" s="269">
        <v>211491</v>
      </c>
      <c r="L36" s="269">
        <v>211491</v>
      </c>
      <c r="M36" s="269">
        <v>0</v>
      </c>
      <c r="N36" s="269">
        <v>220491</v>
      </c>
      <c r="O36" s="269">
        <v>219964</v>
      </c>
      <c r="P36" s="269">
        <v>527</v>
      </c>
      <c r="Q36" s="269">
        <v>312995</v>
      </c>
      <c r="R36" s="270">
        <v>312995</v>
      </c>
      <c r="S36" s="269">
        <v>0</v>
      </c>
      <c r="T36" s="269">
        <v>257258</v>
      </c>
      <c r="U36" s="269">
        <v>257212</v>
      </c>
      <c r="V36" s="269">
        <v>46</v>
      </c>
      <c r="W36" s="269">
        <v>254776</v>
      </c>
      <c r="X36" s="269">
        <v>254418</v>
      </c>
      <c r="Y36" s="269">
        <v>358</v>
      </c>
    </row>
    <row r="37" spans="1:25" ht="18" customHeight="1">
      <c r="A37" s="396" t="s">
        <v>490</v>
      </c>
      <c r="B37" s="269">
        <v>242678</v>
      </c>
      <c r="C37" s="269">
        <v>241993</v>
      </c>
      <c r="D37" s="269">
        <v>685</v>
      </c>
      <c r="E37" s="269">
        <v>251039</v>
      </c>
      <c r="F37" s="269">
        <v>251039</v>
      </c>
      <c r="G37" s="269">
        <v>0</v>
      </c>
      <c r="H37" s="269">
        <v>291522</v>
      </c>
      <c r="I37" s="269">
        <v>291522</v>
      </c>
      <c r="J37" s="269">
        <v>0</v>
      </c>
      <c r="K37" s="269">
        <v>229881</v>
      </c>
      <c r="L37" s="269">
        <v>222927</v>
      </c>
      <c r="M37" s="269">
        <v>6954</v>
      </c>
      <c r="N37" s="269">
        <v>232306</v>
      </c>
      <c r="O37" s="269">
        <v>232271</v>
      </c>
      <c r="P37" s="269">
        <v>35</v>
      </c>
      <c r="Q37" s="269">
        <v>309456</v>
      </c>
      <c r="R37" s="270">
        <v>309456</v>
      </c>
      <c r="S37" s="269">
        <v>0</v>
      </c>
      <c r="T37" s="269">
        <v>258497</v>
      </c>
      <c r="U37" s="269">
        <v>258037</v>
      </c>
      <c r="V37" s="269">
        <v>460</v>
      </c>
      <c r="W37" s="269">
        <v>255808</v>
      </c>
      <c r="X37" s="269">
        <v>255654</v>
      </c>
      <c r="Y37" s="269">
        <v>154</v>
      </c>
    </row>
    <row r="38" spans="1:25" ht="18" customHeight="1">
      <c r="A38" s="396" t="s">
        <v>491</v>
      </c>
      <c r="B38" s="269">
        <v>235092</v>
      </c>
      <c r="C38" s="269">
        <v>235092</v>
      </c>
      <c r="D38" s="269">
        <v>0</v>
      </c>
      <c r="E38" s="269">
        <v>270958</v>
      </c>
      <c r="F38" s="269">
        <v>248655</v>
      </c>
      <c r="G38" s="269">
        <v>22303</v>
      </c>
      <c r="H38" s="269">
        <v>287545</v>
      </c>
      <c r="I38" s="269">
        <v>287545</v>
      </c>
      <c r="J38" s="269">
        <v>0</v>
      </c>
      <c r="K38" s="269">
        <v>254331</v>
      </c>
      <c r="L38" s="269">
        <v>224454</v>
      </c>
      <c r="M38" s="269">
        <v>29877</v>
      </c>
      <c r="N38" s="269">
        <v>236521</v>
      </c>
      <c r="O38" s="269">
        <v>231979</v>
      </c>
      <c r="P38" s="269">
        <v>4542</v>
      </c>
      <c r="Q38" s="269">
        <v>332357</v>
      </c>
      <c r="R38" s="270">
        <v>307310</v>
      </c>
      <c r="S38" s="269">
        <v>25047</v>
      </c>
      <c r="T38" s="269">
        <v>321458</v>
      </c>
      <c r="U38" s="269">
        <v>247523</v>
      </c>
      <c r="V38" s="269">
        <v>73935</v>
      </c>
      <c r="W38" s="269">
        <v>271953</v>
      </c>
      <c r="X38" s="269">
        <v>257578</v>
      </c>
      <c r="Y38" s="269">
        <v>14375</v>
      </c>
    </row>
    <row r="39" spans="1:25" ht="18" customHeight="1">
      <c r="A39" s="396" t="s">
        <v>492</v>
      </c>
      <c r="B39" s="269">
        <v>237630</v>
      </c>
      <c r="C39" s="269">
        <v>237630</v>
      </c>
      <c r="D39" s="269">
        <v>0</v>
      </c>
      <c r="E39" s="269">
        <v>241352</v>
      </c>
      <c r="F39" s="269">
        <v>241042</v>
      </c>
      <c r="G39" s="269">
        <v>310</v>
      </c>
      <c r="H39" s="269">
        <v>279251</v>
      </c>
      <c r="I39" s="269">
        <v>279251</v>
      </c>
      <c r="J39" s="269">
        <v>0</v>
      </c>
      <c r="K39" s="269">
        <v>227490</v>
      </c>
      <c r="L39" s="269">
        <v>227490</v>
      </c>
      <c r="M39" s="269">
        <v>0</v>
      </c>
      <c r="N39" s="269">
        <v>230708</v>
      </c>
      <c r="O39" s="269">
        <v>230176</v>
      </c>
      <c r="P39" s="269">
        <v>532</v>
      </c>
      <c r="Q39" s="269">
        <v>309470</v>
      </c>
      <c r="R39" s="270">
        <v>309470</v>
      </c>
      <c r="S39" s="269">
        <v>0</v>
      </c>
      <c r="T39" s="269">
        <v>298113</v>
      </c>
      <c r="U39" s="269">
        <v>255408</v>
      </c>
      <c r="V39" s="269">
        <v>42705</v>
      </c>
      <c r="W39" s="269">
        <v>271695</v>
      </c>
      <c r="X39" s="269">
        <v>269572</v>
      </c>
      <c r="Y39" s="269">
        <v>2123</v>
      </c>
    </row>
    <row r="40" spans="1:25" ht="18" customHeight="1">
      <c r="A40" s="51"/>
      <c r="B40" s="269"/>
      <c r="C40" s="269"/>
      <c r="D40" s="269"/>
      <c r="E40" s="269"/>
      <c r="F40" s="269"/>
      <c r="G40" s="269"/>
      <c r="H40" s="269"/>
      <c r="I40" s="269"/>
      <c r="J40" s="269"/>
      <c r="K40" s="269"/>
      <c r="L40" s="269"/>
      <c r="M40" s="269"/>
      <c r="N40" s="269"/>
      <c r="O40" s="269"/>
      <c r="P40" s="269"/>
      <c r="Q40" s="269"/>
      <c r="R40" s="270"/>
      <c r="S40" s="269"/>
      <c r="T40" s="269"/>
      <c r="U40" s="269"/>
      <c r="V40" s="269"/>
      <c r="W40" s="269"/>
      <c r="X40" s="269"/>
      <c r="Y40" s="269"/>
    </row>
    <row r="41" spans="1:25" ht="18" customHeight="1">
      <c r="A41" s="396" t="s">
        <v>481</v>
      </c>
      <c r="B41" s="269">
        <v>232062</v>
      </c>
      <c r="C41" s="269">
        <v>232062</v>
      </c>
      <c r="D41" s="269">
        <v>0</v>
      </c>
      <c r="E41" s="269">
        <v>241351</v>
      </c>
      <c r="F41" s="269">
        <v>239755</v>
      </c>
      <c r="G41" s="269">
        <v>1596</v>
      </c>
      <c r="H41" s="269">
        <v>288320</v>
      </c>
      <c r="I41" s="269">
        <v>286054</v>
      </c>
      <c r="J41" s="269">
        <v>2266</v>
      </c>
      <c r="K41" s="269">
        <v>239073</v>
      </c>
      <c r="L41" s="269">
        <v>235109</v>
      </c>
      <c r="M41" s="269">
        <v>3964</v>
      </c>
      <c r="N41" s="269">
        <v>234751</v>
      </c>
      <c r="O41" s="269">
        <v>230480</v>
      </c>
      <c r="P41" s="269">
        <v>4271</v>
      </c>
      <c r="Q41" s="269">
        <v>322770</v>
      </c>
      <c r="R41" s="270">
        <v>322770</v>
      </c>
      <c r="S41" s="269">
        <v>0</v>
      </c>
      <c r="T41" s="269">
        <v>246348</v>
      </c>
      <c r="U41" s="269">
        <v>246073</v>
      </c>
      <c r="V41" s="269">
        <v>275</v>
      </c>
      <c r="W41" s="269">
        <v>269738</v>
      </c>
      <c r="X41" s="269">
        <v>267232</v>
      </c>
      <c r="Y41" s="269">
        <v>2506</v>
      </c>
    </row>
    <row r="42" spans="1:25" ht="18" customHeight="1">
      <c r="A42" s="396" t="s">
        <v>482</v>
      </c>
      <c r="B42" s="269">
        <v>241088</v>
      </c>
      <c r="C42" s="269">
        <v>238933</v>
      </c>
      <c r="D42" s="269">
        <v>2155</v>
      </c>
      <c r="E42" s="269">
        <v>237618</v>
      </c>
      <c r="F42" s="269">
        <v>237618</v>
      </c>
      <c r="G42" s="269">
        <v>0</v>
      </c>
      <c r="H42" s="269">
        <v>346934</v>
      </c>
      <c r="I42" s="269">
        <v>286203</v>
      </c>
      <c r="J42" s="269">
        <v>60731</v>
      </c>
      <c r="K42" s="269">
        <v>329374</v>
      </c>
      <c r="L42" s="269">
        <v>233092</v>
      </c>
      <c r="M42" s="269">
        <v>96282</v>
      </c>
      <c r="N42" s="269">
        <v>284069</v>
      </c>
      <c r="O42" s="269">
        <v>228049</v>
      </c>
      <c r="P42" s="269">
        <v>56020</v>
      </c>
      <c r="Q42" s="269">
        <v>926340</v>
      </c>
      <c r="R42" s="270">
        <v>312898</v>
      </c>
      <c r="S42" s="269">
        <v>613442</v>
      </c>
      <c r="T42" s="269">
        <v>447196</v>
      </c>
      <c r="U42" s="269">
        <v>254432</v>
      </c>
      <c r="V42" s="269">
        <v>192764</v>
      </c>
      <c r="W42" s="269">
        <v>339719</v>
      </c>
      <c r="X42" s="269">
        <v>258454</v>
      </c>
      <c r="Y42" s="269">
        <v>81265</v>
      </c>
    </row>
    <row r="43" spans="1:25" ht="18" customHeight="1">
      <c r="A43" s="396" t="s">
        <v>483</v>
      </c>
      <c r="B43" s="269">
        <v>531611</v>
      </c>
      <c r="C43" s="269">
        <v>230758</v>
      </c>
      <c r="D43" s="269">
        <v>300853</v>
      </c>
      <c r="E43" s="269">
        <v>644704</v>
      </c>
      <c r="F43" s="269">
        <v>240710</v>
      </c>
      <c r="G43" s="269">
        <v>403994</v>
      </c>
      <c r="H43" s="269">
        <v>682091</v>
      </c>
      <c r="I43" s="269">
        <v>282214</v>
      </c>
      <c r="J43" s="269">
        <v>399877</v>
      </c>
      <c r="K43" s="269">
        <v>484110</v>
      </c>
      <c r="L43" s="269">
        <v>234296</v>
      </c>
      <c r="M43" s="269">
        <v>249814</v>
      </c>
      <c r="N43" s="269">
        <v>521843</v>
      </c>
      <c r="O43" s="269">
        <v>225655</v>
      </c>
      <c r="P43" s="269">
        <v>296188</v>
      </c>
      <c r="Q43" s="269">
        <v>315766</v>
      </c>
      <c r="R43" s="270">
        <v>315766</v>
      </c>
      <c r="S43" s="269">
        <v>0</v>
      </c>
      <c r="T43" s="269">
        <v>518903</v>
      </c>
      <c r="U43" s="269">
        <v>260192</v>
      </c>
      <c r="V43" s="269">
        <v>258711</v>
      </c>
      <c r="W43" s="269">
        <v>619001</v>
      </c>
      <c r="X43" s="269">
        <v>259908</v>
      </c>
      <c r="Y43" s="269">
        <v>359093</v>
      </c>
    </row>
    <row r="44" spans="1:25" ht="18" customHeight="1">
      <c r="A44" s="396" t="s">
        <v>484</v>
      </c>
      <c r="B44" s="269">
        <v>297713</v>
      </c>
      <c r="C44" s="269">
        <v>228954</v>
      </c>
      <c r="D44" s="269">
        <v>68759</v>
      </c>
      <c r="E44" s="269">
        <v>239990</v>
      </c>
      <c r="F44" s="269">
        <v>239980</v>
      </c>
      <c r="G44" s="269">
        <v>10</v>
      </c>
      <c r="H44" s="269">
        <v>310244</v>
      </c>
      <c r="I44" s="269">
        <v>288279</v>
      </c>
      <c r="J44" s="269">
        <v>21965</v>
      </c>
      <c r="K44" s="269">
        <v>232206</v>
      </c>
      <c r="L44" s="269">
        <v>231323</v>
      </c>
      <c r="M44" s="269">
        <v>883</v>
      </c>
      <c r="N44" s="269">
        <v>233222</v>
      </c>
      <c r="O44" s="269">
        <v>224298</v>
      </c>
      <c r="P44" s="269">
        <v>8924</v>
      </c>
      <c r="Q44" s="269">
        <v>332300</v>
      </c>
      <c r="R44" s="270">
        <v>318471</v>
      </c>
      <c r="S44" s="269">
        <v>13829</v>
      </c>
      <c r="T44" s="269">
        <v>296521</v>
      </c>
      <c r="U44" s="269">
        <v>251134</v>
      </c>
      <c r="V44" s="269">
        <v>45387</v>
      </c>
      <c r="W44" s="269">
        <v>266532</v>
      </c>
      <c r="X44" s="269">
        <v>258458</v>
      </c>
      <c r="Y44" s="269">
        <v>8074</v>
      </c>
    </row>
    <row r="45" spans="1:25" ht="18" customHeight="1">
      <c r="A45" s="51"/>
      <c r="B45" s="269"/>
      <c r="C45" s="269"/>
      <c r="D45" s="269"/>
      <c r="E45" s="269"/>
      <c r="F45" s="269"/>
      <c r="G45" s="269"/>
      <c r="H45" s="269"/>
      <c r="I45" s="269"/>
      <c r="J45" s="269"/>
      <c r="K45" s="269"/>
      <c r="L45" s="269"/>
      <c r="M45" s="269"/>
      <c r="N45" s="269"/>
      <c r="O45" s="269"/>
      <c r="P45" s="269"/>
      <c r="Q45" s="269"/>
      <c r="R45" s="270"/>
      <c r="S45" s="269"/>
      <c r="T45" s="269"/>
      <c r="U45" s="269"/>
      <c r="V45" s="269"/>
      <c r="W45" s="269"/>
      <c r="X45" s="269"/>
      <c r="Y45" s="269"/>
    </row>
    <row r="46" spans="1:25" ht="18" customHeight="1">
      <c r="A46" s="396" t="s">
        <v>485</v>
      </c>
      <c r="B46" s="269">
        <v>242635</v>
      </c>
      <c r="C46" s="269">
        <v>241710</v>
      </c>
      <c r="D46" s="269">
        <v>925</v>
      </c>
      <c r="E46" s="269">
        <v>246324</v>
      </c>
      <c r="F46" s="269">
        <v>246324</v>
      </c>
      <c r="G46" s="269">
        <v>0</v>
      </c>
      <c r="H46" s="269">
        <v>293596</v>
      </c>
      <c r="I46" s="269">
        <v>291345</v>
      </c>
      <c r="J46" s="269">
        <v>2251</v>
      </c>
      <c r="K46" s="269">
        <v>230199</v>
      </c>
      <c r="L46" s="269">
        <v>230199</v>
      </c>
      <c r="M46" s="269">
        <v>0</v>
      </c>
      <c r="N46" s="269">
        <v>237976</v>
      </c>
      <c r="O46" s="269">
        <v>228468</v>
      </c>
      <c r="P46" s="269">
        <v>9508</v>
      </c>
      <c r="Q46" s="269">
        <v>324595</v>
      </c>
      <c r="R46" s="270">
        <v>324595</v>
      </c>
      <c r="S46" s="269">
        <v>0</v>
      </c>
      <c r="T46" s="269">
        <v>252608</v>
      </c>
      <c r="U46" s="269">
        <v>252608</v>
      </c>
      <c r="V46" s="269">
        <v>0</v>
      </c>
      <c r="W46" s="269">
        <v>258744</v>
      </c>
      <c r="X46" s="269">
        <v>256362</v>
      </c>
      <c r="Y46" s="269">
        <v>2382</v>
      </c>
    </row>
    <row r="47" spans="1:25" ht="18" customHeight="1">
      <c r="A47" s="396" t="s">
        <v>486</v>
      </c>
      <c r="B47" s="269">
        <v>234379</v>
      </c>
      <c r="C47" s="269">
        <v>234379</v>
      </c>
      <c r="D47" s="269">
        <v>0</v>
      </c>
      <c r="E47" s="269">
        <v>247624</v>
      </c>
      <c r="F47" s="269">
        <v>247614</v>
      </c>
      <c r="G47" s="269">
        <v>10</v>
      </c>
      <c r="H47" s="269">
        <v>289002</v>
      </c>
      <c r="I47" s="269">
        <v>289002</v>
      </c>
      <c r="J47" s="269">
        <v>0</v>
      </c>
      <c r="K47" s="269">
        <v>228660</v>
      </c>
      <c r="L47" s="269">
        <v>228660</v>
      </c>
      <c r="M47" s="269">
        <v>0</v>
      </c>
      <c r="N47" s="269">
        <v>227783</v>
      </c>
      <c r="O47" s="269">
        <v>226856</v>
      </c>
      <c r="P47" s="269">
        <v>927</v>
      </c>
      <c r="Q47" s="269">
        <v>327721</v>
      </c>
      <c r="R47" s="270">
        <v>327721</v>
      </c>
      <c r="S47" s="269">
        <v>0</v>
      </c>
      <c r="T47" s="269">
        <v>251616</v>
      </c>
      <c r="U47" s="269">
        <v>251616</v>
      </c>
      <c r="V47" s="269">
        <v>0</v>
      </c>
      <c r="W47" s="269">
        <v>262925</v>
      </c>
      <c r="X47" s="269">
        <v>259974</v>
      </c>
      <c r="Y47" s="269">
        <v>2951</v>
      </c>
    </row>
    <row r="48" spans="1:25" ht="18" customHeight="1">
      <c r="A48" s="396" t="s">
        <v>487</v>
      </c>
      <c r="B48" s="269">
        <v>243833</v>
      </c>
      <c r="C48" s="269">
        <v>242486</v>
      </c>
      <c r="D48" s="269">
        <v>1347</v>
      </c>
      <c r="E48" s="269">
        <v>261435</v>
      </c>
      <c r="F48" s="269">
        <v>249430</v>
      </c>
      <c r="G48" s="269">
        <v>12005</v>
      </c>
      <c r="H48" s="269">
        <v>289664</v>
      </c>
      <c r="I48" s="269">
        <v>289664</v>
      </c>
      <c r="J48" s="269">
        <v>0</v>
      </c>
      <c r="K48" s="269">
        <v>231194</v>
      </c>
      <c r="L48" s="269">
        <v>231194</v>
      </c>
      <c r="M48" s="269">
        <v>0</v>
      </c>
      <c r="N48" s="269">
        <v>234799</v>
      </c>
      <c r="O48" s="269">
        <v>227167</v>
      </c>
      <c r="P48" s="269">
        <v>7632</v>
      </c>
      <c r="Q48" s="269">
        <v>327209</v>
      </c>
      <c r="R48" s="270">
        <v>327209</v>
      </c>
      <c r="S48" s="269">
        <v>0</v>
      </c>
      <c r="T48" s="269">
        <v>252563</v>
      </c>
      <c r="U48" s="269">
        <v>250791</v>
      </c>
      <c r="V48" s="269">
        <v>1772</v>
      </c>
      <c r="W48" s="269">
        <v>261244</v>
      </c>
      <c r="X48" s="269">
        <v>261073</v>
      </c>
      <c r="Y48" s="269">
        <v>171</v>
      </c>
    </row>
    <row r="49" spans="1:25" ht="18" customHeight="1">
      <c r="A49" s="396" t="s">
        <v>488</v>
      </c>
      <c r="B49" s="269">
        <v>621416</v>
      </c>
      <c r="C49" s="269">
        <v>241756</v>
      </c>
      <c r="D49" s="269">
        <v>379660</v>
      </c>
      <c r="E49" s="269">
        <v>682273</v>
      </c>
      <c r="F49" s="269">
        <v>251411</v>
      </c>
      <c r="G49" s="269">
        <v>430862</v>
      </c>
      <c r="H49" s="269">
        <v>746558</v>
      </c>
      <c r="I49" s="269">
        <v>284038</v>
      </c>
      <c r="J49" s="269">
        <v>462520</v>
      </c>
      <c r="K49" s="269">
        <v>585781</v>
      </c>
      <c r="L49" s="269">
        <v>228053</v>
      </c>
      <c r="M49" s="269">
        <v>357728</v>
      </c>
      <c r="N49" s="269">
        <v>613293</v>
      </c>
      <c r="O49" s="269">
        <v>227100</v>
      </c>
      <c r="P49" s="269">
        <v>386193</v>
      </c>
      <c r="Q49" s="269">
        <v>1012390</v>
      </c>
      <c r="R49" s="270">
        <v>328526</v>
      </c>
      <c r="S49" s="269">
        <v>683864</v>
      </c>
      <c r="T49" s="269">
        <v>773570</v>
      </c>
      <c r="U49" s="269">
        <v>253063</v>
      </c>
      <c r="V49" s="269">
        <v>520507</v>
      </c>
      <c r="W49" s="269">
        <v>762760</v>
      </c>
      <c r="X49" s="269">
        <v>261553</v>
      </c>
      <c r="Y49" s="269">
        <v>501207</v>
      </c>
    </row>
    <row r="50" spans="1:25" ht="18" customHeight="1">
      <c r="A50" s="90"/>
      <c r="B50" s="269"/>
      <c r="C50" s="269"/>
      <c r="D50" s="269"/>
      <c r="E50" s="269"/>
      <c r="F50" s="269"/>
      <c r="G50" s="269"/>
      <c r="H50" s="269"/>
      <c r="I50" s="269"/>
      <c r="J50" s="269"/>
      <c r="K50" s="269"/>
      <c r="L50" s="269"/>
      <c r="M50" s="269"/>
      <c r="N50" s="269"/>
      <c r="O50" s="269"/>
      <c r="P50" s="269"/>
      <c r="Q50" s="269"/>
      <c r="R50" s="270"/>
      <c r="S50" s="269"/>
      <c r="T50" s="269"/>
      <c r="U50" s="269"/>
      <c r="V50" s="269"/>
      <c r="W50" s="269"/>
      <c r="X50" s="269"/>
      <c r="Y50" s="269"/>
    </row>
    <row r="51" spans="1:25" ht="18" customHeight="1">
      <c r="A51" s="408" t="s">
        <v>171</v>
      </c>
      <c r="B51" s="269"/>
      <c r="C51" s="269"/>
      <c r="D51" s="269"/>
      <c r="E51" s="269"/>
      <c r="F51" s="269"/>
      <c r="G51" s="269"/>
      <c r="H51" s="269"/>
      <c r="I51" s="269"/>
      <c r="J51" s="269"/>
      <c r="K51" s="269"/>
      <c r="L51" s="269"/>
      <c r="M51" s="269"/>
      <c r="N51" s="269"/>
      <c r="O51" s="269"/>
      <c r="P51" s="269"/>
      <c r="Q51" s="269"/>
      <c r="R51" s="270"/>
      <c r="S51" s="269"/>
      <c r="T51" s="269"/>
      <c r="U51" s="269"/>
      <c r="V51" s="269"/>
      <c r="W51" s="269"/>
      <c r="X51" s="269"/>
      <c r="Y51" s="269"/>
    </row>
    <row r="52" spans="1:25" ht="18" customHeight="1">
      <c r="A52" s="51" t="s">
        <v>479</v>
      </c>
      <c r="B52" s="269">
        <v>137311</v>
      </c>
      <c r="C52" s="269">
        <v>118272</v>
      </c>
      <c r="D52" s="269">
        <v>19039</v>
      </c>
      <c r="E52" s="269">
        <v>160858</v>
      </c>
      <c r="F52" s="269">
        <v>129112</v>
      </c>
      <c r="G52" s="269">
        <v>31746</v>
      </c>
      <c r="H52" s="269">
        <v>231705</v>
      </c>
      <c r="I52" s="269">
        <v>176958</v>
      </c>
      <c r="J52" s="269">
        <v>54747</v>
      </c>
      <c r="K52" s="269">
        <v>143665</v>
      </c>
      <c r="L52" s="269">
        <v>113701</v>
      </c>
      <c r="M52" s="269">
        <v>29964</v>
      </c>
      <c r="N52" s="269">
        <v>146838</v>
      </c>
      <c r="O52" s="269">
        <v>117081</v>
      </c>
      <c r="P52" s="269">
        <v>29757</v>
      </c>
      <c r="Q52" s="269">
        <v>213033</v>
      </c>
      <c r="R52" s="270">
        <v>160491</v>
      </c>
      <c r="S52" s="269">
        <v>52542</v>
      </c>
      <c r="T52" s="269">
        <v>270158</v>
      </c>
      <c r="U52" s="269">
        <v>188699</v>
      </c>
      <c r="V52" s="269">
        <v>82459</v>
      </c>
      <c r="W52" s="269">
        <v>159726</v>
      </c>
      <c r="X52" s="269">
        <v>129810</v>
      </c>
      <c r="Y52" s="269">
        <v>29916</v>
      </c>
    </row>
    <row r="53" spans="1:25" ht="18" customHeight="1">
      <c r="A53" s="396" t="s">
        <v>480</v>
      </c>
      <c r="B53" s="269">
        <v>172744</v>
      </c>
      <c r="C53" s="269">
        <v>124213</v>
      </c>
      <c r="D53" s="269">
        <v>48531</v>
      </c>
      <c r="E53" s="269">
        <v>183207</v>
      </c>
      <c r="F53" s="269">
        <v>136212</v>
      </c>
      <c r="G53" s="269">
        <v>46995</v>
      </c>
      <c r="H53" s="269">
        <v>210082</v>
      </c>
      <c r="I53" s="269">
        <v>163106</v>
      </c>
      <c r="J53" s="269">
        <v>46976</v>
      </c>
      <c r="K53" s="269">
        <v>142509</v>
      </c>
      <c r="L53" s="269">
        <v>111719</v>
      </c>
      <c r="M53" s="269">
        <v>30790</v>
      </c>
      <c r="N53" s="269">
        <v>158118</v>
      </c>
      <c r="O53" s="269">
        <v>122862</v>
      </c>
      <c r="P53" s="269">
        <v>35256</v>
      </c>
      <c r="Q53" s="269">
        <v>201112</v>
      </c>
      <c r="R53" s="270">
        <v>149593</v>
      </c>
      <c r="S53" s="269">
        <v>51519</v>
      </c>
      <c r="T53" s="269">
        <v>204363</v>
      </c>
      <c r="U53" s="269">
        <v>161098</v>
      </c>
      <c r="V53" s="269">
        <v>43265</v>
      </c>
      <c r="W53" s="269">
        <v>155144</v>
      </c>
      <c r="X53" s="269">
        <v>126237</v>
      </c>
      <c r="Y53" s="269">
        <v>28907</v>
      </c>
    </row>
    <row r="54" spans="1:25" s="108" customFormat="1" ht="18" customHeight="1">
      <c r="A54" s="397" t="s">
        <v>489</v>
      </c>
      <c r="B54" s="318">
        <f>AVERAGE(B56:B69)</f>
        <v>162560.91666666666</v>
      </c>
      <c r="C54" s="318">
        <f aca="true" t="shared" si="2" ref="C54:Y54">AVERAGE(C56:C69)</f>
        <v>128711</v>
      </c>
      <c r="D54" s="318">
        <f t="shared" si="2"/>
        <v>33849.916666666664</v>
      </c>
      <c r="E54" s="318">
        <f t="shared" si="2"/>
        <v>184613.41666666666</v>
      </c>
      <c r="F54" s="318">
        <f t="shared" si="2"/>
        <v>140796.08333333334</v>
      </c>
      <c r="G54" s="318">
        <f t="shared" si="2"/>
        <v>43817.333333333336</v>
      </c>
      <c r="H54" s="318">
        <f t="shared" si="2"/>
        <v>198862.16666666666</v>
      </c>
      <c r="I54" s="318">
        <f t="shared" si="2"/>
        <v>155180.25</v>
      </c>
      <c r="J54" s="318">
        <f t="shared" si="2"/>
        <v>43681.916666666664</v>
      </c>
      <c r="K54" s="318">
        <f t="shared" si="2"/>
        <v>146557.25</v>
      </c>
      <c r="L54" s="318">
        <f t="shared" si="2"/>
        <v>116465</v>
      </c>
      <c r="M54" s="318">
        <f t="shared" si="2"/>
        <v>30092.25</v>
      </c>
      <c r="N54" s="318">
        <f t="shared" si="2"/>
        <v>167774.66666666666</v>
      </c>
      <c r="O54" s="318">
        <f t="shared" si="2"/>
        <v>129082.75</v>
      </c>
      <c r="P54" s="318">
        <f t="shared" si="2"/>
        <v>38691.916666666664</v>
      </c>
      <c r="Q54" s="318">
        <f t="shared" si="2"/>
        <v>193229.83333333334</v>
      </c>
      <c r="R54" s="318">
        <f t="shared" si="2"/>
        <v>144680.16666666666</v>
      </c>
      <c r="S54" s="318">
        <f t="shared" si="2"/>
        <v>48549.666666666664</v>
      </c>
      <c r="T54" s="318">
        <f t="shared" si="2"/>
        <v>193389.75</v>
      </c>
      <c r="U54" s="318">
        <f t="shared" si="2"/>
        <v>150162.08333333334</v>
      </c>
      <c r="V54" s="318">
        <f t="shared" si="2"/>
        <v>43227.666666666664</v>
      </c>
      <c r="W54" s="318">
        <f t="shared" si="2"/>
        <v>156477.83333333334</v>
      </c>
      <c r="X54" s="318">
        <f t="shared" si="2"/>
        <v>127484.25</v>
      </c>
      <c r="Y54" s="318">
        <f t="shared" si="2"/>
        <v>28993.583333333332</v>
      </c>
    </row>
    <row r="55" spans="1:25" ht="18" customHeight="1">
      <c r="A55" s="51"/>
      <c r="B55" s="269"/>
      <c r="C55" s="269"/>
      <c r="D55" s="269"/>
      <c r="E55" s="269"/>
      <c r="F55" s="269"/>
      <c r="G55" s="269"/>
      <c r="H55" s="269"/>
      <c r="I55" s="269"/>
      <c r="J55" s="269"/>
      <c r="K55" s="269"/>
      <c r="L55" s="269"/>
      <c r="M55" s="269"/>
      <c r="N55" s="269"/>
      <c r="O55" s="269"/>
      <c r="P55" s="269"/>
      <c r="Q55" s="269"/>
      <c r="R55" s="270"/>
      <c r="S55" s="269"/>
      <c r="T55" s="269"/>
      <c r="U55" s="269"/>
      <c r="V55" s="269"/>
      <c r="W55" s="269"/>
      <c r="X55" s="269"/>
      <c r="Y55" s="269"/>
    </row>
    <row r="56" spans="1:25" ht="18" customHeight="1">
      <c r="A56" s="51" t="s">
        <v>478</v>
      </c>
      <c r="B56" s="269">
        <v>112560</v>
      </c>
      <c r="C56" s="269">
        <v>112560</v>
      </c>
      <c r="D56" s="269">
        <v>0</v>
      </c>
      <c r="E56" s="269">
        <v>137317</v>
      </c>
      <c r="F56" s="269">
        <v>137317</v>
      </c>
      <c r="G56" s="269">
        <v>0</v>
      </c>
      <c r="H56" s="269">
        <v>151774</v>
      </c>
      <c r="I56" s="269">
        <v>151774</v>
      </c>
      <c r="J56" s="269">
        <v>0</v>
      </c>
      <c r="K56" s="269">
        <v>106810</v>
      </c>
      <c r="L56" s="269">
        <v>106810</v>
      </c>
      <c r="M56" s="269">
        <v>0</v>
      </c>
      <c r="N56" s="269">
        <v>123166</v>
      </c>
      <c r="O56" s="269">
        <v>122151</v>
      </c>
      <c r="P56" s="269">
        <v>1015</v>
      </c>
      <c r="Q56" s="269">
        <v>158699</v>
      </c>
      <c r="R56" s="270">
        <v>158699</v>
      </c>
      <c r="S56" s="269">
        <v>0</v>
      </c>
      <c r="T56" s="269">
        <v>145089</v>
      </c>
      <c r="U56" s="269">
        <v>145089</v>
      </c>
      <c r="V56" s="269">
        <v>0</v>
      </c>
      <c r="W56" s="269">
        <v>123639</v>
      </c>
      <c r="X56" s="269">
        <v>123427</v>
      </c>
      <c r="Y56" s="269">
        <v>212</v>
      </c>
    </row>
    <row r="57" spans="1:25" ht="18" customHeight="1">
      <c r="A57" s="396" t="s">
        <v>490</v>
      </c>
      <c r="B57" s="269">
        <v>131831</v>
      </c>
      <c r="C57" s="269">
        <v>131831</v>
      </c>
      <c r="D57" s="269">
        <v>0</v>
      </c>
      <c r="E57" s="269">
        <v>142988</v>
      </c>
      <c r="F57" s="269">
        <v>142988</v>
      </c>
      <c r="G57" s="269">
        <v>0</v>
      </c>
      <c r="H57" s="269">
        <v>153098</v>
      </c>
      <c r="I57" s="269">
        <v>153098</v>
      </c>
      <c r="J57" s="269">
        <v>0</v>
      </c>
      <c r="K57" s="269">
        <v>111542</v>
      </c>
      <c r="L57" s="269">
        <v>110270</v>
      </c>
      <c r="M57" s="269">
        <v>1272</v>
      </c>
      <c r="N57" s="269">
        <v>127522</v>
      </c>
      <c r="O57" s="269">
        <v>127522</v>
      </c>
      <c r="P57" s="269">
        <v>0</v>
      </c>
      <c r="Q57" s="269">
        <v>132613</v>
      </c>
      <c r="R57" s="270">
        <v>132613</v>
      </c>
      <c r="S57" s="269">
        <v>0</v>
      </c>
      <c r="T57" s="269">
        <v>150212</v>
      </c>
      <c r="U57" s="269">
        <v>150212</v>
      </c>
      <c r="V57" s="269">
        <v>0</v>
      </c>
      <c r="W57" s="269">
        <v>121418</v>
      </c>
      <c r="X57" s="269">
        <v>121411</v>
      </c>
      <c r="Y57" s="269">
        <v>7</v>
      </c>
    </row>
    <row r="58" spans="1:25" ht="18" customHeight="1">
      <c r="A58" s="396" t="s">
        <v>491</v>
      </c>
      <c r="B58" s="269">
        <v>128532</v>
      </c>
      <c r="C58" s="269">
        <v>128532</v>
      </c>
      <c r="D58" s="269">
        <v>0</v>
      </c>
      <c r="E58" s="269">
        <v>168165</v>
      </c>
      <c r="F58" s="269">
        <v>137994</v>
      </c>
      <c r="G58" s="269">
        <v>30171</v>
      </c>
      <c r="H58" s="269">
        <v>150431</v>
      </c>
      <c r="I58" s="269">
        <v>150431</v>
      </c>
      <c r="J58" s="269">
        <v>0</v>
      </c>
      <c r="K58" s="269">
        <v>115853</v>
      </c>
      <c r="L58" s="269">
        <v>114471</v>
      </c>
      <c r="M58" s="269">
        <v>1382</v>
      </c>
      <c r="N58" s="269">
        <v>134797</v>
      </c>
      <c r="O58" s="269">
        <v>126798</v>
      </c>
      <c r="P58" s="269">
        <v>7999</v>
      </c>
      <c r="Q58" s="269">
        <v>143468</v>
      </c>
      <c r="R58" s="270">
        <v>133782</v>
      </c>
      <c r="S58" s="269">
        <v>9686</v>
      </c>
      <c r="T58" s="269">
        <v>184784</v>
      </c>
      <c r="U58" s="269">
        <v>152957</v>
      </c>
      <c r="V58" s="269">
        <v>31827</v>
      </c>
      <c r="W58" s="269">
        <v>123107</v>
      </c>
      <c r="X58" s="269">
        <v>121971</v>
      </c>
      <c r="Y58" s="269">
        <v>1136</v>
      </c>
    </row>
    <row r="59" spans="1:25" ht="18" customHeight="1">
      <c r="A59" s="396" t="s">
        <v>492</v>
      </c>
      <c r="B59" s="269">
        <v>130101</v>
      </c>
      <c r="C59" s="269">
        <v>130101</v>
      </c>
      <c r="D59" s="269">
        <v>0</v>
      </c>
      <c r="E59" s="269">
        <v>141123</v>
      </c>
      <c r="F59" s="269">
        <v>141123</v>
      </c>
      <c r="G59" s="269">
        <v>0</v>
      </c>
      <c r="H59" s="269">
        <v>152572</v>
      </c>
      <c r="I59" s="269">
        <v>152572</v>
      </c>
      <c r="J59" s="269">
        <v>0</v>
      </c>
      <c r="K59" s="269">
        <v>116970</v>
      </c>
      <c r="L59" s="269">
        <v>116970</v>
      </c>
      <c r="M59" s="269">
        <v>0</v>
      </c>
      <c r="N59" s="269">
        <v>128785</v>
      </c>
      <c r="O59" s="269">
        <v>127714</v>
      </c>
      <c r="P59" s="269">
        <v>1071</v>
      </c>
      <c r="Q59" s="269">
        <v>147584</v>
      </c>
      <c r="R59" s="270">
        <v>147584</v>
      </c>
      <c r="S59" s="269">
        <v>0</v>
      </c>
      <c r="T59" s="269">
        <v>151989</v>
      </c>
      <c r="U59" s="269">
        <v>146908</v>
      </c>
      <c r="V59" s="269">
        <v>5081</v>
      </c>
      <c r="W59" s="269">
        <v>133355</v>
      </c>
      <c r="X59" s="269">
        <v>132619</v>
      </c>
      <c r="Y59" s="269">
        <v>736</v>
      </c>
    </row>
    <row r="60" spans="1:25" ht="18" customHeight="1">
      <c r="A60" s="51"/>
      <c r="B60" s="269"/>
      <c r="C60" s="269"/>
      <c r="D60" s="269"/>
      <c r="E60" s="269"/>
      <c r="F60" s="269"/>
      <c r="G60" s="269"/>
      <c r="H60" s="269"/>
      <c r="I60" s="269"/>
      <c r="J60" s="269"/>
      <c r="K60" s="269"/>
      <c r="L60" s="269"/>
      <c r="M60" s="269"/>
      <c r="N60" s="269"/>
      <c r="O60" s="269"/>
      <c r="P60" s="269"/>
      <c r="Q60" s="269"/>
      <c r="R60" s="270"/>
      <c r="S60" s="269"/>
      <c r="T60" s="269"/>
      <c r="U60" s="269"/>
      <c r="V60" s="269"/>
      <c r="W60" s="269"/>
      <c r="X60" s="269"/>
      <c r="Y60" s="269"/>
    </row>
    <row r="61" spans="1:25" ht="18" customHeight="1">
      <c r="A61" s="396" t="s">
        <v>481</v>
      </c>
      <c r="B61" s="269">
        <v>125401</v>
      </c>
      <c r="C61" s="269">
        <v>125401</v>
      </c>
      <c r="D61" s="269">
        <v>0</v>
      </c>
      <c r="E61" s="269">
        <v>141893</v>
      </c>
      <c r="F61" s="269">
        <v>140982</v>
      </c>
      <c r="G61" s="269">
        <v>911</v>
      </c>
      <c r="H61" s="269">
        <v>155659</v>
      </c>
      <c r="I61" s="269">
        <v>154364</v>
      </c>
      <c r="J61" s="269">
        <v>1295</v>
      </c>
      <c r="K61" s="269">
        <v>122089</v>
      </c>
      <c r="L61" s="269">
        <v>120278</v>
      </c>
      <c r="M61" s="269">
        <v>1811</v>
      </c>
      <c r="N61" s="269">
        <v>131737</v>
      </c>
      <c r="O61" s="269">
        <v>128772</v>
      </c>
      <c r="P61" s="269">
        <v>2965</v>
      </c>
      <c r="Q61" s="269">
        <v>142976</v>
      </c>
      <c r="R61" s="270">
        <v>142976</v>
      </c>
      <c r="S61" s="269">
        <v>0</v>
      </c>
      <c r="T61" s="269">
        <v>154719</v>
      </c>
      <c r="U61" s="269">
        <v>153027</v>
      </c>
      <c r="V61" s="269">
        <v>1692</v>
      </c>
      <c r="W61" s="269">
        <v>128073</v>
      </c>
      <c r="X61" s="269">
        <v>127176</v>
      </c>
      <c r="Y61" s="269">
        <v>897</v>
      </c>
    </row>
    <row r="62" spans="1:25" ht="18" customHeight="1">
      <c r="A62" s="396" t="s">
        <v>482</v>
      </c>
      <c r="B62" s="269">
        <v>131015</v>
      </c>
      <c r="C62" s="269">
        <v>130829</v>
      </c>
      <c r="D62" s="269">
        <v>186</v>
      </c>
      <c r="E62" s="269">
        <v>141269</v>
      </c>
      <c r="F62" s="269">
        <v>141269</v>
      </c>
      <c r="G62" s="269">
        <v>0</v>
      </c>
      <c r="H62" s="269">
        <v>182223</v>
      </c>
      <c r="I62" s="269">
        <v>156810</v>
      </c>
      <c r="J62" s="269">
        <v>25413</v>
      </c>
      <c r="K62" s="269">
        <v>132295</v>
      </c>
      <c r="L62" s="269">
        <v>119564</v>
      </c>
      <c r="M62" s="269">
        <v>12731</v>
      </c>
      <c r="N62" s="269">
        <v>205375</v>
      </c>
      <c r="O62" s="269">
        <v>131844</v>
      </c>
      <c r="P62" s="269">
        <v>73531</v>
      </c>
      <c r="Q62" s="269">
        <v>409030</v>
      </c>
      <c r="R62" s="270">
        <v>152867</v>
      </c>
      <c r="S62" s="269">
        <v>256163</v>
      </c>
      <c r="T62" s="269">
        <v>232964</v>
      </c>
      <c r="U62" s="269">
        <v>154403</v>
      </c>
      <c r="V62" s="269">
        <v>78561</v>
      </c>
      <c r="W62" s="269">
        <v>147351</v>
      </c>
      <c r="X62" s="269">
        <v>125247</v>
      </c>
      <c r="Y62" s="269">
        <v>22104</v>
      </c>
    </row>
    <row r="63" spans="1:25" ht="18" customHeight="1">
      <c r="A63" s="396" t="s">
        <v>483</v>
      </c>
      <c r="B63" s="269">
        <v>298927</v>
      </c>
      <c r="C63" s="269">
        <v>128289</v>
      </c>
      <c r="D63" s="269">
        <v>170638</v>
      </c>
      <c r="E63" s="269">
        <v>374280</v>
      </c>
      <c r="F63" s="269">
        <v>140420</v>
      </c>
      <c r="G63" s="269">
        <v>233860</v>
      </c>
      <c r="H63" s="269">
        <v>397413</v>
      </c>
      <c r="I63" s="269">
        <v>154397</v>
      </c>
      <c r="J63" s="269">
        <v>243016</v>
      </c>
      <c r="K63" s="269">
        <v>274386</v>
      </c>
      <c r="L63" s="269">
        <v>120107</v>
      </c>
      <c r="M63" s="269">
        <v>154279</v>
      </c>
      <c r="N63" s="269">
        <v>258789</v>
      </c>
      <c r="O63" s="269">
        <v>130275</v>
      </c>
      <c r="P63" s="269">
        <v>128514</v>
      </c>
      <c r="Q63" s="269">
        <v>145145</v>
      </c>
      <c r="R63" s="270">
        <v>145145</v>
      </c>
      <c r="S63" s="269">
        <v>0</v>
      </c>
      <c r="T63" s="269">
        <v>290771</v>
      </c>
      <c r="U63" s="269">
        <v>150639</v>
      </c>
      <c r="V63" s="269">
        <v>140132</v>
      </c>
      <c r="W63" s="269">
        <v>257593</v>
      </c>
      <c r="X63" s="269">
        <v>130569</v>
      </c>
      <c r="Y63" s="269">
        <v>127024</v>
      </c>
    </row>
    <row r="64" spans="1:25" ht="18" customHeight="1">
      <c r="A64" s="396" t="s">
        <v>484</v>
      </c>
      <c r="B64" s="269">
        <v>147208</v>
      </c>
      <c r="C64" s="269">
        <v>123550</v>
      </c>
      <c r="D64" s="269">
        <v>23658</v>
      </c>
      <c r="E64" s="269">
        <v>143615</v>
      </c>
      <c r="F64" s="269">
        <v>143615</v>
      </c>
      <c r="G64" s="269">
        <v>0</v>
      </c>
      <c r="H64" s="269">
        <v>163219</v>
      </c>
      <c r="I64" s="269">
        <v>157404</v>
      </c>
      <c r="J64" s="269">
        <v>5815</v>
      </c>
      <c r="K64" s="269">
        <v>124418</v>
      </c>
      <c r="L64" s="269">
        <v>119690</v>
      </c>
      <c r="M64" s="269">
        <v>4728</v>
      </c>
      <c r="N64" s="269">
        <v>136658</v>
      </c>
      <c r="O64" s="269">
        <v>128109</v>
      </c>
      <c r="P64" s="269">
        <v>8549</v>
      </c>
      <c r="Q64" s="269">
        <v>140295</v>
      </c>
      <c r="R64" s="270">
        <v>136918</v>
      </c>
      <c r="S64" s="269">
        <v>3377</v>
      </c>
      <c r="T64" s="269">
        <v>157337</v>
      </c>
      <c r="U64" s="269">
        <v>149548</v>
      </c>
      <c r="V64" s="269">
        <v>7789</v>
      </c>
      <c r="W64" s="269">
        <v>132019</v>
      </c>
      <c r="X64" s="269">
        <v>127642</v>
      </c>
      <c r="Y64" s="269">
        <v>4377</v>
      </c>
    </row>
    <row r="65" spans="1:25" ht="18" customHeight="1">
      <c r="A65" s="51"/>
      <c r="B65" s="269"/>
      <c r="C65" s="269"/>
      <c r="D65" s="269"/>
      <c r="E65" s="269"/>
      <c r="F65" s="269"/>
      <c r="G65" s="269"/>
      <c r="H65" s="269"/>
      <c r="I65" s="269"/>
      <c r="J65" s="269"/>
      <c r="K65" s="269"/>
      <c r="L65" s="269"/>
      <c r="M65" s="269"/>
      <c r="N65" s="269"/>
      <c r="O65" s="269"/>
      <c r="P65" s="269"/>
      <c r="Q65" s="269"/>
      <c r="R65" s="272"/>
      <c r="S65" s="269"/>
      <c r="T65" s="269"/>
      <c r="U65" s="269"/>
      <c r="V65" s="269"/>
      <c r="W65" s="269"/>
      <c r="X65" s="269"/>
      <c r="Y65" s="269"/>
    </row>
    <row r="66" spans="1:25" ht="18" customHeight="1">
      <c r="A66" s="396" t="s">
        <v>485</v>
      </c>
      <c r="B66" s="269">
        <v>134670</v>
      </c>
      <c r="C66" s="269">
        <v>134670</v>
      </c>
      <c r="D66" s="269">
        <v>0</v>
      </c>
      <c r="E66" s="269">
        <v>140382</v>
      </c>
      <c r="F66" s="269">
        <v>140382</v>
      </c>
      <c r="G66" s="269">
        <v>0</v>
      </c>
      <c r="H66" s="269">
        <v>160709</v>
      </c>
      <c r="I66" s="269">
        <v>158188</v>
      </c>
      <c r="J66" s="269">
        <v>2521</v>
      </c>
      <c r="K66" s="269">
        <v>120080</v>
      </c>
      <c r="L66" s="269">
        <v>120080</v>
      </c>
      <c r="M66" s="269">
        <v>0</v>
      </c>
      <c r="N66" s="269">
        <v>147314</v>
      </c>
      <c r="O66" s="269">
        <v>131134</v>
      </c>
      <c r="P66" s="269">
        <v>16180</v>
      </c>
      <c r="Q66" s="269">
        <v>138673</v>
      </c>
      <c r="R66" s="270">
        <v>138673</v>
      </c>
      <c r="S66" s="269">
        <v>0</v>
      </c>
      <c r="T66" s="269">
        <v>149852</v>
      </c>
      <c r="U66" s="269">
        <v>149852</v>
      </c>
      <c r="V66" s="269">
        <v>0</v>
      </c>
      <c r="W66" s="269">
        <v>128844</v>
      </c>
      <c r="X66" s="269">
        <v>127340</v>
      </c>
      <c r="Y66" s="269">
        <v>1504</v>
      </c>
    </row>
    <row r="67" spans="1:25" ht="18" customHeight="1">
      <c r="A67" s="396" t="s">
        <v>486</v>
      </c>
      <c r="B67" s="270">
        <v>129928</v>
      </c>
      <c r="C67" s="270">
        <v>129928</v>
      </c>
      <c r="D67" s="270">
        <v>0</v>
      </c>
      <c r="E67" s="270">
        <v>139289</v>
      </c>
      <c r="F67" s="270">
        <v>139289</v>
      </c>
      <c r="G67" s="270">
        <v>0</v>
      </c>
      <c r="H67" s="270">
        <v>158619</v>
      </c>
      <c r="I67" s="270">
        <v>158619</v>
      </c>
      <c r="J67" s="270">
        <v>0</v>
      </c>
      <c r="K67" s="270">
        <v>117631</v>
      </c>
      <c r="L67" s="270">
        <v>117631</v>
      </c>
      <c r="M67" s="270">
        <v>0</v>
      </c>
      <c r="N67" s="270">
        <v>132626</v>
      </c>
      <c r="O67" s="270">
        <v>130821</v>
      </c>
      <c r="P67" s="270">
        <v>1805</v>
      </c>
      <c r="Q67" s="270">
        <v>141536</v>
      </c>
      <c r="R67" s="270">
        <v>141536</v>
      </c>
      <c r="S67" s="270">
        <v>0</v>
      </c>
      <c r="T67" s="270">
        <v>150416</v>
      </c>
      <c r="U67" s="270">
        <v>150416</v>
      </c>
      <c r="V67" s="270">
        <v>0</v>
      </c>
      <c r="W67" s="270">
        <v>132466</v>
      </c>
      <c r="X67" s="270">
        <v>131822</v>
      </c>
      <c r="Y67" s="270">
        <v>644</v>
      </c>
    </row>
    <row r="68" spans="1:25" ht="18" customHeight="1">
      <c r="A68" s="396" t="s">
        <v>487</v>
      </c>
      <c r="B68" s="270">
        <v>134505</v>
      </c>
      <c r="C68" s="270">
        <v>134505</v>
      </c>
      <c r="D68" s="270">
        <v>0</v>
      </c>
      <c r="E68" s="270">
        <v>148458</v>
      </c>
      <c r="F68" s="270">
        <v>141749</v>
      </c>
      <c r="G68" s="270">
        <v>6709</v>
      </c>
      <c r="H68" s="270">
        <v>157527</v>
      </c>
      <c r="I68" s="270">
        <v>157527</v>
      </c>
      <c r="J68" s="270">
        <v>0</v>
      </c>
      <c r="K68" s="270">
        <v>118400</v>
      </c>
      <c r="L68" s="270">
        <v>118400</v>
      </c>
      <c r="M68" s="270">
        <v>0</v>
      </c>
      <c r="N68" s="270">
        <v>134227</v>
      </c>
      <c r="O68" s="270">
        <v>132256</v>
      </c>
      <c r="P68" s="270">
        <v>1971</v>
      </c>
      <c r="Q68" s="270">
        <v>140014</v>
      </c>
      <c r="R68" s="270">
        <v>140014</v>
      </c>
      <c r="S68" s="270">
        <v>0</v>
      </c>
      <c r="T68" s="270">
        <v>149994</v>
      </c>
      <c r="U68" s="270">
        <v>148921</v>
      </c>
      <c r="V68" s="270">
        <v>1073</v>
      </c>
      <c r="W68" s="270">
        <v>128420</v>
      </c>
      <c r="X68" s="270">
        <v>128418</v>
      </c>
      <c r="Y68" s="270">
        <v>2</v>
      </c>
    </row>
    <row r="69" spans="1:25" ht="18" customHeight="1">
      <c r="A69" s="398" t="s">
        <v>488</v>
      </c>
      <c r="B69" s="273">
        <v>346053</v>
      </c>
      <c r="C69" s="273">
        <v>134336</v>
      </c>
      <c r="D69" s="273">
        <v>211717</v>
      </c>
      <c r="E69" s="273">
        <v>396582</v>
      </c>
      <c r="F69" s="273">
        <v>142425</v>
      </c>
      <c r="G69" s="273">
        <v>254157</v>
      </c>
      <c r="H69" s="273">
        <v>403102</v>
      </c>
      <c r="I69" s="273">
        <v>156979</v>
      </c>
      <c r="J69" s="273">
        <v>246123</v>
      </c>
      <c r="K69" s="273">
        <v>298213</v>
      </c>
      <c r="L69" s="273">
        <v>113309</v>
      </c>
      <c r="M69" s="273">
        <v>184904</v>
      </c>
      <c r="N69" s="273">
        <v>352300</v>
      </c>
      <c r="O69" s="273">
        <v>131597</v>
      </c>
      <c r="P69" s="273">
        <v>220703</v>
      </c>
      <c r="Q69" s="273">
        <v>478725</v>
      </c>
      <c r="R69" s="273">
        <v>165355</v>
      </c>
      <c r="S69" s="273">
        <v>313370</v>
      </c>
      <c r="T69" s="273">
        <v>402550</v>
      </c>
      <c r="U69" s="273">
        <v>149973</v>
      </c>
      <c r="V69" s="273">
        <v>252577</v>
      </c>
      <c r="W69" s="273">
        <v>321449</v>
      </c>
      <c r="X69" s="273">
        <v>132169</v>
      </c>
      <c r="Y69" s="273">
        <v>189280</v>
      </c>
    </row>
    <row r="70" ht="18" customHeight="1">
      <c r="A70" s="19"/>
    </row>
  </sheetData>
  <sheetProtection/>
  <mergeCells count="36">
    <mergeCell ref="N8:P8"/>
    <mergeCell ref="A1:B1"/>
    <mergeCell ref="B7:P7"/>
    <mergeCell ref="Q7:S8"/>
    <mergeCell ref="T7:V8"/>
    <mergeCell ref="A5:Y5"/>
    <mergeCell ref="W7:Y8"/>
    <mergeCell ref="B8:D8"/>
    <mergeCell ref="E8:G8"/>
    <mergeCell ref="H8:J8"/>
    <mergeCell ref="K8:M8"/>
    <mergeCell ref="B9:B10"/>
    <mergeCell ref="C9:C10"/>
    <mergeCell ref="D9:D10"/>
    <mergeCell ref="A7:A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Y9:Y10"/>
    <mergeCell ref="U9:U10"/>
    <mergeCell ref="V9:V10"/>
    <mergeCell ref="W9:W10"/>
    <mergeCell ref="X9:X10"/>
  </mergeCells>
  <printOptions horizontalCentered="1"/>
  <pageMargins left="0.5905511811023623" right="0.5905511811023623" top="0.5905511811023623" bottom="0.3937007874015748" header="0" footer="0"/>
  <pageSetup fitToHeight="1" fitToWidth="1" horizontalDpi="600" verticalDpi="600" orientation="landscape" paperSize="8" scale="65" r:id="rId1"/>
</worksheet>
</file>

<file path=xl/worksheets/sheet9.xml><?xml version="1.0" encoding="utf-8"?>
<worksheet xmlns="http://schemas.openxmlformats.org/spreadsheetml/2006/main" xmlns:r="http://schemas.openxmlformats.org/officeDocument/2006/relationships">
  <sheetPr>
    <pageSetUpPr fitToPage="1"/>
  </sheetPr>
  <dimension ref="A1:T70"/>
  <sheetViews>
    <sheetView zoomScaleSheetLayoutView="75" zoomScalePageLayoutView="0" workbookViewId="0" topLeftCell="A1">
      <selection activeCell="A1" sqref="A1"/>
    </sheetView>
  </sheetViews>
  <sheetFormatPr defaultColWidth="8.875" defaultRowHeight="13.5"/>
  <cols>
    <col min="1" max="1" width="17.25390625" style="67" customWidth="1"/>
    <col min="2" max="2" width="12.375" style="67" customWidth="1"/>
    <col min="3" max="3" width="12.75390625" style="67" customWidth="1"/>
    <col min="4" max="6" width="12.375" style="67" customWidth="1"/>
    <col min="7" max="7" width="12.50390625" style="67" customWidth="1"/>
    <col min="8" max="9" width="12.375" style="67" customWidth="1"/>
    <col min="10" max="10" width="9.75390625" style="67" customWidth="1"/>
    <col min="11" max="12" width="12.375" style="67" customWidth="1"/>
    <col min="13" max="13" width="9.75390625" style="67" customWidth="1"/>
    <col min="14" max="14" width="12.375" style="67" customWidth="1"/>
    <col min="15" max="15" width="12.875" style="67" customWidth="1"/>
    <col min="16" max="17" width="11.375" style="67" customWidth="1"/>
    <col min="18" max="18" width="11.125" style="67" customWidth="1"/>
    <col min="19" max="19" width="12.375" style="67" customWidth="1"/>
    <col min="20" max="16384" width="8.875" style="67" customWidth="1"/>
  </cols>
  <sheetData>
    <row r="1" spans="1:19" ht="13.5">
      <c r="A1" s="337" t="s">
        <v>495</v>
      </c>
      <c r="S1" s="15" t="s">
        <v>496</v>
      </c>
    </row>
    <row r="2" spans="1:19" ht="13.5">
      <c r="A2" s="13"/>
      <c r="S2" s="15"/>
    </row>
    <row r="3" spans="1:19" ht="13.5">
      <c r="A3" s="13"/>
      <c r="S3" s="15"/>
    </row>
    <row r="5" spans="1:19" ht="17.25">
      <c r="A5" s="502" t="s">
        <v>223</v>
      </c>
      <c r="B5" s="502"/>
      <c r="C5" s="502"/>
      <c r="D5" s="502"/>
      <c r="E5" s="502"/>
      <c r="F5" s="502"/>
      <c r="G5" s="502"/>
      <c r="H5" s="502"/>
      <c r="I5" s="502"/>
      <c r="J5" s="502"/>
      <c r="K5" s="502"/>
      <c r="L5" s="502"/>
      <c r="M5" s="502"/>
      <c r="N5" s="502"/>
      <c r="O5" s="502"/>
      <c r="P5" s="502"/>
      <c r="Q5" s="502"/>
      <c r="R5" s="502"/>
      <c r="S5" s="502"/>
    </row>
    <row r="6" spans="2:20" ht="18" thickBot="1">
      <c r="B6" s="156"/>
      <c r="S6" s="21" t="s">
        <v>172</v>
      </c>
      <c r="T6" s="2"/>
    </row>
    <row r="7" spans="1:20" ht="14.25">
      <c r="A7" s="755" t="s">
        <v>547</v>
      </c>
      <c r="B7" s="489" t="s">
        <v>409</v>
      </c>
      <c r="C7" s="490"/>
      <c r="D7" s="758"/>
      <c r="E7" s="760" t="s">
        <v>162</v>
      </c>
      <c r="F7" s="761"/>
      <c r="G7" s="761"/>
      <c r="H7" s="761"/>
      <c r="I7" s="761"/>
      <c r="J7" s="761"/>
      <c r="K7" s="761"/>
      <c r="L7" s="761"/>
      <c r="M7" s="761"/>
      <c r="N7" s="761"/>
      <c r="O7" s="761"/>
      <c r="P7" s="761"/>
      <c r="Q7" s="761"/>
      <c r="R7" s="761"/>
      <c r="S7" s="761"/>
      <c r="T7" s="2"/>
    </row>
    <row r="8" spans="1:20" ht="14.25">
      <c r="A8" s="756"/>
      <c r="B8" s="491"/>
      <c r="C8" s="492"/>
      <c r="D8" s="759"/>
      <c r="E8" s="762" t="s">
        <v>408</v>
      </c>
      <c r="F8" s="763"/>
      <c r="G8" s="764"/>
      <c r="H8" s="765" t="s">
        <v>173</v>
      </c>
      <c r="I8" s="766"/>
      <c r="J8" s="767"/>
      <c r="K8" s="762" t="s">
        <v>407</v>
      </c>
      <c r="L8" s="763"/>
      <c r="M8" s="764"/>
      <c r="N8" s="762" t="s">
        <v>406</v>
      </c>
      <c r="O8" s="763"/>
      <c r="P8" s="764"/>
      <c r="Q8" s="765" t="s">
        <v>174</v>
      </c>
      <c r="R8" s="766"/>
      <c r="S8" s="766"/>
      <c r="T8" s="2"/>
    </row>
    <row r="9" spans="1:20" ht="15.75" customHeight="1">
      <c r="A9" s="756"/>
      <c r="B9" s="754" t="s">
        <v>390</v>
      </c>
      <c r="C9" s="751" t="s">
        <v>169</v>
      </c>
      <c r="D9" s="751" t="s">
        <v>170</v>
      </c>
      <c r="E9" s="754" t="s">
        <v>390</v>
      </c>
      <c r="F9" s="751" t="s">
        <v>169</v>
      </c>
      <c r="G9" s="751" t="s">
        <v>170</v>
      </c>
      <c r="H9" s="754" t="s">
        <v>390</v>
      </c>
      <c r="I9" s="751" t="s">
        <v>169</v>
      </c>
      <c r="J9" s="751" t="s">
        <v>170</v>
      </c>
      <c r="K9" s="754" t="s">
        <v>390</v>
      </c>
      <c r="L9" s="751" t="s">
        <v>169</v>
      </c>
      <c r="M9" s="751" t="s">
        <v>170</v>
      </c>
      <c r="N9" s="754" t="s">
        <v>390</v>
      </c>
      <c r="O9" s="751" t="s">
        <v>169</v>
      </c>
      <c r="P9" s="751" t="s">
        <v>170</v>
      </c>
      <c r="Q9" s="754" t="s">
        <v>390</v>
      </c>
      <c r="R9" s="751" t="s">
        <v>169</v>
      </c>
      <c r="S9" s="753" t="s">
        <v>170</v>
      </c>
      <c r="T9" s="2"/>
    </row>
    <row r="10" spans="1:20" ht="15.75" customHeight="1">
      <c r="A10" s="757"/>
      <c r="B10" s="714"/>
      <c r="C10" s="752"/>
      <c r="D10" s="752"/>
      <c r="E10" s="714"/>
      <c r="F10" s="752"/>
      <c r="G10" s="752"/>
      <c r="H10" s="714"/>
      <c r="I10" s="752"/>
      <c r="J10" s="752"/>
      <c r="K10" s="714"/>
      <c r="L10" s="752"/>
      <c r="M10" s="752"/>
      <c r="N10" s="714"/>
      <c r="O10" s="752"/>
      <c r="P10" s="752"/>
      <c r="Q10" s="714"/>
      <c r="R10" s="752"/>
      <c r="S10" s="479"/>
      <c r="T10" s="2"/>
    </row>
    <row r="11" spans="1:20" ht="14.25">
      <c r="A11" s="274" t="s">
        <v>405</v>
      </c>
      <c r="T11" s="2"/>
    </row>
    <row r="12" spans="1:20" ht="14.25">
      <c r="A12" s="51" t="s">
        <v>479</v>
      </c>
      <c r="B12" s="196">
        <v>389669</v>
      </c>
      <c r="C12" s="196">
        <v>262003</v>
      </c>
      <c r="D12" s="196">
        <v>127666</v>
      </c>
      <c r="E12" s="196">
        <v>275400</v>
      </c>
      <c r="F12" s="196">
        <v>207845</v>
      </c>
      <c r="G12" s="196">
        <v>67555</v>
      </c>
      <c r="H12" s="196">
        <v>150061</v>
      </c>
      <c r="I12" s="196">
        <v>140693</v>
      </c>
      <c r="J12" s="196">
        <v>9368</v>
      </c>
      <c r="K12" s="196">
        <v>264104</v>
      </c>
      <c r="L12" s="196">
        <v>205853</v>
      </c>
      <c r="M12" s="196">
        <v>58251</v>
      </c>
      <c r="N12" s="196">
        <v>366126</v>
      </c>
      <c r="O12" s="196">
        <v>258821</v>
      </c>
      <c r="P12" s="196">
        <v>107305</v>
      </c>
      <c r="Q12" s="196">
        <v>292829</v>
      </c>
      <c r="R12" s="196">
        <v>209903</v>
      </c>
      <c r="S12" s="196">
        <v>82926</v>
      </c>
      <c r="T12" s="2"/>
    </row>
    <row r="13" spans="1:20" ht="14.25">
      <c r="A13" s="396" t="s">
        <v>480</v>
      </c>
      <c r="B13" s="196">
        <v>379377</v>
      </c>
      <c r="C13" s="196">
        <v>264250</v>
      </c>
      <c r="D13" s="196">
        <v>115127</v>
      </c>
      <c r="E13" s="196">
        <v>288229</v>
      </c>
      <c r="F13" s="196">
        <v>216138</v>
      </c>
      <c r="G13" s="196">
        <v>72091</v>
      </c>
      <c r="H13" s="196">
        <v>172594</v>
      </c>
      <c r="I13" s="196">
        <v>157187</v>
      </c>
      <c r="J13" s="196">
        <v>15407</v>
      </c>
      <c r="K13" s="196">
        <v>278614</v>
      </c>
      <c r="L13" s="196">
        <v>212356</v>
      </c>
      <c r="M13" s="196">
        <v>66258</v>
      </c>
      <c r="N13" s="196">
        <v>393297</v>
      </c>
      <c r="O13" s="196">
        <v>279277</v>
      </c>
      <c r="P13" s="196">
        <v>114020</v>
      </c>
      <c r="Q13" s="196">
        <v>281470</v>
      </c>
      <c r="R13" s="196">
        <v>201899</v>
      </c>
      <c r="S13" s="196">
        <v>79571</v>
      </c>
      <c r="T13" s="2"/>
    </row>
    <row r="14" spans="1:20" s="108" customFormat="1" ht="14.25">
      <c r="A14" s="397" t="s">
        <v>489</v>
      </c>
      <c r="B14" s="318">
        <f>AVERAGE(B16:B29)</f>
        <v>364861.3333333333</v>
      </c>
      <c r="C14" s="318">
        <f aca="true" t="shared" si="0" ref="C14:S14">AVERAGE(C16:C29)</f>
        <v>260668.41666666666</v>
      </c>
      <c r="D14" s="318">
        <f t="shared" si="0"/>
        <v>104192.91666666667</v>
      </c>
      <c r="E14" s="318">
        <f t="shared" si="0"/>
        <v>302791.5</v>
      </c>
      <c r="F14" s="318">
        <f t="shared" si="0"/>
        <v>227491.25</v>
      </c>
      <c r="G14" s="318">
        <v>75301</v>
      </c>
      <c r="H14" s="318">
        <f t="shared" si="0"/>
        <v>180534.33333333334</v>
      </c>
      <c r="I14" s="318">
        <f t="shared" si="0"/>
        <v>164796.5</v>
      </c>
      <c r="J14" s="318">
        <v>15737</v>
      </c>
      <c r="K14" s="318">
        <v>296915</v>
      </c>
      <c r="L14" s="318">
        <f t="shared" si="0"/>
        <v>224445.66666666666</v>
      </c>
      <c r="M14" s="318">
        <f t="shared" si="0"/>
        <v>72469.16666666667</v>
      </c>
      <c r="N14" s="318">
        <f t="shared" si="0"/>
        <v>415204.5</v>
      </c>
      <c r="O14" s="318">
        <f t="shared" si="0"/>
        <v>301694.5</v>
      </c>
      <c r="P14" s="318">
        <f t="shared" si="0"/>
        <v>119343.33333333333</v>
      </c>
      <c r="Q14" s="318">
        <f t="shared" si="0"/>
        <v>287079.8333333333</v>
      </c>
      <c r="R14" s="318">
        <f t="shared" si="0"/>
        <v>206314.75</v>
      </c>
      <c r="S14" s="318">
        <f t="shared" si="0"/>
        <v>80765.08333333333</v>
      </c>
      <c r="T14" s="418"/>
    </row>
    <row r="15" spans="1:20" ht="14.25">
      <c r="A15" s="51"/>
      <c r="B15" s="196"/>
      <c r="C15" s="196"/>
      <c r="D15" s="196"/>
      <c r="E15" s="196"/>
      <c r="F15" s="196"/>
      <c r="G15" s="196"/>
      <c r="H15" s="196"/>
      <c r="I15" s="196"/>
      <c r="J15" s="196"/>
      <c r="K15" s="196"/>
      <c r="L15" s="196"/>
      <c r="M15" s="196"/>
      <c r="N15" s="196"/>
      <c r="O15" s="196"/>
      <c r="P15" s="196"/>
      <c r="Q15" s="196"/>
      <c r="R15" s="196"/>
      <c r="S15" s="196"/>
      <c r="T15" s="2"/>
    </row>
    <row r="16" spans="1:20" ht="14.25">
      <c r="A16" s="51" t="s">
        <v>478</v>
      </c>
      <c r="B16" s="196">
        <v>250167</v>
      </c>
      <c r="C16" s="196">
        <v>247847</v>
      </c>
      <c r="D16" s="196">
        <v>2320</v>
      </c>
      <c r="E16" s="196">
        <v>226075</v>
      </c>
      <c r="F16" s="196">
        <v>223230</v>
      </c>
      <c r="G16" s="196">
        <v>2845</v>
      </c>
      <c r="H16" s="196">
        <v>145709</v>
      </c>
      <c r="I16" s="196">
        <v>145709</v>
      </c>
      <c r="J16" s="196">
        <v>0</v>
      </c>
      <c r="K16" s="196">
        <v>234756</v>
      </c>
      <c r="L16" s="196">
        <v>227318</v>
      </c>
      <c r="M16" s="196">
        <v>7447</v>
      </c>
      <c r="N16" s="196">
        <v>303243</v>
      </c>
      <c r="O16" s="196">
        <v>300124</v>
      </c>
      <c r="P16" s="196">
        <v>3119</v>
      </c>
      <c r="Q16" s="196">
        <v>202719</v>
      </c>
      <c r="R16" s="196">
        <v>202719</v>
      </c>
      <c r="S16" s="196">
        <v>0</v>
      </c>
      <c r="T16" s="2"/>
    </row>
    <row r="17" spans="1:19" ht="14.25">
      <c r="A17" s="396" t="s">
        <v>490</v>
      </c>
      <c r="B17" s="196">
        <v>251556</v>
      </c>
      <c r="C17" s="196">
        <v>251214</v>
      </c>
      <c r="D17" s="196">
        <v>342</v>
      </c>
      <c r="E17" s="196">
        <v>226503</v>
      </c>
      <c r="F17" s="196">
        <v>226425</v>
      </c>
      <c r="G17" s="196">
        <v>78</v>
      </c>
      <c r="H17" s="196">
        <v>152965</v>
      </c>
      <c r="I17" s="196">
        <v>152965</v>
      </c>
      <c r="J17" s="196">
        <v>0</v>
      </c>
      <c r="K17" s="196">
        <v>227054</v>
      </c>
      <c r="L17" s="196">
        <v>227054</v>
      </c>
      <c r="M17" s="196">
        <v>0</v>
      </c>
      <c r="N17" s="196">
        <v>304574</v>
      </c>
      <c r="O17" s="196">
        <v>304278</v>
      </c>
      <c r="P17" s="196">
        <v>296</v>
      </c>
      <c r="Q17" s="196">
        <v>205425</v>
      </c>
      <c r="R17" s="196">
        <v>205425</v>
      </c>
      <c r="S17" s="196">
        <v>0</v>
      </c>
    </row>
    <row r="18" spans="1:19" ht="14.25">
      <c r="A18" s="396" t="s">
        <v>491</v>
      </c>
      <c r="B18" s="196">
        <v>294507</v>
      </c>
      <c r="C18" s="196">
        <v>255512</v>
      </c>
      <c r="D18" s="196">
        <v>38995</v>
      </c>
      <c r="E18" s="196">
        <v>289734</v>
      </c>
      <c r="F18" s="196">
        <v>227666</v>
      </c>
      <c r="G18" s="196">
        <v>62068</v>
      </c>
      <c r="H18" s="196">
        <v>152211</v>
      </c>
      <c r="I18" s="196">
        <v>152211</v>
      </c>
      <c r="J18" s="196">
        <v>0</v>
      </c>
      <c r="K18" s="196">
        <v>292637</v>
      </c>
      <c r="L18" s="196">
        <v>233398</v>
      </c>
      <c r="M18" s="196">
        <v>59239</v>
      </c>
      <c r="N18" s="196">
        <v>423749</v>
      </c>
      <c r="O18" s="196">
        <v>304737</v>
      </c>
      <c r="P18" s="196">
        <v>119012</v>
      </c>
      <c r="Q18" s="196">
        <v>261411</v>
      </c>
      <c r="R18" s="196">
        <v>204182</v>
      </c>
      <c r="S18" s="196">
        <v>57229</v>
      </c>
    </row>
    <row r="19" spans="1:19" ht="14.25">
      <c r="A19" s="396" t="s">
        <v>492</v>
      </c>
      <c r="B19" s="196">
        <v>257728</v>
      </c>
      <c r="C19" s="196">
        <v>255481</v>
      </c>
      <c r="D19" s="196">
        <v>2247</v>
      </c>
      <c r="E19" s="196">
        <v>234415</v>
      </c>
      <c r="F19" s="196">
        <v>227109</v>
      </c>
      <c r="G19" s="196">
        <v>7306</v>
      </c>
      <c r="H19" s="196">
        <v>152862</v>
      </c>
      <c r="I19" s="196">
        <v>152804</v>
      </c>
      <c r="J19" s="196">
        <v>58</v>
      </c>
      <c r="K19" s="196">
        <v>230830</v>
      </c>
      <c r="L19" s="196">
        <v>230830</v>
      </c>
      <c r="M19" s="196">
        <v>0</v>
      </c>
      <c r="N19" s="196">
        <v>303459</v>
      </c>
      <c r="O19" s="196">
        <v>303459</v>
      </c>
      <c r="P19" s="196">
        <v>0</v>
      </c>
      <c r="Q19" s="196">
        <v>233050</v>
      </c>
      <c r="R19" s="196">
        <v>205521</v>
      </c>
      <c r="S19" s="196">
        <v>27529</v>
      </c>
    </row>
    <row r="20" spans="1:19" ht="14.25">
      <c r="A20" s="51"/>
      <c r="B20" s="196"/>
      <c r="C20" s="196"/>
      <c r="D20" s="196"/>
      <c r="E20" s="196"/>
      <c r="F20" s="196"/>
      <c r="G20" s="196"/>
      <c r="H20" s="196"/>
      <c r="I20" s="196"/>
      <c r="J20" s="196"/>
      <c r="K20" s="196"/>
      <c r="L20" s="196"/>
      <c r="M20" s="196"/>
      <c r="N20" s="196"/>
      <c r="O20" s="196"/>
      <c r="P20" s="196"/>
      <c r="Q20" s="196"/>
      <c r="R20" s="196"/>
      <c r="S20" s="196"/>
    </row>
    <row r="21" spans="1:19" ht="14.25">
      <c r="A21" s="396" t="s">
        <v>481</v>
      </c>
      <c r="B21" s="196">
        <v>261233</v>
      </c>
      <c r="C21" s="196">
        <v>260749</v>
      </c>
      <c r="D21" s="196">
        <v>484</v>
      </c>
      <c r="E21" s="196">
        <v>223865</v>
      </c>
      <c r="F21" s="196">
        <v>223689</v>
      </c>
      <c r="G21" s="196">
        <v>176</v>
      </c>
      <c r="H21" s="196">
        <v>155157</v>
      </c>
      <c r="I21" s="196">
        <v>155098</v>
      </c>
      <c r="J21" s="196">
        <v>59</v>
      </c>
      <c r="K21" s="196">
        <v>224257</v>
      </c>
      <c r="L21" s="196">
        <v>224257</v>
      </c>
      <c r="M21" s="196">
        <v>0</v>
      </c>
      <c r="N21" s="196">
        <v>298299</v>
      </c>
      <c r="O21" s="196">
        <v>298299</v>
      </c>
      <c r="P21" s="196">
        <v>0</v>
      </c>
      <c r="Q21" s="196">
        <v>204114</v>
      </c>
      <c r="R21" s="196">
        <v>203505</v>
      </c>
      <c r="S21" s="196">
        <v>609</v>
      </c>
    </row>
    <row r="22" spans="1:19" ht="14.25">
      <c r="A22" s="396" t="s">
        <v>482</v>
      </c>
      <c r="B22" s="196">
        <v>635116</v>
      </c>
      <c r="C22" s="196">
        <v>249330</v>
      </c>
      <c r="D22" s="196">
        <v>385786</v>
      </c>
      <c r="E22" s="196">
        <v>504900</v>
      </c>
      <c r="F22" s="196">
        <v>225285</v>
      </c>
      <c r="G22" s="196">
        <v>279615</v>
      </c>
      <c r="H22" s="196">
        <v>173488</v>
      </c>
      <c r="I22" s="196">
        <v>162351</v>
      </c>
      <c r="J22" s="196">
        <v>11137</v>
      </c>
      <c r="K22" s="196">
        <v>528609</v>
      </c>
      <c r="L22" s="196">
        <v>221018</v>
      </c>
      <c r="M22" s="196">
        <v>307591</v>
      </c>
      <c r="N22" s="196">
        <v>772849</v>
      </c>
      <c r="O22" s="196">
        <v>296709</v>
      </c>
      <c r="P22" s="196">
        <v>476140</v>
      </c>
      <c r="Q22" s="196">
        <v>474557</v>
      </c>
      <c r="R22" s="196">
        <v>208677</v>
      </c>
      <c r="S22" s="196">
        <v>265880</v>
      </c>
    </row>
    <row r="23" spans="1:19" ht="14.25">
      <c r="A23" s="396" t="s">
        <v>483</v>
      </c>
      <c r="B23" s="196">
        <v>442345</v>
      </c>
      <c r="C23" s="196">
        <v>258767</v>
      </c>
      <c r="D23" s="196">
        <v>183578</v>
      </c>
      <c r="E23" s="196">
        <v>274013</v>
      </c>
      <c r="F23" s="196">
        <v>226094</v>
      </c>
      <c r="G23" s="196">
        <v>47919</v>
      </c>
      <c r="H23" s="196">
        <v>212169</v>
      </c>
      <c r="I23" s="196">
        <v>160952</v>
      </c>
      <c r="J23" s="196">
        <v>51217</v>
      </c>
      <c r="K23" s="196">
        <v>225391</v>
      </c>
      <c r="L23" s="196">
        <v>218822</v>
      </c>
      <c r="M23" s="196">
        <v>6569</v>
      </c>
      <c r="N23" s="196">
        <v>325209</v>
      </c>
      <c r="O23" s="196">
        <v>300030</v>
      </c>
      <c r="P23" s="196">
        <v>25179</v>
      </c>
      <c r="Q23" s="196">
        <v>320573</v>
      </c>
      <c r="R23" s="196">
        <v>211440</v>
      </c>
      <c r="S23" s="196">
        <v>109133</v>
      </c>
    </row>
    <row r="24" spans="1:19" ht="14.25">
      <c r="A24" s="396" t="s">
        <v>484</v>
      </c>
      <c r="B24" s="196">
        <v>280717</v>
      </c>
      <c r="C24" s="196">
        <v>268573</v>
      </c>
      <c r="D24" s="196">
        <v>12144</v>
      </c>
      <c r="E24" s="196">
        <v>266984</v>
      </c>
      <c r="F24" s="196">
        <v>230372</v>
      </c>
      <c r="G24" s="196">
        <v>36612</v>
      </c>
      <c r="H24" s="196">
        <v>205786</v>
      </c>
      <c r="I24" s="196">
        <v>178308</v>
      </c>
      <c r="J24" s="196">
        <v>27478</v>
      </c>
      <c r="K24" s="196">
        <v>254192</v>
      </c>
      <c r="L24" s="196">
        <v>220020</v>
      </c>
      <c r="M24" s="196">
        <v>34172</v>
      </c>
      <c r="N24" s="196">
        <v>364158</v>
      </c>
      <c r="O24" s="196">
        <v>302741</v>
      </c>
      <c r="P24" s="196">
        <v>61417</v>
      </c>
      <c r="Q24" s="196">
        <v>232909</v>
      </c>
      <c r="R24" s="196">
        <v>210661</v>
      </c>
      <c r="S24" s="196">
        <v>22248</v>
      </c>
    </row>
    <row r="25" spans="1:19" ht="14.25">
      <c r="A25" s="51"/>
      <c r="B25" s="196"/>
      <c r="C25" s="196"/>
      <c r="D25" s="196"/>
      <c r="E25" s="196"/>
      <c r="F25" s="196"/>
      <c r="G25" s="196"/>
      <c r="H25" s="196"/>
      <c r="I25" s="196"/>
      <c r="J25" s="196"/>
      <c r="K25" s="196"/>
      <c r="L25" s="196"/>
      <c r="M25" s="196"/>
      <c r="N25" s="196"/>
      <c r="O25" s="196"/>
      <c r="P25" s="196"/>
      <c r="Q25" s="196"/>
      <c r="R25" s="196"/>
      <c r="S25" s="196"/>
    </row>
    <row r="26" spans="1:19" ht="14.25">
      <c r="A26" s="396" t="s">
        <v>485</v>
      </c>
      <c r="B26" s="196">
        <v>267414</v>
      </c>
      <c r="C26" s="196">
        <v>264112</v>
      </c>
      <c r="D26" s="196">
        <v>3302</v>
      </c>
      <c r="E26" s="196">
        <v>225264</v>
      </c>
      <c r="F26" s="196">
        <v>224750</v>
      </c>
      <c r="G26" s="196">
        <v>514</v>
      </c>
      <c r="H26" s="196">
        <v>163087</v>
      </c>
      <c r="I26" s="196">
        <v>163031</v>
      </c>
      <c r="J26" s="196">
        <v>56</v>
      </c>
      <c r="K26" s="196">
        <v>221171</v>
      </c>
      <c r="L26" s="196">
        <v>221171</v>
      </c>
      <c r="M26" s="196">
        <v>0</v>
      </c>
      <c r="N26" s="196">
        <v>229572</v>
      </c>
      <c r="O26" s="196">
        <v>297617</v>
      </c>
      <c r="P26" s="196">
        <v>1955</v>
      </c>
      <c r="Q26" s="196">
        <v>204937</v>
      </c>
      <c r="R26" s="196">
        <v>204937</v>
      </c>
      <c r="S26" s="196">
        <v>0</v>
      </c>
    </row>
    <row r="27" spans="1:19" ht="14.25">
      <c r="A27" s="396" t="s">
        <v>486</v>
      </c>
      <c r="B27" s="196">
        <v>265063</v>
      </c>
      <c r="C27" s="196">
        <v>264166</v>
      </c>
      <c r="D27" s="196">
        <v>897</v>
      </c>
      <c r="E27" s="196">
        <v>231433</v>
      </c>
      <c r="F27" s="196">
        <v>229318</v>
      </c>
      <c r="G27" s="196">
        <v>2115</v>
      </c>
      <c r="H27" s="196">
        <v>180111</v>
      </c>
      <c r="I27" s="196">
        <v>180111</v>
      </c>
      <c r="J27" s="196">
        <v>0</v>
      </c>
      <c r="K27" s="196">
        <v>220835</v>
      </c>
      <c r="L27" s="196">
        <v>220835</v>
      </c>
      <c r="M27" s="196">
        <v>0</v>
      </c>
      <c r="N27" s="196">
        <v>302094</v>
      </c>
      <c r="O27" s="196">
        <v>302094</v>
      </c>
      <c r="P27" s="196">
        <v>0</v>
      </c>
      <c r="Q27" s="196">
        <v>213095</v>
      </c>
      <c r="R27" s="196">
        <v>205249</v>
      </c>
      <c r="S27" s="196">
        <v>7846</v>
      </c>
    </row>
    <row r="28" spans="1:19" ht="14.25">
      <c r="A28" s="396" t="s">
        <v>487</v>
      </c>
      <c r="B28" s="196">
        <v>280621</v>
      </c>
      <c r="C28" s="196">
        <v>280106</v>
      </c>
      <c r="D28" s="196">
        <v>515</v>
      </c>
      <c r="E28" s="196">
        <v>235574</v>
      </c>
      <c r="F28" s="196">
        <v>233212</v>
      </c>
      <c r="G28" s="196">
        <v>2362</v>
      </c>
      <c r="H28" s="196">
        <v>209274</v>
      </c>
      <c r="I28" s="196">
        <v>197560</v>
      </c>
      <c r="J28" s="196">
        <v>11714</v>
      </c>
      <c r="K28" s="196">
        <v>223200</v>
      </c>
      <c r="L28" s="196">
        <v>223200</v>
      </c>
      <c r="M28" s="196">
        <v>0</v>
      </c>
      <c r="N28" s="196">
        <v>301324</v>
      </c>
      <c r="O28" s="196">
        <v>301324</v>
      </c>
      <c r="P28" s="196">
        <v>0</v>
      </c>
      <c r="Q28" s="196">
        <v>204920</v>
      </c>
      <c r="R28" s="196">
        <v>204920</v>
      </c>
      <c r="S28" s="196">
        <v>0</v>
      </c>
    </row>
    <row r="29" spans="1:19" ht="14.25">
      <c r="A29" s="396" t="s">
        <v>488</v>
      </c>
      <c r="B29" s="196">
        <v>891869</v>
      </c>
      <c r="C29" s="196">
        <v>272164</v>
      </c>
      <c r="D29" s="196">
        <v>619705</v>
      </c>
      <c r="E29" s="271">
        <v>694738</v>
      </c>
      <c r="F29" s="196">
        <v>232745</v>
      </c>
      <c r="G29" s="196">
        <v>461993</v>
      </c>
      <c r="H29" s="196">
        <v>263593</v>
      </c>
      <c r="I29" s="196">
        <v>176458</v>
      </c>
      <c r="J29" s="196">
        <v>87135</v>
      </c>
      <c r="K29" s="196">
        <v>680037</v>
      </c>
      <c r="L29" s="196">
        <v>225425</v>
      </c>
      <c r="M29" s="196">
        <v>454612</v>
      </c>
      <c r="N29" s="275">
        <v>1053924</v>
      </c>
      <c r="O29" s="196">
        <v>308922</v>
      </c>
      <c r="P29" s="196">
        <v>745002</v>
      </c>
      <c r="Q29" s="196">
        <v>687248</v>
      </c>
      <c r="R29" s="196">
        <v>208541</v>
      </c>
      <c r="S29" s="196">
        <v>478707</v>
      </c>
    </row>
    <row r="30" spans="1:19" ht="14.25">
      <c r="A30" s="90"/>
      <c r="B30" s="196"/>
      <c r="C30" s="196"/>
      <c r="D30" s="196"/>
      <c r="E30" s="196"/>
      <c r="F30" s="196"/>
      <c r="G30" s="196"/>
      <c r="H30" s="196"/>
      <c r="I30" s="196"/>
      <c r="J30" s="196"/>
      <c r="K30" s="196"/>
      <c r="L30" s="196"/>
      <c r="M30" s="196"/>
      <c r="N30" s="196"/>
      <c r="O30" s="196"/>
      <c r="P30" s="196"/>
      <c r="Q30" s="196"/>
      <c r="R30" s="196"/>
      <c r="S30" s="196"/>
    </row>
    <row r="31" spans="1:19" ht="14.25">
      <c r="A31" s="408" t="s">
        <v>2</v>
      </c>
      <c r="B31" s="196"/>
      <c r="C31" s="196"/>
      <c r="D31" s="196"/>
      <c r="E31" s="196"/>
      <c r="F31" s="196"/>
      <c r="G31" s="196"/>
      <c r="H31" s="196"/>
      <c r="I31" s="196"/>
      <c r="J31" s="196"/>
      <c r="K31" s="196"/>
      <c r="L31" s="196"/>
      <c r="M31" s="196"/>
      <c r="N31" s="196"/>
      <c r="O31" s="196"/>
      <c r="P31" s="196"/>
      <c r="Q31" s="196"/>
      <c r="R31" s="196"/>
      <c r="S31" s="196"/>
    </row>
    <row r="32" spans="1:19" ht="14.25">
      <c r="A32" s="51" t="s">
        <v>479</v>
      </c>
      <c r="B32" s="196">
        <v>491430</v>
      </c>
      <c r="C32" s="196">
        <v>327142</v>
      </c>
      <c r="D32" s="196">
        <v>164288</v>
      </c>
      <c r="E32" s="196">
        <v>360389</v>
      </c>
      <c r="F32" s="196">
        <v>265577</v>
      </c>
      <c r="G32" s="196">
        <v>94812</v>
      </c>
      <c r="H32" s="196">
        <v>214034</v>
      </c>
      <c r="I32" s="196">
        <v>192886</v>
      </c>
      <c r="J32" s="196">
        <v>21148</v>
      </c>
      <c r="K32" s="196">
        <v>379077</v>
      </c>
      <c r="L32" s="196">
        <v>299650</v>
      </c>
      <c r="M32" s="196">
        <v>79427</v>
      </c>
      <c r="N32" s="196">
        <v>419404</v>
      </c>
      <c r="O32" s="196">
        <v>296499</v>
      </c>
      <c r="P32" s="196">
        <v>122905</v>
      </c>
      <c r="Q32" s="196">
        <v>352262</v>
      </c>
      <c r="R32" s="196">
        <v>249568</v>
      </c>
      <c r="S32" s="196">
        <v>102694</v>
      </c>
    </row>
    <row r="33" spans="1:19" ht="14.25">
      <c r="A33" s="396" t="s">
        <v>480</v>
      </c>
      <c r="B33" s="196">
        <v>574446</v>
      </c>
      <c r="C33" s="196">
        <v>374273</v>
      </c>
      <c r="D33" s="196">
        <v>200173</v>
      </c>
      <c r="E33" s="196">
        <v>368261</v>
      </c>
      <c r="F33" s="196">
        <v>270516</v>
      </c>
      <c r="G33" s="196">
        <v>97745</v>
      </c>
      <c r="H33" s="196">
        <v>221593</v>
      </c>
      <c r="I33" s="196">
        <v>193288</v>
      </c>
      <c r="J33" s="196">
        <v>28305</v>
      </c>
      <c r="K33" s="196">
        <v>408524</v>
      </c>
      <c r="L33" s="196">
        <v>318330</v>
      </c>
      <c r="M33" s="196">
        <v>90194</v>
      </c>
      <c r="N33" s="196">
        <v>430953</v>
      </c>
      <c r="O33" s="196">
        <v>307159</v>
      </c>
      <c r="P33" s="196">
        <v>123794</v>
      </c>
      <c r="Q33" s="196">
        <v>342612</v>
      </c>
      <c r="R33" s="196">
        <v>241964</v>
      </c>
      <c r="S33" s="196">
        <v>100648</v>
      </c>
    </row>
    <row r="34" spans="1:19" s="108" customFormat="1" ht="14.25">
      <c r="A34" s="397" t="s">
        <v>489</v>
      </c>
      <c r="B34" s="318">
        <f>AVERAGE(B36:B49)</f>
        <v>603902.9166666666</v>
      </c>
      <c r="C34" s="318">
        <f aca="true" t="shared" si="1" ref="C34:S34">AVERAGE(C36:C49)</f>
        <v>394530.8333333333</v>
      </c>
      <c r="D34" s="318">
        <f t="shared" si="1"/>
        <v>209372.08333333334</v>
      </c>
      <c r="E34" s="318">
        <f t="shared" si="1"/>
        <v>385050.5833333333</v>
      </c>
      <c r="F34" s="318">
        <f t="shared" si="1"/>
        <v>283932.8333333333</v>
      </c>
      <c r="G34" s="318">
        <f t="shared" si="1"/>
        <v>101117.75</v>
      </c>
      <c r="H34" s="318">
        <f t="shared" si="1"/>
        <v>221056.91666666666</v>
      </c>
      <c r="I34" s="318">
        <f t="shared" si="1"/>
        <v>192518</v>
      </c>
      <c r="J34" s="318">
        <f t="shared" si="1"/>
        <v>28538.916666666668</v>
      </c>
      <c r="K34" s="318">
        <f t="shared" si="1"/>
        <v>435381.5</v>
      </c>
      <c r="L34" s="318">
        <f t="shared" si="1"/>
        <v>339589.9166666667</v>
      </c>
      <c r="M34" s="318">
        <f t="shared" si="1"/>
        <v>95791.58333333333</v>
      </c>
      <c r="N34" s="318">
        <f t="shared" si="1"/>
        <v>455487.8333333333</v>
      </c>
      <c r="O34" s="318">
        <f t="shared" si="1"/>
        <v>326712.6666666667</v>
      </c>
      <c r="P34" s="318">
        <f t="shared" si="1"/>
        <v>128775.16666666667</v>
      </c>
      <c r="Q34" s="318">
        <f t="shared" si="1"/>
        <v>352989.25</v>
      </c>
      <c r="R34" s="318">
        <f t="shared" si="1"/>
        <v>250258</v>
      </c>
      <c r="S34" s="318">
        <f t="shared" si="1"/>
        <v>102731.25</v>
      </c>
    </row>
    <row r="35" spans="1:19" ht="14.25">
      <c r="A35" s="51"/>
      <c r="B35" s="196"/>
      <c r="C35" s="196"/>
      <c r="D35" s="196"/>
      <c r="E35" s="196"/>
      <c r="F35" s="196"/>
      <c r="G35" s="196"/>
      <c r="H35" s="196"/>
      <c r="I35" s="196"/>
      <c r="J35" s="196"/>
      <c r="K35" s="196"/>
      <c r="L35" s="196"/>
      <c r="M35" s="196"/>
      <c r="N35" s="196"/>
      <c r="O35" s="196"/>
      <c r="P35" s="196"/>
      <c r="Q35" s="196"/>
      <c r="R35" s="196"/>
      <c r="S35" s="196"/>
    </row>
    <row r="36" spans="1:19" ht="14.25">
      <c r="A36" s="51" t="s">
        <v>478</v>
      </c>
      <c r="B36" s="196">
        <v>397488</v>
      </c>
      <c r="C36" s="196">
        <v>394206</v>
      </c>
      <c r="D36" s="196">
        <v>3282</v>
      </c>
      <c r="E36" s="196">
        <v>280340</v>
      </c>
      <c r="F36" s="196">
        <v>279024</v>
      </c>
      <c r="G36" s="196">
        <v>1316</v>
      </c>
      <c r="H36" s="196">
        <v>184647</v>
      </c>
      <c r="I36" s="196">
        <v>184647</v>
      </c>
      <c r="J36" s="196">
        <v>0</v>
      </c>
      <c r="K36" s="196">
        <v>346744</v>
      </c>
      <c r="L36" s="196">
        <v>343322</v>
      </c>
      <c r="M36" s="196">
        <v>3422</v>
      </c>
      <c r="N36" s="196">
        <v>327424</v>
      </c>
      <c r="O36" s="196">
        <v>325217</v>
      </c>
      <c r="P36" s="196">
        <v>2207</v>
      </c>
      <c r="Q36" s="196">
        <v>240991</v>
      </c>
      <c r="R36" s="196">
        <v>240991</v>
      </c>
      <c r="S36" s="196">
        <v>0</v>
      </c>
    </row>
    <row r="37" spans="1:19" ht="14.25">
      <c r="A37" s="396" t="s">
        <v>490</v>
      </c>
      <c r="B37" s="196">
        <v>384868</v>
      </c>
      <c r="C37" s="196">
        <v>383917</v>
      </c>
      <c r="D37" s="196">
        <v>951</v>
      </c>
      <c r="E37" s="196">
        <v>283580</v>
      </c>
      <c r="F37" s="196">
        <v>283426</v>
      </c>
      <c r="G37" s="196">
        <v>154</v>
      </c>
      <c r="H37" s="196">
        <v>187517</v>
      </c>
      <c r="I37" s="196">
        <v>187517</v>
      </c>
      <c r="J37" s="196">
        <v>0</v>
      </c>
      <c r="K37" s="196">
        <v>346709</v>
      </c>
      <c r="L37" s="196">
        <v>346709</v>
      </c>
      <c r="M37" s="196">
        <v>0</v>
      </c>
      <c r="N37" s="196">
        <v>330410</v>
      </c>
      <c r="O37" s="196">
        <v>330039</v>
      </c>
      <c r="P37" s="196">
        <v>371</v>
      </c>
      <c r="Q37" s="196">
        <v>245327</v>
      </c>
      <c r="R37" s="196">
        <v>245327</v>
      </c>
      <c r="S37" s="196">
        <v>0</v>
      </c>
    </row>
    <row r="38" spans="1:19" ht="14.25">
      <c r="A38" s="396" t="s">
        <v>491</v>
      </c>
      <c r="B38" s="196">
        <v>484456</v>
      </c>
      <c r="C38" s="196">
        <v>388315</v>
      </c>
      <c r="D38" s="196">
        <v>96141</v>
      </c>
      <c r="E38" s="196">
        <v>371628</v>
      </c>
      <c r="F38" s="196">
        <v>286363</v>
      </c>
      <c r="G38" s="196">
        <v>85265</v>
      </c>
      <c r="H38" s="196">
        <v>187431</v>
      </c>
      <c r="I38" s="196">
        <v>187431</v>
      </c>
      <c r="J38" s="196">
        <v>0</v>
      </c>
      <c r="K38" s="196">
        <v>449786</v>
      </c>
      <c r="L38" s="196">
        <v>366664</v>
      </c>
      <c r="M38" s="196">
        <v>83122</v>
      </c>
      <c r="N38" s="196">
        <v>459862</v>
      </c>
      <c r="O38" s="196">
        <v>331771</v>
      </c>
      <c r="P38" s="196">
        <v>128091</v>
      </c>
      <c r="Q38" s="196">
        <v>316726</v>
      </c>
      <c r="R38" s="196">
        <v>245099</v>
      </c>
      <c r="S38" s="196">
        <v>71627</v>
      </c>
    </row>
    <row r="39" spans="1:19" ht="14.25">
      <c r="A39" s="396" t="s">
        <v>492</v>
      </c>
      <c r="B39" s="196">
        <v>395593</v>
      </c>
      <c r="C39" s="196">
        <v>392821</v>
      </c>
      <c r="D39" s="196">
        <v>2772</v>
      </c>
      <c r="E39" s="196">
        <v>295990</v>
      </c>
      <c r="F39" s="196">
        <v>284179</v>
      </c>
      <c r="G39" s="196">
        <v>11811</v>
      </c>
      <c r="H39" s="196">
        <v>190627</v>
      </c>
      <c r="I39" s="196">
        <v>190552</v>
      </c>
      <c r="J39" s="196">
        <v>75</v>
      </c>
      <c r="K39" s="196">
        <v>355077</v>
      </c>
      <c r="L39" s="196">
        <v>355077</v>
      </c>
      <c r="M39" s="196">
        <v>0</v>
      </c>
      <c r="N39" s="196">
        <v>328866</v>
      </c>
      <c r="O39" s="196">
        <v>328866</v>
      </c>
      <c r="P39" s="196">
        <v>0</v>
      </c>
      <c r="Q39" s="196">
        <v>281977</v>
      </c>
      <c r="R39" s="196">
        <v>244346</v>
      </c>
      <c r="S39" s="196">
        <v>37631</v>
      </c>
    </row>
    <row r="40" spans="1:19" ht="14.25">
      <c r="A40" s="51"/>
      <c r="B40" s="196"/>
      <c r="C40" s="196"/>
      <c r="D40" s="196"/>
      <c r="E40" s="196"/>
      <c r="F40" s="196"/>
      <c r="G40" s="196"/>
      <c r="H40" s="196"/>
      <c r="I40" s="196"/>
      <c r="J40" s="196"/>
      <c r="K40" s="196"/>
      <c r="L40" s="196"/>
      <c r="M40" s="196"/>
      <c r="N40" s="196"/>
      <c r="O40" s="196"/>
      <c r="P40" s="196"/>
      <c r="Q40" s="196"/>
      <c r="R40" s="196"/>
      <c r="S40" s="196"/>
    </row>
    <row r="41" spans="1:19" ht="14.25">
      <c r="A41" s="396" t="s">
        <v>481</v>
      </c>
      <c r="B41" s="196">
        <v>394753</v>
      </c>
      <c r="C41" s="196">
        <v>393365</v>
      </c>
      <c r="D41" s="196">
        <v>1388</v>
      </c>
      <c r="E41" s="196">
        <v>278467</v>
      </c>
      <c r="F41" s="196">
        <v>278293</v>
      </c>
      <c r="G41" s="196">
        <v>174</v>
      </c>
      <c r="H41" s="196">
        <v>192231</v>
      </c>
      <c r="I41" s="196">
        <v>192158</v>
      </c>
      <c r="J41" s="196">
        <v>73</v>
      </c>
      <c r="K41" s="196">
        <v>339490</v>
      </c>
      <c r="L41" s="196">
        <v>339490</v>
      </c>
      <c r="M41" s="196">
        <v>0</v>
      </c>
      <c r="N41" s="196">
        <v>320405</v>
      </c>
      <c r="O41" s="196">
        <v>320405</v>
      </c>
      <c r="P41" s="196">
        <v>0</v>
      </c>
      <c r="Q41" s="196">
        <v>241756</v>
      </c>
      <c r="R41" s="196">
        <v>241239</v>
      </c>
      <c r="S41" s="196">
        <v>517</v>
      </c>
    </row>
    <row r="42" spans="1:19" ht="14.25">
      <c r="A42" s="396" t="s">
        <v>482</v>
      </c>
      <c r="B42" s="196">
        <v>1227851</v>
      </c>
      <c r="C42" s="196">
        <v>386323</v>
      </c>
      <c r="D42" s="196">
        <v>841528</v>
      </c>
      <c r="E42" s="196">
        <v>654657</v>
      </c>
      <c r="F42" s="196">
        <v>279687</v>
      </c>
      <c r="G42" s="196">
        <v>374970</v>
      </c>
      <c r="H42" s="196">
        <v>215061</v>
      </c>
      <c r="I42" s="196">
        <v>193550</v>
      </c>
      <c r="J42" s="196">
        <v>21511</v>
      </c>
      <c r="K42" s="196">
        <v>746909</v>
      </c>
      <c r="L42" s="196">
        <v>331862</v>
      </c>
      <c r="M42" s="196">
        <v>415047</v>
      </c>
      <c r="N42" s="196">
        <v>834212</v>
      </c>
      <c r="O42" s="196">
        <v>320489</v>
      </c>
      <c r="P42" s="196">
        <v>513723</v>
      </c>
      <c r="Q42" s="196">
        <v>595598</v>
      </c>
      <c r="R42" s="196">
        <v>247647</v>
      </c>
      <c r="S42" s="196">
        <v>347951</v>
      </c>
    </row>
    <row r="43" spans="1:19" ht="14.25">
      <c r="A43" s="396" t="s">
        <v>483</v>
      </c>
      <c r="B43" s="196">
        <v>685501</v>
      </c>
      <c r="C43" s="196">
        <v>396163</v>
      </c>
      <c r="D43" s="196">
        <v>289338</v>
      </c>
      <c r="E43" s="196">
        <v>347327</v>
      </c>
      <c r="F43" s="196">
        <v>284283</v>
      </c>
      <c r="G43" s="196">
        <v>63044</v>
      </c>
      <c r="H43" s="196">
        <v>288258</v>
      </c>
      <c r="I43" s="196">
        <v>192539</v>
      </c>
      <c r="J43" s="196">
        <v>95719</v>
      </c>
      <c r="K43" s="196">
        <v>332352</v>
      </c>
      <c r="L43" s="196">
        <v>329352</v>
      </c>
      <c r="M43" s="196">
        <v>3000</v>
      </c>
      <c r="N43" s="196">
        <v>353447</v>
      </c>
      <c r="O43" s="196">
        <v>324207</v>
      </c>
      <c r="P43" s="196">
        <v>29240</v>
      </c>
      <c r="Q43" s="196">
        <v>374454</v>
      </c>
      <c r="R43" s="196">
        <v>257562</v>
      </c>
      <c r="S43" s="196">
        <v>116892</v>
      </c>
    </row>
    <row r="44" spans="1:19" ht="14.25">
      <c r="A44" s="396" t="s">
        <v>484</v>
      </c>
      <c r="B44" s="196">
        <v>436418</v>
      </c>
      <c r="C44" s="196">
        <v>402127</v>
      </c>
      <c r="D44" s="196">
        <v>34291</v>
      </c>
      <c r="E44" s="196">
        <v>337105</v>
      </c>
      <c r="F44" s="196">
        <v>285694</v>
      </c>
      <c r="G44" s="196">
        <v>51411</v>
      </c>
      <c r="H44" s="196">
        <v>245183</v>
      </c>
      <c r="I44" s="196">
        <v>196260</v>
      </c>
      <c r="J44" s="196">
        <v>48923</v>
      </c>
      <c r="K44" s="196">
        <v>377488</v>
      </c>
      <c r="L44" s="196">
        <v>328881</v>
      </c>
      <c r="M44" s="196">
        <v>48607</v>
      </c>
      <c r="N44" s="196">
        <v>394459</v>
      </c>
      <c r="O44" s="196">
        <v>326967</v>
      </c>
      <c r="P44" s="196">
        <v>67492</v>
      </c>
      <c r="Q44" s="196">
        <v>289209</v>
      </c>
      <c r="R44" s="196">
        <v>256981</v>
      </c>
      <c r="S44" s="196">
        <v>32228</v>
      </c>
    </row>
    <row r="45" spans="1:19" ht="14.25">
      <c r="A45" s="51"/>
      <c r="B45" s="196"/>
      <c r="C45" s="196"/>
      <c r="D45" s="196"/>
      <c r="E45" s="196"/>
      <c r="F45" s="196"/>
      <c r="G45" s="196"/>
      <c r="H45" s="196"/>
      <c r="I45" s="196"/>
      <c r="J45" s="196"/>
      <c r="K45" s="196"/>
      <c r="L45" s="196"/>
      <c r="M45" s="196"/>
      <c r="N45" s="196"/>
      <c r="O45" s="196"/>
      <c r="P45" s="196"/>
      <c r="Q45" s="196"/>
      <c r="R45" s="196"/>
      <c r="S45" s="196"/>
    </row>
    <row r="46" spans="1:19" ht="14.25">
      <c r="A46" s="396" t="s">
        <v>485</v>
      </c>
      <c r="B46" s="196">
        <v>399246</v>
      </c>
      <c r="C46" s="196">
        <v>390555</v>
      </c>
      <c r="D46" s="196">
        <v>8691</v>
      </c>
      <c r="E46" s="196">
        <v>284240</v>
      </c>
      <c r="F46" s="196">
        <v>283614</v>
      </c>
      <c r="G46" s="196">
        <v>626</v>
      </c>
      <c r="H46" s="196">
        <v>194784</v>
      </c>
      <c r="I46" s="196">
        <v>194714</v>
      </c>
      <c r="J46" s="196">
        <v>70</v>
      </c>
      <c r="K46" s="196">
        <v>331022</v>
      </c>
      <c r="L46" s="196">
        <v>331022</v>
      </c>
      <c r="M46" s="196">
        <v>0</v>
      </c>
      <c r="N46" s="196">
        <v>323514</v>
      </c>
      <c r="O46" s="196">
        <v>322047</v>
      </c>
      <c r="P46" s="196">
        <v>1467</v>
      </c>
      <c r="Q46" s="196">
        <v>255940</v>
      </c>
      <c r="R46" s="196">
        <v>255940</v>
      </c>
      <c r="S46" s="196">
        <v>0</v>
      </c>
    </row>
    <row r="47" spans="1:19" ht="14.25">
      <c r="A47" s="396" t="s">
        <v>486</v>
      </c>
      <c r="B47" s="196">
        <v>399839</v>
      </c>
      <c r="C47" s="196">
        <v>398634</v>
      </c>
      <c r="D47" s="196">
        <v>1205</v>
      </c>
      <c r="E47" s="196">
        <v>289862</v>
      </c>
      <c r="F47" s="196">
        <v>286352</v>
      </c>
      <c r="G47" s="196">
        <v>3510</v>
      </c>
      <c r="H47" s="196">
        <v>198444</v>
      </c>
      <c r="I47" s="196">
        <v>198444</v>
      </c>
      <c r="J47" s="196">
        <v>0</v>
      </c>
      <c r="K47" s="196">
        <v>331300</v>
      </c>
      <c r="L47" s="196">
        <v>331300</v>
      </c>
      <c r="M47" s="196">
        <v>0</v>
      </c>
      <c r="N47" s="196">
        <v>327936</v>
      </c>
      <c r="O47" s="196">
        <v>327936</v>
      </c>
      <c r="P47" s="196">
        <v>0</v>
      </c>
      <c r="Q47" s="196">
        <v>267440</v>
      </c>
      <c r="R47" s="196">
        <v>255662</v>
      </c>
      <c r="S47" s="196">
        <v>11778</v>
      </c>
    </row>
    <row r="48" spans="1:19" ht="14.25">
      <c r="A48" s="396" t="s">
        <v>487</v>
      </c>
      <c r="B48" s="196">
        <v>401858</v>
      </c>
      <c r="C48" s="196">
        <v>400322</v>
      </c>
      <c r="D48" s="196">
        <v>1536</v>
      </c>
      <c r="E48" s="196">
        <v>289519</v>
      </c>
      <c r="F48" s="196">
        <v>286033</v>
      </c>
      <c r="G48" s="196">
        <v>3486</v>
      </c>
      <c r="H48" s="196">
        <v>220034</v>
      </c>
      <c r="I48" s="196">
        <v>197976</v>
      </c>
      <c r="J48" s="196">
        <v>22058</v>
      </c>
      <c r="K48" s="196">
        <v>334656</v>
      </c>
      <c r="L48" s="196">
        <v>334656</v>
      </c>
      <c r="M48" s="196">
        <v>0</v>
      </c>
      <c r="N48" s="196">
        <v>326744</v>
      </c>
      <c r="O48" s="196">
        <v>326744</v>
      </c>
      <c r="P48" s="196">
        <v>0</v>
      </c>
      <c r="Q48" s="196">
        <v>254911</v>
      </c>
      <c r="R48" s="196">
        <v>254911</v>
      </c>
      <c r="S48" s="196">
        <v>0</v>
      </c>
    </row>
    <row r="49" spans="1:19" ht="14.25">
      <c r="A49" s="396" t="s">
        <v>488</v>
      </c>
      <c r="B49" s="196">
        <v>1638964</v>
      </c>
      <c r="C49" s="196">
        <v>407622</v>
      </c>
      <c r="D49" s="196">
        <v>1231342</v>
      </c>
      <c r="E49" s="196">
        <v>907892</v>
      </c>
      <c r="F49" s="196">
        <v>290246</v>
      </c>
      <c r="G49" s="196">
        <v>617646</v>
      </c>
      <c r="H49" s="196">
        <v>348466</v>
      </c>
      <c r="I49" s="196">
        <v>194428</v>
      </c>
      <c r="J49" s="196">
        <v>154038</v>
      </c>
      <c r="K49" s="196">
        <v>933045</v>
      </c>
      <c r="L49" s="196">
        <v>336744</v>
      </c>
      <c r="M49" s="196">
        <v>596301</v>
      </c>
      <c r="N49" s="275">
        <v>1138575</v>
      </c>
      <c r="O49" s="196">
        <v>335864</v>
      </c>
      <c r="P49" s="196">
        <v>802711</v>
      </c>
      <c r="Q49" s="196">
        <v>871542</v>
      </c>
      <c r="R49" s="196">
        <v>257391</v>
      </c>
      <c r="S49" s="196">
        <v>614151</v>
      </c>
    </row>
    <row r="50" spans="1:19" ht="14.25">
      <c r="A50" s="90"/>
      <c r="B50" s="196"/>
      <c r="C50" s="196"/>
      <c r="D50" s="196"/>
      <c r="E50" s="196"/>
      <c r="F50" s="196"/>
      <c r="G50" s="196"/>
      <c r="H50" s="196"/>
      <c r="I50" s="196"/>
      <c r="J50" s="196"/>
      <c r="K50" s="196"/>
      <c r="L50" s="196"/>
      <c r="M50" s="196"/>
      <c r="N50" s="196"/>
      <c r="O50" s="196"/>
      <c r="P50" s="196"/>
      <c r="Q50" s="196"/>
      <c r="R50" s="196"/>
      <c r="S50" s="196"/>
    </row>
    <row r="51" spans="1:19" ht="14.25">
      <c r="A51" s="408" t="s">
        <v>171</v>
      </c>
      <c r="B51" s="196"/>
      <c r="C51" s="196"/>
      <c r="D51" s="196"/>
      <c r="E51" s="196"/>
      <c r="F51" s="196"/>
      <c r="G51" s="196"/>
      <c r="H51" s="196"/>
      <c r="I51" s="196"/>
      <c r="J51" s="196"/>
      <c r="K51" s="196"/>
      <c r="L51" s="196"/>
      <c r="M51" s="196"/>
      <c r="N51" s="196"/>
      <c r="O51" s="196"/>
      <c r="P51" s="196"/>
      <c r="Q51" s="196"/>
      <c r="R51" s="196"/>
      <c r="S51" s="196"/>
    </row>
    <row r="52" spans="1:19" ht="14.25">
      <c r="A52" s="51" t="s">
        <v>479</v>
      </c>
      <c r="B52" s="196">
        <v>272853</v>
      </c>
      <c r="C52" s="196">
        <v>186837</v>
      </c>
      <c r="D52" s="196">
        <v>86016</v>
      </c>
      <c r="E52" s="196">
        <v>199290</v>
      </c>
      <c r="F52" s="196">
        <v>156120</v>
      </c>
      <c r="G52" s="196">
        <v>43170</v>
      </c>
      <c r="H52" s="196">
        <v>118934</v>
      </c>
      <c r="I52" s="196">
        <v>115466</v>
      </c>
      <c r="J52" s="196">
        <v>3468</v>
      </c>
      <c r="K52" s="196">
        <v>226002</v>
      </c>
      <c r="L52" s="196">
        <v>174763</v>
      </c>
      <c r="M52" s="196">
        <v>51239</v>
      </c>
      <c r="N52" s="196">
        <v>274201</v>
      </c>
      <c r="O52" s="196">
        <v>193962</v>
      </c>
      <c r="P52" s="196">
        <v>80239</v>
      </c>
      <c r="Q52" s="196">
        <v>178672</v>
      </c>
      <c r="R52" s="196">
        <v>133293</v>
      </c>
      <c r="S52" s="196">
        <v>45379</v>
      </c>
    </row>
    <row r="53" spans="1:19" ht="14.25">
      <c r="A53" s="396" t="s">
        <v>480</v>
      </c>
      <c r="B53" s="196">
        <v>259238</v>
      </c>
      <c r="C53" s="196">
        <v>192754</v>
      </c>
      <c r="D53" s="196">
        <v>66484</v>
      </c>
      <c r="E53" s="196">
        <v>208696</v>
      </c>
      <c r="F53" s="196">
        <v>162507</v>
      </c>
      <c r="G53" s="196">
        <v>46189</v>
      </c>
      <c r="H53" s="196">
        <v>143039</v>
      </c>
      <c r="I53" s="196">
        <v>135847</v>
      </c>
      <c r="J53" s="196">
        <v>7192</v>
      </c>
      <c r="K53" s="196">
        <v>239529</v>
      </c>
      <c r="L53" s="196">
        <v>180282</v>
      </c>
      <c r="M53" s="196">
        <v>59247</v>
      </c>
      <c r="N53" s="196">
        <v>270918</v>
      </c>
      <c r="O53" s="196">
        <v>192371</v>
      </c>
      <c r="P53" s="196">
        <v>78547</v>
      </c>
      <c r="Q53" s="196">
        <v>187066</v>
      </c>
      <c r="R53" s="196">
        <v>139742</v>
      </c>
      <c r="S53" s="196">
        <v>47324</v>
      </c>
    </row>
    <row r="54" spans="1:19" s="108" customFormat="1" ht="14.25">
      <c r="A54" s="397" t="s">
        <v>489</v>
      </c>
      <c r="B54" s="318">
        <f>AVERAGE(B56:B69)</f>
        <v>266638.75</v>
      </c>
      <c r="C54" s="318">
        <f aca="true" t="shared" si="2" ref="C54:S54">AVERAGE(C56:C69)</f>
        <v>204963.16666666666</v>
      </c>
      <c r="D54" s="318">
        <f t="shared" si="2"/>
        <v>61675.583333333336</v>
      </c>
      <c r="E54" s="318">
        <f t="shared" si="2"/>
        <v>220826.91666666666</v>
      </c>
      <c r="F54" s="318">
        <f t="shared" si="2"/>
        <v>171155</v>
      </c>
      <c r="G54" s="318">
        <f t="shared" si="2"/>
        <v>49671.916666666664</v>
      </c>
      <c r="H54" s="318">
        <f t="shared" si="2"/>
        <v>155748.25</v>
      </c>
      <c r="I54" s="318">
        <f t="shared" si="2"/>
        <v>147913.08333333334</v>
      </c>
      <c r="J54" s="318">
        <f t="shared" si="2"/>
        <v>7835.166666666667</v>
      </c>
      <c r="K54" s="318">
        <f t="shared" si="2"/>
        <v>256532.66666666666</v>
      </c>
      <c r="L54" s="318">
        <f t="shared" si="2"/>
        <v>190926.83333333334</v>
      </c>
      <c r="M54" s="318">
        <f t="shared" si="2"/>
        <v>65605.83333333333</v>
      </c>
      <c r="N54" s="318">
        <f t="shared" si="2"/>
        <v>284567.3333333333</v>
      </c>
      <c r="O54" s="318">
        <f t="shared" si="2"/>
        <v>202447.91666666666</v>
      </c>
      <c r="P54" s="318">
        <f t="shared" si="2"/>
        <v>82119.41666666667</v>
      </c>
      <c r="Q54" s="318">
        <f t="shared" si="2"/>
        <v>197389.08333333334</v>
      </c>
      <c r="R54" s="318">
        <f t="shared" si="2"/>
        <v>146117.25</v>
      </c>
      <c r="S54" s="318">
        <f t="shared" si="2"/>
        <v>51271.833333333336</v>
      </c>
    </row>
    <row r="55" spans="1:19" ht="14.25">
      <c r="A55" s="51"/>
      <c r="B55" s="196"/>
      <c r="C55" s="196"/>
      <c r="D55" s="196"/>
      <c r="E55" s="196"/>
      <c r="F55" s="196"/>
      <c r="G55" s="196"/>
      <c r="H55" s="196"/>
      <c r="I55" s="196"/>
      <c r="J55" s="196"/>
      <c r="K55" s="196"/>
      <c r="L55" s="196"/>
      <c r="M55" s="196"/>
      <c r="N55" s="196"/>
      <c r="O55" s="196"/>
      <c r="P55" s="196"/>
      <c r="Q55" s="196"/>
      <c r="R55" s="196"/>
      <c r="S55" s="196"/>
    </row>
    <row r="56" spans="1:19" ht="14.25">
      <c r="A56" s="51" t="s">
        <v>478</v>
      </c>
      <c r="B56" s="196">
        <v>188500</v>
      </c>
      <c r="C56" s="196">
        <v>186583</v>
      </c>
      <c r="D56" s="196">
        <v>1917</v>
      </c>
      <c r="E56" s="196">
        <v>169441</v>
      </c>
      <c r="F56" s="196">
        <v>165001</v>
      </c>
      <c r="G56" s="196">
        <v>4440</v>
      </c>
      <c r="H56" s="196">
        <v>121425</v>
      </c>
      <c r="I56" s="196">
        <v>121425</v>
      </c>
      <c r="J56" s="196">
        <v>0</v>
      </c>
      <c r="K56" s="196">
        <v>202635</v>
      </c>
      <c r="L56" s="196">
        <v>194033</v>
      </c>
      <c r="M56" s="196">
        <v>8602</v>
      </c>
      <c r="N56" s="196">
        <v>207968</v>
      </c>
      <c r="O56" s="196">
        <v>201257</v>
      </c>
      <c r="P56" s="196">
        <v>6711</v>
      </c>
      <c r="Q56" s="196">
        <v>139502</v>
      </c>
      <c r="R56" s="196">
        <v>139502</v>
      </c>
      <c r="S56" s="196">
        <v>0</v>
      </c>
    </row>
    <row r="57" spans="1:19" ht="14.25">
      <c r="A57" s="396" t="s">
        <v>490</v>
      </c>
      <c r="B57" s="196">
        <v>195839</v>
      </c>
      <c r="C57" s="196">
        <v>195752</v>
      </c>
      <c r="D57" s="196">
        <v>87</v>
      </c>
      <c r="E57" s="196">
        <v>167169</v>
      </c>
      <c r="F57" s="196">
        <v>167169</v>
      </c>
      <c r="G57" s="196">
        <v>0</v>
      </c>
      <c r="H57" s="196">
        <v>131792</v>
      </c>
      <c r="I57" s="196">
        <v>131792</v>
      </c>
      <c r="J57" s="196">
        <v>0</v>
      </c>
      <c r="K57" s="196">
        <v>192630</v>
      </c>
      <c r="L57" s="196">
        <v>192630</v>
      </c>
      <c r="M57" s="196">
        <v>0</v>
      </c>
      <c r="N57" s="196">
        <v>202422</v>
      </c>
      <c r="O57" s="196">
        <v>202422</v>
      </c>
      <c r="P57" s="196">
        <v>0</v>
      </c>
      <c r="Q57" s="196">
        <v>139760</v>
      </c>
      <c r="R57" s="196">
        <v>139760</v>
      </c>
      <c r="S57" s="196">
        <v>0</v>
      </c>
    </row>
    <row r="58" spans="1:19" ht="14.25">
      <c r="A58" s="396" t="s">
        <v>491</v>
      </c>
      <c r="B58" s="196">
        <v>215665</v>
      </c>
      <c r="C58" s="196">
        <v>200389</v>
      </c>
      <c r="D58" s="196">
        <v>15276</v>
      </c>
      <c r="E58" s="196">
        <v>205399</v>
      </c>
      <c r="F58" s="196">
        <v>167219</v>
      </c>
      <c r="G58" s="196">
        <v>38180</v>
      </c>
      <c r="H58" s="196">
        <v>130857</v>
      </c>
      <c r="I58" s="196">
        <v>130857</v>
      </c>
      <c r="J58" s="196">
        <v>0</v>
      </c>
      <c r="K58" s="196">
        <v>247933</v>
      </c>
      <c r="L58" s="196">
        <v>195488</v>
      </c>
      <c r="M58" s="196">
        <v>52445</v>
      </c>
      <c r="N58" s="196">
        <v>280557</v>
      </c>
      <c r="O58" s="196">
        <v>197545</v>
      </c>
      <c r="P58" s="196">
        <v>83012</v>
      </c>
      <c r="Q58" s="196">
        <v>174243</v>
      </c>
      <c r="R58" s="196">
        <v>139703</v>
      </c>
      <c r="S58" s="196">
        <v>34540</v>
      </c>
    </row>
    <row r="59" spans="1:19" ht="14.25">
      <c r="A59" s="396" t="s">
        <v>492</v>
      </c>
      <c r="B59" s="196">
        <v>200680</v>
      </c>
      <c r="C59" s="196">
        <v>198650</v>
      </c>
      <c r="D59" s="196">
        <v>2030</v>
      </c>
      <c r="E59" s="196">
        <v>171900</v>
      </c>
      <c r="F59" s="196">
        <v>169169</v>
      </c>
      <c r="G59" s="196">
        <v>2731</v>
      </c>
      <c r="H59" s="196">
        <v>130103</v>
      </c>
      <c r="I59" s="196">
        <v>130055</v>
      </c>
      <c r="J59" s="196">
        <v>48</v>
      </c>
      <c r="K59" s="196">
        <v>195760</v>
      </c>
      <c r="L59" s="196">
        <v>195760</v>
      </c>
      <c r="M59" s="196">
        <v>0</v>
      </c>
      <c r="N59" s="196">
        <v>202041</v>
      </c>
      <c r="O59" s="196">
        <v>202041</v>
      </c>
      <c r="P59" s="196">
        <v>0</v>
      </c>
      <c r="Q59" s="196">
        <v>160803</v>
      </c>
      <c r="R59" s="196">
        <v>148192</v>
      </c>
      <c r="S59" s="196">
        <v>12611</v>
      </c>
    </row>
    <row r="60" spans="1:19" ht="14.25">
      <c r="A60" s="51"/>
      <c r="B60" s="196"/>
      <c r="C60" s="196"/>
      <c r="D60" s="196"/>
      <c r="E60" s="196"/>
      <c r="F60" s="196"/>
      <c r="G60" s="196"/>
      <c r="H60" s="196"/>
      <c r="I60" s="196"/>
      <c r="J60" s="196"/>
      <c r="K60" s="196"/>
      <c r="L60" s="196"/>
      <c r="M60" s="196"/>
      <c r="N60" s="196"/>
      <c r="O60" s="196"/>
      <c r="P60" s="196"/>
      <c r="Q60" s="196"/>
      <c r="R60" s="196"/>
      <c r="S60" s="196"/>
    </row>
    <row r="61" spans="1:19" ht="14.25">
      <c r="A61" s="396" t="s">
        <v>481</v>
      </c>
      <c r="B61" s="196">
        <v>206282</v>
      </c>
      <c r="C61" s="196">
        <v>206170</v>
      </c>
      <c r="D61" s="196">
        <v>112</v>
      </c>
      <c r="E61" s="196">
        <v>168682</v>
      </c>
      <c r="F61" s="196">
        <v>168504</v>
      </c>
      <c r="G61" s="196">
        <v>178</v>
      </c>
      <c r="H61" s="196">
        <v>132979</v>
      </c>
      <c r="I61" s="196">
        <v>132928</v>
      </c>
      <c r="J61" s="196">
        <v>51</v>
      </c>
      <c r="K61" s="196">
        <v>191416</v>
      </c>
      <c r="L61" s="196">
        <v>191416</v>
      </c>
      <c r="M61" s="196">
        <v>0</v>
      </c>
      <c r="N61" s="196">
        <v>205416</v>
      </c>
      <c r="O61" s="196">
        <v>205416</v>
      </c>
      <c r="P61" s="196">
        <v>0</v>
      </c>
      <c r="Q61" s="196">
        <v>150128</v>
      </c>
      <c r="R61" s="196">
        <v>149387</v>
      </c>
      <c r="S61" s="196">
        <v>741</v>
      </c>
    </row>
    <row r="62" spans="1:19" ht="14.25">
      <c r="A62" s="396" t="s">
        <v>482</v>
      </c>
      <c r="B62" s="196">
        <v>390639</v>
      </c>
      <c r="C62" s="196">
        <v>192826</v>
      </c>
      <c r="D62" s="196">
        <v>197813</v>
      </c>
      <c r="E62" s="196">
        <v>354868</v>
      </c>
      <c r="F62" s="196">
        <v>170784</v>
      </c>
      <c r="G62" s="196">
        <v>184084</v>
      </c>
      <c r="H62" s="196">
        <v>148789</v>
      </c>
      <c r="I62" s="196">
        <v>143815</v>
      </c>
      <c r="J62" s="196">
        <v>4974</v>
      </c>
      <c r="K62" s="196">
        <v>465362</v>
      </c>
      <c r="L62" s="196">
        <v>188904</v>
      </c>
      <c r="M62" s="196">
        <v>276458</v>
      </c>
      <c r="N62" s="196">
        <v>527918</v>
      </c>
      <c r="O62" s="196">
        <v>201789</v>
      </c>
      <c r="P62" s="196">
        <v>326129</v>
      </c>
      <c r="Q62" s="196">
        <v>301312</v>
      </c>
      <c r="R62" s="196">
        <v>152899</v>
      </c>
      <c r="S62" s="196">
        <v>148413</v>
      </c>
    </row>
    <row r="63" spans="1:19" ht="14.25">
      <c r="A63" s="396" t="s">
        <v>483</v>
      </c>
      <c r="B63" s="196">
        <v>340363</v>
      </c>
      <c r="C63" s="196">
        <v>201142</v>
      </c>
      <c r="D63" s="196">
        <v>139221</v>
      </c>
      <c r="E63" s="196">
        <v>201694</v>
      </c>
      <c r="F63" s="196">
        <v>168695</v>
      </c>
      <c r="G63" s="196">
        <v>32999</v>
      </c>
      <c r="H63" s="196">
        <v>166365</v>
      </c>
      <c r="I63" s="196">
        <v>141937</v>
      </c>
      <c r="J63" s="196">
        <v>24428</v>
      </c>
      <c r="K63" s="196">
        <v>193592</v>
      </c>
      <c r="L63" s="196">
        <v>185962</v>
      </c>
      <c r="M63" s="196">
        <v>7630</v>
      </c>
      <c r="N63" s="196">
        <v>213051</v>
      </c>
      <c r="O63" s="196">
        <v>204004</v>
      </c>
      <c r="P63" s="196">
        <v>9047</v>
      </c>
      <c r="Q63" s="196">
        <v>249577</v>
      </c>
      <c r="R63" s="196">
        <v>150666</v>
      </c>
      <c r="S63" s="196">
        <v>98911</v>
      </c>
    </row>
    <row r="64" spans="1:19" ht="14.25">
      <c r="A64" s="396" t="s">
        <v>484</v>
      </c>
      <c r="B64" s="196">
        <v>214038</v>
      </c>
      <c r="C64" s="196">
        <v>211379</v>
      </c>
      <c r="D64" s="196">
        <v>2659</v>
      </c>
      <c r="E64" s="196">
        <v>197769</v>
      </c>
      <c r="F64" s="196">
        <v>175766</v>
      </c>
      <c r="G64" s="196">
        <v>22003</v>
      </c>
      <c r="H64" s="196">
        <v>181920</v>
      </c>
      <c r="I64" s="196">
        <v>167432</v>
      </c>
      <c r="J64" s="196">
        <v>14488</v>
      </c>
      <c r="K64" s="196">
        <v>217562</v>
      </c>
      <c r="L64" s="196">
        <v>187679</v>
      </c>
      <c r="M64" s="196">
        <v>29883</v>
      </c>
      <c r="N64" s="196">
        <v>243419</v>
      </c>
      <c r="O64" s="196">
        <v>206209</v>
      </c>
      <c r="P64" s="196">
        <v>37210</v>
      </c>
      <c r="Q64" s="196">
        <v>158876</v>
      </c>
      <c r="R64" s="196">
        <v>149751</v>
      </c>
      <c r="S64" s="196">
        <v>9125</v>
      </c>
    </row>
    <row r="65" spans="1:19" ht="14.25">
      <c r="A65" s="51"/>
      <c r="B65" s="196"/>
      <c r="C65" s="196"/>
      <c r="D65" s="196"/>
      <c r="E65" s="196"/>
      <c r="F65" s="196"/>
      <c r="G65" s="196"/>
      <c r="H65" s="196"/>
      <c r="I65" s="196"/>
      <c r="J65" s="196"/>
      <c r="K65" s="196"/>
      <c r="L65" s="196"/>
      <c r="M65" s="196"/>
      <c r="N65" s="196"/>
      <c r="O65" s="196"/>
      <c r="P65" s="196"/>
      <c r="Q65" s="196"/>
      <c r="R65" s="196"/>
      <c r="S65" s="196"/>
    </row>
    <row r="66" spans="1:19" ht="14.25">
      <c r="A66" s="396" t="s">
        <v>485</v>
      </c>
      <c r="B66" s="196">
        <v>211363</v>
      </c>
      <c r="C66" s="196">
        <v>210352</v>
      </c>
      <c r="D66" s="196">
        <v>1011</v>
      </c>
      <c r="E66" s="196">
        <v>168806</v>
      </c>
      <c r="F66" s="196">
        <v>168399</v>
      </c>
      <c r="G66" s="196">
        <v>407</v>
      </c>
      <c r="H66" s="196">
        <v>143700</v>
      </c>
      <c r="I66" s="196">
        <v>143653</v>
      </c>
      <c r="J66" s="196">
        <v>47</v>
      </c>
      <c r="K66" s="196">
        <v>188722</v>
      </c>
      <c r="L66" s="196">
        <v>188722</v>
      </c>
      <c r="M66" s="196">
        <v>0</v>
      </c>
      <c r="N66" s="196">
        <v>205393</v>
      </c>
      <c r="O66" s="196">
        <v>201517</v>
      </c>
      <c r="P66" s="196">
        <v>3876</v>
      </c>
      <c r="Q66" s="196">
        <v>144930</v>
      </c>
      <c r="R66" s="196">
        <v>144930</v>
      </c>
      <c r="S66" s="196">
        <v>0</v>
      </c>
    </row>
    <row r="67" spans="1:19" ht="14.25">
      <c r="A67" s="396" t="s">
        <v>486</v>
      </c>
      <c r="B67" s="196">
        <v>208330</v>
      </c>
      <c r="C67" s="196">
        <v>207563</v>
      </c>
      <c r="D67" s="196">
        <v>767</v>
      </c>
      <c r="E67" s="196">
        <v>175313</v>
      </c>
      <c r="F67" s="196">
        <v>174537</v>
      </c>
      <c r="G67" s="196">
        <v>776</v>
      </c>
      <c r="H67" s="196">
        <v>168694</v>
      </c>
      <c r="I67" s="196">
        <v>168694</v>
      </c>
      <c r="J67" s="196">
        <v>0</v>
      </c>
      <c r="K67" s="196">
        <v>188242</v>
      </c>
      <c r="L67" s="196">
        <v>188242</v>
      </c>
      <c r="M67" s="196">
        <v>0</v>
      </c>
      <c r="N67" s="196">
        <v>201508</v>
      </c>
      <c r="O67" s="196">
        <v>201508</v>
      </c>
      <c r="P67" s="196">
        <v>0</v>
      </c>
      <c r="Q67" s="196">
        <v>148923</v>
      </c>
      <c r="R67" s="196">
        <v>145721</v>
      </c>
      <c r="S67" s="196">
        <v>3202</v>
      </c>
    </row>
    <row r="68" spans="1:19" ht="14.25">
      <c r="A68" s="396" t="s">
        <v>487</v>
      </c>
      <c r="B68" s="196">
        <v>229957</v>
      </c>
      <c r="C68" s="196">
        <v>229868</v>
      </c>
      <c r="D68" s="196">
        <v>89</v>
      </c>
      <c r="E68" s="196">
        <v>183678</v>
      </c>
      <c r="F68" s="196">
        <v>182397</v>
      </c>
      <c r="G68" s="196">
        <v>1281</v>
      </c>
      <c r="H68" s="196">
        <v>202560</v>
      </c>
      <c r="I68" s="196">
        <v>197301</v>
      </c>
      <c r="J68" s="196">
        <v>5259</v>
      </c>
      <c r="K68" s="196">
        <v>190142</v>
      </c>
      <c r="L68" s="196">
        <v>190142</v>
      </c>
      <c r="M68" s="196">
        <v>0</v>
      </c>
      <c r="N68" s="196">
        <v>202049</v>
      </c>
      <c r="O68" s="196">
        <v>202049</v>
      </c>
      <c r="P68" s="196">
        <v>0</v>
      </c>
      <c r="Q68" s="196">
        <v>146026</v>
      </c>
      <c r="R68" s="196">
        <v>146026</v>
      </c>
      <c r="S68" s="196">
        <v>0</v>
      </c>
    </row>
    <row r="69" spans="1:19" ht="14.25">
      <c r="A69" s="398" t="s">
        <v>488</v>
      </c>
      <c r="B69" s="208">
        <v>598009</v>
      </c>
      <c r="C69" s="208">
        <v>218884</v>
      </c>
      <c r="D69" s="208">
        <v>379125</v>
      </c>
      <c r="E69" s="208">
        <v>485204</v>
      </c>
      <c r="F69" s="208">
        <v>176220</v>
      </c>
      <c r="G69" s="208">
        <v>308984</v>
      </c>
      <c r="H69" s="208">
        <v>209795</v>
      </c>
      <c r="I69" s="208">
        <v>165068</v>
      </c>
      <c r="J69" s="208">
        <v>44727</v>
      </c>
      <c r="K69" s="208">
        <v>604396</v>
      </c>
      <c r="L69" s="208">
        <v>192144</v>
      </c>
      <c r="M69" s="208">
        <v>412252</v>
      </c>
      <c r="N69" s="208">
        <v>723066</v>
      </c>
      <c r="O69" s="208">
        <v>203618</v>
      </c>
      <c r="P69" s="208">
        <v>519448</v>
      </c>
      <c r="Q69" s="208">
        <v>454589</v>
      </c>
      <c r="R69" s="208">
        <v>146870</v>
      </c>
      <c r="S69" s="208">
        <v>307719</v>
      </c>
    </row>
    <row r="70" ht="14.25">
      <c r="A70" s="19"/>
    </row>
  </sheetData>
  <sheetProtection/>
  <mergeCells count="27">
    <mergeCell ref="Q8:S8"/>
    <mergeCell ref="B9:B10"/>
    <mergeCell ref="C9:C10"/>
    <mergeCell ref="D9:D10"/>
    <mergeCell ref="B7:D8"/>
    <mergeCell ref="E7:S7"/>
    <mergeCell ref="E8:G8"/>
    <mergeCell ref="H8:J8"/>
    <mergeCell ref="K8:M8"/>
    <mergeCell ref="E9:E10"/>
    <mergeCell ref="P9:P10"/>
    <mergeCell ref="F9:F10"/>
    <mergeCell ref="G9:G10"/>
    <mergeCell ref="H9:H10"/>
    <mergeCell ref="I9:I10"/>
    <mergeCell ref="J9:J10"/>
    <mergeCell ref="K9:K10"/>
    <mergeCell ref="N8:P8"/>
    <mergeCell ref="L9:L10"/>
    <mergeCell ref="A5:S5"/>
    <mergeCell ref="A7:A10"/>
    <mergeCell ref="Q9:Q10"/>
    <mergeCell ref="R9:R10"/>
    <mergeCell ref="S9:S10"/>
    <mergeCell ref="M9:M10"/>
    <mergeCell ref="N9:N10"/>
    <mergeCell ref="O9:O10"/>
  </mergeCells>
  <printOptions horizontalCentered="1"/>
  <pageMargins left="0.5905511811023623" right="0.5905511811023623" top="0.5905511811023623" bottom="0.3937007874015748" header="0" footer="0"/>
  <pageSetup fitToHeight="1" fitToWidth="1" horizontalDpi="600" verticalDpi="6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2013-06-28T00:55:39Z</cp:lastPrinted>
  <dcterms:created xsi:type="dcterms:W3CDTF">2004-02-06T10:31:03Z</dcterms:created>
  <dcterms:modified xsi:type="dcterms:W3CDTF">2013-06-28T00:57:15Z</dcterms:modified>
  <cp:category/>
  <cp:version/>
  <cp:contentType/>
  <cp:contentStatus/>
</cp:coreProperties>
</file>