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00" windowHeight="6750" activeTab="2"/>
  </bookViews>
  <sheets>
    <sheet name="284" sheetId="1" r:id="rId1"/>
    <sheet name="286" sheetId="2" r:id="rId2"/>
    <sheet name="288" sheetId="3" r:id="rId3"/>
    <sheet name="290" sheetId="4" r:id="rId4"/>
    <sheet name="292" sheetId="5" r:id="rId5"/>
    <sheet name="294" sheetId="6" r:id="rId6"/>
    <sheet name="296" sheetId="7" r:id="rId7"/>
    <sheet name="298" sheetId="8" r:id="rId8"/>
  </sheets>
  <definedNames>
    <definedName name="_xlnm.Print_Area" localSheetId="0">'284'!$A$1:$AE$76</definedName>
    <definedName name="_xlnm.Print_Area" localSheetId="1">'286'!$A$1:$V$61</definedName>
    <definedName name="_xlnm.Print_Area" localSheetId="2">'288'!$A$1:$U$70</definedName>
    <definedName name="_xlnm.Print_Area" localSheetId="3">'290'!$A$1:$Z$59</definedName>
    <definedName name="_xlnm.Print_Area" localSheetId="4">'292'!$A$1:$AD$66</definedName>
    <definedName name="_xlnm.Print_Area" localSheetId="5">'294'!$A$1:$W$68</definedName>
    <definedName name="_xlnm.Print_Area" localSheetId="6">'296'!$A$1:$AB$60</definedName>
    <definedName name="_xlnm.Print_Area" localSheetId="7">'298'!$A$1:$M$59</definedName>
  </definedNames>
  <calcPr fullCalcOnLoad="1"/>
</workbook>
</file>

<file path=xl/sharedStrings.xml><?xml version="1.0" encoding="utf-8"?>
<sst xmlns="http://schemas.openxmlformats.org/spreadsheetml/2006/main" count="1904" uniqueCount="567">
  <si>
    <t>区分</t>
  </si>
  <si>
    <t>資料　石川県保険課「政府管掌健康保険事業統計表」による。</t>
  </si>
  <si>
    <t>事業所数</t>
  </si>
  <si>
    <t>被保険者数</t>
  </si>
  <si>
    <t>平均標準報酬月額</t>
  </si>
  <si>
    <t>昭和62年度平均</t>
  </si>
  <si>
    <t>4月</t>
  </si>
  <si>
    <t>5月</t>
  </si>
  <si>
    <t>6月</t>
  </si>
  <si>
    <t>7月</t>
  </si>
  <si>
    <t>8月</t>
  </si>
  <si>
    <t>（2）　保険給付の状況　（昭和58～62年度）</t>
  </si>
  <si>
    <t>ア　被　　　　保　　　　険　　　　者</t>
  </si>
  <si>
    <t>昭和62年4月</t>
  </si>
  <si>
    <r>
      <t>昭和59年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</si>
  <si>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</si>
  <si>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</si>
  <si>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</si>
  <si>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</si>
  <si>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t>昭和63年1月</t>
  </si>
  <si>
    <r>
      <t>昭和59年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</si>
  <si>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</si>
  <si>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t>件数</t>
  </si>
  <si>
    <t>金額</t>
  </si>
  <si>
    <t>総数</t>
  </si>
  <si>
    <t>一般診療</t>
  </si>
  <si>
    <t>歯科診療</t>
  </si>
  <si>
    <t>薬剤支給</t>
  </si>
  <si>
    <t>療養費</t>
  </si>
  <si>
    <t>イ　被　　　　扶　　　　養　　　　者</t>
  </si>
  <si>
    <t>注　昭和59年10月から　ウ、世帯合算高額医療費制度が実施された。</t>
  </si>
  <si>
    <t>（単位　金額　円）</t>
  </si>
  <si>
    <t>9月</t>
  </si>
  <si>
    <t>10月</t>
  </si>
  <si>
    <t>11月</t>
  </si>
  <si>
    <t>12月</t>
  </si>
  <si>
    <t>1月</t>
  </si>
  <si>
    <t>2月</t>
  </si>
  <si>
    <t>3月</t>
  </si>
  <si>
    <t>高額療養費</t>
  </si>
  <si>
    <t>看護費</t>
  </si>
  <si>
    <t>傷病手当金</t>
  </si>
  <si>
    <t>埋葬料</t>
  </si>
  <si>
    <t>分娩費</t>
  </si>
  <si>
    <t>出産手当金</t>
  </si>
  <si>
    <t>育児手当金</t>
  </si>
  <si>
    <t>移送費</t>
  </si>
  <si>
    <t>家族埋葬料</t>
  </si>
  <si>
    <t>配偶者分娩費</t>
  </si>
  <si>
    <t>（単位　金額千円）</t>
  </si>
  <si>
    <t>143　　厚　　　　　生　　　　　年　　　　　金</t>
  </si>
  <si>
    <t>（1）　厚生年金適用状況　（昭和62年度）</t>
  </si>
  <si>
    <t>昭和62年度平均</t>
  </si>
  <si>
    <t>平均標準報酬月報</t>
  </si>
  <si>
    <t>注　第四種被保険者は除いた。</t>
  </si>
  <si>
    <t>資料　石川県保険課、国民年金課「厚生年金保険事業統計」による。</t>
  </si>
  <si>
    <t>年度</t>
  </si>
  <si>
    <t>脱退手当金</t>
  </si>
  <si>
    <t>障害手当金</t>
  </si>
  <si>
    <t>昭和58年度</t>
  </si>
  <si>
    <r>
      <t>昭和</t>
    </r>
    <r>
      <rPr>
        <sz val="12"/>
        <rFont val="ＭＳ 明朝"/>
        <family val="1"/>
      </rPr>
      <t>59</t>
    </r>
    <r>
      <rPr>
        <sz val="12"/>
        <color indexed="9"/>
        <rFont val="ＭＳ 明朝"/>
        <family val="1"/>
      </rPr>
      <t>年度</t>
    </r>
  </si>
  <si>
    <r>
      <t>昭和</t>
    </r>
    <r>
      <rPr>
        <sz val="12"/>
        <rFont val="ＭＳ 明朝"/>
        <family val="1"/>
      </rPr>
      <t>60</t>
    </r>
    <r>
      <rPr>
        <sz val="12"/>
        <color indexed="9"/>
        <rFont val="ＭＳ 明朝"/>
        <family val="1"/>
      </rPr>
      <t>年度</t>
    </r>
  </si>
  <si>
    <r>
      <t>昭和</t>
    </r>
    <r>
      <rPr>
        <sz val="12"/>
        <rFont val="ＭＳ 明朝"/>
        <family val="1"/>
      </rPr>
      <t>61</t>
    </r>
    <r>
      <rPr>
        <sz val="12"/>
        <color indexed="9"/>
        <rFont val="ＭＳ 明朝"/>
        <family val="1"/>
      </rPr>
      <t>年度</t>
    </r>
  </si>
  <si>
    <t>（3）　年金保険積立金還元融資状況　（昭和58～62年度）</t>
  </si>
  <si>
    <t>病院事業</t>
  </si>
  <si>
    <t>社会福祉施設事業</t>
  </si>
  <si>
    <t>厚生文化事業</t>
  </si>
  <si>
    <t>ﾚｸﾘｪｰｼｮﾝｽﾎﾟｰﾂ事業</t>
  </si>
  <si>
    <t>簡易水道事業</t>
  </si>
  <si>
    <t>船舶所有者数</t>
  </si>
  <si>
    <t>船舶数</t>
  </si>
  <si>
    <t>疾病</t>
  </si>
  <si>
    <t>年金</t>
  </si>
  <si>
    <t>適用状況</t>
  </si>
  <si>
    <t>（単位　金額円）</t>
  </si>
  <si>
    <t>（単位　金額千円）</t>
  </si>
  <si>
    <t>1月</t>
  </si>
  <si>
    <t>老齢年金</t>
  </si>
  <si>
    <t>障害年金</t>
  </si>
  <si>
    <t>通算老齢年金</t>
  </si>
  <si>
    <t>通算遺族年金</t>
  </si>
  <si>
    <t>年金福祉事業団融資</t>
  </si>
  <si>
    <t>下水事業</t>
  </si>
  <si>
    <t>住宅事業</t>
  </si>
  <si>
    <t>一般廃棄物処理事業</t>
  </si>
  <si>
    <t>特別地方債合計</t>
  </si>
  <si>
    <t>収入済額</t>
  </si>
  <si>
    <t>疾病給付</t>
  </si>
  <si>
    <t>失業給付</t>
  </si>
  <si>
    <t>年金給付</t>
  </si>
  <si>
    <t>保険料収入</t>
  </si>
  <si>
    <t>保険給付</t>
  </si>
  <si>
    <t>経営主体別</t>
  </si>
  <si>
    <t>国保組合</t>
  </si>
  <si>
    <t>資料　石川県民生課調</t>
  </si>
  <si>
    <t>保険者数</t>
  </si>
  <si>
    <t>世帯数</t>
  </si>
  <si>
    <t>事務職員数</t>
  </si>
  <si>
    <t>61年度末</t>
  </si>
  <si>
    <t>62年度末</t>
  </si>
  <si>
    <t>収入</t>
  </si>
  <si>
    <t>科目</t>
  </si>
  <si>
    <t>予算現額</t>
  </si>
  <si>
    <t>決算額</t>
  </si>
  <si>
    <t>支出</t>
  </si>
  <si>
    <t>一般被保険者分</t>
  </si>
  <si>
    <t>退職被保険者等分</t>
  </si>
  <si>
    <t>計</t>
  </si>
  <si>
    <t>事務費負担金</t>
  </si>
  <si>
    <t>療養給付費等負担金</t>
  </si>
  <si>
    <t>普通調整交付金</t>
  </si>
  <si>
    <t>特別調整交付金</t>
  </si>
  <si>
    <t>助産費補助金</t>
  </si>
  <si>
    <t>その他</t>
  </si>
  <si>
    <t>療養給付費交付金</t>
  </si>
  <si>
    <t>都道府県支出金</t>
  </si>
  <si>
    <t>連合会支出金</t>
  </si>
  <si>
    <t>共同事業交付金</t>
  </si>
  <si>
    <t>一般会計（市町村補助）</t>
  </si>
  <si>
    <t>基金等</t>
  </si>
  <si>
    <t>直診勘定</t>
  </si>
  <si>
    <t>繰越金</t>
  </si>
  <si>
    <t>その他の収入</t>
  </si>
  <si>
    <t>収支差引額</t>
  </si>
  <si>
    <t>基金等保有額</t>
  </si>
  <si>
    <t>市町村債（組合債）</t>
  </si>
  <si>
    <t>国庫支出金</t>
  </si>
  <si>
    <t>繰入金</t>
  </si>
  <si>
    <t>保</t>
  </si>
  <si>
    <t>険</t>
  </si>
  <si>
    <t>料</t>
  </si>
  <si>
    <t>(税)</t>
  </si>
  <si>
    <t>総額</t>
  </si>
  <si>
    <t>総務費</t>
  </si>
  <si>
    <t>療養給付費</t>
  </si>
  <si>
    <t>小計</t>
  </si>
  <si>
    <t>助産諸費</t>
  </si>
  <si>
    <t>葬祭諸費</t>
  </si>
  <si>
    <t>育児諸費</t>
  </si>
  <si>
    <t>療養給付費療養費</t>
  </si>
  <si>
    <t>監査支払手数料</t>
  </si>
  <si>
    <t>医療費拠出金</t>
  </si>
  <si>
    <t>事務費拠出金</t>
  </si>
  <si>
    <t>共同事業拠出金</t>
  </si>
  <si>
    <t>保健施設費</t>
  </si>
  <si>
    <t>直診勘定繰出費</t>
  </si>
  <si>
    <t>公債費</t>
  </si>
  <si>
    <t>その他の支出</t>
  </si>
  <si>
    <t>前年度繰上充用金</t>
  </si>
  <si>
    <t>予備費</t>
  </si>
  <si>
    <t>一</t>
  </si>
  <si>
    <t>般</t>
  </si>
  <si>
    <t>被</t>
  </si>
  <si>
    <t>者</t>
  </si>
  <si>
    <t>分</t>
  </si>
  <si>
    <t>退険</t>
  </si>
  <si>
    <t>職者</t>
  </si>
  <si>
    <t>被等</t>
  </si>
  <si>
    <t>保分</t>
  </si>
  <si>
    <t>保</t>
  </si>
  <si>
    <t>給</t>
  </si>
  <si>
    <t>付</t>
  </si>
  <si>
    <t>費</t>
  </si>
  <si>
    <t>拠出金　老人保健</t>
  </si>
  <si>
    <t>（2）　経　　理　　状　　況　（昭和62年度）</t>
  </si>
  <si>
    <t>ア　収　　支　　状　　況</t>
  </si>
  <si>
    <t>イ　収　　納　　状　　況</t>
  </si>
  <si>
    <t>ウ　支　　払　　状　　況</t>
  </si>
  <si>
    <t>種別</t>
  </si>
  <si>
    <t>調定額</t>
  </si>
  <si>
    <t>収納額</t>
  </si>
  <si>
    <t>未収額</t>
  </si>
  <si>
    <t>支払義務額</t>
  </si>
  <si>
    <t>支払済額</t>
  </si>
  <si>
    <t>徴収金等</t>
  </si>
  <si>
    <t>収納率　　％</t>
  </si>
  <si>
    <t>税</t>
  </si>
  <si>
    <t>険(料)</t>
  </si>
  <si>
    <t>現年分</t>
  </si>
  <si>
    <t>繰越分</t>
  </si>
  <si>
    <t>療</t>
  </si>
  <si>
    <t>養</t>
  </si>
  <si>
    <t>現年度分</t>
  </si>
  <si>
    <t>（再掲）</t>
  </si>
  <si>
    <t>その他の保険給付</t>
  </si>
  <si>
    <t>老人保健医療費拠出金</t>
  </si>
  <si>
    <t>（3）　保　　険　　給　　付　　状　　況　（昭和62年度）</t>
  </si>
  <si>
    <t>ア　療養諸費費用額負担区分</t>
  </si>
  <si>
    <t>費用額</t>
  </si>
  <si>
    <t>保険者負担分</t>
  </si>
  <si>
    <t>一部負担分</t>
  </si>
  <si>
    <t>他法優先</t>
  </si>
  <si>
    <t>国保優先</t>
  </si>
  <si>
    <t>他法負担分</t>
  </si>
  <si>
    <t>診療費</t>
  </si>
  <si>
    <t>薬剤支給</t>
  </si>
  <si>
    <t>（参考）</t>
  </si>
  <si>
    <t>保険者数　　42</t>
  </si>
  <si>
    <t>イ　療養の給付（診療費）内訳</t>
  </si>
  <si>
    <t>日数</t>
  </si>
  <si>
    <t>受診率</t>
  </si>
  <si>
    <t>入院外</t>
  </si>
  <si>
    <t>注　受診率とは100人が1年間に診察を受けた延回数である。</t>
  </si>
  <si>
    <t>入　院</t>
  </si>
  <si>
    <t>費用額　　　（千円）</t>
  </si>
  <si>
    <t>ウ　高額診療費・その他の保険給付状況</t>
  </si>
  <si>
    <t>助産給付</t>
  </si>
  <si>
    <t>育児手当</t>
  </si>
  <si>
    <t>葬祭給付</t>
  </si>
  <si>
    <t>傷病手当</t>
  </si>
  <si>
    <t>給付額</t>
  </si>
  <si>
    <t>（1）産業別、規模別適用事業所数及び被保険者数（昭和63.3.31現在）</t>
  </si>
  <si>
    <t>産業別</t>
  </si>
  <si>
    <t>農業</t>
  </si>
  <si>
    <t>林、狩、水産業</t>
  </si>
  <si>
    <t>鉱業</t>
  </si>
  <si>
    <t>建設業</t>
  </si>
  <si>
    <t>製造業</t>
  </si>
  <si>
    <t>食料品・タバコ製造業</t>
  </si>
  <si>
    <t>繊維関係工業</t>
  </si>
  <si>
    <t>木材家具関係工業</t>
  </si>
  <si>
    <t>パルプ、出版関係工業</t>
  </si>
  <si>
    <t>窒業・土石製品製造業</t>
  </si>
  <si>
    <t>鉄鋼業</t>
  </si>
  <si>
    <t>非鉄金属製品製造業</t>
  </si>
  <si>
    <t>金属製品製造業</t>
  </si>
  <si>
    <t>機械関係工業</t>
  </si>
  <si>
    <t>その他の製造業</t>
  </si>
  <si>
    <t>卸売業・小売業</t>
  </si>
  <si>
    <t>金融保険・不動産業</t>
  </si>
  <si>
    <t>運輸・通信・その他</t>
  </si>
  <si>
    <t>の公益事業</t>
  </si>
  <si>
    <t>電気・ガス・水道業</t>
  </si>
  <si>
    <t>サービス業</t>
  </si>
  <si>
    <t>公務</t>
  </si>
  <si>
    <t>資料　石川県雇用保険課「雇用保険業務概況」による。</t>
  </si>
  <si>
    <t>（2）保険料収入及び給付状況（昭和58～62年度）</t>
  </si>
  <si>
    <t>徴収決定額</t>
  </si>
  <si>
    <t>収入済額</t>
  </si>
  <si>
    <t>収入未済額</t>
  </si>
  <si>
    <t>不納欠損額</t>
  </si>
  <si>
    <t>人員</t>
  </si>
  <si>
    <t>（3）失業給付の支給状況（昭和62年度）</t>
  </si>
  <si>
    <t>安定所別</t>
  </si>
  <si>
    <t>支給額</t>
  </si>
  <si>
    <t>一般</t>
  </si>
  <si>
    <t>特例一時金</t>
  </si>
  <si>
    <t>高年齢者給付金</t>
  </si>
  <si>
    <t>日雇</t>
  </si>
  <si>
    <t>求職者給付</t>
  </si>
  <si>
    <t>金沢</t>
  </si>
  <si>
    <t>小松</t>
  </si>
  <si>
    <t>七尾</t>
  </si>
  <si>
    <t>能都</t>
  </si>
  <si>
    <t>加賀</t>
  </si>
  <si>
    <t>羽咋</t>
  </si>
  <si>
    <t>穴水</t>
  </si>
  <si>
    <t>常用就職支度金</t>
  </si>
  <si>
    <t>再就職手当</t>
  </si>
  <si>
    <t>移転費</t>
  </si>
  <si>
    <t>広域求職活動費</t>
  </si>
  <si>
    <t>147 　労　　災　　保　　険　</t>
  </si>
  <si>
    <t>労働者数</t>
  </si>
  <si>
    <t>遺族</t>
  </si>
  <si>
    <t>葬祭</t>
  </si>
  <si>
    <t>平均賃金</t>
  </si>
  <si>
    <t>千円</t>
  </si>
  <si>
    <t>円</t>
  </si>
  <si>
    <t>（2）労働者災害補償保険給付状況（昭和58～62年度）</t>
  </si>
  <si>
    <t>新規</t>
  </si>
  <si>
    <t>療養</t>
  </si>
  <si>
    <t>休業</t>
  </si>
  <si>
    <t>業務災害</t>
  </si>
  <si>
    <t>通勤災害</t>
  </si>
  <si>
    <t>資料　石川労働基準局「労災保険事業概要」による。</t>
  </si>
  <si>
    <t>労働者災害補償保険給付状況（つづき）</t>
  </si>
  <si>
    <t>障害</t>
  </si>
  <si>
    <t>年金等給付</t>
  </si>
  <si>
    <t>（3）産業別労働者災害補償保険給付支払状況（昭和62年度）</t>
  </si>
  <si>
    <t>葬祭料</t>
  </si>
  <si>
    <t>合計</t>
  </si>
  <si>
    <t>構成比</t>
  </si>
  <si>
    <t>林業</t>
  </si>
  <si>
    <t>漁業</t>
  </si>
  <si>
    <t>建設事業</t>
  </si>
  <si>
    <t>運輸業</t>
  </si>
  <si>
    <t>電気ガス</t>
  </si>
  <si>
    <t>水道又は</t>
  </si>
  <si>
    <t>熱供給の事業</t>
  </si>
  <si>
    <t>その他の事業</t>
  </si>
  <si>
    <t>注　通勤災害も含む。</t>
  </si>
  <si>
    <t>148 　児　童　福　祉　状　況</t>
  </si>
  <si>
    <t>（1）市郡別施設数及び定員数（昭和63.4.1現在）</t>
  </si>
  <si>
    <t>市郡別</t>
  </si>
  <si>
    <t>施設数</t>
  </si>
  <si>
    <t>定員</t>
  </si>
  <si>
    <t>教護院</t>
  </si>
  <si>
    <t>養護施設</t>
  </si>
  <si>
    <t>乳児院</t>
  </si>
  <si>
    <t>精薄児施設</t>
  </si>
  <si>
    <t>助産施設</t>
  </si>
  <si>
    <t>母子寮</t>
  </si>
  <si>
    <t>虚弱児施設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</si>
  <si>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</si>
  <si>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</si>
  <si>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</si>
  <si>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</si>
  <si>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</si>
  <si>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</si>
  <si>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</si>
  <si>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</si>
  <si>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</si>
  <si>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</si>
  <si>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</si>
  <si>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</si>
  <si>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</si>
  <si>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</si>
  <si>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</si>
  <si>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</si>
  <si>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資料　石川県婦人児童課「児童福祉統計」による。</t>
  </si>
  <si>
    <t>（2）市郡別保育状況（昭和63.4.1現在）</t>
  </si>
  <si>
    <t>保母数</t>
  </si>
  <si>
    <t>保育所数</t>
  </si>
  <si>
    <t>資格者</t>
  </si>
  <si>
    <t>保育児童定員</t>
  </si>
  <si>
    <t>措置人員</t>
  </si>
  <si>
    <t>（3）月別児童相談所取扱件数（昭和62年度）</t>
  </si>
  <si>
    <t>性別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</si>
  <si>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</si>
  <si>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</si>
  <si>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</si>
  <si>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</si>
  <si>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</si>
  <si>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</si>
  <si>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</si>
  <si>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</si>
  <si>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</si>
  <si>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</si>
  <si>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男</t>
  </si>
  <si>
    <t>女</t>
  </si>
  <si>
    <t>149　生　活　保　護　状　況</t>
  </si>
  <si>
    <t>ア　月　別　保　護　人　員（昭和58～62年度）</t>
  </si>
  <si>
    <t>年度及び月次</t>
  </si>
  <si>
    <t>実数</t>
  </si>
  <si>
    <t>延人数</t>
  </si>
  <si>
    <t>生活扶助</t>
  </si>
  <si>
    <t>住宅扶助</t>
  </si>
  <si>
    <t>教育扶助</t>
  </si>
  <si>
    <t>医療扶助</t>
  </si>
  <si>
    <t>出産扶助</t>
  </si>
  <si>
    <t>生業扶助</t>
  </si>
  <si>
    <t>葬祭扶助</t>
  </si>
  <si>
    <t>資料　石川県民生課「生活保護統計調査」による。</t>
  </si>
  <si>
    <t>イ　市　郡　別　保　護　人　員（昭和63年3月分）</t>
  </si>
  <si>
    <t>延人員</t>
  </si>
  <si>
    <t>保護の種類別</t>
  </si>
  <si>
    <t>（単位　金額千円）</t>
  </si>
  <si>
    <r>
      <t>昭和59年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</si>
  <si>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</si>
  <si>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昭和59年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</si>
  <si>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救援施設</t>
  </si>
  <si>
    <t>入所定員</t>
  </si>
  <si>
    <t>点字図書館</t>
  </si>
  <si>
    <t>身体障害者福祉法関係</t>
  </si>
  <si>
    <t>注　（　）の数値は通所で外数</t>
  </si>
  <si>
    <t>定数</t>
  </si>
  <si>
    <t>家族関係</t>
  </si>
  <si>
    <t>住居</t>
  </si>
  <si>
    <t>健康</t>
  </si>
  <si>
    <t>人</t>
  </si>
  <si>
    <t>出版施設   点  字</t>
  </si>
  <si>
    <t>特別養護老人ホーム</t>
  </si>
  <si>
    <t>養護老人ホーム</t>
  </si>
  <si>
    <t>特Ａ型</t>
  </si>
  <si>
    <t>Ａ型</t>
  </si>
  <si>
    <t>Ｂ型</t>
  </si>
  <si>
    <t>老人福祉センター</t>
  </si>
  <si>
    <t>婦人保護施設</t>
  </si>
  <si>
    <t>売春防止法関係</t>
  </si>
  <si>
    <t>老人福祉法関係</t>
  </si>
  <si>
    <t>注　1.特Ａ型建物面積800㎡以上の施設　　　</t>
  </si>
  <si>
    <t>仕事</t>
  </si>
  <si>
    <t>事故・災害</t>
  </si>
  <si>
    <t>生活費</t>
  </si>
  <si>
    <t>年金・保険</t>
  </si>
  <si>
    <t>生活環境</t>
  </si>
  <si>
    <t>　　2.Ａ　型　　〃　495.5　㎡以上　　〃　　　</t>
  </si>
  <si>
    <t>　　3.Ｂ　型　　〃　165㎡以上　495.5㎡未満　〃　　　</t>
  </si>
  <si>
    <t>市町村数</t>
  </si>
  <si>
    <t>設置</t>
  </si>
  <si>
    <t>運営委託</t>
  </si>
  <si>
    <t>老人世帯</t>
  </si>
  <si>
    <t>その他の世帯</t>
  </si>
  <si>
    <t>派遣対象世帯数</t>
  </si>
  <si>
    <t>注　1.「運営委託」は「設置」の再掲である。</t>
  </si>
  <si>
    <t>資料　石川県高齢者対策課調</t>
  </si>
  <si>
    <t>　　3.「老人世帯」とは60歳以上の者のみで構成されている世帯をいう。</t>
  </si>
  <si>
    <t>　　4.「その他の世帯」とは60歳以上の老人と60歳未満のもので構成されている世帯をいう。</t>
  </si>
  <si>
    <t>（1）老人家庭奉仕員の派遣状況（昭和58～62年度）</t>
  </si>
  <si>
    <t>152　　老　人　福　祉　状　況</t>
  </si>
  <si>
    <t>（2）老人健康診査実施状況（昭和58～62年度）</t>
  </si>
  <si>
    <t>一般健康診査</t>
  </si>
  <si>
    <t>訪問健康診査</t>
  </si>
  <si>
    <t>（3）老人福祉連絡員設置状況</t>
  </si>
  <si>
    <t>（昭和58～62年度）</t>
  </si>
  <si>
    <t>人</t>
  </si>
  <si>
    <t>注　昭和62年度から老人福祉連絡員を</t>
  </si>
  <si>
    <t>　　廃止</t>
  </si>
  <si>
    <t>（4）老人保健法に基づく老人医療費支出状況（昭和60～62年度）</t>
  </si>
  <si>
    <t>（単位：金額千円）</t>
  </si>
  <si>
    <t>入院</t>
  </si>
  <si>
    <t>医科</t>
  </si>
  <si>
    <t>歯科</t>
  </si>
  <si>
    <t>調剤</t>
  </si>
  <si>
    <t>昭和60年度</t>
  </si>
  <si>
    <t>-</t>
  </si>
  <si>
    <t>（単位　金額千円）</t>
  </si>
  <si>
    <r>
      <t>昭和</t>
    </r>
    <r>
      <rPr>
        <sz val="12"/>
        <rFont val="ＭＳ 明朝"/>
        <family val="1"/>
      </rPr>
      <t>60</t>
    </r>
    <r>
      <rPr>
        <sz val="12"/>
        <color indexed="9"/>
        <rFont val="ＭＳ 明朝"/>
        <family val="1"/>
      </rPr>
      <t>年度</t>
    </r>
  </si>
  <si>
    <r>
      <t>昭和</t>
    </r>
    <r>
      <rPr>
        <sz val="12"/>
        <rFont val="ＭＳ 明朝"/>
        <family val="1"/>
      </rPr>
      <t>61</t>
    </r>
    <r>
      <rPr>
        <sz val="12"/>
        <color indexed="9"/>
        <rFont val="ＭＳ 明朝"/>
        <family val="1"/>
      </rPr>
      <t>年度</t>
    </r>
  </si>
  <si>
    <r>
      <t>昭和62年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</si>
  <si>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</si>
  <si>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</si>
  <si>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</si>
  <si>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</si>
  <si>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</si>
  <si>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</si>
  <si>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昭和63年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</si>
  <si>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昭和63年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</si>
  <si>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昭和63年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</si>
  <si>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</t>
    </r>
    <r>
      <rPr>
        <b/>
        <sz val="12"/>
        <rFont val="ＭＳ ゴシック"/>
        <family val="3"/>
      </rPr>
      <t>62</t>
    </r>
    <r>
      <rPr>
        <b/>
        <sz val="12"/>
        <color indexed="9"/>
        <rFont val="ＭＳ ゴシック"/>
        <family val="3"/>
      </rPr>
      <t>年度</t>
    </r>
  </si>
  <si>
    <t>－</t>
  </si>
  <si>
    <t>9月</t>
  </si>
  <si>
    <t>3月</t>
  </si>
  <si>
    <t>…</t>
  </si>
  <si>
    <r>
      <t>区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分</t>
    </r>
  </si>
  <si>
    <r>
      <t>年</t>
    </r>
    <r>
      <rPr>
        <sz val="12"/>
        <color indexed="9"/>
        <rFont val="ＭＳ 明朝"/>
        <family val="1"/>
      </rPr>
      <t>ア</t>
    </r>
    <r>
      <rPr>
        <sz val="12"/>
        <rFont val="ＭＳ 明朝"/>
        <family val="1"/>
      </rPr>
      <t>度</t>
    </r>
  </si>
  <si>
    <r>
      <t>昭和</t>
    </r>
    <r>
      <rPr>
        <b/>
        <sz val="12"/>
        <rFont val="ＭＳ ゴシック"/>
        <family val="3"/>
      </rPr>
      <t>62</t>
    </r>
    <r>
      <rPr>
        <b/>
        <sz val="12"/>
        <color indexed="9"/>
        <rFont val="ＭＳ ゴシック"/>
        <family val="3"/>
      </rPr>
      <t>年度</t>
    </r>
  </si>
  <si>
    <r>
      <t>市</t>
    </r>
    <r>
      <rPr>
        <sz val="12"/>
        <color indexed="9"/>
        <rFont val="ＭＳ 明朝"/>
        <family val="1"/>
      </rPr>
      <t>ｱ</t>
    </r>
    <r>
      <rPr>
        <sz val="12"/>
        <rFont val="ＭＳ 明朝"/>
        <family val="1"/>
      </rPr>
      <t>町</t>
    </r>
    <r>
      <rPr>
        <sz val="12"/>
        <color indexed="9"/>
        <rFont val="ＭＳ 明朝"/>
        <family val="1"/>
      </rPr>
      <t>ｱ</t>
    </r>
    <r>
      <rPr>
        <sz val="12"/>
        <rFont val="ＭＳ 明朝"/>
        <family val="1"/>
      </rPr>
      <t>村</t>
    </r>
  </si>
  <si>
    <r>
      <t>総</t>
    </r>
    <r>
      <rPr>
        <b/>
        <sz val="12"/>
        <color indexed="9"/>
        <rFont val="ＭＳ ゴシック"/>
        <family val="3"/>
      </rPr>
      <t>ああ</t>
    </r>
    <r>
      <rPr>
        <b/>
        <sz val="12"/>
        <rFont val="ＭＳ ゴシック"/>
        <family val="3"/>
      </rPr>
      <t>数</t>
    </r>
  </si>
  <si>
    <t>－</t>
  </si>
  <si>
    <r>
      <t>種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別</t>
    </r>
  </si>
  <si>
    <t>労災保険</t>
  </si>
  <si>
    <t>保険料</t>
  </si>
  <si>
    <t>収入済額</t>
  </si>
  <si>
    <t>保険金</t>
  </si>
  <si>
    <t>1日当た</t>
  </si>
  <si>
    <t>補償費</t>
  </si>
  <si>
    <t>1件当たり遺族補</t>
  </si>
  <si>
    <t>償費及び葬祭料</t>
  </si>
  <si>
    <t>1件当た</t>
  </si>
  <si>
    <t>加入事業</t>
  </si>
  <si>
    <t>り療養</t>
  </si>
  <si>
    <t>り休業</t>
  </si>
  <si>
    <t>り障害</t>
  </si>
  <si>
    <r>
      <t>所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数</t>
    </r>
  </si>
  <si>
    <t>就職促進給付</t>
  </si>
  <si>
    <t>4月</t>
  </si>
  <si>
    <t>－</t>
  </si>
  <si>
    <r>
      <t>総</t>
    </r>
    <r>
      <rPr>
        <b/>
        <sz val="12"/>
        <color indexed="9"/>
        <rFont val="ＭＳ ゴシック"/>
        <family val="3"/>
      </rPr>
      <t>あ</t>
    </r>
    <r>
      <rPr>
        <b/>
        <sz val="12"/>
        <rFont val="ＭＳ ゴシック"/>
        <family val="3"/>
      </rPr>
      <t>数</t>
    </r>
  </si>
  <si>
    <t>総数</t>
  </si>
  <si>
    <t>保護施設</t>
  </si>
  <si>
    <t>事務費及び</t>
  </si>
  <si>
    <t>委託事務費</t>
  </si>
  <si>
    <t>(9)166</t>
  </si>
  <si>
    <t>(9)30</t>
  </si>
  <si>
    <t xml:space="preserve">更 生 施 設 </t>
  </si>
  <si>
    <t>（肢体不自由者）</t>
  </si>
  <si>
    <t>身体障害者</t>
  </si>
  <si>
    <t>身体障　害者福　祉工場</t>
  </si>
  <si>
    <t>身体障　害者福　祉センター</t>
  </si>
  <si>
    <t>％</t>
  </si>
  <si>
    <t>（2）　保　険　給　付　の　状　況　（昭和58～62年度）</t>
  </si>
  <si>
    <t>遺族年金(寡婦かん夫)</t>
  </si>
  <si>
    <t>特別地方債融資</t>
  </si>
  <si>
    <t>その他の一時金</t>
  </si>
  <si>
    <t>徴収決定済額</t>
  </si>
  <si>
    <t>(1)　　一　　般　　状　　況</t>
  </si>
  <si>
    <r>
      <t>本年度中　　増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減　　　保険者数</t>
    </r>
  </si>
  <si>
    <t>収支状況</t>
  </si>
  <si>
    <t>　年間平均被保険者数</t>
  </si>
  <si>
    <r>
      <rPr>
        <sz val="12"/>
        <color indexed="9"/>
        <rFont val="ＭＳ 明朝"/>
        <family val="1"/>
      </rPr>
      <t>　</t>
    </r>
    <r>
      <rPr>
        <sz val="12"/>
        <rFont val="ＭＳ 明朝"/>
        <family val="1"/>
      </rPr>
      <t>年間平均世帯数</t>
    </r>
  </si>
  <si>
    <t>1日当たり</t>
  </si>
  <si>
    <t>（円）</t>
  </si>
  <si>
    <t>費　用　額</t>
  </si>
  <si>
    <t>1人当たり</t>
  </si>
  <si>
    <t>146  　雇　　　用　　　保　　　険</t>
  </si>
  <si>
    <t>4人　　　　以下</t>
  </si>
  <si>
    <t>500人　　　以上</t>
  </si>
  <si>
    <t>離 職 票　　　　提出件数</t>
  </si>
  <si>
    <t>求職者給付支給数　　　　　　　　　　　　　　（所定日数内給付）</t>
  </si>
  <si>
    <t>休　　業　 　（補償）</t>
  </si>
  <si>
    <r>
      <t>療</t>
    </r>
    <r>
      <rPr>
        <sz val="12"/>
        <color indexed="9"/>
        <rFont val="ＭＳ 明朝"/>
        <family val="1"/>
      </rPr>
      <t>　　</t>
    </r>
    <r>
      <rPr>
        <sz val="12"/>
        <rFont val="ＭＳ 明朝"/>
        <family val="1"/>
      </rPr>
      <t>養　　 （補償）</t>
    </r>
  </si>
  <si>
    <t>障　　害　 　（補償）</t>
  </si>
  <si>
    <t>遺　　族　　(補償）</t>
  </si>
  <si>
    <t>し体不自由　　児　施　設</t>
  </si>
  <si>
    <t>重 症 心 身　　　障害児施設</t>
  </si>
  <si>
    <t>人員</t>
  </si>
  <si>
    <t>施設数</t>
  </si>
  <si>
    <t>問　　　題　　　別　　　相　　　談　　　・　　　指　　　導　　　件　　　数</t>
  </si>
  <si>
    <r>
      <t>老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人　　</t>
    </r>
    <r>
      <rPr>
        <sz val="12"/>
        <color indexed="9"/>
        <rFont val="ＭＳ 明朝"/>
        <family val="1"/>
      </rPr>
      <t>あああ　　</t>
    </r>
    <r>
      <rPr>
        <sz val="12"/>
        <rFont val="ＭＳ 明朝"/>
        <family val="1"/>
      </rPr>
      <t>憩の家</t>
    </r>
  </si>
  <si>
    <t>市町村　　　数</t>
  </si>
  <si>
    <r>
      <t>その他の　　世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帯</t>
    </r>
  </si>
  <si>
    <t>精密診査　　受診人員</t>
  </si>
  <si>
    <t>一般診査　　　受診人員</t>
  </si>
  <si>
    <t>一般診査　　受診人員</t>
  </si>
  <si>
    <r>
      <t>一般診査　　　　　　　　</t>
    </r>
    <r>
      <rPr>
        <sz val="12"/>
        <color indexed="9"/>
        <rFont val="ＭＳ 明朝"/>
        <family val="1"/>
      </rPr>
      <t>ああああ　　　　　　　　</t>
    </r>
    <r>
      <rPr>
        <sz val="12"/>
        <rFont val="ＭＳ 明朝"/>
        <family val="1"/>
      </rPr>
      <t>受 診 率</t>
    </r>
  </si>
  <si>
    <t>284　社　会　保　障</t>
  </si>
  <si>
    <t>社　会　保　障　285</t>
  </si>
  <si>
    <t>（1）　健　康　保　険　適　用　状　況　（昭和62年度）</t>
  </si>
  <si>
    <t>142　　健　　　　　康　　　　　保　　　　　　険</t>
  </si>
  <si>
    <t>286　社　会　保　障</t>
  </si>
  <si>
    <t>社　会　保　障　287</t>
  </si>
  <si>
    <t>標準報酬月額総計</t>
  </si>
  <si>
    <t>288　社　会　保　障</t>
  </si>
  <si>
    <t>社　会　保　障　289</t>
  </si>
  <si>
    <t>290　社　会　保　障</t>
  </si>
  <si>
    <t>社　会　保　障　291</t>
  </si>
  <si>
    <t>292　社　会　保　障</t>
  </si>
  <si>
    <t>社　会　保　障　293</t>
  </si>
  <si>
    <t>294　社　会　保　障</t>
  </si>
  <si>
    <t>社　会　保　障　295</t>
  </si>
  <si>
    <t>296　社　会　保　障</t>
  </si>
  <si>
    <t>社　会　保　障　297</t>
  </si>
  <si>
    <t>298　社　会　保　障</t>
  </si>
  <si>
    <t>ウ　世帯合算高額医療費</t>
  </si>
  <si>
    <t>5～　　　　29</t>
  </si>
  <si>
    <t>30～　　　99</t>
  </si>
  <si>
    <t>100～　　　499</t>
  </si>
  <si>
    <t>5～　　　　　29</t>
  </si>
  <si>
    <t>（1）　　生　　活　　保　　護　　人　　員</t>
  </si>
  <si>
    <t>イ　　市郡別保護費支出状況（昭和62年度）</t>
  </si>
  <si>
    <t>生活保護法関係</t>
  </si>
  <si>
    <t>軽費老人ホーム</t>
  </si>
  <si>
    <t>連　 絡　 員　　　　　　　設 置 人 員</t>
  </si>
  <si>
    <r>
      <t>144　　船　　　　　員　　　　　保　　　　　険　　（</t>
    </r>
    <r>
      <rPr>
        <b/>
        <sz val="12"/>
        <rFont val="ＭＳ 明朝"/>
        <family val="1"/>
      </rPr>
      <t>昭和58～62年度</t>
    </r>
    <r>
      <rPr>
        <b/>
        <sz val="14"/>
        <rFont val="ＭＳ 明朝"/>
        <family val="1"/>
      </rPr>
      <t>）</t>
    </r>
  </si>
  <si>
    <r>
      <t>145  国　民　健　康　保　険　（</t>
    </r>
    <r>
      <rPr>
        <b/>
        <sz val="12"/>
        <rFont val="ＭＳ 明朝"/>
        <family val="1"/>
      </rPr>
      <t>昭和61.62年度</t>
    </r>
    <r>
      <rPr>
        <b/>
        <sz val="14"/>
        <rFont val="ＭＳ 明朝"/>
        <family val="1"/>
      </rPr>
      <t>）</t>
    </r>
  </si>
  <si>
    <r>
      <t>150　　市　郡　別　社　会　福　祉　施　設　数　及　び　入　所　定　員　数（</t>
    </r>
    <r>
      <rPr>
        <b/>
        <sz val="12"/>
        <rFont val="ＭＳ 明朝"/>
        <family val="1"/>
      </rPr>
      <t>昭和63.3.31現在</t>
    </r>
    <r>
      <rPr>
        <b/>
        <sz val="14"/>
        <rFont val="ＭＳ 明朝"/>
        <family val="1"/>
      </rPr>
      <t>）</t>
    </r>
  </si>
  <si>
    <r>
      <t>151　市　郡　別　民　生　委　員　（児　童　委　員）　の　活　動　状　況（</t>
    </r>
    <r>
      <rPr>
        <b/>
        <sz val="12"/>
        <rFont val="ＭＳ 明朝"/>
        <family val="1"/>
      </rPr>
      <t>昭和62年度</t>
    </r>
    <r>
      <rPr>
        <b/>
        <sz val="14"/>
        <rFont val="ＭＳ 明朝"/>
        <family val="1"/>
      </rPr>
      <t>）</t>
    </r>
  </si>
  <si>
    <t>年度及び月次</t>
  </si>
  <si>
    <t>赤     字      額</t>
  </si>
  <si>
    <t>黒          字          額</t>
  </si>
  <si>
    <t>給　付療養の</t>
  </si>
  <si>
    <t>療 養 の 給 付</t>
  </si>
  <si>
    <t>療 　養　 費</t>
  </si>
  <si>
    <t>化学関係工業</t>
  </si>
  <si>
    <t>（1）労災保険事業成績及び各種補償費平均支給額（昭和58～62年度）</t>
  </si>
  <si>
    <t>（2）　　生　活　保　護　費　支　出　状　況</t>
  </si>
  <si>
    <t>ア　　月別保護費支出状況　（昭和58～62年度）</t>
  </si>
  <si>
    <r>
      <t>療</t>
    </r>
    <r>
      <rPr>
        <sz val="12"/>
        <color indexed="9"/>
        <rFont val="ＭＳ 明朝"/>
        <family val="1"/>
      </rPr>
      <t>ｱ</t>
    </r>
    <r>
      <rPr>
        <sz val="12"/>
        <rFont val="ＭＳ 明朝"/>
        <family val="1"/>
      </rPr>
      <t>護</t>
    </r>
    <r>
      <rPr>
        <sz val="12"/>
        <color indexed="9"/>
        <rFont val="ＭＳ 明朝"/>
        <family val="1"/>
      </rPr>
      <t>ｱ</t>
    </r>
    <r>
      <rPr>
        <sz val="12"/>
        <rFont val="ＭＳ 明朝"/>
        <family val="1"/>
      </rPr>
      <t>施</t>
    </r>
    <r>
      <rPr>
        <sz val="12"/>
        <color indexed="9"/>
        <rFont val="ＭＳ 明朝"/>
        <family val="1"/>
      </rPr>
      <t>ｱ</t>
    </r>
    <r>
      <rPr>
        <sz val="12"/>
        <rFont val="ＭＳ 明朝"/>
        <family val="1"/>
      </rPr>
      <t>設</t>
    </r>
  </si>
  <si>
    <r>
      <t>授</t>
    </r>
    <r>
      <rPr>
        <sz val="12"/>
        <color indexed="9"/>
        <rFont val="ＭＳ 明朝"/>
        <family val="1"/>
      </rPr>
      <t>ｱ</t>
    </r>
    <r>
      <rPr>
        <sz val="12"/>
        <rFont val="ＭＳ 明朝"/>
        <family val="1"/>
      </rPr>
      <t>産</t>
    </r>
    <r>
      <rPr>
        <sz val="12"/>
        <color indexed="9"/>
        <rFont val="ＭＳ 明朝"/>
        <family val="1"/>
      </rPr>
      <t>ｱ</t>
    </r>
    <r>
      <rPr>
        <sz val="12"/>
        <rFont val="ＭＳ 明朝"/>
        <family val="1"/>
      </rPr>
      <t>施</t>
    </r>
    <r>
      <rPr>
        <sz val="12"/>
        <color indexed="9"/>
        <rFont val="ＭＳ 明朝"/>
        <family val="1"/>
      </rPr>
      <t>ｱ</t>
    </r>
    <r>
      <rPr>
        <sz val="12"/>
        <rFont val="ＭＳ 明朝"/>
        <family val="1"/>
      </rPr>
      <t>設</t>
    </r>
  </si>
  <si>
    <t>資料　石川県民生課「社会福祉統計」、高齢者対策課、婦人児童課、障害福祉課調</t>
  </si>
  <si>
    <t>各年度末現在</t>
  </si>
  <si>
    <t>老　人　家　庭　　　　　　　　　　奉　仕　人　員</t>
  </si>
  <si>
    <t>　　2.「被保護世帯」とは生活保護法による保護（一時扶助の単給を除く）を受けている世帯をいう。</t>
  </si>
  <si>
    <t>被保護世帯</t>
  </si>
  <si>
    <t>資料　石川県保険課「船員保険事業状況統計表」による。</t>
  </si>
  <si>
    <r>
      <t>1件当たり
日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数</t>
    </r>
  </si>
  <si>
    <t>…</t>
  </si>
  <si>
    <r>
      <t>初</t>
    </r>
    <r>
      <rPr>
        <sz val="12"/>
        <color indexed="9"/>
        <rFont val="ＭＳ 明朝"/>
        <family val="1"/>
      </rPr>
      <t>ああ</t>
    </r>
    <r>
      <rPr>
        <sz val="12"/>
        <rFont val="ＭＳ 明朝"/>
        <family val="1"/>
      </rPr>
      <t>回
受給者数</t>
    </r>
  </si>
  <si>
    <t>支  給  額
計</t>
  </si>
  <si>
    <t>支出済額</t>
  </si>
  <si>
    <t>資料　石川県労働基準局「労災保険業務概況」による。</t>
  </si>
  <si>
    <t>（１ヶ月平均）</t>
  </si>
  <si>
    <t>精神薄弱者福祉法関係</t>
  </si>
  <si>
    <t>援護施設</t>
  </si>
  <si>
    <t>21　　　社　　　　　　　会　　　　　　　保　　　　　　　障</t>
  </si>
  <si>
    <t>資料　石川県民生課「厚生省報告例」による。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</si>
</sst>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"/>
    <numFmt numFmtId="178" formatCode="0.000"/>
    <numFmt numFmtId="179" formatCode="0.0"/>
    <numFmt numFmtId="180" formatCode="\(General\)"/>
    <numFmt numFmtId="181" formatCode="0.00_ "/>
    <numFmt numFmtId="182" formatCode="#,##0.0;[Red]\-#,##0.0"/>
    <numFmt numFmtId="183" formatCode="#,##0.000;[Red]\-#,##0.000"/>
    <numFmt numFmtId="184" formatCode="#,##0.00_ ;[Red]\-#,##0.00\ "/>
    <numFmt numFmtId="185" formatCode="0.00;[Red]0.0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2"/>
      <color indexed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b/>
      <sz val="12"/>
      <color indexed="9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1"/>
      <color indexed="12"/>
      <name val="ＭＳ ゴシック"/>
      <family val="3"/>
    </font>
    <font>
      <b/>
      <sz val="14"/>
      <name val="ＭＳ 明朝"/>
      <family val="1"/>
    </font>
    <font>
      <sz val="11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82">
    <xf numFmtId="0" fontId="0" fillId="0" borderId="0" xfId="0" applyAlignment="1">
      <alignment/>
    </xf>
    <xf numFmtId="38" fontId="3" fillId="0" borderId="0" xfId="49" applyFont="1" applyFill="1" applyBorder="1" applyAlignment="1">
      <alignment horizontal="right"/>
    </xf>
    <xf numFmtId="38" fontId="3" fillId="0" borderId="0" xfId="49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38" fontId="3" fillId="0" borderId="0" xfId="49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38" fontId="3" fillId="0" borderId="0" xfId="49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/>
    </xf>
    <xf numFmtId="38" fontId="3" fillId="0" borderId="17" xfId="49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38" fontId="3" fillId="0" borderId="17" xfId="49" applyFont="1" applyFill="1" applyBorder="1" applyAlignment="1">
      <alignment horizontal="right"/>
    </xf>
    <xf numFmtId="182" fontId="3" fillId="0" borderId="0" xfId="49" applyNumberFormat="1" applyFont="1" applyFill="1" applyAlignment="1">
      <alignment horizontal="right"/>
    </xf>
    <xf numFmtId="0" fontId="3" fillId="0" borderId="17" xfId="0" applyFont="1" applyFill="1" applyBorder="1" applyAlignment="1">
      <alignment/>
    </xf>
    <xf numFmtId="38" fontId="3" fillId="0" borderId="17" xfId="49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38" fontId="3" fillId="0" borderId="0" xfId="49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82" fontId="3" fillId="0" borderId="0" xfId="0" applyNumberFormat="1" applyFont="1" applyFill="1" applyAlignment="1">
      <alignment/>
    </xf>
    <xf numFmtId="38" fontId="3" fillId="0" borderId="10" xfId="49" applyFont="1" applyFill="1" applyBorder="1" applyAlignment="1">
      <alignment horizontal="right"/>
    </xf>
    <xf numFmtId="38" fontId="3" fillId="0" borderId="19" xfId="49" applyFont="1" applyFill="1" applyBorder="1" applyAlignment="1">
      <alignment horizontal="right"/>
    </xf>
    <xf numFmtId="38" fontId="3" fillId="0" borderId="16" xfId="49" applyFont="1" applyFill="1" applyBorder="1" applyAlignment="1">
      <alignment horizontal="right" vertical="center"/>
    </xf>
    <xf numFmtId="38" fontId="3" fillId="0" borderId="0" xfId="49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38" fontId="3" fillId="0" borderId="14" xfId="49" applyFont="1" applyFill="1" applyBorder="1" applyAlignment="1">
      <alignment horizontal="right" vertical="center"/>
    </xf>
    <xf numFmtId="38" fontId="3" fillId="0" borderId="12" xfId="49" applyFont="1" applyFill="1" applyBorder="1" applyAlignment="1">
      <alignment vertical="center"/>
    </xf>
    <xf numFmtId="38" fontId="3" fillId="0" borderId="13" xfId="49" applyFont="1" applyFill="1" applyBorder="1" applyAlignment="1">
      <alignment horizontal="right" vertical="center"/>
    </xf>
    <xf numFmtId="38" fontId="3" fillId="0" borderId="20" xfId="49" applyFont="1" applyFill="1" applyBorder="1" applyAlignment="1">
      <alignment horizontal="right" vertical="center"/>
    </xf>
    <xf numFmtId="0" fontId="3" fillId="0" borderId="2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180" fontId="3" fillId="0" borderId="0" xfId="49" applyNumberFormat="1" applyFont="1" applyFill="1" applyAlignment="1">
      <alignment horizontal="right"/>
    </xf>
    <xf numFmtId="176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/>
    </xf>
    <xf numFmtId="181" fontId="3" fillId="0" borderId="0" xfId="0" applyNumberFormat="1" applyFont="1" applyFill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38" fontId="3" fillId="0" borderId="15" xfId="49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38" fontId="13" fillId="0" borderId="17" xfId="49" applyFont="1" applyFill="1" applyBorder="1" applyAlignment="1">
      <alignment horizontal="right" vertical="center"/>
    </xf>
    <xf numFmtId="38" fontId="13" fillId="0" borderId="0" xfId="49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distributed" vertical="center"/>
    </xf>
    <xf numFmtId="38" fontId="3" fillId="0" borderId="17" xfId="49" applyFont="1" applyFill="1" applyBorder="1" applyAlignment="1">
      <alignment/>
    </xf>
    <xf numFmtId="38" fontId="4" fillId="0" borderId="0" xfId="49" applyFont="1" applyFill="1" applyAlignment="1">
      <alignment/>
    </xf>
    <xf numFmtId="0" fontId="13" fillId="0" borderId="0" xfId="0" applyFont="1" applyFill="1" applyBorder="1" applyAlignment="1">
      <alignment horizontal="distributed" vertical="center"/>
    </xf>
    <xf numFmtId="0" fontId="12" fillId="0" borderId="11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27" xfId="0" applyFont="1" applyFill="1" applyBorder="1" applyAlignment="1">
      <alignment vertical="center"/>
    </xf>
    <xf numFmtId="0" fontId="3" fillId="0" borderId="0" xfId="0" applyFont="1" applyFill="1" applyAlignment="1">
      <alignment horizontal="distributed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right"/>
    </xf>
    <xf numFmtId="0" fontId="3" fillId="0" borderId="2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center" vertical="center"/>
    </xf>
    <xf numFmtId="38" fontId="3" fillId="0" borderId="0" xfId="49" applyFont="1" applyFill="1" applyAlignment="1">
      <alignment horizontal="right" vertical="center"/>
    </xf>
    <xf numFmtId="38" fontId="3" fillId="0" borderId="0" xfId="49" applyFont="1" applyFill="1" applyAlignment="1">
      <alignment vertical="center"/>
    </xf>
    <xf numFmtId="38" fontId="3" fillId="0" borderId="0" xfId="49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38" fontId="13" fillId="0" borderId="0" xfId="49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0" xfId="49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8" fontId="3" fillId="0" borderId="17" xfId="49" applyFont="1" applyFill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10" xfId="49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3" fillId="0" borderId="19" xfId="49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5" xfId="0" applyFont="1" applyFill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8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183" fontId="3" fillId="0" borderId="0" xfId="49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38" fontId="14" fillId="0" borderId="0" xfId="49" applyFont="1" applyFill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38" fontId="13" fillId="0" borderId="17" xfId="49" applyFont="1" applyFill="1" applyBorder="1" applyAlignment="1">
      <alignment horizontal="right"/>
    </xf>
    <xf numFmtId="38" fontId="13" fillId="0" borderId="0" xfId="49" applyFont="1" applyFill="1" applyBorder="1" applyAlignment="1">
      <alignment horizontal="right"/>
    </xf>
    <xf numFmtId="38" fontId="13" fillId="0" borderId="0" xfId="49" applyFont="1" applyFill="1" applyAlignment="1">
      <alignment horizontal="right"/>
    </xf>
    <xf numFmtId="38" fontId="13" fillId="0" borderId="0" xfId="49" applyFont="1" applyFill="1" applyAlignment="1">
      <alignment/>
    </xf>
    <xf numFmtId="0" fontId="2" fillId="0" borderId="0" xfId="0" applyFont="1" applyFill="1" applyAlignment="1">
      <alignment horizontal="left" vertical="top"/>
    </xf>
    <xf numFmtId="38" fontId="13" fillId="0" borderId="17" xfId="49" applyFont="1" applyFill="1" applyBorder="1" applyAlignment="1">
      <alignment/>
    </xf>
    <xf numFmtId="38" fontId="13" fillId="0" borderId="16" xfId="49" applyFont="1" applyFill="1" applyBorder="1" applyAlignment="1">
      <alignment horizontal="right"/>
    </xf>
    <xf numFmtId="183" fontId="13" fillId="0" borderId="0" xfId="49" applyNumberFormat="1" applyFont="1" applyFill="1" applyBorder="1" applyAlignment="1">
      <alignment horizontal="right" vertical="center"/>
    </xf>
    <xf numFmtId="40" fontId="13" fillId="0" borderId="0" xfId="49" applyNumberFormat="1" applyFont="1" applyFill="1" applyBorder="1" applyAlignment="1">
      <alignment horizontal="right" vertical="center"/>
    </xf>
    <xf numFmtId="38" fontId="13" fillId="0" borderId="16" xfId="49" applyFont="1" applyFill="1" applyBorder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/>
    </xf>
    <xf numFmtId="179" fontId="13" fillId="0" borderId="0" xfId="0" applyNumberFormat="1" applyFont="1" applyFill="1" applyAlignment="1">
      <alignment/>
    </xf>
    <xf numFmtId="0" fontId="13" fillId="0" borderId="17" xfId="0" applyFont="1" applyFill="1" applyBorder="1" applyAlignment="1">
      <alignment/>
    </xf>
    <xf numFmtId="0" fontId="13" fillId="0" borderId="0" xfId="0" applyFont="1" applyFill="1" applyAlignment="1">
      <alignment/>
    </xf>
    <xf numFmtId="38" fontId="13" fillId="0" borderId="0" xfId="49" applyNumberFormat="1" applyFont="1" applyFill="1" applyBorder="1" applyAlignment="1">
      <alignment horizontal="right"/>
    </xf>
    <xf numFmtId="38" fontId="13" fillId="0" borderId="17" xfId="49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top"/>
    </xf>
    <xf numFmtId="0" fontId="3" fillId="0" borderId="21" xfId="0" applyFont="1" applyFill="1" applyBorder="1" applyAlignment="1">
      <alignment horizontal="center"/>
    </xf>
    <xf numFmtId="38" fontId="13" fillId="0" borderId="0" xfId="49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38" fontId="3" fillId="0" borderId="0" xfId="49" applyFont="1" applyFill="1" applyAlignment="1">
      <alignment horizontal="right"/>
    </xf>
    <xf numFmtId="38" fontId="13" fillId="0" borderId="0" xfId="49" applyFont="1" applyFill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38" fontId="3" fillId="0" borderId="0" xfId="49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8" fontId="3" fillId="0" borderId="15" xfId="49" applyFont="1" applyFill="1" applyBorder="1" applyAlignment="1">
      <alignment horizontal="right"/>
    </xf>
    <xf numFmtId="38" fontId="3" fillId="0" borderId="19" xfId="49" applyFont="1" applyFill="1" applyBorder="1" applyAlignment="1">
      <alignment horizontal="right"/>
    </xf>
    <xf numFmtId="38" fontId="3" fillId="0" borderId="17" xfId="49" applyFont="1" applyFill="1" applyBorder="1" applyAlignment="1">
      <alignment horizontal="right"/>
    </xf>
    <xf numFmtId="38" fontId="3" fillId="0" borderId="0" xfId="49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distributed"/>
    </xf>
    <xf numFmtId="0" fontId="3" fillId="0" borderId="11" xfId="0" applyFont="1" applyFill="1" applyBorder="1" applyAlignment="1">
      <alignment horizontal="distributed"/>
    </xf>
    <xf numFmtId="0" fontId="3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38" fontId="13" fillId="0" borderId="17" xfId="49" applyFont="1" applyFill="1" applyBorder="1" applyAlignment="1">
      <alignment horizontal="right"/>
    </xf>
    <xf numFmtId="38" fontId="13" fillId="0" borderId="0" xfId="49" applyFont="1" applyFill="1" applyBorder="1" applyAlignment="1">
      <alignment horizontal="right"/>
    </xf>
    <xf numFmtId="0" fontId="3" fillId="0" borderId="34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Alignment="1">
      <alignment horizontal="distributed" vertical="center"/>
    </xf>
    <xf numFmtId="38" fontId="3" fillId="0" borderId="17" xfId="49" applyFont="1" applyFill="1" applyBorder="1" applyAlignment="1">
      <alignment horizontal="center"/>
    </xf>
    <xf numFmtId="38" fontId="3" fillId="0" borderId="0" xfId="49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38" fontId="3" fillId="0" borderId="16" xfId="49" applyFont="1" applyFill="1" applyBorder="1" applyAlignment="1">
      <alignment horizontal="right"/>
    </xf>
    <xf numFmtId="0" fontId="3" fillId="0" borderId="15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38" fontId="3" fillId="0" borderId="10" xfId="49" applyFont="1" applyFill="1" applyBorder="1" applyAlignment="1">
      <alignment horizontal="right"/>
    </xf>
    <xf numFmtId="38" fontId="3" fillId="0" borderId="0" xfId="49" applyFont="1" applyFill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1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/>
    </xf>
    <xf numFmtId="38" fontId="13" fillId="0" borderId="17" xfId="49" applyFont="1" applyFill="1" applyBorder="1" applyAlignment="1">
      <alignment horizontal="right" vertical="center"/>
    </xf>
    <xf numFmtId="38" fontId="13" fillId="0" borderId="0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17" xfId="49" applyFont="1" applyFill="1" applyBorder="1" applyAlignment="1">
      <alignment horizontal="right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38" fontId="13" fillId="0" borderId="0" xfId="49" applyFont="1" applyFill="1" applyAlignment="1">
      <alignment horizontal="right" vertical="center"/>
    </xf>
    <xf numFmtId="0" fontId="12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38" fontId="3" fillId="0" borderId="15" xfId="49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3" fillId="0" borderId="0" xfId="49" applyFont="1" applyFill="1" applyAlignment="1">
      <alignment horizontal="center" vertical="center"/>
    </xf>
    <xf numFmtId="38" fontId="4" fillId="0" borderId="0" xfId="49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11" xfId="0" applyBorder="1" applyAlignment="1">
      <alignment horizontal="distributed"/>
    </xf>
    <xf numFmtId="0" fontId="3" fillId="0" borderId="0" xfId="0" applyFont="1" applyFill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34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distributed" textRotation="255"/>
    </xf>
    <xf numFmtId="0" fontId="3" fillId="0" borderId="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distributed" vertical="center"/>
    </xf>
    <xf numFmtId="0" fontId="13" fillId="0" borderId="37" xfId="0" applyFont="1" applyFill="1" applyBorder="1" applyAlignment="1">
      <alignment horizontal="distributed" vertical="center"/>
    </xf>
    <xf numFmtId="38" fontId="6" fillId="0" borderId="0" xfId="49" applyFont="1" applyFill="1" applyAlignment="1">
      <alignment horizontal="right"/>
    </xf>
    <xf numFmtId="0" fontId="3" fillId="0" borderId="11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3" fillId="0" borderId="38" xfId="0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left" vertical="center" textRotation="255" wrapText="1"/>
    </xf>
    <xf numFmtId="0" fontId="3" fillId="0" borderId="21" xfId="0" applyFont="1" applyFill="1" applyBorder="1" applyAlignment="1">
      <alignment horizontal="center" vertical="center" textRotation="255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27" xfId="0" applyFont="1" applyFill="1" applyBorder="1" applyAlignment="1">
      <alignment horizontal="distributed" vertical="center" wrapText="1"/>
    </xf>
    <xf numFmtId="0" fontId="3" fillId="0" borderId="26" xfId="0" applyFont="1" applyFill="1" applyBorder="1" applyAlignment="1">
      <alignment horizontal="distributed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38" fontId="13" fillId="0" borderId="16" xfId="49" applyFont="1" applyFill="1" applyBorder="1" applyAlignment="1">
      <alignment horizontal="right" vertical="center"/>
    </xf>
    <xf numFmtId="38" fontId="13" fillId="0" borderId="15" xfId="49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38" fontId="6" fillId="0" borderId="17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right" vertical="center"/>
    </xf>
    <xf numFmtId="38" fontId="3" fillId="0" borderId="19" xfId="49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distributed"/>
    </xf>
    <xf numFmtId="0" fontId="13" fillId="0" borderId="11" xfId="0" applyFont="1" applyFill="1" applyBorder="1" applyAlignment="1">
      <alignment horizontal="distributed"/>
    </xf>
    <xf numFmtId="0" fontId="3" fillId="0" borderId="19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distributed" vertical="center"/>
    </xf>
    <xf numFmtId="38" fontId="2" fillId="0" borderId="0" xfId="49" applyFont="1" applyFill="1" applyAlignment="1">
      <alignment horizontal="right" vertical="center"/>
    </xf>
    <xf numFmtId="38" fontId="2" fillId="0" borderId="17" xfId="49" applyFont="1" applyFill="1" applyBorder="1" applyAlignment="1">
      <alignment horizontal="right" vertical="center"/>
    </xf>
    <xf numFmtId="38" fontId="3" fillId="0" borderId="0" xfId="49" applyFont="1" applyFill="1" applyAlignment="1">
      <alignment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distributed" vertical="center" textRotation="255"/>
    </xf>
    <xf numFmtId="0" fontId="3" fillId="0" borderId="27" xfId="0" applyFont="1" applyFill="1" applyBorder="1" applyAlignment="1">
      <alignment horizontal="distributed" vertical="center" textRotation="255"/>
    </xf>
    <xf numFmtId="0" fontId="3" fillId="0" borderId="26" xfId="0" applyFont="1" applyFill="1" applyBorder="1" applyAlignment="1">
      <alignment horizontal="distributed" vertical="center" textRotation="255"/>
    </xf>
    <xf numFmtId="38" fontId="13" fillId="0" borderId="17" xfId="49" applyFont="1" applyFill="1" applyBorder="1" applyAlignment="1">
      <alignment/>
    </xf>
    <xf numFmtId="38" fontId="13" fillId="0" borderId="0" xfId="49" applyFont="1" applyFill="1" applyBorder="1" applyAlignment="1">
      <alignment/>
    </xf>
    <xf numFmtId="38" fontId="13" fillId="0" borderId="0" xfId="49" applyFont="1" applyFill="1" applyAlignment="1">
      <alignment/>
    </xf>
    <xf numFmtId="38" fontId="3" fillId="0" borderId="17" xfId="49" applyFont="1" applyFill="1" applyBorder="1" applyAlignment="1">
      <alignment/>
    </xf>
    <xf numFmtId="38" fontId="3" fillId="0" borderId="0" xfId="49" applyFont="1" applyFill="1" applyBorder="1" applyAlignment="1">
      <alignment/>
    </xf>
    <xf numFmtId="38" fontId="3" fillId="0" borderId="0" xfId="49" applyFont="1" applyFill="1" applyAlignment="1">
      <alignment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182" fontId="13" fillId="0" borderId="0" xfId="49" applyNumberFormat="1" applyFont="1" applyFill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182" fontId="3" fillId="0" borderId="0" xfId="49" applyNumberFormat="1" applyFont="1" applyFill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85" fontId="3" fillId="0" borderId="0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49</xdr:row>
      <xdr:rowOff>38100</xdr:rowOff>
    </xdr:from>
    <xdr:to>
      <xdr:col>8</xdr:col>
      <xdr:colOff>533400</xdr:colOff>
      <xdr:row>49</xdr:row>
      <xdr:rowOff>152400</xdr:rowOff>
    </xdr:to>
    <xdr:sp>
      <xdr:nvSpPr>
        <xdr:cNvPr id="1" name="AutoShape 141"/>
        <xdr:cNvSpPr>
          <a:spLocks/>
        </xdr:cNvSpPr>
      </xdr:nvSpPr>
      <xdr:spPr>
        <a:xfrm rot="16200000">
          <a:off x="6343650" y="9620250"/>
          <a:ext cx="828675" cy="114300"/>
        </a:xfrm>
        <a:prstGeom prst="leftBrace">
          <a:avLst>
            <a:gd name="adj" fmla="val -439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676275</xdr:colOff>
      <xdr:row>49</xdr:row>
      <xdr:rowOff>38100</xdr:rowOff>
    </xdr:from>
    <xdr:to>
      <xdr:col>10</xdr:col>
      <xdr:colOff>400050</xdr:colOff>
      <xdr:row>49</xdr:row>
      <xdr:rowOff>152400</xdr:rowOff>
    </xdr:to>
    <xdr:sp>
      <xdr:nvSpPr>
        <xdr:cNvPr id="2" name="AutoShape 142"/>
        <xdr:cNvSpPr>
          <a:spLocks/>
        </xdr:cNvSpPr>
      </xdr:nvSpPr>
      <xdr:spPr>
        <a:xfrm rot="16200000">
          <a:off x="8420100" y="9620250"/>
          <a:ext cx="828675" cy="114300"/>
        </a:xfrm>
        <a:prstGeom prst="leftBrace">
          <a:avLst>
            <a:gd name="adj" fmla="val -4397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57</xdr:row>
      <xdr:rowOff>47625</xdr:rowOff>
    </xdr:from>
    <xdr:to>
      <xdr:col>1</xdr:col>
      <xdr:colOff>161925</xdr:colOff>
      <xdr:row>59</xdr:row>
      <xdr:rowOff>133350</xdr:rowOff>
    </xdr:to>
    <xdr:sp>
      <xdr:nvSpPr>
        <xdr:cNvPr id="1" name="左中かっこ 23"/>
        <xdr:cNvSpPr>
          <a:spLocks/>
        </xdr:cNvSpPr>
      </xdr:nvSpPr>
      <xdr:spPr>
        <a:xfrm>
          <a:off x="495300" y="11372850"/>
          <a:ext cx="161925" cy="466725"/>
        </a:xfrm>
        <a:prstGeom prst="leftBrace">
          <a:avLst>
            <a:gd name="adj" fmla="val -46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104775</xdr:colOff>
      <xdr:row>57</xdr:row>
      <xdr:rowOff>76200</xdr:rowOff>
    </xdr:from>
    <xdr:to>
      <xdr:col>7</xdr:col>
      <xdr:colOff>285750</xdr:colOff>
      <xdr:row>60</xdr:row>
      <xdr:rowOff>19050</xdr:rowOff>
    </xdr:to>
    <xdr:sp>
      <xdr:nvSpPr>
        <xdr:cNvPr id="2" name="左中かっこ 24"/>
        <xdr:cNvSpPr>
          <a:spLocks/>
        </xdr:cNvSpPr>
      </xdr:nvSpPr>
      <xdr:spPr>
        <a:xfrm>
          <a:off x="6391275" y="11401425"/>
          <a:ext cx="180975" cy="514350"/>
        </a:xfrm>
        <a:prstGeom prst="leftBrace">
          <a:avLst>
            <a:gd name="adj" fmla="val -47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114300</xdr:colOff>
      <xdr:row>61</xdr:row>
      <xdr:rowOff>161925</xdr:rowOff>
    </xdr:from>
    <xdr:to>
      <xdr:col>7</xdr:col>
      <xdr:colOff>276225</xdr:colOff>
      <xdr:row>64</xdr:row>
      <xdr:rowOff>123825</xdr:rowOff>
    </xdr:to>
    <xdr:sp>
      <xdr:nvSpPr>
        <xdr:cNvPr id="3" name="左中かっこ 25"/>
        <xdr:cNvSpPr>
          <a:spLocks/>
        </xdr:cNvSpPr>
      </xdr:nvSpPr>
      <xdr:spPr>
        <a:xfrm>
          <a:off x="6400800" y="12249150"/>
          <a:ext cx="161925" cy="533400"/>
        </a:xfrm>
        <a:prstGeom prst="leftBrace">
          <a:avLst>
            <a:gd name="adj" fmla="val -47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1238250</xdr:colOff>
      <xdr:row>11</xdr:row>
      <xdr:rowOff>47625</xdr:rowOff>
    </xdr:from>
    <xdr:to>
      <xdr:col>13</xdr:col>
      <xdr:colOff>1400175</xdr:colOff>
      <xdr:row>16</xdr:row>
      <xdr:rowOff>114300</xdr:rowOff>
    </xdr:to>
    <xdr:sp>
      <xdr:nvSpPr>
        <xdr:cNvPr id="4" name="左中かっこ 26"/>
        <xdr:cNvSpPr>
          <a:spLocks/>
        </xdr:cNvSpPr>
      </xdr:nvSpPr>
      <xdr:spPr>
        <a:xfrm>
          <a:off x="13154025" y="2362200"/>
          <a:ext cx="161925" cy="1038225"/>
        </a:xfrm>
        <a:prstGeom prst="leftBrace">
          <a:avLst>
            <a:gd name="adj" fmla="val -485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1228725</xdr:colOff>
      <xdr:row>17</xdr:row>
      <xdr:rowOff>9525</xdr:rowOff>
    </xdr:from>
    <xdr:to>
      <xdr:col>13</xdr:col>
      <xdr:colOff>1390650</xdr:colOff>
      <xdr:row>22</xdr:row>
      <xdr:rowOff>114300</xdr:rowOff>
    </xdr:to>
    <xdr:sp>
      <xdr:nvSpPr>
        <xdr:cNvPr id="5" name="左中かっこ 27"/>
        <xdr:cNvSpPr>
          <a:spLocks/>
        </xdr:cNvSpPr>
      </xdr:nvSpPr>
      <xdr:spPr>
        <a:xfrm>
          <a:off x="13144500" y="3486150"/>
          <a:ext cx="161925" cy="1181100"/>
        </a:xfrm>
        <a:prstGeom prst="leftBrace">
          <a:avLst>
            <a:gd name="adj" fmla="val -48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762000</xdr:colOff>
      <xdr:row>40</xdr:row>
      <xdr:rowOff>19050</xdr:rowOff>
    </xdr:from>
    <xdr:to>
      <xdr:col>13</xdr:col>
      <xdr:colOff>838200</xdr:colOff>
      <xdr:row>43</xdr:row>
      <xdr:rowOff>47625</xdr:rowOff>
    </xdr:to>
    <xdr:sp>
      <xdr:nvSpPr>
        <xdr:cNvPr id="6" name="左中かっこ 28"/>
        <xdr:cNvSpPr>
          <a:spLocks/>
        </xdr:cNvSpPr>
      </xdr:nvSpPr>
      <xdr:spPr>
        <a:xfrm>
          <a:off x="12677775" y="8039100"/>
          <a:ext cx="76200" cy="657225"/>
        </a:xfrm>
        <a:prstGeom prst="leftBrace">
          <a:avLst>
            <a:gd name="adj" fmla="val -4782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533400</xdr:colOff>
      <xdr:row>24</xdr:row>
      <xdr:rowOff>38100</xdr:rowOff>
    </xdr:from>
    <xdr:to>
      <xdr:col>1</xdr:col>
      <xdr:colOff>609600</xdr:colOff>
      <xdr:row>26</xdr:row>
      <xdr:rowOff>180975</xdr:rowOff>
    </xdr:to>
    <xdr:sp>
      <xdr:nvSpPr>
        <xdr:cNvPr id="7" name="AutoShape 1000"/>
        <xdr:cNvSpPr>
          <a:spLocks/>
        </xdr:cNvSpPr>
      </xdr:nvSpPr>
      <xdr:spPr>
        <a:xfrm>
          <a:off x="1028700" y="4972050"/>
          <a:ext cx="762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561975</xdr:colOff>
      <xdr:row>28</xdr:row>
      <xdr:rowOff>9525</xdr:rowOff>
    </xdr:from>
    <xdr:to>
      <xdr:col>1</xdr:col>
      <xdr:colOff>638175</xdr:colOff>
      <xdr:row>34</xdr:row>
      <xdr:rowOff>152400</xdr:rowOff>
    </xdr:to>
    <xdr:sp>
      <xdr:nvSpPr>
        <xdr:cNvPr id="8" name="AutoShape 1001"/>
        <xdr:cNvSpPr>
          <a:spLocks/>
        </xdr:cNvSpPr>
      </xdr:nvSpPr>
      <xdr:spPr>
        <a:xfrm>
          <a:off x="1057275" y="5705475"/>
          <a:ext cx="76200" cy="1285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39</xdr:row>
      <xdr:rowOff>38100</xdr:rowOff>
    </xdr:from>
    <xdr:to>
      <xdr:col>1</xdr:col>
      <xdr:colOff>485775</xdr:colOff>
      <xdr:row>41</xdr:row>
      <xdr:rowOff>190500</xdr:rowOff>
    </xdr:to>
    <xdr:sp>
      <xdr:nvSpPr>
        <xdr:cNvPr id="9" name="AutoShape 1002"/>
        <xdr:cNvSpPr>
          <a:spLocks/>
        </xdr:cNvSpPr>
      </xdr:nvSpPr>
      <xdr:spPr>
        <a:xfrm>
          <a:off x="904875" y="783907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44</xdr:row>
      <xdr:rowOff>9525</xdr:rowOff>
    </xdr:from>
    <xdr:to>
      <xdr:col>1</xdr:col>
      <xdr:colOff>485775</xdr:colOff>
      <xdr:row>46</xdr:row>
      <xdr:rowOff>152400</xdr:rowOff>
    </xdr:to>
    <xdr:sp>
      <xdr:nvSpPr>
        <xdr:cNvPr id="10" name="AutoShape 1003"/>
        <xdr:cNvSpPr>
          <a:spLocks/>
        </xdr:cNvSpPr>
      </xdr:nvSpPr>
      <xdr:spPr>
        <a:xfrm>
          <a:off x="904875" y="8848725"/>
          <a:ext cx="762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428625</xdr:colOff>
      <xdr:row>24</xdr:row>
      <xdr:rowOff>28575</xdr:rowOff>
    </xdr:from>
    <xdr:to>
      <xdr:col>6</xdr:col>
      <xdr:colOff>495300</xdr:colOff>
      <xdr:row>39</xdr:row>
      <xdr:rowOff>190500</xdr:rowOff>
    </xdr:to>
    <xdr:sp>
      <xdr:nvSpPr>
        <xdr:cNvPr id="11" name="AutoShape 1004"/>
        <xdr:cNvSpPr>
          <a:spLocks/>
        </xdr:cNvSpPr>
      </xdr:nvSpPr>
      <xdr:spPr>
        <a:xfrm>
          <a:off x="6153150" y="4962525"/>
          <a:ext cx="66675" cy="3028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428625</xdr:colOff>
      <xdr:row>40</xdr:row>
      <xdr:rowOff>76200</xdr:rowOff>
    </xdr:from>
    <xdr:to>
      <xdr:col>6</xdr:col>
      <xdr:colOff>504825</xdr:colOff>
      <xdr:row>43</xdr:row>
      <xdr:rowOff>28575</xdr:rowOff>
    </xdr:to>
    <xdr:sp>
      <xdr:nvSpPr>
        <xdr:cNvPr id="12" name="AutoShape 1005"/>
        <xdr:cNvSpPr>
          <a:spLocks/>
        </xdr:cNvSpPr>
      </xdr:nvSpPr>
      <xdr:spPr>
        <a:xfrm>
          <a:off x="6153150" y="8096250"/>
          <a:ext cx="762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24</xdr:row>
      <xdr:rowOff>9525</xdr:rowOff>
    </xdr:from>
    <xdr:to>
      <xdr:col>7</xdr:col>
      <xdr:colOff>419100</xdr:colOff>
      <xdr:row>32</xdr:row>
      <xdr:rowOff>142875</xdr:rowOff>
    </xdr:to>
    <xdr:sp>
      <xdr:nvSpPr>
        <xdr:cNvPr id="13" name="AutoShape 1006"/>
        <xdr:cNvSpPr>
          <a:spLocks/>
        </xdr:cNvSpPr>
      </xdr:nvSpPr>
      <xdr:spPr>
        <a:xfrm>
          <a:off x="6629400" y="4943475"/>
          <a:ext cx="76200" cy="1647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352425</xdr:colOff>
      <xdr:row>33</xdr:row>
      <xdr:rowOff>9525</xdr:rowOff>
    </xdr:from>
    <xdr:to>
      <xdr:col>7</xdr:col>
      <xdr:colOff>428625</xdr:colOff>
      <xdr:row>36</xdr:row>
      <xdr:rowOff>9525</xdr:rowOff>
    </xdr:to>
    <xdr:sp>
      <xdr:nvSpPr>
        <xdr:cNvPr id="14" name="AutoShape 1007"/>
        <xdr:cNvSpPr>
          <a:spLocks/>
        </xdr:cNvSpPr>
      </xdr:nvSpPr>
      <xdr:spPr>
        <a:xfrm>
          <a:off x="6638925" y="6648450"/>
          <a:ext cx="762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66675</xdr:colOff>
      <xdr:row>57</xdr:row>
      <xdr:rowOff>133350</xdr:rowOff>
    </xdr:from>
    <xdr:to>
      <xdr:col>1</xdr:col>
      <xdr:colOff>152400</xdr:colOff>
      <xdr:row>60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876300" y="11182350"/>
          <a:ext cx="8572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</xdr:col>
      <xdr:colOff>85725</xdr:colOff>
      <xdr:row>63</xdr:row>
      <xdr:rowOff>47625</xdr:rowOff>
    </xdr:from>
    <xdr:to>
      <xdr:col>1</xdr:col>
      <xdr:colOff>171450</xdr:colOff>
      <xdr:row>64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895350" y="12239625"/>
          <a:ext cx="85725" cy="266700"/>
        </a:xfrm>
        <a:prstGeom prst="rightBrace">
          <a:avLst>
            <a:gd name="adj1" fmla="val -39685"/>
            <a:gd name="adj2" fmla="val -78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19050</xdr:colOff>
      <xdr:row>57</xdr:row>
      <xdr:rowOff>142875</xdr:rowOff>
    </xdr:from>
    <xdr:to>
      <xdr:col>14</xdr:col>
      <xdr:colOff>200025</xdr:colOff>
      <xdr:row>60</xdr:row>
      <xdr:rowOff>85725</xdr:rowOff>
    </xdr:to>
    <xdr:sp>
      <xdr:nvSpPr>
        <xdr:cNvPr id="3" name="AutoShape 4"/>
        <xdr:cNvSpPr>
          <a:spLocks/>
        </xdr:cNvSpPr>
      </xdr:nvSpPr>
      <xdr:spPr>
        <a:xfrm>
          <a:off x="10610850" y="11191875"/>
          <a:ext cx="180975" cy="514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38100</xdr:colOff>
      <xdr:row>61</xdr:row>
      <xdr:rowOff>47625</xdr:rowOff>
    </xdr:from>
    <xdr:to>
      <xdr:col>14</xdr:col>
      <xdr:colOff>180975</xdr:colOff>
      <xdr:row>62</xdr:row>
      <xdr:rowOff>85725</xdr:rowOff>
    </xdr:to>
    <xdr:sp>
      <xdr:nvSpPr>
        <xdr:cNvPr id="4" name="AutoShape 5"/>
        <xdr:cNvSpPr>
          <a:spLocks/>
        </xdr:cNvSpPr>
      </xdr:nvSpPr>
      <xdr:spPr>
        <a:xfrm>
          <a:off x="10629900" y="11858625"/>
          <a:ext cx="142875" cy="22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</xdr:col>
      <xdr:colOff>76200</xdr:colOff>
      <xdr:row>61</xdr:row>
      <xdr:rowOff>66675</xdr:rowOff>
    </xdr:from>
    <xdr:to>
      <xdr:col>1</xdr:col>
      <xdr:colOff>161925</xdr:colOff>
      <xdr:row>62</xdr:row>
      <xdr:rowOff>133350</xdr:rowOff>
    </xdr:to>
    <xdr:sp>
      <xdr:nvSpPr>
        <xdr:cNvPr id="5" name="AutoShape 25"/>
        <xdr:cNvSpPr>
          <a:spLocks/>
        </xdr:cNvSpPr>
      </xdr:nvSpPr>
      <xdr:spPr>
        <a:xfrm>
          <a:off x="885825" y="11877675"/>
          <a:ext cx="85725" cy="257175"/>
        </a:xfrm>
        <a:prstGeom prst="rightBrace">
          <a:avLst>
            <a:gd name="adj1" fmla="val -39083"/>
            <a:gd name="adj2" fmla="val -78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28575</xdr:colOff>
      <xdr:row>63</xdr:row>
      <xdr:rowOff>76200</xdr:rowOff>
    </xdr:from>
    <xdr:to>
      <xdr:col>14</xdr:col>
      <xdr:colOff>123825</xdr:colOff>
      <xdr:row>64</xdr:row>
      <xdr:rowOff>152400</xdr:rowOff>
    </xdr:to>
    <xdr:sp>
      <xdr:nvSpPr>
        <xdr:cNvPr id="6" name="AutoShape 26"/>
        <xdr:cNvSpPr>
          <a:spLocks/>
        </xdr:cNvSpPr>
      </xdr:nvSpPr>
      <xdr:spPr>
        <a:xfrm>
          <a:off x="10620375" y="12268200"/>
          <a:ext cx="9525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9.00390625" style="3" customWidth="1"/>
    <col min="2" max="2" width="9.75390625" style="3" customWidth="1"/>
    <col min="3" max="5" width="9.00390625" style="3" customWidth="1"/>
    <col min="6" max="6" width="8.875" style="3" customWidth="1"/>
    <col min="7" max="7" width="14.125" style="3" bestFit="1" customWidth="1"/>
    <col min="8" max="8" width="15.625" style="3" bestFit="1" customWidth="1"/>
    <col min="9" max="9" width="12.75390625" style="3" bestFit="1" customWidth="1"/>
    <col min="10" max="10" width="14.125" style="3" bestFit="1" customWidth="1"/>
    <col min="11" max="11" width="10.125" style="3" bestFit="1" customWidth="1"/>
    <col min="12" max="12" width="11.125" style="3" bestFit="1" customWidth="1"/>
    <col min="13" max="13" width="9.875" style="3" bestFit="1" customWidth="1"/>
    <col min="14" max="14" width="11.125" style="3" bestFit="1" customWidth="1"/>
    <col min="15" max="15" width="10.125" style="3" customWidth="1"/>
    <col min="16" max="16" width="11.00390625" style="3" bestFit="1" customWidth="1"/>
    <col min="17" max="18" width="9.625" style="3" bestFit="1" customWidth="1"/>
    <col min="19" max="19" width="9.75390625" style="3" bestFit="1" customWidth="1"/>
    <col min="20" max="20" width="14.125" style="3" bestFit="1" customWidth="1"/>
    <col min="21" max="21" width="9.625" style="3" bestFit="1" customWidth="1"/>
    <col min="22" max="22" width="11.00390625" style="3" bestFit="1" customWidth="1"/>
    <col min="23" max="23" width="9.50390625" style="3" bestFit="1" customWidth="1"/>
    <col min="24" max="24" width="11.125" style="3" bestFit="1" customWidth="1"/>
    <col min="25" max="25" width="7.75390625" style="3" customWidth="1"/>
    <col min="26" max="26" width="10.125" style="3" customWidth="1"/>
    <col min="27" max="28" width="7.75390625" style="3" customWidth="1"/>
    <col min="29" max="29" width="6.50390625" style="3" customWidth="1"/>
    <col min="30" max="31" width="5.25390625" style="3" customWidth="1"/>
    <col min="32" max="16384" width="9.00390625" style="3" customWidth="1"/>
  </cols>
  <sheetData>
    <row r="1" spans="1:31" ht="14.25">
      <c r="A1" s="147" t="s">
        <v>506</v>
      </c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48" t="s">
        <v>507</v>
      </c>
    </row>
    <row r="3" spans="1:31" ht="18.75">
      <c r="A3" s="192" t="s">
        <v>565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</row>
    <row r="5" spans="1:31" ht="17.25">
      <c r="A5" s="193" t="s">
        <v>509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</row>
    <row r="7" spans="1:31" ht="14.25">
      <c r="A7" s="194" t="s">
        <v>508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</row>
    <row r="8" spans="1:31" ht="1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180" t="s">
        <v>31</v>
      </c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</row>
    <row r="9" spans="1:31" ht="14.25" customHeight="1">
      <c r="A9" s="177" t="s">
        <v>0</v>
      </c>
      <c r="B9" s="181"/>
      <c r="C9" s="217" t="s">
        <v>5</v>
      </c>
      <c r="D9" s="218"/>
      <c r="E9" s="176" t="s">
        <v>6</v>
      </c>
      <c r="F9" s="181"/>
      <c r="G9" s="176" t="s">
        <v>7</v>
      </c>
      <c r="H9" s="181"/>
      <c r="I9" s="176" t="s">
        <v>8</v>
      </c>
      <c r="J9" s="181"/>
      <c r="K9" s="176" t="s">
        <v>9</v>
      </c>
      <c r="L9" s="181"/>
      <c r="M9" s="176" t="s">
        <v>10</v>
      </c>
      <c r="N9" s="181"/>
      <c r="O9" s="177" t="s">
        <v>32</v>
      </c>
      <c r="P9" s="181"/>
      <c r="Q9" s="176" t="s">
        <v>33</v>
      </c>
      <c r="R9" s="181"/>
      <c r="S9" s="176" t="s">
        <v>34</v>
      </c>
      <c r="T9" s="181"/>
      <c r="U9" s="176" t="s">
        <v>35</v>
      </c>
      <c r="V9" s="181"/>
      <c r="W9" s="176" t="s">
        <v>36</v>
      </c>
      <c r="X9" s="181"/>
      <c r="Y9" s="176" t="s">
        <v>37</v>
      </c>
      <c r="Z9" s="177"/>
      <c r="AA9" s="181"/>
      <c r="AB9" s="176" t="s">
        <v>38</v>
      </c>
      <c r="AC9" s="177"/>
      <c r="AD9" s="177"/>
      <c r="AE9" s="177"/>
    </row>
    <row r="10" spans="1:31" ht="14.25">
      <c r="A10" s="179"/>
      <c r="B10" s="182"/>
      <c r="C10" s="219"/>
      <c r="D10" s="220"/>
      <c r="E10" s="178"/>
      <c r="F10" s="182"/>
      <c r="G10" s="178"/>
      <c r="H10" s="182"/>
      <c r="I10" s="178"/>
      <c r="J10" s="182"/>
      <c r="K10" s="178"/>
      <c r="L10" s="182"/>
      <c r="M10" s="178"/>
      <c r="N10" s="182"/>
      <c r="O10" s="179"/>
      <c r="P10" s="182"/>
      <c r="Q10" s="178"/>
      <c r="R10" s="182"/>
      <c r="S10" s="178"/>
      <c r="T10" s="182"/>
      <c r="U10" s="178"/>
      <c r="V10" s="182"/>
      <c r="W10" s="178"/>
      <c r="X10" s="182"/>
      <c r="Y10" s="178"/>
      <c r="Z10" s="179"/>
      <c r="AA10" s="182"/>
      <c r="AB10" s="178"/>
      <c r="AC10" s="179"/>
      <c r="AD10" s="179"/>
      <c r="AE10" s="179"/>
    </row>
    <row r="11" spans="1:31" ht="14.25">
      <c r="A11" s="222" t="s">
        <v>2</v>
      </c>
      <c r="B11" s="223"/>
      <c r="C11" s="221">
        <v>12317.083333333334</v>
      </c>
      <c r="D11" s="195"/>
      <c r="E11" s="195">
        <v>12072</v>
      </c>
      <c r="F11" s="195"/>
      <c r="G11" s="195">
        <v>12144</v>
      </c>
      <c r="H11" s="195"/>
      <c r="I11" s="195">
        <v>12196</v>
      </c>
      <c r="J11" s="195"/>
      <c r="K11" s="195">
        <v>12245</v>
      </c>
      <c r="L11" s="195"/>
      <c r="M11" s="195">
        <v>12254</v>
      </c>
      <c r="N11" s="195"/>
      <c r="O11" s="195">
        <v>12234</v>
      </c>
      <c r="P11" s="195"/>
      <c r="Q11" s="195">
        <v>12330</v>
      </c>
      <c r="R11" s="195"/>
      <c r="S11" s="195">
        <v>12387</v>
      </c>
      <c r="T11" s="195"/>
      <c r="U11" s="195">
        <v>12435</v>
      </c>
      <c r="V11" s="195"/>
      <c r="W11" s="195">
        <v>12475</v>
      </c>
      <c r="X11" s="195"/>
      <c r="Y11" s="195">
        <v>12496</v>
      </c>
      <c r="Z11" s="195"/>
      <c r="AA11" s="195"/>
      <c r="AB11" s="195">
        <v>12537</v>
      </c>
      <c r="AC11" s="195"/>
      <c r="AD11" s="195"/>
      <c r="AE11" s="195"/>
    </row>
    <row r="12" spans="1:31" ht="14.25" customHeight="1">
      <c r="A12" s="214" t="s">
        <v>3</v>
      </c>
      <c r="B12" s="200"/>
      <c r="C12" s="197">
        <v>217976.75</v>
      </c>
      <c r="D12" s="198"/>
      <c r="E12" s="172">
        <v>218192</v>
      </c>
      <c r="F12" s="172"/>
      <c r="G12" s="172">
        <v>217697</v>
      </c>
      <c r="H12" s="172"/>
      <c r="I12" s="172">
        <v>218077</v>
      </c>
      <c r="J12" s="172"/>
      <c r="K12" s="172">
        <v>218145</v>
      </c>
      <c r="L12" s="172"/>
      <c r="M12" s="172">
        <v>217456</v>
      </c>
      <c r="N12" s="172"/>
      <c r="O12" s="198">
        <v>217263</v>
      </c>
      <c r="P12" s="198"/>
      <c r="Q12" s="172">
        <v>217875</v>
      </c>
      <c r="R12" s="172"/>
      <c r="S12" s="172">
        <v>218568</v>
      </c>
      <c r="T12" s="172"/>
      <c r="U12" s="172">
        <v>217723</v>
      </c>
      <c r="V12" s="172"/>
      <c r="W12" s="172">
        <v>217815</v>
      </c>
      <c r="X12" s="172"/>
      <c r="Y12" s="172">
        <v>217748</v>
      </c>
      <c r="Z12" s="172"/>
      <c r="AA12" s="172"/>
      <c r="AB12" s="172">
        <v>219162</v>
      </c>
      <c r="AC12" s="172"/>
      <c r="AD12" s="172"/>
      <c r="AE12" s="172"/>
    </row>
    <row r="13" spans="1:31" ht="14.25" customHeight="1">
      <c r="A13" s="224" t="s">
        <v>4</v>
      </c>
      <c r="B13" s="225"/>
      <c r="C13" s="226">
        <v>203406</v>
      </c>
      <c r="D13" s="196"/>
      <c r="E13" s="196">
        <v>200046</v>
      </c>
      <c r="F13" s="196"/>
      <c r="G13" s="196">
        <v>199746</v>
      </c>
      <c r="H13" s="196"/>
      <c r="I13" s="196">
        <v>199647</v>
      </c>
      <c r="J13" s="196"/>
      <c r="K13" s="196">
        <v>200816</v>
      </c>
      <c r="L13" s="196"/>
      <c r="M13" s="196">
        <v>202654</v>
      </c>
      <c r="N13" s="196"/>
      <c r="O13" s="196">
        <v>203007</v>
      </c>
      <c r="P13" s="196"/>
      <c r="Q13" s="196">
        <v>205907</v>
      </c>
      <c r="R13" s="196"/>
      <c r="S13" s="196">
        <v>205799</v>
      </c>
      <c r="T13" s="196"/>
      <c r="U13" s="196">
        <v>205865</v>
      </c>
      <c r="V13" s="196"/>
      <c r="W13" s="196">
        <v>205863</v>
      </c>
      <c r="X13" s="196"/>
      <c r="Y13" s="196">
        <v>205984</v>
      </c>
      <c r="Z13" s="196"/>
      <c r="AA13" s="196"/>
      <c r="AB13" s="196">
        <v>205526</v>
      </c>
      <c r="AC13" s="196"/>
      <c r="AD13" s="196"/>
      <c r="AE13" s="196"/>
    </row>
    <row r="14" ht="14.25">
      <c r="A14" s="3" t="s">
        <v>1</v>
      </c>
    </row>
    <row r="16" spans="1:31" ht="14.25">
      <c r="A16" s="194" t="s">
        <v>471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</row>
    <row r="17" spans="1:31" ht="14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14.25">
      <c r="A18" s="191" t="s">
        <v>12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</row>
    <row r="19" spans="1:14" ht="14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31" ht="15" thickBo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Y20" s="180" t="s">
        <v>49</v>
      </c>
      <c r="Z20" s="180"/>
      <c r="AA20" s="180"/>
      <c r="AB20" s="180"/>
      <c r="AC20" s="180"/>
      <c r="AD20" s="180"/>
      <c r="AE20" s="180"/>
    </row>
    <row r="21" spans="1:31" ht="19.5" customHeight="1">
      <c r="A21" s="177" t="s">
        <v>538</v>
      </c>
      <c r="B21" s="181"/>
      <c r="C21" s="183" t="s">
        <v>24</v>
      </c>
      <c r="D21" s="184"/>
      <c r="E21" s="184"/>
      <c r="F21" s="185"/>
      <c r="G21" s="183" t="s">
        <v>25</v>
      </c>
      <c r="H21" s="185"/>
      <c r="I21" s="183" t="s">
        <v>26</v>
      </c>
      <c r="J21" s="185"/>
      <c r="K21" s="183" t="s">
        <v>27</v>
      </c>
      <c r="L21" s="185"/>
      <c r="M21" s="183" t="s">
        <v>28</v>
      </c>
      <c r="N21" s="185"/>
      <c r="O21" s="184" t="s">
        <v>39</v>
      </c>
      <c r="P21" s="185"/>
      <c r="Q21" s="183" t="s">
        <v>40</v>
      </c>
      <c r="R21" s="185"/>
      <c r="S21" s="183" t="s">
        <v>41</v>
      </c>
      <c r="T21" s="185"/>
      <c r="U21" s="183" t="s">
        <v>42</v>
      </c>
      <c r="V21" s="185"/>
      <c r="W21" s="183" t="s">
        <v>43</v>
      </c>
      <c r="X21" s="185"/>
      <c r="Y21" s="183" t="s">
        <v>44</v>
      </c>
      <c r="Z21" s="185"/>
      <c r="AA21" s="183" t="s">
        <v>45</v>
      </c>
      <c r="AB21" s="185"/>
      <c r="AC21" s="183" t="s">
        <v>46</v>
      </c>
      <c r="AD21" s="184"/>
      <c r="AE21" s="184"/>
    </row>
    <row r="22" spans="1:31" ht="19.5" customHeight="1">
      <c r="A22" s="179"/>
      <c r="B22" s="182"/>
      <c r="C22" s="186" t="s">
        <v>22</v>
      </c>
      <c r="D22" s="187"/>
      <c r="E22" s="186" t="s">
        <v>23</v>
      </c>
      <c r="F22" s="187"/>
      <c r="G22" s="11" t="s">
        <v>22</v>
      </c>
      <c r="H22" s="11" t="s">
        <v>23</v>
      </c>
      <c r="I22" s="11" t="s">
        <v>22</v>
      </c>
      <c r="J22" s="11" t="s">
        <v>23</v>
      </c>
      <c r="K22" s="11" t="s">
        <v>22</v>
      </c>
      <c r="L22" s="11" t="s">
        <v>23</v>
      </c>
      <c r="M22" s="11" t="s">
        <v>22</v>
      </c>
      <c r="N22" s="11" t="s">
        <v>23</v>
      </c>
      <c r="O22" s="13" t="s">
        <v>22</v>
      </c>
      <c r="P22" s="11" t="s">
        <v>23</v>
      </c>
      <c r="Q22" s="11" t="s">
        <v>22</v>
      </c>
      <c r="R22" s="11" t="s">
        <v>23</v>
      </c>
      <c r="S22" s="11" t="s">
        <v>22</v>
      </c>
      <c r="T22" s="11" t="s">
        <v>23</v>
      </c>
      <c r="U22" s="11" t="s">
        <v>22</v>
      </c>
      <c r="V22" s="12" t="s">
        <v>23</v>
      </c>
      <c r="W22" s="11" t="s">
        <v>22</v>
      </c>
      <c r="X22" s="11" t="s">
        <v>23</v>
      </c>
      <c r="Y22" s="11" t="s">
        <v>22</v>
      </c>
      <c r="Z22" s="11" t="s">
        <v>23</v>
      </c>
      <c r="AA22" s="11" t="s">
        <v>22</v>
      </c>
      <c r="AB22" s="11" t="s">
        <v>23</v>
      </c>
      <c r="AC22" s="11" t="s">
        <v>22</v>
      </c>
      <c r="AD22" s="189" t="s">
        <v>23</v>
      </c>
      <c r="AE22" s="190"/>
    </row>
    <row r="23" spans="1:31" ht="14.25">
      <c r="A23" s="174"/>
      <c r="B23" s="212"/>
      <c r="C23" s="213"/>
      <c r="D23" s="174"/>
      <c r="E23" s="174"/>
      <c r="F23" s="174"/>
      <c r="AD23" s="174"/>
      <c r="AE23" s="174"/>
    </row>
    <row r="24" spans="1:31" ht="14.25">
      <c r="A24" s="214" t="s">
        <v>59</v>
      </c>
      <c r="B24" s="200"/>
      <c r="C24" s="197">
        <v>1578177</v>
      </c>
      <c r="D24" s="198"/>
      <c r="E24" s="172">
        <v>27919424</v>
      </c>
      <c r="F24" s="172"/>
      <c r="G24" s="8">
        <v>1185718</v>
      </c>
      <c r="H24" s="8">
        <v>20675091</v>
      </c>
      <c r="I24" s="8">
        <v>236241</v>
      </c>
      <c r="J24" s="8">
        <v>3736602</v>
      </c>
      <c r="K24" s="8">
        <v>64483</v>
      </c>
      <c r="L24" s="8">
        <v>447082</v>
      </c>
      <c r="M24" s="8">
        <v>63120</v>
      </c>
      <c r="N24" s="8">
        <v>447108</v>
      </c>
      <c r="O24" s="8" t="s">
        <v>430</v>
      </c>
      <c r="P24" s="8" t="s">
        <v>430</v>
      </c>
      <c r="Q24" s="8">
        <v>51</v>
      </c>
      <c r="R24" s="8">
        <v>5104</v>
      </c>
      <c r="S24" s="8">
        <v>18774</v>
      </c>
      <c r="T24" s="8">
        <v>1647689</v>
      </c>
      <c r="U24" s="8">
        <v>421</v>
      </c>
      <c r="V24" s="8">
        <v>81584</v>
      </c>
      <c r="W24" s="8">
        <v>3340</v>
      </c>
      <c r="X24" s="8">
        <v>501500</v>
      </c>
      <c r="Y24" s="8">
        <v>2777</v>
      </c>
      <c r="Z24" s="8">
        <v>371159</v>
      </c>
      <c r="AA24" s="8">
        <v>3252</v>
      </c>
      <c r="AB24" s="8">
        <v>6504</v>
      </c>
      <c r="AC24" s="8" t="s">
        <v>430</v>
      </c>
      <c r="AD24" s="172" t="s">
        <v>430</v>
      </c>
      <c r="AE24" s="172"/>
    </row>
    <row r="25" spans="1:31" ht="14.25">
      <c r="A25" s="207" t="s">
        <v>60</v>
      </c>
      <c r="B25" s="200"/>
      <c r="C25" s="197">
        <v>1576654</v>
      </c>
      <c r="D25" s="198"/>
      <c r="E25" s="172">
        <v>26603875</v>
      </c>
      <c r="F25" s="172"/>
      <c r="G25" s="8">
        <v>1188087</v>
      </c>
      <c r="H25" s="8">
        <v>19607374</v>
      </c>
      <c r="I25" s="8">
        <v>237120</v>
      </c>
      <c r="J25" s="8">
        <v>3509900</v>
      </c>
      <c r="K25" s="8">
        <v>56841</v>
      </c>
      <c r="L25" s="8">
        <v>341972</v>
      </c>
      <c r="M25" s="8">
        <v>65902</v>
      </c>
      <c r="N25" s="8">
        <v>445699</v>
      </c>
      <c r="O25" s="8">
        <v>387</v>
      </c>
      <c r="P25" s="8">
        <v>15766</v>
      </c>
      <c r="Q25" s="8">
        <v>50</v>
      </c>
      <c r="R25" s="8">
        <v>5912</v>
      </c>
      <c r="S25" s="8">
        <v>18470</v>
      </c>
      <c r="T25" s="8">
        <v>1692692</v>
      </c>
      <c r="U25" s="8">
        <v>430</v>
      </c>
      <c r="V25" s="8">
        <v>88772</v>
      </c>
      <c r="W25" s="8">
        <v>3303</v>
      </c>
      <c r="X25" s="8">
        <v>496340</v>
      </c>
      <c r="Y25" s="8">
        <v>2834</v>
      </c>
      <c r="Z25" s="8">
        <v>392988</v>
      </c>
      <c r="AA25" s="8">
        <v>3230</v>
      </c>
      <c r="AB25" s="8">
        <v>6460</v>
      </c>
      <c r="AC25" s="8" t="s">
        <v>430</v>
      </c>
      <c r="AD25" s="172" t="s">
        <v>430</v>
      </c>
      <c r="AE25" s="172"/>
    </row>
    <row r="26" spans="1:31" ht="14.25">
      <c r="A26" s="207" t="s">
        <v>417</v>
      </c>
      <c r="B26" s="200"/>
      <c r="C26" s="197">
        <v>1506391</v>
      </c>
      <c r="D26" s="198"/>
      <c r="E26" s="172">
        <v>25192482</v>
      </c>
      <c r="F26" s="172"/>
      <c r="G26" s="8">
        <v>1145509</v>
      </c>
      <c r="H26" s="8">
        <v>18493274</v>
      </c>
      <c r="I26" s="8">
        <v>221670</v>
      </c>
      <c r="J26" s="8">
        <v>3191393</v>
      </c>
      <c r="K26" s="8">
        <v>43664</v>
      </c>
      <c r="L26" s="8">
        <v>244972</v>
      </c>
      <c r="M26" s="8">
        <v>67158</v>
      </c>
      <c r="N26" s="8">
        <v>432526</v>
      </c>
      <c r="O26" s="8">
        <v>1793</v>
      </c>
      <c r="P26" s="8">
        <v>77458</v>
      </c>
      <c r="Q26" s="8">
        <v>56</v>
      </c>
      <c r="R26" s="8">
        <v>5402</v>
      </c>
      <c r="S26" s="8">
        <v>17224</v>
      </c>
      <c r="T26" s="8">
        <v>1650362</v>
      </c>
      <c r="U26" s="8">
        <v>430</v>
      </c>
      <c r="V26" s="8">
        <v>94949</v>
      </c>
      <c r="W26" s="8">
        <v>3135</v>
      </c>
      <c r="X26" s="8">
        <v>603715</v>
      </c>
      <c r="Y26" s="8">
        <v>2681</v>
      </c>
      <c r="Z26" s="8">
        <v>392267</v>
      </c>
      <c r="AA26" s="8">
        <v>3069</v>
      </c>
      <c r="AB26" s="8">
        <v>6138</v>
      </c>
      <c r="AC26" s="8">
        <v>2</v>
      </c>
      <c r="AD26" s="172">
        <v>24670</v>
      </c>
      <c r="AE26" s="172"/>
    </row>
    <row r="27" spans="1:31" ht="14.25">
      <c r="A27" s="207" t="s">
        <v>418</v>
      </c>
      <c r="B27" s="200"/>
      <c r="C27" s="197">
        <v>1567803</v>
      </c>
      <c r="D27" s="198"/>
      <c r="E27" s="172">
        <v>26518842</v>
      </c>
      <c r="F27" s="172"/>
      <c r="G27" s="8">
        <v>1185688</v>
      </c>
      <c r="H27" s="8">
        <v>19348757</v>
      </c>
      <c r="I27" s="8">
        <v>239484</v>
      </c>
      <c r="J27" s="8">
        <v>3488249</v>
      </c>
      <c r="K27" s="8">
        <v>41687</v>
      </c>
      <c r="L27" s="8">
        <v>253359</v>
      </c>
      <c r="M27" s="8">
        <v>72847</v>
      </c>
      <c r="N27" s="8">
        <v>461784</v>
      </c>
      <c r="O27" s="8">
        <v>2127</v>
      </c>
      <c r="P27" s="8">
        <v>89478</v>
      </c>
      <c r="Q27" s="8">
        <v>51</v>
      </c>
      <c r="R27" s="8">
        <v>5135</v>
      </c>
      <c r="S27" s="8">
        <v>16661</v>
      </c>
      <c r="T27" s="8">
        <v>1688790</v>
      </c>
      <c r="U27" s="8">
        <v>443</v>
      </c>
      <c r="V27" s="8">
        <v>102096</v>
      </c>
      <c r="W27" s="8">
        <v>3105</v>
      </c>
      <c r="X27" s="8">
        <v>621375</v>
      </c>
      <c r="Y27" s="8">
        <v>2663</v>
      </c>
      <c r="Z27" s="1">
        <v>453706</v>
      </c>
      <c r="AA27" s="8">
        <v>3046</v>
      </c>
      <c r="AB27" s="8">
        <v>6092</v>
      </c>
      <c r="AC27" s="8">
        <v>1</v>
      </c>
      <c r="AD27" s="172">
        <v>18</v>
      </c>
      <c r="AE27" s="172"/>
    </row>
    <row r="28" spans="1:31" s="47" customFormat="1" ht="14.25">
      <c r="A28" s="208" t="s">
        <v>429</v>
      </c>
      <c r="B28" s="209"/>
      <c r="C28" s="210">
        <f>SUM(C30:D43)</f>
        <v>1580259</v>
      </c>
      <c r="D28" s="211"/>
      <c r="E28" s="173">
        <f>SUM(E30:F43)</f>
        <v>27547493</v>
      </c>
      <c r="F28" s="173"/>
      <c r="G28" s="152">
        <f>SUM(G30:G43)</f>
        <v>1197037</v>
      </c>
      <c r="H28" s="152">
        <f aca="true" t="shared" si="0" ref="H28:AE28">SUM(H30:H43)</f>
        <v>20455747</v>
      </c>
      <c r="I28" s="152">
        <f t="shared" si="0"/>
        <v>243891</v>
      </c>
      <c r="J28" s="152">
        <v>3529237</v>
      </c>
      <c r="K28" s="152">
        <f t="shared" si="0"/>
        <v>37609</v>
      </c>
      <c r="L28" s="152">
        <v>216964</v>
      </c>
      <c r="M28" s="152">
        <f t="shared" si="0"/>
        <v>74660</v>
      </c>
      <c r="N28" s="152">
        <v>461093</v>
      </c>
      <c r="O28" s="152">
        <f t="shared" si="0"/>
        <v>2060</v>
      </c>
      <c r="P28" s="152">
        <f t="shared" si="0"/>
        <v>91363</v>
      </c>
      <c r="Q28" s="152">
        <f t="shared" si="0"/>
        <v>41</v>
      </c>
      <c r="R28" s="152">
        <v>2879</v>
      </c>
      <c r="S28" s="152">
        <f t="shared" si="0"/>
        <v>16330</v>
      </c>
      <c r="T28" s="152">
        <v>1649529</v>
      </c>
      <c r="U28" s="152">
        <f t="shared" si="0"/>
        <v>403</v>
      </c>
      <c r="V28" s="152">
        <f t="shared" si="0"/>
        <v>93585</v>
      </c>
      <c r="W28" s="152">
        <f t="shared" si="0"/>
        <v>2881</v>
      </c>
      <c r="X28" s="152">
        <f t="shared" si="0"/>
        <v>576630</v>
      </c>
      <c r="Y28" s="152">
        <f t="shared" si="0"/>
        <v>2529</v>
      </c>
      <c r="Z28" s="152">
        <v>464792</v>
      </c>
      <c r="AA28" s="152">
        <f t="shared" si="0"/>
        <v>2816</v>
      </c>
      <c r="AB28" s="152">
        <f t="shared" si="0"/>
        <v>5632</v>
      </c>
      <c r="AC28" s="152">
        <f t="shared" si="0"/>
        <v>2</v>
      </c>
      <c r="AD28" s="173">
        <f t="shared" si="0"/>
        <v>41</v>
      </c>
      <c r="AE28" s="173">
        <f t="shared" si="0"/>
        <v>0</v>
      </c>
    </row>
    <row r="29" spans="1:31" ht="14.25">
      <c r="A29" s="204"/>
      <c r="B29" s="205"/>
      <c r="C29" s="215"/>
      <c r="D29" s="216"/>
      <c r="E29" s="188"/>
      <c r="F29" s="188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88"/>
      <c r="AE29" s="188"/>
    </row>
    <row r="30" spans="1:31" ht="14.25">
      <c r="A30" s="199" t="s">
        <v>13</v>
      </c>
      <c r="B30" s="200"/>
      <c r="C30" s="197">
        <v>126768</v>
      </c>
      <c r="D30" s="198"/>
      <c r="E30" s="172">
        <v>2197356</v>
      </c>
      <c r="F30" s="172"/>
      <c r="G30" s="8">
        <v>96170</v>
      </c>
      <c r="H30" s="8">
        <v>1651401</v>
      </c>
      <c r="I30" s="8">
        <v>20118</v>
      </c>
      <c r="J30" s="8">
        <v>300812</v>
      </c>
      <c r="K30" s="8">
        <v>3025</v>
      </c>
      <c r="L30" s="8">
        <v>17304</v>
      </c>
      <c r="M30" s="8">
        <v>5714</v>
      </c>
      <c r="N30" s="8">
        <v>35761</v>
      </c>
      <c r="O30" s="8">
        <v>102</v>
      </c>
      <c r="P30" s="8">
        <v>4058</v>
      </c>
      <c r="Q30" s="8">
        <v>6</v>
      </c>
      <c r="R30" s="8">
        <v>451</v>
      </c>
      <c r="S30" s="8">
        <v>1111</v>
      </c>
      <c r="T30" s="8">
        <v>116016</v>
      </c>
      <c r="U30" s="8">
        <v>30</v>
      </c>
      <c r="V30" s="8">
        <v>7524</v>
      </c>
      <c r="W30" s="8">
        <v>173</v>
      </c>
      <c r="X30" s="8">
        <v>34650</v>
      </c>
      <c r="Y30" s="8">
        <v>152</v>
      </c>
      <c r="Z30" s="8">
        <v>29046</v>
      </c>
      <c r="AA30" s="8">
        <v>167</v>
      </c>
      <c r="AB30" s="8">
        <v>334</v>
      </c>
      <c r="AC30" s="8" t="s">
        <v>430</v>
      </c>
      <c r="AD30" s="172" t="s">
        <v>430</v>
      </c>
      <c r="AE30" s="172"/>
    </row>
    <row r="31" spans="1:31" ht="14.25">
      <c r="A31" s="201" t="s">
        <v>419</v>
      </c>
      <c r="B31" s="200"/>
      <c r="C31" s="197">
        <v>131398</v>
      </c>
      <c r="D31" s="198"/>
      <c r="E31" s="172">
        <v>2264386</v>
      </c>
      <c r="F31" s="172"/>
      <c r="G31" s="8">
        <v>99114</v>
      </c>
      <c r="H31" s="8">
        <v>1643285</v>
      </c>
      <c r="I31" s="8">
        <v>20541</v>
      </c>
      <c r="J31" s="8">
        <v>289619</v>
      </c>
      <c r="K31" s="8">
        <v>3015</v>
      </c>
      <c r="L31" s="8">
        <v>17057</v>
      </c>
      <c r="M31" s="8">
        <v>6205</v>
      </c>
      <c r="N31" s="8">
        <v>39213</v>
      </c>
      <c r="O31" s="8">
        <v>196</v>
      </c>
      <c r="P31" s="8">
        <v>9097</v>
      </c>
      <c r="Q31" s="8">
        <v>4</v>
      </c>
      <c r="R31" s="8">
        <v>276</v>
      </c>
      <c r="S31" s="8">
        <v>1503</v>
      </c>
      <c r="T31" s="8">
        <v>158166</v>
      </c>
      <c r="U31" s="8">
        <v>42</v>
      </c>
      <c r="V31" s="8">
        <v>9624</v>
      </c>
      <c r="W31" s="8">
        <v>270</v>
      </c>
      <c r="X31" s="8">
        <v>54000</v>
      </c>
      <c r="Y31" s="8">
        <v>240</v>
      </c>
      <c r="Z31" s="8">
        <v>43512</v>
      </c>
      <c r="AA31" s="8">
        <v>268</v>
      </c>
      <c r="AB31" s="8">
        <v>536</v>
      </c>
      <c r="AC31" s="8" t="s">
        <v>430</v>
      </c>
      <c r="AD31" s="172" t="s">
        <v>430</v>
      </c>
      <c r="AE31" s="172"/>
    </row>
    <row r="32" spans="1:31" ht="14.25">
      <c r="A32" s="201" t="s">
        <v>420</v>
      </c>
      <c r="B32" s="200"/>
      <c r="C32" s="197">
        <v>136365</v>
      </c>
      <c r="D32" s="198"/>
      <c r="E32" s="172">
        <v>2379985</v>
      </c>
      <c r="F32" s="172"/>
      <c r="G32" s="8">
        <v>102195</v>
      </c>
      <c r="H32" s="8">
        <v>1754608</v>
      </c>
      <c r="I32" s="8">
        <v>21598</v>
      </c>
      <c r="J32" s="8">
        <v>307553</v>
      </c>
      <c r="K32" s="8">
        <v>3575</v>
      </c>
      <c r="L32" s="8">
        <v>18672</v>
      </c>
      <c r="M32" s="8">
        <v>6517</v>
      </c>
      <c r="N32" s="8">
        <v>40078</v>
      </c>
      <c r="O32" s="8">
        <v>184</v>
      </c>
      <c r="P32" s="8">
        <v>7596</v>
      </c>
      <c r="Q32" s="8">
        <v>5</v>
      </c>
      <c r="R32" s="8">
        <v>315</v>
      </c>
      <c r="S32" s="8">
        <v>1456</v>
      </c>
      <c r="T32" s="8">
        <v>143916</v>
      </c>
      <c r="U32" s="8">
        <v>37</v>
      </c>
      <c r="V32" s="8">
        <v>8430</v>
      </c>
      <c r="W32" s="8">
        <v>278</v>
      </c>
      <c r="X32" s="8">
        <v>55600</v>
      </c>
      <c r="Y32" s="8">
        <v>250</v>
      </c>
      <c r="Z32" s="8">
        <v>42676</v>
      </c>
      <c r="AA32" s="8">
        <v>270</v>
      </c>
      <c r="AB32" s="8">
        <v>540</v>
      </c>
      <c r="AC32" s="8" t="s">
        <v>430</v>
      </c>
      <c r="AD32" s="172" t="s">
        <v>430</v>
      </c>
      <c r="AE32" s="172"/>
    </row>
    <row r="33" spans="1:31" ht="14.25">
      <c r="A33" s="201" t="s">
        <v>421</v>
      </c>
      <c r="B33" s="200"/>
      <c r="C33" s="197">
        <v>135951</v>
      </c>
      <c r="D33" s="198"/>
      <c r="E33" s="172">
        <v>2451773</v>
      </c>
      <c r="F33" s="172"/>
      <c r="G33" s="8">
        <v>102195</v>
      </c>
      <c r="H33" s="8">
        <v>1835262</v>
      </c>
      <c r="I33" s="8">
        <v>21108</v>
      </c>
      <c r="J33" s="8">
        <v>316794</v>
      </c>
      <c r="K33" s="8">
        <v>3505</v>
      </c>
      <c r="L33" s="8">
        <v>18774</v>
      </c>
      <c r="M33" s="8">
        <v>6873</v>
      </c>
      <c r="N33" s="8">
        <v>41770</v>
      </c>
      <c r="O33" s="8">
        <v>138</v>
      </c>
      <c r="P33" s="8">
        <v>6849</v>
      </c>
      <c r="Q33" s="8">
        <v>2</v>
      </c>
      <c r="R33" s="8">
        <v>130</v>
      </c>
      <c r="S33" s="8">
        <v>1407</v>
      </c>
      <c r="T33" s="8">
        <v>137058</v>
      </c>
      <c r="U33" s="8">
        <v>37</v>
      </c>
      <c r="V33" s="8">
        <v>8090</v>
      </c>
      <c r="W33" s="8">
        <v>238</v>
      </c>
      <c r="X33" s="8">
        <v>47600</v>
      </c>
      <c r="Y33" s="8">
        <v>217</v>
      </c>
      <c r="Z33" s="8">
        <v>38983</v>
      </c>
      <c r="AA33" s="8">
        <v>231</v>
      </c>
      <c r="AB33" s="8">
        <v>462</v>
      </c>
      <c r="AC33" s="8" t="s">
        <v>430</v>
      </c>
      <c r="AD33" s="172" t="s">
        <v>430</v>
      </c>
      <c r="AE33" s="172"/>
    </row>
    <row r="34" spans="1:31" ht="14.25">
      <c r="A34" s="199"/>
      <c r="B34" s="200"/>
      <c r="C34" s="197"/>
      <c r="D34" s="198"/>
      <c r="E34" s="172"/>
      <c r="F34" s="172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172"/>
      <c r="AE34" s="172"/>
    </row>
    <row r="35" spans="1:31" ht="14.25">
      <c r="A35" s="201" t="s">
        <v>422</v>
      </c>
      <c r="B35" s="200"/>
      <c r="C35" s="197">
        <v>128967</v>
      </c>
      <c r="D35" s="198"/>
      <c r="E35" s="172">
        <v>2213252</v>
      </c>
      <c r="F35" s="172"/>
      <c r="G35" s="8">
        <v>98253</v>
      </c>
      <c r="H35" s="8">
        <v>1705077</v>
      </c>
      <c r="I35" s="8">
        <v>19166</v>
      </c>
      <c r="J35" s="8">
        <v>257529</v>
      </c>
      <c r="K35" s="8">
        <v>3189</v>
      </c>
      <c r="L35" s="8">
        <v>18041</v>
      </c>
      <c r="M35" s="8">
        <v>6615</v>
      </c>
      <c r="N35" s="8">
        <v>41240</v>
      </c>
      <c r="O35" s="8">
        <v>57</v>
      </c>
      <c r="P35" s="8">
        <v>3086</v>
      </c>
      <c r="Q35" s="8">
        <v>4</v>
      </c>
      <c r="R35" s="8">
        <v>259</v>
      </c>
      <c r="S35" s="8">
        <v>1121</v>
      </c>
      <c r="T35" s="8">
        <v>115992</v>
      </c>
      <c r="U35" s="8">
        <v>27</v>
      </c>
      <c r="V35" s="8">
        <v>4794</v>
      </c>
      <c r="W35" s="8">
        <v>189</v>
      </c>
      <c r="X35" s="8">
        <v>37820</v>
      </c>
      <c r="Y35" s="8">
        <v>162</v>
      </c>
      <c r="Z35" s="8">
        <v>29045</v>
      </c>
      <c r="AA35" s="8">
        <v>184</v>
      </c>
      <c r="AB35" s="8">
        <v>368</v>
      </c>
      <c r="AC35" s="8" t="s">
        <v>430</v>
      </c>
      <c r="AD35" s="172" t="s">
        <v>430</v>
      </c>
      <c r="AE35" s="172"/>
    </row>
    <row r="36" spans="1:31" ht="14.25">
      <c r="A36" s="201" t="s">
        <v>423</v>
      </c>
      <c r="B36" s="200"/>
      <c r="C36" s="197">
        <v>130935</v>
      </c>
      <c r="D36" s="198"/>
      <c r="E36" s="172">
        <v>2341297</v>
      </c>
      <c r="F36" s="172"/>
      <c r="G36" s="8">
        <v>98503</v>
      </c>
      <c r="H36" s="8">
        <v>1706596</v>
      </c>
      <c r="I36" s="8">
        <v>19694</v>
      </c>
      <c r="J36" s="8">
        <v>280451</v>
      </c>
      <c r="K36" s="8">
        <v>3263</v>
      </c>
      <c r="L36" s="8">
        <v>17610</v>
      </c>
      <c r="M36" s="8">
        <v>6693</v>
      </c>
      <c r="N36" s="8">
        <v>40533</v>
      </c>
      <c r="O36" s="8">
        <v>231</v>
      </c>
      <c r="P36" s="8">
        <v>10940</v>
      </c>
      <c r="Q36" s="8">
        <v>5</v>
      </c>
      <c r="R36" s="8">
        <v>188</v>
      </c>
      <c r="S36" s="8">
        <v>1647</v>
      </c>
      <c r="T36" s="8">
        <v>165428</v>
      </c>
      <c r="U36" s="8">
        <v>39</v>
      </c>
      <c r="V36" s="8">
        <v>9269</v>
      </c>
      <c r="W36" s="8">
        <v>304</v>
      </c>
      <c r="X36" s="8">
        <v>60800</v>
      </c>
      <c r="Y36" s="8">
        <v>259</v>
      </c>
      <c r="Z36" s="8">
        <v>48887</v>
      </c>
      <c r="AA36" s="8">
        <v>297</v>
      </c>
      <c r="AB36" s="8">
        <v>594</v>
      </c>
      <c r="AC36" s="8" t="s">
        <v>430</v>
      </c>
      <c r="AD36" s="172" t="s">
        <v>430</v>
      </c>
      <c r="AE36" s="172"/>
    </row>
    <row r="37" spans="1:31" ht="14.25">
      <c r="A37" s="201" t="s">
        <v>424</v>
      </c>
      <c r="B37" s="200"/>
      <c r="C37" s="197">
        <v>133026</v>
      </c>
      <c r="D37" s="198"/>
      <c r="E37" s="172">
        <v>2355096</v>
      </c>
      <c r="F37" s="172"/>
      <c r="G37" s="8">
        <v>100097</v>
      </c>
      <c r="H37" s="8">
        <v>1720394</v>
      </c>
      <c r="I37" s="8">
        <v>20567</v>
      </c>
      <c r="J37" s="8">
        <v>303558</v>
      </c>
      <c r="K37" s="8">
        <v>3211</v>
      </c>
      <c r="L37" s="8">
        <v>19002</v>
      </c>
      <c r="M37" s="8">
        <v>6621</v>
      </c>
      <c r="N37" s="8">
        <v>40088</v>
      </c>
      <c r="O37" s="8">
        <v>135</v>
      </c>
      <c r="P37" s="8">
        <v>6575</v>
      </c>
      <c r="Q37" s="8">
        <v>1</v>
      </c>
      <c r="R37" s="8">
        <v>23</v>
      </c>
      <c r="S37" s="8">
        <v>1570</v>
      </c>
      <c r="T37" s="8">
        <v>155037</v>
      </c>
      <c r="U37" s="8">
        <v>26</v>
      </c>
      <c r="V37" s="8">
        <v>6726</v>
      </c>
      <c r="W37" s="8">
        <v>273</v>
      </c>
      <c r="X37" s="8">
        <v>54600</v>
      </c>
      <c r="Y37" s="8">
        <v>258</v>
      </c>
      <c r="Z37" s="8">
        <v>48547</v>
      </c>
      <c r="AA37" s="8">
        <v>266</v>
      </c>
      <c r="AB37" s="8">
        <v>532</v>
      </c>
      <c r="AC37" s="8">
        <v>1</v>
      </c>
      <c r="AD37" s="172">
        <v>14</v>
      </c>
      <c r="AE37" s="172"/>
    </row>
    <row r="38" spans="1:31" ht="14.25">
      <c r="A38" s="201" t="s">
        <v>425</v>
      </c>
      <c r="B38" s="200"/>
      <c r="C38" s="197">
        <v>128298</v>
      </c>
      <c r="D38" s="198"/>
      <c r="E38" s="172">
        <v>2181376</v>
      </c>
      <c r="F38" s="172"/>
      <c r="G38" s="8">
        <v>96634</v>
      </c>
      <c r="H38" s="8">
        <v>1598223</v>
      </c>
      <c r="I38" s="8">
        <v>19889</v>
      </c>
      <c r="J38" s="8">
        <v>283626</v>
      </c>
      <c r="K38" s="8">
        <v>3044</v>
      </c>
      <c r="L38" s="8">
        <v>18070</v>
      </c>
      <c r="M38" s="8">
        <v>6456</v>
      </c>
      <c r="N38" s="8">
        <v>39556</v>
      </c>
      <c r="O38" s="8">
        <v>106</v>
      </c>
      <c r="P38" s="8">
        <v>5478</v>
      </c>
      <c r="Q38" s="8">
        <v>2</v>
      </c>
      <c r="R38" s="8">
        <v>191</v>
      </c>
      <c r="S38" s="8">
        <v>1426</v>
      </c>
      <c r="T38" s="8">
        <v>141099</v>
      </c>
      <c r="U38" s="8">
        <v>25</v>
      </c>
      <c r="V38" s="8">
        <v>5530</v>
      </c>
      <c r="W38" s="8">
        <v>252</v>
      </c>
      <c r="X38" s="8">
        <v>50400</v>
      </c>
      <c r="Y38" s="8">
        <v>215</v>
      </c>
      <c r="Z38" s="8">
        <v>38680</v>
      </c>
      <c r="AA38" s="8">
        <v>248</v>
      </c>
      <c r="AB38" s="8">
        <v>496</v>
      </c>
      <c r="AC38" s="8">
        <v>1</v>
      </c>
      <c r="AD38" s="172">
        <v>27</v>
      </c>
      <c r="AE38" s="172"/>
    </row>
    <row r="39" spans="1:31" ht="14.25">
      <c r="A39" s="199"/>
      <c r="B39" s="200"/>
      <c r="C39" s="197"/>
      <c r="D39" s="198"/>
      <c r="E39" s="172"/>
      <c r="F39" s="172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172"/>
      <c r="AE39" s="172"/>
    </row>
    <row r="40" spans="1:31" ht="14.25">
      <c r="A40" s="201" t="s">
        <v>426</v>
      </c>
      <c r="B40" s="200"/>
      <c r="C40" s="197">
        <v>132454</v>
      </c>
      <c r="D40" s="198"/>
      <c r="E40" s="172">
        <v>2303679</v>
      </c>
      <c r="F40" s="172"/>
      <c r="G40" s="8">
        <v>101341</v>
      </c>
      <c r="H40" s="8">
        <v>1721884</v>
      </c>
      <c r="I40" s="8">
        <v>19947</v>
      </c>
      <c r="J40" s="8">
        <v>304434</v>
      </c>
      <c r="K40" s="8">
        <v>3051</v>
      </c>
      <c r="L40" s="8">
        <v>19926</v>
      </c>
      <c r="M40" s="8">
        <v>5990</v>
      </c>
      <c r="N40" s="8">
        <v>36089</v>
      </c>
      <c r="O40" s="8">
        <v>267</v>
      </c>
      <c r="P40" s="8">
        <v>10842</v>
      </c>
      <c r="Q40" s="8">
        <v>2</v>
      </c>
      <c r="R40" s="8">
        <v>119</v>
      </c>
      <c r="S40" s="8">
        <v>1248</v>
      </c>
      <c r="T40" s="8">
        <v>129380</v>
      </c>
      <c r="U40" s="8">
        <v>27</v>
      </c>
      <c r="V40" s="8">
        <v>6084</v>
      </c>
      <c r="W40" s="8">
        <v>206</v>
      </c>
      <c r="X40" s="8">
        <v>41200</v>
      </c>
      <c r="Y40" s="8">
        <v>174</v>
      </c>
      <c r="Z40" s="8">
        <v>33318</v>
      </c>
      <c r="AA40" s="8">
        <v>201</v>
      </c>
      <c r="AB40" s="8">
        <v>402</v>
      </c>
      <c r="AC40" s="8" t="s">
        <v>430</v>
      </c>
      <c r="AD40" s="172" t="s">
        <v>430</v>
      </c>
      <c r="AE40" s="172"/>
    </row>
    <row r="41" spans="1:31" ht="14.25">
      <c r="A41" s="199" t="s">
        <v>19</v>
      </c>
      <c r="B41" s="200"/>
      <c r="C41" s="197">
        <v>123104</v>
      </c>
      <c r="D41" s="198"/>
      <c r="E41" s="172">
        <v>2168043</v>
      </c>
      <c r="F41" s="172"/>
      <c r="G41" s="8">
        <v>93079</v>
      </c>
      <c r="H41" s="8">
        <v>1613710</v>
      </c>
      <c r="I41" s="8">
        <v>19598</v>
      </c>
      <c r="J41" s="8">
        <v>269359</v>
      </c>
      <c r="K41" s="8">
        <v>2764</v>
      </c>
      <c r="L41" s="8">
        <v>16601</v>
      </c>
      <c r="M41" s="8">
        <v>5530</v>
      </c>
      <c r="N41" s="8">
        <v>34883</v>
      </c>
      <c r="O41" s="8">
        <v>138</v>
      </c>
      <c r="P41" s="8">
        <v>6410</v>
      </c>
      <c r="Q41" s="8">
        <v>6</v>
      </c>
      <c r="R41" s="8">
        <v>602</v>
      </c>
      <c r="S41" s="8">
        <v>1251</v>
      </c>
      <c r="T41" s="8">
        <v>126861</v>
      </c>
      <c r="U41" s="8">
        <v>35</v>
      </c>
      <c r="V41" s="8">
        <v>9870</v>
      </c>
      <c r="W41" s="8">
        <v>250</v>
      </c>
      <c r="X41" s="8">
        <v>50050</v>
      </c>
      <c r="Y41" s="8">
        <v>208</v>
      </c>
      <c r="Z41" s="8">
        <v>39207</v>
      </c>
      <c r="AA41" s="8">
        <v>245</v>
      </c>
      <c r="AB41" s="8">
        <v>490</v>
      </c>
      <c r="AC41" s="8" t="s">
        <v>430</v>
      </c>
      <c r="AD41" s="172" t="s">
        <v>430</v>
      </c>
      <c r="AE41" s="172"/>
    </row>
    <row r="42" spans="1:31" ht="14.25">
      <c r="A42" s="201" t="s">
        <v>427</v>
      </c>
      <c r="B42" s="200"/>
      <c r="C42" s="197">
        <v>129120</v>
      </c>
      <c r="D42" s="198"/>
      <c r="E42" s="172">
        <v>2241964</v>
      </c>
      <c r="F42" s="172"/>
      <c r="G42" s="8">
        <v>97968</v>
      </c>
      <c r="H42" s="8">
        <v>1665085</v>
      </c>
      <c r="I42" s="8">
        <v>20674</v>
      </c>
      <c r="J42" s="8">
        <v>301657</v>
      </c>
      <c r="K42" s="8">
        <v>2923</v>
      </c>
      <c r="L42" s="8">
        <v>17272</v>
      </c>
      <c r="M42" s="8">
        <v>5526</v>
      </c>
      <c r="N42" s="8">
        <v>34226</v>
      </c>
      <c r="O42" s="8">
        <v>138</v>
      </c>
      <c r="P42" s="8">
        <v>5396</v>
      </c>
      <c r="Q42" s="8">
        <v>1</v>
      </c>
      <c r="R42" s="8">
        <v>97</v>
      </c>
      <c r="S42" s="8">
        <v>1235</v>
      </c>
      <c r="T42" s="8">
        <v>129243</v>
      </c>
      <c r="U42" s="8">
        <v>40</v>
      </c>
      <c r="V42" s="8">
        <v>9046</v>
      </c>
      <c r="W42" s="8">
        <v>213</v>
      </c>
      <c r="X42" s="8">
        <v>42910</v>
      </c>
      <c r="Y42" s="8">
        <v>195</v>
      </c>
      <c r="Z42" s="8">
        <v>36617</v>
      </c>
      <c r="AA42" s="8">
        <v>207</v>
      </c>
      <c r="AB42" s="8">
        <v>414</v>
      </c>
      <c r="AC42" s="8" t="s">
        <v>430</v>
      </c>
      <c r="AD42" s="172" t="s">
        <v>430</v>
      </c>
      <c r="AE42" s="172"/>
    </row>
    <row r="43" spans="1:31" ht="14.25">
      <c r="A43" s="201" t="s">
        <v>428</v>
      </c>
      <c r="B43" s="200"/>
      <c r="C43" s="197">
        <v>143873</v>
      </c>
      <c r="D43" s="198"/>
      <c r="E43" s="172">
        <v>2449286</v>
      </c>
      <c r="F43" s="172"/>
      <c r="G43" s="8">
        <v>111488</v>
      </c>
      <c r="H43" s="8">
        <v>1840222</v>
      </c>
      <c r="I43" s="8">
        <v>20991</v>
      </c>
      <c r="J43" s="8">
        <v>313844</v>
      </c>
      <c r="K43" s="8">
        <v>3044</v>
      </c>
      <c r="L43" s="8">
        <v>18634</v>
      </c>
      <c r="M43" s="8">
        <v>5920</v>
      </c>
      <c r="N43" s="8">
        <v>37657</v>
      </c>
      <c r="O43" s="8">
        <v>368</v>
      </c>
      <c r="P43" s="8">
        <v>15036</v>
      </c>
      <c r="Q43" s="8">
        <v>3</v>
      </c>
      <c r="R43" s="8">
        <v>226</v>
      </c>
      <c r="S43" s="8">
        <v>1355</v>
      </c>
      <c r="T43" s="8">
        <v>131332</v>
      </c>
      <c r="U43" s="8">
        <v>38</v>
      </c>
      <c r="V43" s="8">
        <v>8598</v>
      </c>
      <c r="W43" s="8">
        <v>235</v>
      </c>
      <c r="X43" s="8">
        <v>47000</v>
      </c>
      <c r="Y43" s="8">
        <v>199</v>
      </c>
      <c r="Z43" s="8">
        <v>36273</v>
      </c>
      <c r="AA43" s="8">
        <v>232</v>
      </c>
      <c r="AB43" s="8">
        <v>464</v>
      </c>
      <c r="AC43" s="8" t="s">
        <v>430</v>
      </c>
      <c r="AD43" s="172" t="s">
        <v>430</v>
      </c>
      <c r="AE43" s="172"/>
    </row>
    <row r="44" spans="1:31" ht="14.25">
      <c r="A44" s="175"/>
      <c r="B44" s="202"/>
      <c r="C44" s="203"/>
      <c r="D44" s="175"/>
      <c r="E44" s="175"/>
      <c r="F44" s="175"/>
      <c r="AD44" s="175"/>
      <c r="AE44" s="175"/>
    </row>
    <row r="45" spans="1:31" ht="14.25">
      <c r="A45" s="19" t="s">
        <v>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</row>
    <row r="47" spans="1:31" ht="14.25">
      <c r="A47" s="191" t="s">
        <v>29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</row>
    <row r="48" spans="1:28" ht="14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AA48" s="9"/>
      <c r="AB48" s="3" t="s">
        <v>524</v>
      </c>
    </row>
    <row r="49" spans="1:27" ht="14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AA49" s="9"/>
    </row>
    <row r="50" spans="1:32" ht="15" thickBo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V50" s="180" t="s">
        <v>416</v>
      </c>
      <c r="W50" s="180"/>
      <c r="X50" s="180"/>
      <c r="Y50" s="180"/>
      <c r="Z50" s="180"/>
      <c r="AA50" s="9"/>
      <c r="AB50" s="180" t="s">
        <v>416</v>
      </c>
      <c r="AC50" s="180"/>
      <c r="AD50" s="180"/>
      <c r="AE50" s="180"/>
      <c r="AF50" s="20"/>
    </row>
    <row r="51" spans="1:32" ht="16.5" customHeight="1">
      <c r="A51" s="177" t="s">
        <v>538</v>
      </c>
      <c r="B51" s="181"/>
      <c r="C51" s="183" t="s">
        <v>24</v>
      </c>
      <c r="D51" s="184"/>
      <c r="E51" s="184"/>
      <c r="F51" s="185"/>
      <c r="G51" s="183" t="s">
        <v>25</v>
      </c>
      <c r="H51" s="185"/>
      <c r="I51" s="183" t="s">
        <v>26</v>
      </c>
      <c r="J51" s="185"/>
      <c r="K51" s="183" t="s">
        <v>27</v>
      </c>
      <c r="L51" s="185"/>
      <c r="M51" s="183" t="s">
        <v>28</v>
      </c>
      <c r="N51" s="185"/>
      <c r="O51" s="184" t="s">
        <v>39</v>
      </c>
      <c r="P51" s="185"/>
      <c r="Q51" s="183" t="s">
        <v>40</v>
      </c>
      <c r="R51" s="185"/>
      <c r="S51" s="183" t="s">
        <v>47</v>
      </c>
      <c r="T51" s="185"/>
      <c r="U51" s="183" t="s">
        <v>48</v>
      </c>
      <c r="V51" s="185"/>
      <c r="W51" s="183" t="s">
        <v>45</v>
      </c>
      <c r="X51" s="185"/>
      <c r="Y51" s="183" t="s">
        <v>46</v>
      </c>
      <c r="Z51" s="184"/>
      <c r="AA51" s="21"/>
      <c r="AB51" s="177" t="s">
        <v>22</v>
      </c>
      <c r="AC51" s="181"/>
      <c r="AD51" s="176" t="s">
        <v>23</v>
      </c>
      <c r="AE51" s="177"/>
      <c r="AF51" s="9"/>
    </row>
    <row r="52" spans="1:31" ht="16.5" customHeight="1">
      <c r="A52" s="179"/>
      <c r="B52" s="182"/>
      <c r="C52" s="186" t="s">
        <v>22</v>
      </c>
      <c r="D52" s="187"/>
      <c r="E52" s="186" t="s">
        <v>23</v>
      </c>
      <c r="F52" s="187"/>
      <c r="G52" s="11" t="s">
        <v>22</v>
      </c>
      <c r="H52" s="11" t="s">
        <v>23</v>
      </c>
      <c r="I52" s="11" t="s">
        <v>22</v>
      </c>
      <c r="J52" s="11" t="s">
        <v>23</v>
      </c>
      <c r="K52" s="11" t="s">
        <v>22</v>
      </c>
      <c r="L52" s="11" t="s">
        <v>23</v>
      </c>
      <c r="M52" s="11" t="s">
        <v>22</v>
      </c>
      <c r="N52" s="11" t="s">
        <v>23</v>
      </c>
      <c r="O52" s="13" t="s">
        <v>22</v>
      </c>
      <c r="P52" s="11" t="s">
        <v>23</v>
      </c>
      <c r="Q52" s="11" t="s">
        <v>22</v>
      </c>
      <c r="R52" s="11" t="s">
        <v>23</v>
      </c>
      <c r="S52" s="11" t="s">
        <v>22</v>
      </c>
      <c r="T52" s="11" t="s">
        <v>23</v>
      </c>
      <c r="U52" s="11" t="s">
        <v>22</v>
      </c>
      <c r="V52" s="12" t="s">
        <v>23</v>
      </c>
      <c r="W52" s="11" t="s">
        <v>22</v>
      </c>
      <c r="X52" s="11" t="s">
        <v>23</v>
      </c>
      <c r="Y52" s="11" t="s">
        <v>22</v>
      </c>
      <c r="Z52" s="12" t="s">
        <v>23</v>
      </c>
      <c r="AA52" s="21"/>
      <c r="AB52" s="179"/>
      <c r="AC52" s="182"/>
      <c r="AD52" s="178"/>
      <c r="AE52" s="179"/>
    </row>
    <row r="53" spans="1:31" ht="14.25">
      <c r="A53" s="174"/>
      <c r="B53" s="212"/>
      <c r="C53" s="213"/>
      <c r="D53" s="174"/>
      <c r="E53" s="174"/>
      <c r="F53" s="174"/>
      <c r="AA53" s="9"/>
      <c r="AB53" s="174"/>
      <c r="AC53" s="174"/>
      <c r="AD53" s="174"/>
      <c r="AE53" s="174"/>
    </row>
    <row r="54" spans="1:31" ht="14.25">
      <c r="A54" s="214" t="s">
        <v>59</v>
      </c>
      <c r="B54" s="200"/>
      <c r="C54" s="197">
        <v>1269466</v>
      </c>
      <c r="D54" s="198"/>
      <c r="E54" s="172">
        <v>11757962</v>
      </c>
      <c r="F54" s="172"/>
      <c r="G54" s="8">
        <v>1004003</v>
      </c>
      <c r="H54" s="8">
        <v>9321445</v>
      </c>
      <c r="I54" s="8">
        <v>194612</v>
      </c>
      <c r="J54" s="8">
        <v>1513940</v>
      </c>
      <c r="K54" s="8">
        <v>22978</v>
      </c>
      <c r="L54" s="8">
        <v>68097</v>
      </c>
      <c r="M54" s="8">
        <v>37472</v>
      </c>
      <c r="N54" s="8">
        <v>164278</v>
      </c>
      <c r="O54" s="8">
        <v>3085</v>
      </c>
      <c r="P54" s="8">
        <v>135327</v>
      </c>
      <c r="Q54" s="8">
        <v>47</v>
      </c>
      <c r="R54" s="8">
        <v>3592</v>
      </c>
      <c r="S54" s="8">
        <v>983</v>
      </c>
      <c r="T54" s="8">
        <v>68810</v>
      </c>
      <c r="U54" s="8">
        <v>3175</v>
      </c>
      <c r="V54" s="8">
        <v>476250</v>
      </c>
      <c r="W54" s="8">
        <v>3111</v>
      </c>
      <c r="X54" s="8">
        <v>6222</v>
      </c>
      <c r="Y54" s="8" t="s">
        <v>430</v>
      </c>
      <c r="Z54" s="8" t="s">
        <v>430</v>
      </c>
      <c r="AA54" s="8"/>
      <c r="AB54" s="172" t="s">
        <v>430</v>
      </c>
      <c r="AC54" s="172"/>
      <c r="AD54" s="172" t="s">
        <v>430</v>
      </c>
      <c r="AE54" s="172"/>
    </row>
    <row r="55" spans="1:31" ht="14.25">
      <c r="A55" s="207" t="s">
        <v>60</v>
      </c>
      <c r="B55" s="200"/>
      <c r="C55" s="197">
        <v>1291414</v>
      </c>
      <c r="D55" s="198"/>
      <c r="E55" s="172">
        <v>12264226</v>
      </c>
      <c r="F55" s="172"/>
      <c r="G55" s="8">
        <v>1026935</v>
      </c>
      <c r="H55" s="8">
        <v>9837427</v>
      </c>
      <c r="I55" s="8">
        <v>192464</v>
      </c>
      <c r="J55" s="8">
        <v>1514263</v>
      </c>
      <c r="K55" s="8">
        <v>22650</v>
      </c>
      <c r="L55" s="8">
        <v>65166</v>
      </c>
      <c r="M55" s="8">
        <v>38896</v>
      </c>
      <c r="N55" s="8">
        <v>172219</v>
      </c>
      <c r="O55" s="8">
        <v>3304</v>
      </c>
      <c r="P55" s="8">
        <v>132470</v>
      </c>
      <c r="Q55" s="8">
        <v>33</v>
      </c>
      <c r="R55" s="8">
        <v>2649</v>
      </c>
      <c r="S55" s="8">
        <v>987</v>
      </c>
      <c r="T55" s="8">
        <v>69090</v>
      </c>
      <c r="U55" s="8">
        <v>3099</v>
      </c>
      <c r="V55" s="8">
        <v>464850</v>
      </c>
      <c r="W55" s="8">
        <v>3046</v>
      </c>
      <c r="X55" s="8">
        <v>6092</v>
      </c>
      <c r="Y55" s="8" t="s">
        <v>430</v>
      </c>
      <c r="Z55" s="8" t="s">
        <v>430</v>
      </c>
      <c r="AA55" s="8"/>
      <c r="AB55" s="172">
        <v>29</v>
      </c>
      <c r="AC55" s="172"/>
      <c r="AD55" s="172">
        <v>2242</v>
      </c>
      <c r="AE55" s="172"/>
    </row>
    <row r="56" spans="1:31" ht="14.25">
      <c r="A56" s="207" t="s">
        <v>417</v>
      </c>
      <c r="B56" s="200"/>
      <c r="C56" s="197">
        <v>1265091</v>
      </c>
      <c r="D56" s="198"/>
      <c r="E56" s="172">
        <v>13071131</v>
      </c>
      <c r="F56" s="172"/>
      <c r="G56" s="8">
        <v>1005456</v>
      </c>
      <c r="H56" s="8">
        <v>10360961</v>
      </c>
      <c r="I56" s="8">
        <v>189200</v>
      </c>
      <c r="J56" s="8">
        <v>1597710</v>
      </c>
      <c r="K56" s="8">
        <v>20184</v>
      </c>
      <c r="L56" s="8">
        <v>60134</v>
      </c>
      <c r="M56" s="8">
        <v>39303</v>
      </c>
      <c r="N56" s="8">
        <v>177514</v>
      </c>
      <c r="O56" s="8">
        <v>3815</v>
      </c>
      <c r="P56" s="8">
        <v>168192</v>
      </c>
      <c r="Q56" s="8">
        <v>48</v>
      </c>
      <c r="R56" s="8">
        <v>3769</v>
      </c>
      <c r="S56" s="8">
        <v>1037</v>
      </c>
      <c r="T56" s="8">
        <v>99870</v>
      </c>
      <c r="U56" s="8">
        <v>3057</v>
      </c>
      <c r="V56" s="8">
        <v>597000</v>
      </c>
      <c r="W56" s="8">
        <v>2991</v>
      </c>
      <c r="X56" s="8">
        <v>5982</v>
      </c>
      <c r="Y56" s="8" t="s">
        <v>430</v>
      </c>
      <c r="Z56" s="8" t="s">
        <v>430</v>
      </c>
      <c r="AA56" s="8"/>
      <c r="AB56" s="172">
        <v>117</v>
      </c>
      <c r="AC56" s="172"/>
      <c r="AD56" s="172">
        <v>10009</v>
      </c>
      <c r="AE56" s="172"/>
    </row>
    <row r="57" spans="1:31" ht="14.25">
      <c r="A57" s="207" t="s">
        <v>418</v>
      </c>
      <c r="B57" s="200"/>
      <c r="C57" s="197">
        <v>1320578</v>
      </c>
      <c r="D57" s="198"/>
      <c r="E57" s="172">
        <v>14115237</v>
      </c>
      <c r="F57" s="172"/>
      <c r="G57" s="8">
        <v>1051004</v>
      </c>
      <c r="H57" s="8">
        <v>11238399</v>
      </c>
      <c r="I57" s="8">
        <v>197074</v>
      </c>
      <c r="J57" s="8">
        <v>1666076</v>
      </c>
      <c r="K57" s="8">
        <v>18711</v>
      </c>
      <c r="L57" s="8">
        <v>57832</v>
      </c>
      <c r="M57" s="8">
        <v>41733</v>
      </c>
      <c r="N57" s="8">
        <v>188174</v>
      </c>
      <c r="O57" s="8">
        <v>4786</v>
      </c>
      <c r="P57" s="8">
        <v>227799</v>
      </c>
      <c r="Q57" s="8">
        <v>41</v>
      </c>
      <c r="R57" s="8">
        <v>4008</v>
      </c>
      <c r="S57" s="8">
        <v>1070</v>
      </c>
      <c r="T57" s="8">
        <v>106880</v>
      </c>
      <c r="U57" s="8">
        <v>3100</v>
      </c>
      <c r="V57" s="8">
        <v>619950</v>
      </c>
      <c r="W57" s="8">
        <v>3059</v>
      </c>
      <c r="X57" s="8">
        <v>6118</v>
      </c>
      <c r="Y57" s="8" t="s">
        <v>430</v>
      </c>
      <c r="Z57" s="8" t="s">
        <v>430</v>
      </c>
      <c r="AA57" s="8"/>
      <c r="AB57" s="172">
        <v>165</v>
      </c>
      <c r="AC57" s="172"/>
      <c r="AD57" s="172">
        <v>14671</v>
      </c>
      <c r="AE57" s="172"/>
    </row>
    <row r="58" spans="1:31" s="47" customFormat="1" ht="14.25">
      <c r="A58" s="208" t="s">
        <v>429</v>
      </c>
      <c r="B58" s="209"/>
      <c r="C58" s="210">
        <v>1333373</v>
      </c>
      <c r="D58" s="211"/>
      <c r="E58" s="173">
        <f>SUM(E60:F73)</f>
        <v>14542349</v>
      </c>
      <c r="F58" s="173"/>
      <c r="G58" s="152">
        <f>SUM(G60:G73)</f>
        <v>1060612</v>
      </c>
      <c r="H58" s="152">
        <f aca="true" t="shared" si="1" ref="H58:X58">SUM(H60:H73)</f>
        <v>11641627</v>
      </c>
      <c r="I58" s="152">
        <f t="shared" si="1"/>
        <v>202111</v>
      </c>
      <c r="J58" s="152">
        <f t="shared" si="1"/>
        <v>1703652</v>
      </c>
      <c r="K58" s="152">
        <f t="shared" si="1"/>
        <v>16883</v>
      </c>
      <c r="L58" s="152">
        <v>42894</v>
      </c>
      <c r="M58" s="152">
        <f t="shared" si="1"/>
        <v>41949</v>
      </c>
      <c r="N58" s="152">
        <f t="shared" si="1"/>
        <v>189747</v>
      </c>
      <c r="O58" s="152">
        <f t="shared" si="1"/>
        <v>4658</v>
      </c>
      <c r="P58" s="152">
        <v>238802</v>
      </c>
      <c r="Q58" s="152">
        <f t="shared" si="1"/>
        <v>55</v>
      </c>
      <c r="R58" s="152">
        <v>3458</v>
      </c>
      <c r="S58" s="152">
        <f t="shared" si="1"/>
        <v>1179</v>
      </c>
      <c r="T58" s="152">
        <f t="shared" si="1"/>
        <v>117900</v>
      </c>
      <c r="U58" s="152">
        <f t="shared" si="1"/>
        <v>2992</v>
      </c>
      <c r="V58" s="152">
        <f t="shared" si="1"/>
        <v>598400</v>
      </c>
      <c r="W58" s="152">
        <f t="shared" si="1"/>
        <v>2934</v>
      </c>
      <c r="X58" s="152">
        <f t="shared" si="1"/>
        <v>5868</v>
      </c>
      <c r="Y58" s="8" t="s">
        <v>430</v>
      </c>
      <c r="Z58" s="8" t="s">
        <v>430</v>
      </c>
      <c r="AA58" s="78"/>
      <c r="AB58" s="173">
        <f>SUM(AB60:AB73)</f>
        <v>184</v>
      </c>
      <c r="AC58" s="173">
        <f>SUM(AC60:AC73)</f>
        <v>0</v>
      </c>
      <c r="AD58" s="173">
        <v>15424</v>
      </c>
      <c r="AE58" s="173">
        <f>SUM(AE60:AE73)</f>
        <v>0</v>
      </c>
    </row>
    <row r="59" spans="1:31" ht="14.25">
      <c r="A59" s="204"/>
      <c r="B59" s="205"/>
      <c r="C59" s="206"/>
      <c r="D59" s="191"/>
      <c r="E59" s="194"/>
      <c r="F59" s="194"/>
      <c r="AB59" s="172"/>
      <c r="AC59" s="172"/>
      <c r="AD59" s="172"/>
      <c r="AE59" s="172"/>
    </row>
    <row r="60" spans="1:31" ht="14.25">
      <c r="A60" s="199" t="s">
        <v>13</v>
      </c>
      <c r="B60" s="200"/>
      <c r="C60" s="197">
        <v>106980</v>
      </c>
      <c r="D60" s="198"/>
      <c r="E60" s="172">
        <v>1137271</v>
      </c>
      <c r="F60" s="172"/>
      <c r="G60" s="8">
        <v>85893</v>
      </c>
      <c r="H60" s="8">
        <v>925102</v>
      </c>
      <c r="I60" s="8">
        <v>15842</v>
      </c>
      <c r="J60" s="8">
        <v>135849</v>
      </c>
      <c r="K60" s="8">
        <v>1435</v>
      </c>
      <c r="L60" s="8">
        <v>3510</v>
      </c>
      <c r="M60" s="8">
        <v>3121</v>
      </c>
      <c r="N60" s="8">
        <v>13881</v>
      </c>
      <c r="O60" s="8">
        <v>221</v>
      </c>
      <c r="P60" s="8">
        <v>11529</v>
      </c>
      <c r="Q60" s="8" t="s">
        <v>430</v>
      </c>
      <c r="R60" s="8" t="s">
        <v>430</v>
      </c>
      <c r="S60" s="16">
        <v>66</v>
      </c>
      <c r="T60" s="16">
        <v>6600</v>
      </c>
      <c r="U60" s="16">
        <v>202</v>
      </c>
      <c r="V60" s="16">
        <v>40400</v>
      </c>
      <c r="W60" s="16">
        <v>200</v>
      </c>
      <c r="X60" s="16">
        <v>400</v>
      </c>
      <c r="Y60" s="8" t="s">
        <v>430</v>
      </c>
      <c r="Z60" s="8" t="s">
        <v>430</v>
      </c>
      <c r="AB60" s="172">
        <v>10</v>
      </c>
      <c r="AC60" s="172"/>
      <c r="AD60" s="172">
        <v>898</v>
      </c>
      <c r="AE60" s="172"/>
    </row>
    <row r="61" spans="1:31" ht="14.25">
      <c r="A61" s="201" t="s">
        <v>419</v>
      </c>
      <c r="B61" s="200"/>
      <c r="C61" s="197">
        <v>116022</v>
      </c>
      <c r="D61" s="198"/>
      <c r="E61" s="172">
        <v>1204656</v>
      </c>
      <c r="F61" s="172"/>
      <c r="G61" s="8">
        <v>91120</v>
      </c>
      <c r="H61" s="8">
        <v>949396</v>
      </c>
      <c r="I61" s="8">
        <v>18770</v>
      </c>
      <c r="J61" s="8">
        <v>145063</v>
      </c>
      <c r="K61" s="8">
        <v>1357</v>
      </c>
      <c r="L61" s="8">
        <v>3404</v>
      </c>
      <c r="M61" s="8">
        <v>3625</v>
      </c>
      <c r="N61" s="8">
        <v>15842</v>
      </c>
      <c r="O61" s="8">
        <v>493</v>
      </c>
      <c r="P61" s="8">
        <v>24300</v>
      </c>
      <c r="Q61" s="3">
        <v>7</v>
      </c>
      <c r="R61" s="3">
        <v>516</v>
      </c>
      <c r="S61" s="16">
        <v>108</v>
      </c>
      <c r="T61" s="16">
        <v>10800</v>
      </c>
      <c r="U61" s="16">
        <v>274</v>
      </c>
      <c r="V61" s="16">
        <v>54800</v>
      </c>
      <c r="W61" s="16">
        <v>268</v>
      </c>
      <c r="X61" s="16">
        <v>536</v>
      </c>
      <c r="Y61" s="8" t="s">
        <v>430</v>
      </c>
      <c r="Z61" s="8" t="s">
        <v>430</v>
      </c>
      <c r="AB61" s="172">
        <v>17</v>
      </c>
      <c r="AC61" s="172"/>
      <c r="AD61" s="172">
        <v>1308</v>
      </c>
      <c r="AE61" s="172"/>
    </row>
    <row r="62" spans="1:31" ht="14.25">
      <c r="A62" s="201" t="s">
        <v>420</v>
      </c>
      <c r="B62" s="200"/>
      <c r="C62" s="197">
        <v>126417</v>
      </c>
      <c r="D62" s="198"/>
      <c r="E62" s="172">
        <v>1314221</v>
      </c>
      <c r="F62" s="172"/>
      <c r="G62" s="8">
        <v>96613</v>
      </c>
      <c r="H62" s="8">
        <v>1014464</v>
      </c>
      <c r="I62" s="8">
        <v>23076</v>
      </c>
      <c r="J62" s="8">
        <v>181952</v>
      </c>
      <c r="K62" s="8">
        <v>1553</v>
      </c>
      <c r="L62" s="8">
        <v>3671</v>
      </c>
      <c r="M62" s="8">
        <v>4055</v>
      </c>
      <c r="N62" s="8">
        <v>17712</v>
      </c>
      <c r="O62" s="8">
        <v>396</v>
      </c>
      <c r="P62" s="8">
        <v>22948</v>
      </c>
      <c r="Q62" s="3">
        <v>9</v>
      </c>
      <c r="R62" s="3">
        <v>658</v>
      </c>
      <c r="S62" s="16">
        <v>92</v>
      </c>
      <c r="T62" s="16">
        <v>9200</v>
      </c>
      <c r="U62" s="16">
        <v>315</v>
      </c>
      <c r="V62" s="16">
        <v>63000</v>
      </c>
      <c r="W62" s="16">
        <v>308</v>
      </c>
      <c r="X62" s="16">
        <v>616</v>
      </c>
      <c r="Y62" s="8" t="s">
        <v>430</v>
      </c>
      <c r="Z62" s="8" t="s">
        <v>430</v>
      </c>
      <c r="AB62" s="172">
        <v>12</v>
      </c>
      <c r="AC62" s="172"/>
      <c r="AD62" s="172">
        <v>886</v>
      </c>
      <c r="AE62" s="172"/>
    </row>
    <row r="63" spans="1:31" ht="14.25">
      <c r="A63" s="201" t="s">
        <v>421</v>
      </c>
      <c r="B63" s="200"/>
      <c r="C63" s="197">
        <v>119301</v>
      </c>
      <c r="D63" s="198"/>
      <c r="E63" s="172">
        <v>1301356</v>
      </c>
      <c r="F63" s="172"/>
      <c r="G63" s="8">
        <v>91959</v>
      </c>
      <c r="H63" s="8">
        <v>1023510</v>
      </c>
      <c r="I63" s="8">
        <v>20532</v>
      </c>
      <c r="J63" s="8">
        <v>169285</v>
      </c>
      <c r="K63" s="8">
        <v>1647</v>
      </c>
      <c r="L63" s="8">
        <v>3883</v>
      </c>
      <c r="M63" s="8">
        <v>4156</v>
      </c>
      <c r="N63" s="8">
        <v>18828</v>
      </c>
      <c r="O63" s="8">
        <v>320</v>
      </c>
      <c r="P63" s="8">
        <v>16071</v>
      </c>
      <c r="Q63" s="3">
        <v>6</v>
      </c>
      <c r="R63" s="3">
        <v>434</v>
      </c>
      <c r="S63" s="16">
        <v>130</v>
      </c>
      <c r="T63" s="16">
        <v>13000</v>
      </c>
      <c r="U63" s="16">
        <v>279</v>
      </c>
      <c r="V63" s="16">
        <v>55800</v>
      </c>
      <c r="W63" s="16">
        <v>272</v>
      </c>
      <c r="X63" s="16">
        <v>544</v>
      </c>
      <c r="Y63" s="8" t="s">
        <v>430</v>
      </c>
      <c r="Z63" s="8" t="s">
        <v>430</v>
      </c>
      <c r="AB63" s="172">
        <v>13</v>
      </c>
      <c r="AC63" s="172"/>
      <c r="AD63" s="172">
        <v>1402</v>
      </c>
      <c r="AE63" s="172"/>
    </row>
    <row r="64" spans="1:31" ht="14.25">
      <c r="A64" s="199"/>
      <c r="B64" s="200"/>
      <c r="C64" s="197"/>
      <c r="D64" s="198"/>
      <c r="E64" s="172"/>
      <c r="F64" s="172"/>
      <c r="G64" s="8"/>
      <c r="H64" s="8"/>
      <c r="I64" s="8"/>
      <c r="J64" s="8"/>
      <c r="K64" s="8"/>
      <c r="L64" s="8"/>
      <c r="M64" s="8"/>
      <c r="N64" s="8"/>
      <c r="O64" s="8"/>
      <c r="P64" s="8"/>
      <c r="S64" s="16"/>
      <c r="T64" s="16"/>
      <c r="U64" s="16"/>
      <c r="V64" s="16"/>
      <c r="W64" s="16"/>
      <c r="X64" s="16"/>
      <c r="AB64" s="172"/>
      <c r="AC64" s="172"/>
      <c r="AD64" s="172"/>
      <c r="AE64" s="172"/>
    </row>
    <row r="65" spans="1:31" ht="14.25">
      <c r="A65" s="201" t="s">
        <v>422</v>
      </c>
      <c r="B65" s="200"/>
      <c r="C65" s="197">
        <v>115756</v>
      </c>
      <c r="D65" s="198"/>
      <c r="E65" s="172">
        <v>1261911</v>
      </c>
      <c r="F65" s="172"/>
      <c r="G65" s="8">
        <v>88272</v>
      </c>
      <c r="H65" s="8">
        <v>996519</v>
      </c>
      <c r="I65" s="8">
        <v>21412</v>
      </c>
      <c r="J65" s="8">
        <v>174939</v>
      </c>
      <c r="K65" s="8">
        <v>1559</v>
      </c>
      <c r="L65" s="8">
        <v>3657</v>
      </c>
      <c r="M65" s="8">
        <v>3770</v>
      </c>
      <c r="N65" s="8">
        <v>17215</v>
      </c>
      <c r="O65" s="8">
        <v>130</v>
      </c>
      <c r="P65" s="8">
        <v>7190</v>
      </c>
      <c r="Q65" s="3">
        <v>1</v>
      </c>
      <c r="R65" s="3">
        <v>111</v>
      </c>
      <c r="S65" s="16">
        <v>126</v>
      </c>
      <c r="T65" s="16">
        <v>12600</v>
      </c>
      <c r="U65" s="16">
        <v>246</v>
      </c>
      <c r="V65" s="16">
        <v>49200</v>
      </c>
      <c r="W65" s="16">
        <v>240</v>
      </c>
      <c r="X65" s="16">
        <v>480</v>
      </c>
      <c r="Y65" s="8" t="s">
        <v>430</v>
      </c>
      <c r="Z65" s="8" t="s">
        <v>430</v>
      </c>
      <c r="AB65" s="172">
        <v>4</v>
      </c>
      <c r="AC65" s="172"/>
      <c r="AD65" s="172">
        <v>283</v>
      </c>
      <c r="AE65" s="172"/>
    </row>
    <row r="66" spans="1:31" ht="14.25">
      <c r="A66" s="201" t="s">
        <v>423</v>
      </c>
      <c r="B66" s="200"/>
      <c r="C66" s="197">
        <v>105342</v>
      </c>
      <c r="D66" s="198"/>
      <c r="E66" s="172">
        <v>1208282</v>
      </c>
      <c r="F66" s="172"/>
      <c r="G66" s="8">
        <v>83375</v>
      </c>
      <c r="H66" s="8">
        <v>960661</v>
      </c>
      <c r="I66" s="8">
        <v>15647</v>
      </c>
      <c r="J66" s="8">
        <v>132631</v>
      </c>
      <c r="K66" s="8">
        <v>1505</v>
      </c>
      <c r="L66" s="8">
        <v>3599</v>
      </c>
      <c r="M66" s="8">
        <v>3607</v>
      </c>
      <c r="N66" s="8">
        <v>16086</v>
      </c>
      <c r="O66" s="8">
        <v>553</v>
      </c>
      <c r="P66" s="8">
        <v>29044</v>
      </c>
      <c r="Q66" s="3">
        <v>7</v>
      </c>
      <c r="R66" s="3">
        <v>325</v>
      </c>
      <c r="S66" s="16">
        <v>106</v>
      </c>
      <c r="T66" s="16">
        <v>10600</v>
      </c>
      <c r="U66" s="16">
        <v>274</v>
      </c>
      <c r="V66" s="16">
        <v>54800</v>
      </c>
      <c r="W66" s="16">
        <v>268</v>
      </c>
      <c r="X66" s="16">
        <v>536</v>
      </c>
      <c r="Y66" s="8" t="s">
        <v>430</v>
      </c>
      <c r="Z66" s="8" t="s">
        <v>430</v>
      </c>
      <c r="AB66" s="172">
        <v>26</v>
      </c>
      <c r="AC66" s="172"/>
      <c r="AD66" s="172">
        <v>1906</v>
      </c>
      <c r="AE66" s="172"/>
    </row>
    <row r="67" spans="1:31" ht="14.25">
      <c r="A67" s="201" t="s">
        <v>424</v>
      </c>
      <c r="B67" s="200"/>
      <c r="C67" s="197">
        <v>104558</v>
      </c>
      <c r="D67" s="198"/>
      <c r="E67" s="172">
        <v>1206631</v>
      </c>
      <c r="F67" s="172"/>
      <c r="G67" s="8">
        <v>83914</v>
      </c>
      <c r="H67" s="8">
        <v>983244</v>
      </c>
      <c r="I67" s="8">
        <v>14752</v>
      </c>
      <c r="J67" s="8">
        <v>132220</v>
      </c>
      <c r="K67" s="8">
        <v>1301</v>
      </c>
      <c r="L67" s="8">
        <v>3460</v>
      </c>
      <c r="M67" s="8">
        <v>3751</v>
      </c>
      <c r="N67" s="8">
        <v>16885</v>
      </c>
      <c r="O67" s="8">
        <v>288</v>
      </c>
      <c r="P67" s="8">
        <v>14753</v>
      </c>
      <c r="Q67" s="3">
        <v>1</v>
      </c>
      <c r="R67" s="3">
        <v>111</v>
      </c>
      <c r="S67" s="16">
        <v>89</v>
      </c>
      <c r="T67" s="16">
        <v>8900</v>
      </c>
      <c r="U67" s="16">
        <v>233</v>
      </c>
      <c r="V67" s="16">
        <v>46600</v>
      </c>
      <c r="W67" s="16">
        <v>229</v>
      </c>
      <c r="X67" s="16">
        <v>458</v>
      </c>
      <c r="Y67" s="8" t="s">
        <v>430</v>
      </c>
      <c r="Z67" s="8" t="s">
        <v>430</v>
      </c>
      <c r="AB67" s="172">
        <v>13</v>
      </c>
      <c r="AC67" s="172"/>
      <c r="AD67" s="172">
        <v>820</v>
      </c>
      <c r="AE67" s="172"/>
    </row>
    <row r="68" spans="1:31" ht="14.25">
      <c r="A68" s="201" t="s">
        <v>425</v>
      </c>
      <c r="B68" s="200"/>
      <c r="C68" s="197">
        <v>101722</v>
      </c>
      <c r="D68" s="198"/>
      <c r="E68" s="172">
        <v>1125624</v>
      </c>
      <c r="F68" s="172"/>
      <c r="G68" s="8">
        <v>81500</v>
      </c>
      <c r="H68" s="8">
        <v>910832</v>
      </c>
      <c r="I68" s="8">
        <v>14490</v>
      </c>
      <c r="J68" s="8">
        <v>124150</v>
      </c>
      <c r="K68" s="8">
        <v>1261</v>
      </c>
      <c r="L68" s="8">
        <v>3294</v>
      </c>
      <c r="M68" s="8">
        <v>3637</v>
      </c>
      <c r="N68" s="8">
        <v>16784</v>
      </c>
      <c r="O68" s="8">
        <v>292</v>
      </c>
      <c r="P68" s="8">
        <v>15445</v>
      </c>
      <c r="Q68" s="3">
        <v>3</v>
      </c>
      <c r="R68" s="3">
        <v>181</v>
      </c>
      <c r="S68" s="16">
        <v>95</v>
      </c>
      <c r="T68" s="16">
        <v>9500</v>
      </c>
      <c r="U68" s="16">
        <v>225</v>
      </c>
      <c r="V68" s="16">
        <v>45000</v>
      </c>
      <c r="W68" s="16">
        <v>219</v>
      </c>
      <c r="X68" s="16">
        <v>438</v>
      </c>
      <c r="Y68" s="8" t="s">
        <v>430</v>
      </c>
      <c r="Z68" s="8" t="s">
        <v>430</v>
      </c>
      <c r="AB68" s="172">
        <v>10</v>
      </c>
      <c r="AC68" s="172"/>
      <c r="AD68" s="172">
        <v>989</v>
      </c>
      <c r="AE68" s="172"/>
    </row>
    <row r="69" spans="1:31" ht="14.25">
      <c r="A69" s="199"/>
      <c r="B69" s="200"/>
      <c r="C69" s="197"/>
      <c r="D69" s="198"/>
      <c r="E69" s="172"/>
      <c r="F69" s="172"/>
      <c r="G69" s="8"/>
      <c r="H69" s="8"/>
      <c r="I69" s="8"/>
      <c r="J69" s="8"/>
      <c r="K69" s="8"/>
      <c r="L69" s="8"/>
      <c r="M69" s="8"/>
      <c r="N69" s="8"/>
      <c r="O69" s="8"/>
      <c r="P69" s="8"/>
      <c r="S69" s="16"/>
      <c r="T69" s="16"/>
      <c r="U69" s="16"/>
      <c r="V69" s="16"/>
      <c r="W69" s="16"/>
      <c r="X69" s="16"/>
      <c r="AB69" s="172"/>
      <c r="AC69" s="172"/>
      <c r="AD69" s="172"/>
      <c r="AE69" s="172"/>
    </row>
    <row r="70" spans="1:31" ht="14.25">
      <c r="A70" s="201" t="s">
        <v>426</v>
      </c>
      <c r="B70" s="200"/>
      <c r="C70" s="197">
        <v>107875</v>
      </c>
      <c r="D70" s="198"/>
      <c r="E70" s="172">
        <v>1210072</v>
      </c>
      <c r="F70" s="172"/>
      <c r="G70" s="8">
        <v>87490</v>
      </c>
      <c r="H70" s="8">
        <v>975857</v>
      </c>
      <c r="I70" s="8">
        <v>14671</v>
      </c>
      <c r="J70" s="8">
        <v>131671</v>
      </c>
      <c r="K70" s="8">
        <v>1347</v>
      </c>
      <c r="L70" s="8">
        <v>3811</v>
      </c>
      <c r="M70" s="8">
        <v>3266</v>
      </c>
      <c r="N70" s="8">
        <v>14672</v>
      </c>
      <c r="O70" s="8">
        <v>574</v>
      </c>
      <c r="P70" s="8">
        <v>30783</v>
      </c>
      <c r="Q70" s="3">
        <v>10</v>
      </c>
      <c r="R70" s="3">
        <v>734</v>
      </c>
      <c r="S70" s="16">
        <v>69</v>
      </c>
      <c r="T70" s="16">
        <v>6900</v>
      </c>
      <c r="U70" s="16">
        <v>226</v>
      </c>
      <c r="V70" s="16">
        <v>45200</v>
      </c>
      <c r="W70" s="16">
        <v>222</v>
      </c>
      <c r="X70" s="16">
        <v>444</v>
      </c>
      <c r="Y70" s="8" t="s">
        <v>430</v>
      </c>
      <c r="Z70" s="8" t="s">
        <v>430</v>
      </c>
      <c r="AB70" s="172">
        <v>35</v>
      </c>
      <c r="AC70" s="172"/>
      <c r="AD70" s="172">
        <v>3169</v>
      </c>
      <c r="AE70" s="172"/>
    </row>
    <row r="71" spans="1:31" ht="14.25">
      <c r="A71" s="199" t="s">
        <v>19</v>
      </c>
      <c r="B71" s="200"/>
      <c r="C71" s="197">
        <v>95133</v>
      </c>
      <c r="D71" s="198"/>
      <c r="E71" s="172">
        <v>1100758</v>
      </c>
      <c r="F71" s="172"/>
      <c r="G71" s="8">
        <v>76400</v>
      </c>
      <c r="H71" s="8">
        <v>892054</v>
      </c>
      <c r="I71" s="8">
        <v>13646</v>
      </c>
      <c r="J71" s="8">
        <v>116035</v>
      </c>
      <c r="K71" s="8">
        <v>1235</v>
      </c>
      <c r="L71" s="8">
        <v>3168</v>
      </c>
      <c r="M71" s="8">
        <v>2911</v>
      </c>
      <c r="N71" s="8">
        <v>13551</v>
      </c>
      <c r="O71" s="8">
        <v>342</v>
      </c>
      <c r="P71" s="8">
        <v>15237</v>
      </c>
      <c r="Q71" s="3">
        <v>1</v>
      </c>
      <c r="R71" s="3">
        <v>20</v>
      </c>
      <c r="S71" s="16">
        <v>102</v>
      </c>
      <c r="T71" s="16">
        <v>10200</v>
      </c>
      <c r="U71" s="16">
        <v>250</v>
      </c>
      <c r="V71" s="16">
        <v>50000</v>
      </c>
      <c r="W71" s="16">
        <v>246</v>
      </c>
      <c r="X71" s="16">
        <v>492</v>
      </c>
      <c r="Y71" s="8" t="s">
        <v>430</v>
      </c>
      <c r="Z71" s="8" t="s">
        <v>430</v>
      </c>
      <c r="AB71" s="172">
        <v>17</v>
      </c>
      <c r="AC71" s="172"/>
      <c r="AD71" s="172">
        <v>1599</v>
      </c>
      <c r="AE71" s="172"/>
    </row>
    <row r="72" spans="1:31" ht="14.25">
      <c r="A72" s="201" t="s">
        <v>427</v>
      </c>
      <c r="B72" s="200"/>
      <c r="C72" s="197">
        <v>107844</v>
      </c>
      <c r="D72" s="198"/>
      <c r="E72" s="172">
        <v>1131124</v>
      </c>
      <c r="F72" s="172"/>
      <c r="G72" s="8">
        <v>89041</v>
      </c>
      <c r="H72" s="8">
        <v>923810</v>
      </c>
      <c r="I72" s="8">
        <v>13688</v>
      </c>
      <c r="J72" s="8">
        <v>119531</v>
      </c>
      <c r="K72" s="8">
        <v>1300</v>
      </c>
      <c r="L72" s="8">
        <v>3518</v>
      </c>
      <c r="M72" s="8">
        <v>2957</v>
      </c>
      <c r="N72" s="8">
        <v>13556</v>
      </c>
      <c r="O72" s="8">
        <v>299</v>
      </c>
      <c r="P72" s="8">
        <v>14105</v>
      </c>
      <c r="Q72" s="3">
        <v>4</v>
      </c>
      <c r="R72" s="3">
        <v>246</v>
      </c>
      <c r="S72" s="16">
        <v>93</v>
      </c>
      <c r="T72" s="16">
        <v>9300</v>
      </c>
      <c r="U72" s="16">
        <v>233</v>
      </c>
      <c r="V72" s="16">
        <v>46600</v>
      </c>
      <c r="W72" s="16">
        <v>229</v>
      </c>
      <c r="X72" s="16">
        <v>458</v>
      </c>
      <c r="Y72" s="8" t="s">
        <v>430</v>
      </c>
      <c r="Z72" s="8" t="s">
        <v>430</v>
      </c>
      <c r="AB72" s="172">
        <v>5</v>
      </c>
      <c r="AC72" s="172"/>
      <c r="AD72" s="172">
        <v>428</v>
      </c>
      <c r="AE72" s="172"/>
    </row>
    <row r="73" spans="1:31" ht="14.25">
      <c r="A73" s="201" t="s">
        <v>428</v>
      </c>
      <c r="B73" s="200"/>
      <c r="C73" s="197">
        <v>126423</v>
      </c>
      <c r="D73" s="198"/>
      <c r="E73" s="172">
        <v>1340443</v>
      </c>
      <c r="F73" s="172"/>
      <c r="G73" s="8">
        <v>105035</v>
      </c>
      <c r="H73" s="8">
        <v>1086178</v>
      </c>
      <c r="I73" s="8">
        <v>15585</v>
      </c>
      <c r="J73" s="8">
        <v>140326</v>
      </c>
      <c r="K73" s="8">
        <v>1383</v>
      </c>
      <c r="L73" s="8">
        <v>3918</v>
      </c>
      <c r="M73" s="8">
        <v>3093</v>
      </c>
      <c r="N73" s="8">
        <v>14735</v>
      </c>
      <c r="O73" s="8">
        <v>750</v>
      </c>
      <c r="P73" s="8">
        <v>37396</v>
      </c>
      <c r="Q73" s="3">
        <v>6</v>
      </c>
      <c r="R73" s="3">
        <v>123</v>
      </c>
      <c r="S73" s="16">
        <v>103</v>
      </c>
      <c r="T73" s="16">
        <v>10300</v>
      </c>
      <c r="U73" s="16">
        <v>235</v>
      </c>
      <c r="V73" s="16">
        <v>47000</v>
      </c>
      <c r="W73" s="16">
        <v>233</v>
      </c>
      <c r="X73" s="16">
        <v>466</v>
      </c>
      <c r="Y73" s="8" t="s">
        <v>430</v>
      </c>
      <c r="Z73" s="8" t="s">
        <v>430</v>
      </c>
      <c r="AB73" s="172">
        <v>22</v>
      </c>
      <c r="AC73" s="172"/>
      <c r="AD73" s="172">
        <v>1735</v>
      </c>
      <c r="AE73" s="172"/>
    </row>
    <row r="74" spans="1:31" ht="14.25">
      <c r="A74" s="175"/>
      <c r="B74" s="202"/>
      <c r="C74" s="203"/>
      <c r="D74" s="175"/>
      <c r="E74" s="175"/>
      <c r="F74" s="175"/>
      <c r="AA74" s="9"/>
      <c r="AB74" s="175"/>
      <c r="AC74" s="175"/>
      <c r="AD74" s="175"/>
      <c r="AE74" s="175"/>
    </row>
    <row r="75" spans="1:31" ht="14.25">
      <c r="A75" s="130" t="s">
        <v>30</v>
      </c>
      <c r="B75" s="14"/>
      <c r="C75" s="14"/>
      <c r="D75" s="14"/>
      <c r="E75" s="14"/>
      <c r="F75" s="14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9"/>
      <c r="AB75" s="19"/>
      <c r="AC75" s="19"/>
      <c r="AD75" s="19"/>
      <c r="AE75" s="19"/>
    </row>
    <row r="76" spans="1:14" ht="14.25">
      <c r="A76" s="9" t="s">
        <v>1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</row>
  </sheetData>
  <sheetProtection/>
  <mergeCells count="297">
    <mergeCell ref="C11:D11"/>
    <mergeCell ref="I13:J13"/>
    <mergeCell ref="A11:B11"/>
    <mergeCell ref="A12:B12"/>
    <mergeCell ref="A13:B13"/>
    <mergeCell ref="U9:V10"/>
    <mergeCell ref="K13:L13"/>
    <mergeCell ref="C12:D12"/>
    <mergeCell ref="C13:D13"/>
    <mergeCell ref="K12:L12"/>
    <mergeCell ref="AB9:AE10"/>
    <mergeCell ref="S11:T11"/>
    <mergeCell ref="U11:V11"/>
    <mergeCell ref="Y11:AA11"/>
    <mergeCell ref="AB11:AE11"/>
    <mergeCell ref="A9:B10"/>
    <mergeCell ref="C9:D10"/>
    <mergeCell ref="E9:F10"/>
    <mergeCell ref="G9:H10"/>
    <mergeCell ref="E11:F11"/>
    <mergeCell ref="G11:H11"/>
    <mergeCell ref="Y9:AA10"/>
    <mergeCell ref="M9:N10"/>
    <mergeCell ref="S9:T10"/>
    <mergeCell ref="O9:P10"/>
    <mergeCell ref="E13:F13"/>
    <mergeCell ref="M12:N12"/>
    <mergeCell ref="M11:N11"/>
    <mergeCell ref="O13:P13"/>
    <mergeCell ref="Q13:R13"/>
    <mergeCell ref="G13:H13"/>
    <mergeCell ref="Q9:R10"/>
    <mergeCell ref="I9:J10"/>
    <mergeCell ref="G12:H12"/>
    <mergeCell ref="I12:J12"/>
    <mergeCell ref="C22:D22"/>
    <mergeCell ref="E22:F22"/>
    <mergeCell ref="K9:L10"/>
    <mergeCell ref="I11:J11"/>
    <mergeCell ref="K11:L11"/>
    <mergeCell ref="M13:N13"/>
    <mergeCell ref="E12:F12"/>
    <mergeCell ref="A29:B29"/>
    <mergeCell ref="A21:B22"/>
    <mergeCell ref="A24:B24"/>
    <mergeCell ref="A25:B25"/>
    <mergeCell ref="A26:B26"/>
    <mergeCell ref="A23:B23"/>
    <mergeCell ref="C26:D26"/>
    <mergeCell ref="E26:F26"/>
    <mergeCell ref="C27:D27"/>
    <mergeCell ref="A41:B41"/>
    <mergeCell ref="A42:B42"/>
    <mergeCell ref="A27:B27"/>
    <mergeCell ref="A28:B28"/>
    <mergeCell ref="A30:B30"/>
    <mergeCell ref="A31:B31"/>
    <mergeCell ref="A36:B36"/>
    <mergeCell ref="A37:B37"/>
    <mergeCell ref="A35:B35"/>
    <mergeCell ref="G21:H21"/>
    <mergeCell ref="C21:F21"/>
    <mergeCell ref="I21:J21"/>
    <mergeCell ref="K21:L21"/>
    <mergeCell ref="O11:P11"/>
    <mergeCell ref="Q11:R11"/>
    <mergeCell ref="O12:P12"/>
    <mergeCell ref="Q12:R12"/>
    <mergeCell ref="A18:AE18"/>
    <mergeCell ref="O21:P21"/>
    <mergeCell ref="E44:F44"/>
    <mergeCell ref="C25:D25"/>
    <mergeCell ref="E25:F25"/>
    <mergeCell ref="A40:B40"/>
    <mergeCell ref="A43:B43"/>
    <mergeCell ref="A38:B38"/>
    <mergeCell ref="A39:B39"/>
    <mergeCell ref="A32:B32"/>
    <mergeCell ref="A33:B33"/>
    <mergeCell ref="A34:B34"/>
    <mergeCell ref="E27:F27"/>
    <mergeCell ref="A44:B44"/>
    <mergeCell ref="C23:D23"/>
    <mergeCell ref="E23:F23"/>
    <mergeCell ref="C24:D24"/>
    <mergeCell ref="E24:F24"/>
    <mergeCell ref="C44:D44"/>
    <mergeCell ref="C30:D30"/>
    <mergeCell ref="E30:F30"/>
    <mergeCell ref="C31:D31"/>
    <mergeCell ref="E31:F31"/>
    <mergeCell ref="C28:D28"/>
    <mergeCell ref="E28:F28"/>
    <mergeCell ref="C29:D29"/>
    <mergeCell ref="E29:F29"/>
    <mergeCell ref="C35:D35"/>
    <mergeCell ref="E35:F35"/>
    <mergeCell ref="C32:D32"/>
    <mergeCell ref="E32:F32"/>
    <mergeCell ref="C33:D33"/>
    <mergeCell ref="E33:F33"/>
    <mergeCell ref="C34:D34"/>
    <mergeCell ref="E34:F34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E41:F41"/>
    <mergeCell ref="C42:D42"/>
    <mergeCell ref="E42:F42"/>
    <mergeCell ref="C43:D43"/>
    <mergeCell ref="E43:F43"/>
    <mergeCell ref="A53:B53"/>
    <mergeCell ref="C53:D53"/>
    <mergeCell ref="E53:F53"/>
    <mergeCell ref="A54:B54"/>
    <mergeCell ref="C54:D54"/>
    <mergeCell ref="E54:F54"/>
    <mergeCell ref="A55:B55"/>
    <mergeCell ref="C55:D55"/>
    <mergeCell ref="E55:F55"/>
    <mergeCell ref="A56:B56"/>
    <mergeCell ref="C56:D56"/>
    <mergeCell ref="E56:F56"/>
    <mergeCell ref="A57:B57"/>
    <mergeCell ref="C57:D57"/>
    <mergeCell ref="E57:F57"/>
    <mergeCell ref="A58:B58"/>
    <mergeCell ref="C58:D58"/>
    <mergeCell ref="E58:F58"/>
    <mergeCell ref="A59:B59"/>
    <mergeCell ref="C59:D59"/>
    <mergeCell ref="E59:F59"/>
    <mergeCell ref="A60:B60"/>
    <mergeCell ref="C60:D60"/>
    <mergeCell ref="E60:F60"/>
    <mergeCell ref="A61:B61"/>
    <mergeCell ref="C61:D61"/>
    <mergeCell ref="E61:F61"/>
    <mergeCell ref="A62:B62"/>
    <mergeCell ref="C62:D62"/>
    <mergeCell ref="E62:F62"/>
    <mergeCell ref="A63:B63"/>
    <mergeCell ref="C63:D63"/>
    <mergeCell ref="E63:F63"/>
    <mergeCell ref="A64:B64"/>
    <mergeCell ref="C64:D64"/>
    <mergeCell ref="E64:F64"/>
    <mergeCell ref="A65:B65"/>
    <mergeCell ref="C65:D65"/>
    <mergeCell ref="E65:F65"/>
    <mergeCell ref="A66:B66"/>
    <mergeCell ref="C66:D66"/>
    <mergeCell ref="E66:F66"/>
    <mergeCell ref="A67:B67"/>
    <mergeCell ref="C67:D67"/>
    <mergeCell ref="E67:F67"/>
    <mergeCell ref="A68:B68"/>
    <mergeCell ref="C68:D68"/>
    <mergeCell ref="E68:F68"/>
    <mergeCell ref="A74:B74"/>
    <mergeCell ref="C74:D74"/>
    <mergeCell ref="E74:F74"/>
    <mergeCell ref="A71:B71"/>
    <mergeCell ref="C71:D71"/>
    <mergeCell ref="E71:F71"/>
    <mergeCell ref="A72:B72"/>
    <mergeCell ref="C72:D72"/>
    <mergeCell ref="E72:F72"/>
    <mergeCell ref="A73:B73"/>
    <mergeCell ref="C73:D73"/>
    <mergeCell ref="E73:F73"/>
    <mergeCell ref="A69:B69"/>
    <mergeCell ref="C69:D69"/>
    <mergeCell ref="E69:F69"/>
    <mergeCell ref="A70:B70"/>
    <mergeCell ref="C70:D70"/>
    <mergeCell ref="E70:F70"/>
    <mergeCell ref="W9:X10"/>
    <mergeCell ref="Y13:AA13"/>
    <mergeCell ref="AB13:AE13"/>
    <mergeCell ref="S12:T12"/>
    <mergeCell ref="U12:V12"/>
    <mergeCell ref="Y12:AA12"/>
    <mergeCell ref="AB12:AE12"/>
    <mergeCell ref="W13:X13"/>
    <mergeCell ref="S13:T13"/>
    <mergeCell ref="U13:V13"/>
    <mergeCell ref="O8:AE8"/>
    <mergeCell ref="A3:AE3"/>
    <mergeCell ref="A5:AE5"/>
    <mergeCell ref="A7:AE7"/>
    <mergeCell ref="Y51:Z51"/>
    <mergeCell ref="AB51:AC52"/>
    <mergeCell ref="V50:Z50"/>
    <mergeCell ref="W11:X11"/>
    <mergeCell ref="W12:X12"/>
    <mergeCell ref="A16:AE16"/>
    <mergeCell ref="Q21:R21"/>
    <mergeCell ref="S21:T21"/>
    <mergeCell ref="U51:V51"/>
    <mergeCell ref="W51:X51"/>
    <mergeCell ref="U21:V21"/>
    <mergeCell ref="W21:X21"/>
    <mergeCell ref="A47:AE47"/>
    <mergeCell ref="M21:N21"/>
    <mergeCell ref="O51:P51"/>
    <mergeCell ref="Q51:R51"/>
    <mergeCell ref="S51:T51"/>
    <mergeCell ref="AC21:AE21"/>
    <mergeCell ref="Y20:AE20"/>
    <mergeCell ref="AD22:AE22"/>
    <mergeCell ref="AD23:AE23"/>
    <mergeCell ref="AA21:AB21"/>
    <mergeCell ref="Y21:Z21"/>
    <mergeCell ref="AD24:AE24"/>
    <mergeCell ref="AD44:AE44"/>
    <mergeCell ref="AD25:AE25"/>
    <mergeCell ref="AD26:AE26"/>
    <mergeCell ref="AD27:AE27"/>
    <mergeCell ref="AD28:AE28"/>
    <mergeCell ref="AD29:AE29"/>
    <mergeCell ref="AD30:AE30"/>
    <mergeCell ref="AD31:AE31"/>
    <mergeCell ref="AD32:AE32"/>
    <mergeCell ref="AD33:AE33"/>
    <mergeCell ref="AD34:AE34"/>
    <mergeCell ref="AD35:AE35"/>
    <mergeCell ref="AD36:AE36"/>
    <mergeCell ref="AD37:AE37"/>
    <mergeCell ref="AD38:AE38"/>
    <mergeCell ref="AD39:AE39"/>
    <mergeCell ref="AD40:AE40"/>
    <mergeCell ref="AD41:AE41"/>
    <mergeCell ref="AD42:AE42"/>
    <mergeCell ref="AD43:AE43"/>
    <mergeCell ref="AD51:AE52"/>
    <mergeCell ref="AB50:AE50"/>
    <mergeCell ref="A51:B52"/>
    <mergeCell ref="C51:F51"/>
    <mergeCell ref="G51:H51"/>
    <mergeCell ref="I51:J51"/>
    <mergeCell ref="K51:L51"/>
    <mergeCell ref="M51:N51"/>
    <mergeCell ref="C52:D52"/>
    <mergeCell ref="E52:F52"/>
    <mergeCell ref="AB74:AC74"/>
    <mergeCell ref="AD74:AE74"/>
    <mergeCell ref="AB54:AC54"/>
    <mergeCell ref="AD54:AE54"/>
    <mergeCell ref="AB55:AC55"/>
    <mergeCell ref="AD55:AE55"/>
    <mergeCell ref="AB56:AC56"/>
    <mergeCell ref="AD56:AE56"/>
    <mergeCell ref="AB57:AC57"/>
    <mergeCell ref="AD57:AE57"/>
    <mergeCell ref="AB58:AC58"/>
    <mergeCell ref="AD58:AE58"/>
    <mergeCell ref="AB53:AC53"/>
    <mergeCell ref="AD53:AE53"/>
    <mergeCell ref="AB62:AC62"/>
    <mergeCell ref="AD62:AE62"/>
    <mergeCell ref="AB59:AC59"/>
    <mergeCell ref="AD59:AE59"/>
    <mergeCell ref="AB60:AC60"/>
    <mergeCell ref="AD60:AE60"/>
    <mergeCell ref="AB61:AC61"/>
    <mergeCell ref="AD61:AE61"/>
    <mergeCell ref="AB63:AC63"/>
    <mergeCell ref="AD63:AE63"/>
    <mergeCell ref="AB64:AC64"/>
    <mergeCell ref="AD64:AE64"/>
    <mergeCell ref="AB65:AC65"/>
    <mergeCell ref="AD65:AE65"/>
    <mergeCell ref="AB66:AC66"/>
    <mergeCell ref="AD66:AE66"/>
    <mergeCell ref="AB67:AC67"/>
    <mergeCell ref="AD67:AE67"/>
    <mergeCell ref="AB68:AC68"/>
    <mergeCell ref="AD68:AE68"/>
    <mergeCell ref="AB69:AC69"/>
    <mergeCell ref="AD69:AE69"/>
    <mergeCell ref="AB70:AC70"/>
    <mergeCell ref="AD70:AE70"/>
    <mergeCell ref="AB73:AC73"/>
    <mergeCell ref="AD73:AE73"/>
    <mergeCell ref="AB71:AC71"/>
    <mergeCell ref="AD71:AE71"/>
    <mergeCell ref="AB72:AC72"/>
    <mergeCell ref="AD72:AE72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4.125" style="36" customWidth="1"/>
    <col min="2" max="2" width="9.375" style="36" bestFit="1" customWidth="1"/>
    <col min="3" max="3" width="13.125" style="36" bestFit="1" customWidth="1"/>
    <col min="4" max="4" width="9.25390625" style="36" bestFit="1" customWidth="1"/>
    <col min="5" max="5" width="10.50390625" style="36" bestFit="1" customWidth="1"/>
    <col min="6" max="6" width="9.25390625" style="36" bestFit="1" customWidth="1"/>
    <col min="7" max="7" width="10.50390625" style="36" bestFit="1" customWidth="1"/>
    <col min="8" max="8" width="11.00390625" style="36" customWidth="1"/>
    <col min="9" max="11" width="14.50390625" style="36" customWidth="1"/>
    <col min="12" max="12" width="11.25390625" style="36" bestFit="1" customWidth="1"/>
    <col min="13" max="13" width="9.25390625" style="36" bestFit="1" customWidth="1"/>
    <col min="14" max="14" width="14.75390625" style="36" customWidth="1"/>
    <col min="15" max="15" width="9.875" style="36" bestFit="1" customWidth="1"/>
    <col min="16" max="16" width="14.50390625" style="36" customWidth="1"/>
    <col min="17" max="17" width="12.00390625" style="36" customWidth="1"/>
    <col min="18" max="18" width="13.50390625" style="36" bestFit="1" customWidth="1"/>
    <col min="19" max="19" width="12.50390625" style="36" customWidth="1"/>
    <col min="20" max="20" width="14.75390625" style="36" bestFit="1" customWidth="1"/>
    <col min="21" max="21" width="12.50390625" style="36" bestFit="1" customWidth="1"/>
    <col min="22" max="22" width="13.75390625" style="36" bestFit="1" customWidth="1"/>
    <col min="23" max="16384" width="9.00390625" style="36" customWidth="1"/>
  </cols>
  <sheetData>
    <row r="1" spans="1:22" ht="14.25">
      <c r="A1" s="147" t="s">
        <v>510</v>
      </c>
      <c r="V1" s="148" t="s">
        <v>511</v>
      </c>
    </row>
    <row r="3" spans="1:31" ht="17.25">
      <c r="A3" s="231" t="s">
        <v>50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100"/>
      <c r="X3" s="100"/>
      <c r="Y3" s="100"/>
      <c r="Z3" s="100"/>
      <c r="AA3" s="100"/>
      <c r="AB3" s="100"/>
      <c r="AC3" s="100"/>
      <c r="AD3" s="100"/>
      <c r="AE3" s="100"/>
    </row>
    <row r="5" spans="1:31" ht="14.25">
      <c r="A5" s="232" t="s">
        <v>51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15"/>
      <c r="X5" s="15"/>
      <c r="Y5" s="15"/>
      <c r="Z5" s="15"/>
      <c r="AA5" s="15"/>
      <c r="AB5" s="15"/>
      <c r="AC5" s="15"/>
      <c r="AD5" s="15"/>
      <c r="AE5" s="15"/>
    </row>
    <row r="6" spans="12:22" ht="15" thickBot="1">
      <c r="L6" s="228" t="s">
        <v>74</v>
      </c>
      <c r="M6" s="228"/>
      <c r="N6" s="228"/>
      <c r="O6" s="228"/>
      <c r="P6" s="228"/>
      <c r="Q6" s="228"/>
      <c r="R6" s="228"/>
      <c r="S6" s="228"/>
      <c r="T6" s="228"/>
      <c r="U6" s="228"/>
      <c r="V6" s="228"/>
    </row>
    <row r="7" spans="1:22" ht="14.25">
      <c r="A7" s="181" t="s">
        <v>434</v>
      </c>
      <c r="B7" s="237"/>
      <c r="C7" s="217" t="s">
        <v>52</v>
      </c>
      <c r="D7" s="218"/>
      <c r="E7" s="237" t="s">
        <v>6</v>
      </c>
      <c r="F7" s="237"/>
      <c r="G7" s="237" t="s">
        <v>7</v>
      </c>
      <c r="H7" s="237"/>
      <c r="I7" s="237" t="s">
        <v>8</v>
      </c>
      <c r="J7" s="237" t="s">
        <v>9</v>
      </c>
      <c r="K7" s="176" t="s">
        <v>10</v>
      </c>
      <c r="L7" s="237" t="s">
        <v>431</v>
      </c>
      <c r="M7" s="237"/>
      <c r="N7" s="237" t="s">
        <v>33</v>
      </c>
      <c r="O7" s="237"/>
      <c r="P7" s="237" t="s">
        <v>34</v>
      </c>
      <c r="Q7" s="237"/>
      <c r="R7" s="217" t="s">
        <v>35</v>
      </c>
      <c r="S7" s="218"/>
      <c r="T7" s="237" t="s">
        <v>76</v>
      </c>
      <c r="U7" s="237" t="s">
        <v>37</v>
      </c>
      <c r="V7" s="176" t="s">
        <v>432</v>
      </c>
    </row>
    <row r="8" spans="1:22" ht="14.25">
      <c r="A8" s="182"/>
      <c r="B8" s="238"/>
      <c r="C8" s="219"/>
      <c r="D8" s="220"/>
      <c r="E8" s="238"/>
      <c r="F8" s="238"/>
      <c r="G8" s="238"/>
      <c r="H8" s="238"/>
      <c r="I8" s="238"/>
      <c r="J8" s="238"/>
      <c r="K8" s="178"/>
      <c r="L8" s="238"/>
      <c r="M8" s="238"/>
      <c r="N8" s="238"/>
      <c r="O8" s="238"/>
      <c r="P8" s="238"/>
      <c r="Q8" s="238"/>
      <c r="R8" s="219"/>
      <c r="S8" s="220"/>
      <c r="T8" s="238"/>
      <c r="U8" s="238"/>
      <c r="V8" s="178"/>
    </row>
    <row r="9" spans="1:19" ht="14.25">
      <c r="A9" s="232"/>
      <c r="B9" s="232"/>
      <c r="C9" s="254"/>
      <c r="D9" s="255"/>
      <c r="E9" s="232"/>
      <c r="F9" s="232"/>
      <c r="G9" s="232"/>
      <c r="H9" s="232"/>
      <c r="L9" s="233"/>
      <c r="M9" s="233"/>
      <c r="N9" s="232"/>
      <c r="O9" s="232"/>
      <c r="P9" s="232"/>
      <c r="Q9" s="232"/>
      <c r="R9" s="233"/>
      <c r="S9" s="233"/>
    </row>
    <row r="10" spans="1:22" ht="14.25">
      <c r="A10" s="214" t="s">
        <v>2</v>
      </c>
      <c r="B10" s="214"/>
      <c r="C10" s="243">
        <v>12577</v>
      </c>
      <c r="D10" s="242"/>
      <c r="E10" s="227">
        <v>12317</v>
      </c>
      <c r="F10" s="227"/>
      <c r="G10" s="227">
        <v>12393</v>
      </c>
      <c r="H10" s="227"/>
      <c r="I10" s="95">
        <v>12451</v>
      </c>
      <c r="J10" s="95">
        <v>12501</v>
      </c>
      <c r="K10" s="95">
        <v>12514</v>
      </c>
      <c r="L10" s="242">
        <v>12495</v>
      </c>
      <c r="M10" s="242"/>
      <c r="N10" s="227">
        <v>12587</v>
      </c>
      <c r="O10" s="227"/>
      <c r="P10" s="227">
        <v>12647</v>
      </c>
      <c r="Q10" s="227"/>
      <c r="R10" s="227">
        <v>12701</v>
      </c>
      <c r="S10" s="227"/>
      <c r="T10" s="95">
        <v>12744</v>
      </c>
      <c r="U10" s="95">
        <v>12747</v>
      </c>
      <c r="V10" s="95">
        <v>12809</v>
      </c>
    </row>
    <row r="11" spans="1:22" ht="14.25">
      <c r="A11" s="6"/>
      <c r="B11" s="6"/>
      <c r="C11" s="23"/>
      <c r="D11" s="35"/>
      <c r="E11" s="95"/>
      <c r="F11" s="95"/>
      <c r="G11" s="95"/>
      <c r="H11" s="95"/>
      <c r="I11" s="95"/>
      <c r="J11" s="95"/>
      <c r="K11" s="95"/>
      <c r="L11" s="35"/>
      <c r="M11" s="35"/>
      <c r="N11" s="95"/>
      <c r="O11" s="95"/>
      <c r="P11" s="95"/>
      <c r="Q11" s="95"/>
      <c r="R11" s="95"/>
      <c r="S11" s="95"/>
      <c r="T11" s="95"/>
      <c r="U11" s="95"/>
      <c r="V11" s="95"/>
    </row>
    <row r="12" spans="1:22" ht="14.25">
      <c r="A12" s="214" t="s">
        <v>3</v>
      </c>
      <c r="B12" s="214"/>
      <c r="C12" s="243">
        <v>252782.5</v>
      </c>
      <c r="D12" s="242"/>
      <c r="E12" s="227">
        <v>252758</v>
      </c>
      <c r="F12" s="227"/>
      <c r="G12" s="227">
        <v>252887</v>
      </c>
      <c r="H12" s="227"/>
      <c r="I12" s="95">
        <v>253557</v>
      </c>
      <c r="J12" s="95">
        <v>253583</v>
      </c>
      <c r="K12" s="95">
        <v>252746</v>
      </c>
      <c r="L12" s="242">
        <v>252347</v>
      </c>
      <c r="M12" s="242"/>
      <c r="N12" s="227">
        <v>252623</v>
      </c>
      <c r="O12" s="227"/>
      <c r="P12" s="227">
        <v>253287</v>
      </c>
      <c r="Q12" s="227"/>
      <c r="R12" s="227">
        <v>252414</v>
      </c>
      <c r="S12" s="227"/>
      <c r="T12" s="95">
        <v>251854</v>
      </c>
      <c r="U12" s="95">
        <v>251683</v>
      </c>
      <c r="V12" s="95">
        <v>253651</v>
      </c>
    </row>
    <row r="13" spans="1:22" ht="14.25">
      <c r="A13" s="6"/>
      <c r="B13" s="6"/>
      <c r="C13" s="23"/>
      <c r="D13" s="35"/>
      <c r="E13" s="95"/>
      <c r="F13" s="95"/>
      <c r="G13" s="95"/>
      <c r="H13" s="95"/>
      <c r="I13" s="95"/>
      <c r="J13" s="95"/>
      <c r="K13" s="95"/>
      <c r="L13" s="35"/>
      <c r="M13" s="35"/>
      <c r="N13" s="95"/>
      <c r="O13" s="95"/>
      <c r="P13" s="95"/>
      <c r="Q13" s="95"/>
      <c r="R13" s="95"/>
      <c r="S13" s="95"/>
      <c r="T13" s="95"/>
      <c r="U13" s="95"/>
      <c r="V13" s="95"/>
    </row>
    <row r="14" spans="1:22" ht="14.25">
      <c r="A14" s="214" t="s">
        <v>53</v>
      </c>
      <c r="B14" s="214"/>
      <c r="C14" s="243">
        <v>210718</v>
      </c>
      <c r="D14" s="242"/>
      <c r="E14" s="227">
        <v>207069</v>
      </c>
      <c r="F14" s="227"/>
      <c r="G14" s="227">
        <v>206905</v>
      </c>
      <c r="H14" s="227"/>
      <c r="I14" s="95">
        <v>206704</v>
      </c>
      <c r="J14" s="95">
        <v>207754</v>
      </c>
      <c r="K14" s="95">
        <v>210085</v>
      </c>
      <c r="L14" s="242">
        <v>210843</v>
      </c>
      <c r="M14" s="242"/>
      <c r="N14" s="227">
        <v>213460</v>
      </c>
      <c r="O14" s="227"/>
      <c r="P14" s="227">
        <v>213275</v>
      </c>
      <c r="Q14" s="227"/>
      <c r="R14" s="227">
        <v>213319</v>
      </c>
      <c r="S14" s="227"/>
      <c r="T14" s="95">
        <v>213283</v>
      </c>
      <c r="U14" s="95">
        <v>213320</v>
      </c>
      <c r="V14" s="95">
        <v>212639</v>
      </c>
    </row>
    <row r="15" spans="1:22" ht="14.25">
      <c r="A15" s="232"/>
      <c r="B15" s="232"/>
      <c r="C15" s="247"/>
      <c r="D15" s="239"/>
      <c r="E15" s="232"/>
      <c r="F15" s="232"/>
      <c r="G15" s="232"/>
      <c r="H15" s="232"/>
      <c r="L15" s="239"/>
      <c r="M15" s="239"/>
      <c r="N15" s="232"/>
      <c r="O15" s="232"/>
      <c r="P15" s="232"/>
      <c r="Q15" s="232"/>
      <c r="R15" s="239"/>
      <c r="S15" s="239"/>
      <c r="V15" s="103"/>
    </row>
    <row r="16" spans="1:21" ht="14.25">
      <c r="A16" s="253" t="s">
        <v>54</v>
      </c>
      <c r="B16" s="253"/>
      <c r="C16" s="253"/>
      <c r="D16" s="253"/>
      <c r="E16" s="253"/>
      <c r="F16" s="253"/>
      <c r="G16" s="233"/>
      <c r="H16" s="233"/>
      <c r="I16" s="104"/>
      <c r="J16" s="104"/>
      <c r="K16" s="104"/>
      <c r="N16" s="104"/>
      <c r="O16" s="104"/>
      <c r="P16" s="104"/>
      <c r="Q16" s="104"/>
      <c r="R16" s="104"/>
      <c r="S16" s="104"/>
      <c r="T16" s="104"/>
      <c r="U16" s="104"/>
    </row>
    <row r="17" spans="1:8" ht="14.25">
      <c r="A17" s="245" t="s">
        <v>55</v>
      </c>
      <c r="B17" s="245"/>
      <c r="C17" s="245"/>
      <c r="D17" s="245"/>
      <c r="E17" s="245"/>
      <c r="F17" s="245"/>
      <c r="G17" s="245"/>
      <c r="H17" s="245"/>
    </row>
    <row r="18" spans="1:8" ht="14.25">
      <c r="A18" s="232"/>
      <c r="B18" s="232"/>
      <c r="C18" s="232"/>
      <c r="D18" s="232"/>
      <c r="E18" s="232"/>
      <c r="F18" s="232"/>
      <c r="G18" s="232"/>
      <c r="H18" s="232"/>
    </row>
    <row r="19" spans="1:22" ht="14.25">
      <c r="A19" s="232" t="s">
        <v>11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</row>
    <row r="20" spans="12:22" ht="15" thickBot="1">
      <c r="L20" s="228" t="s">
        <v>75</v>
      </c>
      <c r="M20" s="228"/>
      <c r="N20" s="228"/>
      <c r="O20" s="228"/>
      <c r="P20" s="228"/>
      <c r="Q20" s="228"/>
      <c r="R20" s="228"/>
      <c r="S20" s="228"/>
      <c r="T20" s="228"/>
      <c r="U20" s="228"/>
      <c r="V20" s="228"/>
    </row>
    <row r="21" spans="1:22" ht="19.5" customHeight="1">
      <c r="A21" s="185" t="s">
        <v>435</v>
      </c>
      <c r="B21" s="234"/>
      <c r="C21" s="234" t="s">
        <v>24</v>
      </c>
      <c r="D21" s="234"/>
      <c r="E21" s="234"/>
      <c r="F21" s="234" t="s">
        <v>57</v>
      </c>
      <c r="G21" s="234"/>
      <c r="H21" s="234"/>
      <c r="I21" s="234" t="s">
        <v>58</v>
      </c>
      <c r="J21" s="234"/>
      <c r="K21" s="235" t="s">
        <v>474</v>
      </c>
      <c r="L21" s="256"/>
      <c r="M21" s="234" t="s">
        <v>77</v>
      </c>
      <c r="N21" s="234"/>
      <c r="O21" s="234" t="s">
        <v>472</v>
      </c>
      <c r="P21" s="234"/>
      <c r="Q21" s="234" t="s">
        <v>78</v>
      </c>
      <c r="R21" s="234"/>
      <c r="S21" s="234" t="s">
        <v>79</v>
      </c>
      <c r="T21" s="234"/>
      <c r="U21" s="234" t="s">
        <v>80</v>
      </c>
      <c r="V21" s="183"/>
    </row>
    <row r="22" spans="1:22" ht="19.5" customHeight="1">
      <c r="A22" s="187"/>
      <c r="B22" s="230"/>
      <c r="C22" s="11" t="s">
        <v>22</v>
      </c>
      <c r="D22" s="230" t="s">
        <v>23</v>
      </c>
      <c r="E22" s="230"/>
      <c r="F22" s="11" t="s">
        <v>22</v>
      </c>
      <c r="G22" s="230" t="s">
        <v>23</v>
      </c>
      <c r="H22" s="230"/>
      <c r="I22" s="11" t="s">
        <v>22</v>
      </c>
      <c r="J22" s="11" t="s">
        <v>23</v>
      </c>
      <c r="K22" s="12" t="s">
        <v>22</v>
      </c>
      <c r="L22" s="11" t="s">
        <v>23</v>
      </c>
      <c r="M22" s="12" t="s">
        <v>22</v>
      </c>
      <c r="N22" s="11" t="s">
        <v>23</v>
      </c>
      <c r="O22" s="12" t="s">
        <v>22</v>
      </c>
      <c r="P22" s="11" t="s">
        <v>23</v>
      </c>
      <c r="Q22" s="12" t="s">
        <v>22</v>
      </c>
      <c r="R22" s="11" t="s">
        <v>23</v>
      </c>
      <c r="S22" s="12" t="s">
        <v>22</v>
      </c>
      <c r="T22" s="11" t="s">
        <v>23</v>
      </c>
      <c r="U22" s="12" t="s">
        <v>22</v>
      </c>
      <c r="V22" s="12" t="s">
        <v>23</v>
      </c>
    </row>
    <row r="23" spans="1:22" ht="14.25">
      <c r="A23" s="199" t="s">
        <v>59</v>
      </c>
      <c r="B23" s="199"/>
      <c r="C23" s="42">
        <v>68048</v>
      </c>
      <c r="D23" s="252">
        <v>53061780</v>
      </c>
      <c r="E23" s="252"/>
      <c r="F23" s="95">
        <v>14</v>
      </c>
      <c r="G23" s="252">
        <v>1461</v>
      </c>
      <c r="H23" s="252"/>
      <c r="I23" s="95" t="s">
        <v>433</v>
      </c>
      <c r="J23" s="95" t="s">
        <v>433</v>
      </c>
      <c r="K23" s="95" t="s">
        <v>433</v>
      </c>
      <c r="L23" s="95" t="s">
        <v>433</v>
      </c>
      <c r="M23" s="95">
        <v>27902</v>
      </c>
      <c r="N23" s="95">
        <v>35212717</v>
      </c>
      <c r="O23" s="95">
        <v>12062</v>
      </c>
      <c r="P23" s="95">
        <v>8116885</v>
      </c>
      <c r="Q23" s="95">
        <v>2386</v>
      </c>
      <c r="R23" s="95">
        <v>2204937</v>
      </c>
      <c r="S23" s="95">
        <v>24102</v>
      </c>
      <c r="T23" s="95">
        <v>7254751</v>
      </c>
      <c r="U23" s="95">
        <v>1582</v>
      </c>
      <c r="V23" s="95">
        <v>271029</v>
      </c>
    </row>
    <row r="24" spans="1:22" ht="14.25">
      <c r="A24" s="201" t="s">
        <v>60</v>
      </c>
      <c r="B24" s="199"/>
      <c r="C24" s="23">
        <v>74223</v>
      </c>
      <c r="D24" s="227">
        <v>59269262</v>
      </c>
      <c r="E24" s="227"/>
      <c r="F24" s="95">
        <v>18</v>
      </c>
      <c r="G24" s="227">
        <v>2638</v>
      </c>
      <c r="H24" s="227"/>
      <c r="I24" s="95" t="s">
        <v>433</v>
      </c>
      <c r="J24" s="95" t="s">
        <v>433</v>
      </c>
      <c r="K24" s="95" t="s">
        <v>433</v>
      </c>
      <c r="L24" s="95" t="s">
        <v>433</v>
      </c>
      <c r="M24" s="95">
        <v>30603</v>
      </c>
      <c r="N24" s="95">
        <v>39686896</v>
      </c>
      <c r="O24" s="95">
        <v>12819</v>
      </c>
      <c r="P24" s="95">
        <v>8791826</v>
      </c>
      <c r="Q24" s="95">
        <v>2525</v>
      </c>
      <c r="R24" s="95">
        <v>2374681</v>
      </c>
      <c r="S24" s="95">
        <v>26355</v>
      </c>
      <c r="T24" s="95">
        <v>8078384</v>
      </c>
      <c r="U24" s="95">
        <v>1903</v>
      </c>
      <c r="V24" s="95">
        <v>334837</v>
      </c>
    </row>
    <row r="25" spans="1:22" ht="14.25">
      <c r="A25" s="201" t="s">
        <v>61</v>
      </c>
      <c r="B25" s="199"/>
      <c r="C25" s="23">
        <v>81400</v>
      </c>
      <c r="D25" s="227">
        <v>67505943</v>
      </c>
      <c r="E25" s="227"/>
      <c r="F25" s="95">
        <v>27</v>
      </c>
      <c r="G25" s="227">
        <v>3073</v>
      </c>
      <c r="H25" s="227"/>
      <c r="I25" s="95" t="s">
        <v>433</v>
      </c>
      <c r="J25" s="95" t="s">
        <v>433</v>
      </c>
      <c r="K25" s="95" t="s">
        <v>433</v>
      </c>
      <c r="L25" s="95" t="s">
        <v>433</v>
      </c>
      <c r="M25" s="95">
        <v>33855</v>
      </c>
      <c r="N25" s="95">
        <v>45703875</v>
      </c>
      <c r="O25" s="95">
        <v>13519</v>
      </c>
      <c r="P25" s="95">
        <v>9597761</v>
      </c>
      <c r="Q25" s="95">
        <v>2675</v>
      </c>
      <c r="R25" s="95">
        <v>2618338</v>
      </c>
      <c r="S25" s="95">
        <v>29142</v>
      </c>
      <c r="T25" s="95">
        <v>9188728</v>
      </c>
      <c r="U25" s="95">
        <v>2182</v>
      </c>
      <c r="V25" s="95">
        <v>394168</v>
      </c>
    </row>
    <row r="26" spans="1:22" ht="14.25">
      <c r="A26" s="201" t="s">
        <v>62</v>
      </c>
      <c r="B26" s="199"/>
      <c r="C26" s="23">
        <v>85976</v>
      </c>
      <c r="D26" s="227">
        <v>75147567</v>
      </c>
      <c r="E26" s="227"/>
      <c r="F26" s="95">
        <v>36</v>
      </c>
      <c r="G26" s="227">
        <v>5861</v>
      </c>
      <c r="H26" s="227"/>
      <c r="I26" s="95" t="s">
        <v>433</v>
      </c>
      <c r="J26" s="95" t="s">
        <v>433</v>
      </c>
      <c r="K26" s="95" t="s">
        <v>433</v>
      </c>
      <c r="L26" s="95" t="s">
        <v>433</v>
      </c>
      <c r="M26" s="95">
        <v>35870</v>
      </c>
      <c r="N26" s="95">
        <v>51144747</v>
      </c>
      <c r="O26" s="95">
        <v>13485</v>
      </c>
      <c r="P26" s="95">
        <v>10288905</v>
      </c>
      <c r="Q26" s="95">
        <v>2721</v>
      </c>
      <c r="R26" s="95">
        <v>2807943</v>
      </c>
      <c r="S26" s="95">
        <v>31585</v>
      </c>
      <c r="T26" s="95">
        <v>10469192</v>
      </c>
      <c r="U26" s="95">
        <v>2279</v>
      </c>
      <c r="V26" s="95">
        <v>430919</v>
      </c>
    </row>
    <row r="27" spans="1:22" s="106" customFormat="1" ht="14.25">
      <c r="A27" s="250" t="s">
        <v>436</v>
      </c>
      <c r="B27" s="251"/>
      <c r="C27" s="72">
        <v>86010</v>
      </c>
      <c r="D27" s="249">
        <v>75623468</v>
      </c>
      <c r="E27" s="249"/>
      <c r="F27" s="105">
        <v>37</v>
      </c>
      <c r="G27" s="249">
        <v>5583</v>
      </c>
      <c r="H27" s="249"/>
      <c r="I27" s="105" t="s">
        <v>433</v>
      </c>
      <c r="J27" s="105" t="s">
        <v>433</v>
      </c>
      <c r="K27" s="105" t="s">
        <v>433</v>
      </c>
      <c r="L27" s="105" t="s">
        <v>433</v>
      </c>
      <c r="M27" s="105">
        <v>35939</v>
      </c>
      <c r="N27" s="105">
        <v>51668314</v>
      </c>
      <c r="O27" s="105">
        <v>13298</v>
      </c>
      <c r="P27" s="105">
        <v>10251215</v>
      </c>
      <c r="Q27" s="105">
        <v>2680</v>
      </c>
      <c r="R27" s="105">
        <v>2761665</v>
      </c>
      <c r="S27" s="105">
        <v>31850</v>
      </c>
      <c r="T27" s="105">
        <v>10517443</v>
      </c>
      <c r="U27" s="105">
        <v>2206</v>
      </c>
      <c r="V27" s="105">
        <v>419248</v>
      </c>
    </row>
    <row r="28" spans="1:11" ht="14.25">
      <c r="A28" s="239"/>
      <c r="B28" s="239"/>
      <c r="C28" s="107"/>
      <c r="D28" s="239"/>
      <c r="E28" s="239"/>
      <c r="F28" s="103"/>
      <c r="G28" s="239"/>
      <c r="H28" s="239"/>
      <c r="I28" s="103"/>
      <c r="J28" s="103"/>
      <c r="K28" s="103"/>
    </row>
    <row r="29" spans="1:22" ht="14.25">
      <c r="A29" s="245" t="s">
        <v>55</v>
      </c>
      <c r="B29" s="245"/>
      <c r="C29" s="245"/>
      <c r="D29" s="245"/>
      <c r="E29" s="245"/>
      <c r="F29" s="245"/>
      <c r="G29" s="245"/>
      <c r="H29" s="245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</row>
    <row r="31" spans="1:22" ht="14.25">
      <c r="A31" s="232" t="s">
        <v>63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</row>
    <row r="32" spans="12:22" ht="15" thickBot="1">
      <c r="L32" s="228" t="s">
        <v>75</v>
      </c>
      <c r="M32" s="228"/>
      <c r="N32" s="228"/>
      <c r="O32" s="228"/>
      <c r="P32" s="228"/>
      <c r="Q32" s="228"/>
      <c r="R32" s="228"/>
      <c r="S32" s="228"/>
      <c r="T32" s="228"/>
      <c r="U32" s="228"/>
      <c r="V32" s="228"/>
    </row>
    <row r="33" spans="1:22" ht="21" customHeight="1">
      <c r="A33" s="185" t="s">
        <v>56</v>
      </c>
      <c r="B33" s="183" t="s">
        <v>473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5"/>
      <c r="T33" s="235" t="s">
        <v>81</v>
      </c>
      <c r="U33" s="236"/>
      <c r="V33" s="236"/>
    </row>
    <row r="34" spans="1:22" ht="21" customHeight="1">
      <c r="A34" s="187"/>
      <c r="B34" s="230" t="s">
        <v>64</v>
      </c>
      <c r="C34" s="230"/>
      <c r="D34" s="189" t="s">
        <v>65</v>
      </c>
      <c r="E34" s="229"/>
      <c r="F34" s="189" t="s">
        <v>66</v>
      </c>
      <c r="G34" s="229"/>
      <c r="H34" s="189" t="s">
        <v>67</v>
      </c>
      <c r="I34" s="229"/>
      <c r="J34" s="189" t="s">
        <v>68</v>
      </c>
      <c r="K34" s="190"/>
      <c r="L34" s="230" t="s">
        <v>82</v>
      </c>
      <c r="M34" s="230"/>
      <c r="N34" s="230" t="s">
        <v>83</v>
      </c>
      <c r="O34" s="230"/>
      <c r="P34" s="189" t="s">
        <v>84</v>
      </c>
      <c r="Q34" s="229"/>
      <c r="R34" s="189" t="s">
        <v>85</v>
      </c>
      <c r="S34" s="229"/>
      <c r="T34" s="230" t="s">
        <v>22</v>
      </c>
      <c r="U34" s="230" t="s">
        <v>23</v>
      </c>
      <c r="V34" s="186"/>
    </row>
    <row r="35" spans="1:22" ht="21" customHeight="1">
      <c r="A35" s="187"/>
      <c r="B35" s="11" t="s">
        <v>22</v>
      </c>
      <c r="C35" s="11" t="s">
        <v>23</v>
      </c>
      <c r="D35" s="11" t="s">
        <v>22</v>
      </c>
      <c r="E35" s="11" t="s">
        <v>23</v>
      </c>
      <c r="F35" s="11" t="s">
        <v>22</v>
      </c>
      <c r="G35" s="11" t="s">
        <v>23</v>
      </c>
      <c r="H35" s="11" t="s">
        <v>22</v>
      </c>
      <c r="I35" s="11" t="s">
        <v>23</v>
      </c>
      <c r="J35" s="11" t="s">
        <v>22</v>
      </c>
      <c r="K35" s="11" t="s">
        <v>23</v>
      </c>
      <c r="L35" s="13" t="s">
        <v>22</v>
      </c>
      <c r="M35" s="11" t="s">
        <v>23</v>
      </c>
      <c r="N35" s="11" t="s">
        <v>22</v>
      </c>
      <c r="O35" s="11" t="s">
        <v>23</v>
      </c>
      <c r="P35" s="11" t="s">
        <v>22</v>
      </c>
      <c r="Q35" s="11" t="s">
        <v>23</v>
      </c>
      <c r="R35" s="11" t="s">
        <v>22</v>
      </c>
      <c r="S35" s="11" t="s">
        <v>23</v>
      </c>
      <c r="T35" s="230"/>
      <c r="U35" s="230"/>
      <c r="V35" s="186"/>
    </row>
    <row r="36" spans="1:22" ht="14.25">
      <c r="A36" s="30" t="s">
        <v>59</v>
      </c>
      <c r="B36" s="42">
        <v>14</v>
      </c>
      <c r="C36" s="66">
        <v>2733900</v>
      </c>
      <c r="D36" s="66">
        <v>10</v>
      </c>
      <c r="E36" s="66">
        <v>885400</v>
      </c>
      <c r="F36" s="95">
        <v>10</v>
      </c>
      <c r="G36" s="66">
        <v>280500</v>
      </c>
      <c r="H36" s="66">
        <v>18</v>
      </c>
      <c r="I36" s="95">
        <v>867500</v>
      </c>
      <c r="J36" s="95">
        <v>8</v>
      </c>
      <c r="K36" s="95">
        <v>383800</v>
      </c>
      <c r="L36" s="95">
        <v>2</v>
      </c>
      <c r="M36" s="95">
        <v>73000</v>
      </c>
      <c r="N36" s="95" t="s">
        <v>430</v>
      </c>
      <c r="O36" s="95" t="s">
        <v>430</v>
      </c>
      <c r="P36" s="95">
        <v>16</v>
      </c>
      <c r="Q36" s="95">
        <v>1760200</v>
      </c>
      <c r="R36" s="95">
        <v>78</v>
      </c>
      <c r="S36" s="95">
        <v>6984300</v>
      </c>
      <c r="T36" s="95">
        <v>3813</v>
      </c>
      <c r="U36" s="252">
        <v>15254670</v>
      </c>
      <c r="V36" s="252"/>
    </row>
    <row r="37" spans="1:22" ht="14.25">
      <c r="A37" s="76" t="s">
        <v>60</v>
      </c>
      <c r="B37" s="23">
        <v>16</v>
      </c>
      <c r="C37" s="35">
        <v>2429800</v>
      </c>
      <c r="D37" s="95">
        <v>9</v>
      </c>
      <c r="E37" s="95">
        <v>355200</v>
      </c>
      <c r="F37" s="95">
        <v>6</v>
      </c>
      <c r="G37" s="95">
        <v>318000</v>
      </c>
      <c r="H37" s="95">
        <v>23</v>
      </c>
      <c r="I37" s="95">
        <v>1513400</v>
      </c>
      <c r="J37" s="95">
        <v>5</v>
      </c>
      <c r="K37" s="95">
        <v>291300</v>
      </c>
      <c r="L37" s="95" t="s">
        <v>430</v>
      </c>
      <c r="M37" s="95" t="s">
        <v>430</v>
      </c>
      <c r="N37" s="95" t="s">
        <v>430</v>
      </c>
      <c r="O37" s="95" t="s">
        <v>430</v>
      </c>
      <c r="P37" s="95">
        <v>19</v>
      </c>
      <c r="Q37" s="95">
        <v>1382900</v>
      </c>
      <c r="R37" s="95">
        <v>78</v>
      </c>
      <c r="S37" s="95">
        <v>6290600</v>
      </c>
      <c r="T37" s="95">
        <v>3185</v>
      </c>
      <c r="U37" s="242">
        <v>14277100</v>
      </c>
      <c r="V37" s="242"/>
    </row>
    <row r="38" spans="1:22" ht="14.25">
      <c r="A38" s="76" t="s">
        <v>61</v>
      </c>
      <c r="B38" s="23">
        <v>13</v>
      </c>
      <c r="C38" s="35">
        <v>2944700</v>
      </c>
      <c r="D38" s="95">
        <v>4</v>
      </c>
      <c r="E38" s="95">
        <v>233300</v>
      </c>
      <c r="F38" s="95">
        <v>5</v>
      </c>
      <c r="G38" s="95">
        <v>313600</v>
      </c>
      <c r="H38" s="95">
        <v>9</v>
      </c>
      <c r="I38" s="95">
        <v>395300</v>
      </c>
      <c r="J38" s="95">
        <v>5</v>
      </c>
      <c r="K38" s="95">
        <v>327500</v>
      </c>
      <c r="L38" s="95" t="s">
        <v>430</v>
      </c>
      <c r="M38" s="95" t="s">
        <v>430</v>
      </c>
      <c r="N38" s="95">
        <v>1</v>
      </c>
      <c r="O38" s="95">
        <v>12200</v>
      </c>
      <c r="P38" s="95">
        <v>10</v>
      </c>
      <c r="Q38" s="95">
        <v>389800</v>
      </c>
      <c r="R38" s="95">
        <v>47</v>
      </c>
      <c r="S38" s="95">
        <v>4616400</v>
      </c>
      <c r="T38" s="95">
        <v>2640</v>
      </c>
      <c r="U38" s="242">
        <v>8550380</v>
      </c>
      <c r="V38" s="242"/>
    </row>
    <row r="39" spans="1:22" ht="14.25">
      <c r="A39" s="76" t="s">
        <v>62</v>
      </c>
      <c r="B39" s="23">
        <v>13</v>
      </c>
      <c r="C39" s="35">
        <v>721500</v>
      </c>
      <c r="D39" s="95">
        <v>5</v>
      </c>
      <c r="E39" s="95">
        <v>444500</v>
      </c>
      <c r="F39" s="95">
        <v>4</v>
      </c>
      <c r="G39" s="95">
        <v>440800</v>
      </c>
      <c r="H39" s="95">
        <v>4</v>
      </c>
      <c r="I39" s="95">
        <v>93100</v>
      </c>
      <c r="J39" s="95">
        <v>8</v>
      </c>
      <c r="K39" s="95">
        <v>475700</v>
      </c>
      <c r="L39" s="95" t="s">
        <v>430</v>
      </c>
      <c r="M39" s="95" t="s">
        <v>430</v>
      </c>
      <c r="N39" s="95">
        <v>1</v>
      </c>
      <c r="O39" s="95">
        <v>7600</v>
      </c>
      <c r="P39" s="95">
        <v>13</v>
      </c>
      <c r="Q39" s="95">
        <v>1079800</v>
      </c>
      <c r="R39" s="95">
        <v>48</v>
      </c>
      <c r="S39" s="95">
        <v>3263000</v>
      </c>
      <c r="T39" s="95" t="s">
        <v>430</v>
      </c>
      <c r="U39" s="242" t="s">
        <v>430</v>
      </c>
      <c r="V39" s="242" t="s">
        <v>415</v>
      </c>
    </row>
    <row r="40" spans="1:22" s="106" customFormat="1" ht="14.25">
      <c r="A40" s="80" t="s">
        <v>436</v>
      </c>
      <c r="B40" s="72">
        <v>14</v>
      </c>
      <c r="C40" s="73">
        <v>4290800</v>
      </c>
      <c r="D40" s="105">
        <v>7</v>
      </c>
      <c r="E40" s="105">
        <v>432800</v>
      </c>
      <c r="F40" s="105">
        <v>2</v>
      </c>
      <c r="G40" s="105">
        <v>138600</v>
      </c>
      <c r="H40" s="105">
        <v>10</v>
      </c>
      <c r="I40" s="105">
        <v>253100</v>
      </c>
      <c r="J40" s="105">
        <v>13</v>
      </c>
      <c r="K40" s="105">
        <v>722100</v>
      </c>
      <c r="L40" s="95" t="s">
        <v>430</v>
      </c>
      <c r="M40" s="95" t="s">
        <v>430</v>
      </c>
      <c r="N40" s="105">
        <v>1</v>
      </c>
      <c r="O40" s="105">
        <v>5400</v>
      </c>
      <c r="P40" s="105">
        <v>16</v>
      </c>
      <c r="Q40" s="105">
        <v>708200</v>
      </c>
      <c r="R40" s="105">
        <v>63</v>
      </c>
      <c r="S40" s="105">
        <v>655100</v>
      </c>
      <c r="T40" s="105">
        <v>1</v>
      </c>
      <c r="U40" s="259">
        <v>170000</v>
      </c>
      <c r="V40" s="259"/>
    </row>
    <row r="41" spans="1:11" ht="14.25">
      <c r="A41" s="102"/>
      <c r="B41" s="101"/>
      <c r="C41" s="103"/>
      <c r="D41" s="102"/>
      <c r="E41" s="102"/>
      <c r="F41" s="103"/>
      <c r="G41" s="102"/>
      <c r="H41" s="102"/>
      <c r="I41" s="103"/>
      <c r="J41" s="103"/>
      <c r="K41" s="103"/>
    </row>
    <row r="42" spans="1:22" ht="14.25">
      <c r="A42" s="245" t="s">
        <v>55</v>
      </c>
      <c r="B42" s="245"/>
      <c r="C42" s="245"/>
      <c r="D42" s="245"/>
      <c r="E42" s="245"/>
      <c r="F42" s="245"/>
      <c r="G42" s="245"/>
      <c r="H42" s="245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</row>
    <row r="45" spans="1:22" ht="17.25">
      <c r="A45" s="231" t="s">
        <v>534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</row>
    <row r="46" spans="12:22" ht="15" thickBot="1">
      <c r="L46" s="260" t="s">
        <v>75</v>
      </c>
      <c r="M46" s="260"/>
      <c r="N46" s="260"/>
      <c r="O46" s="260"/>
      <c r="P46" s="260"/>
      <c r="Q46" s="260"/>
      <c r="R46" s="260"/>
      <c r="S46" s="260"/>
      <c r="T46" s="260"/>
      <c r="U46" s="260"/>
      <c r="V46" s="260"/>
    </row>
    <row r="47" spans="1:22" ht="21" customHeight="1">
      <c r="A47" s="185" t="s">
        <v>56</v>
      </c>
      <c r="B47" s="234" t="s">
        <v>73</v>
      </c>
      <c r="C47" s="234"/>
      <c r="D47" s="234"/>
      <c r="E47" s="234"/>
      <c r="F47" s="234"/>
      <c r="G47" s="234"/>
      <c r="H47" s="234"/>
      <c r="I47" s="234"/>
      <c r="J47" s="234"/>
      <c r="K47" s="183"/>
      <c r="L47" s="234" t="s">
        <v>90</v>
      </c>
      <c r="M47" s="234"/>
      <c r="N47" s="234"/>
      <c r="O47" s="234" t="s">
        <v>91</v>
      </c>
      <c r="P47" s="234"/>
      <c r="Q47" s="234"/>
      <c r="R47" s="234"/>
      <c r="S47" s="234"/>
      <c r="T47" s="234"/>
      <c r="U47" s="234"/>
      <c r="V47" s="183"/>
    </row>
    <row r="48" spans="1:22" ht="21" customHeight="1">
      <c r="A48" s="187"/>
      <c r="B48" s="230" t="s">
        <v>69</v>
      </c>
      <c r="C48" s="230"/>
      <c r="D48" s="230" t="s">
        <v>70</v>
      </c>
      <c r="E48" s="230"/>
      <c r="F48" s="230" t="s">
        <v>3</v>
      </c>
      <c r="G48" s="230"/>
      <c r="H48" s="189" t="s">
        <v>512</v>
      </c>
      <c r="I48" s="229"/>
      <c r="J48" s="189" t="s">
        <v>4</v>
      </c>
      <c r="K48" s="229"/>
      <c r="L48" s="261" t="s">
        <v>475</v>
      </c>
      <c r="M48" s="262"/>
      <c r="N48" s="230" t="s">
        <v>86</v>
      </c>
      <c r="O48" s="230" t="s">
        <v>87</v>
      </c>
      <c r="P48" s="230"/>
      <c r="Q48" s="230"/>
      <c r="R48" s="230" t="s">
        <v>88</v>
      </c>
      <c r="S48" s="230"/>
      <c r="T48" s="230" t="s">
        <v>89</v>
      </c>
      <c r="U48" s="230"/>
      <c r="V48" s="186"/>
    </row>
    <row r="49" spans="1:22" ht="21" customHeight="1">
      <c r="A49" s="187"/>
      <c r="B49" s="244"/>
      <c r="C49" s="244"/>
      <c r="D49" s="244"/>
      <c r="E49" s="244"/>
      <c r="F49" s="244"/>
      <c r="G49" s="244"/>
      <c r="H49" s="67" t="s">
        <v>71</v>
      </c>
      <c r="I49" s="67" t="s">
        <v>72</v>
      </c>
      <c r="J49" s="11" t="s">
        <v>71</v>
      </c>
      <c r="K49" s="12" t="s">
        <v>72</v>
      </c>
      <c r="L49" s="219"/>
      <c r="M49" s="220"/>
      <c r="N49" s="230"/>
      <c r="O49" s="11" t="s">
        <v>22</v>
      </c>
      <c r="P49" s="230" t="s">
        <v>23</v>
      </c>
      <c r="Q49" s="230"/>
      <c r="R49" s="11" t="s">
        <v>22</v>
      </c>
      <c r="S49" s="11" t="s">
        <v>23</v>
      </c>
      <c r="T49" s="11" t="s">
        <v>22</v>
      </c>
      <c r="U49" s="230" t="s">
        <v>23</v>
      </c>
      <c r="V49" s="186"/>
    </row>
    <row r="50" spans="2:9" ht="14.25">
      <c r="B50" s="246"/>
      <c r="C50" s="233"/>
      <c r="D50" s="233"/>
      <c r="E50" s="233"/>
      <c r="F50" s="233"/>
      <c r="G50" s="233"/>
      <c r="H50" s="104"/>
      <c r="I50" s="104"/>
    </row>
    <row r="51" spans="1:22" ht="14.25">
      <c r="A51" s="30" t="s">
        <v>59</v>
      </c>
      <c r="B51" s="243">
        <v>203</v>
      </c>
      <c r="C51" s="242"/>
      <c r="D51" s="242">
        <v>357</v>
      </c>
      <c r="E51" s="242"/>
      <c r="F51" s="242">
        <v>1627</v>
      </c>
      <c r="G51" s="242"/>
      <c r="H51" s="248">
        <v>344940</v>
      </c>
      <c r="I51" s="248"/>
      <c r="J51" s="258">
        <v>232</v>
      </c>
      <c r="K51" s="258"/>
      <c r="L51" s="227">
        <v>1974391</v>
      </c>
      <c r="M51" s="227"/>
      <c r="N51" s="95">
        <v>1505474</v>
      </c>
      <c r="O51" s="95">
        <v>81427</v>
      </c>
      <c r="P51" s="227">
        <v>1131533</v>
      </c>
      <c r="Q51" s="227"/>
      <c r="R51" s="95">
        <v>1889</v>
      </c>
      <c r="S51" s="95">
        <v>240199</v>
      </c>
      <c r="T51" s="95">
        <v>2175</v>
      </c>
      <c r="U51" s="227">
        <v>3457923</v>
      </c>
      <c r="V51" s="257"/>
    </row>
    <row r="52" spans="1:22" ht="14.25">
      <c r="A52" s="30"/>
      <c r="B52" s="23"/>
      <c r="C52" s="35"/>
      <c r="D52" s="35"/>
      <c r="E52" s="35"/>
      <c r="F52" s="35"/>
      <c r="G52" s="35"/>
      <c r="H52" s="108"/>
      <c r="I52" s="108"/>
      <c r="J52" s="109"/>
      <c r="K52" s="109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8"/>
    </row>
    <row r="53" spans="1:22" ht="14.25">
      <c r="A53" s="76" t="s">
        <v>60</v>
      </c>
      <c r="B53" s="243">
        <v>193</v>
      </c>
      <c r="C53" s="242"/>
      <c r="D53" s="242">
        <v>345</v>
      </c>
      <c r="E53" s="242"/>
      <c r="F53" s="242">
        <v>1602</v>
      </c>
      <c r="G53" s="242"/>
      <c r="H53" s="248">
        <v>424324</v>
      </c>
      <c r="I53" s="248"/>
      <c r="J53" s="258">
        <v>231</v>
      </c>
      <c r="K53" s="258"/>
      <c r="L53" s="227">
        <v>1961404</v>
      </c>
      <c r="M53" s="227"/>
      <c r="N53" s="95">
        <v>1454644</v>
      </c>
      <c r="O53" s="95">
        <v>79437</v>
      </c>
      <c r="P53" s="227">
        <v>1181624</v>
      </c>
      <c r="Q53" s="227"/>
      <c r="R53" s="95">
        <v>2047</v>
      </c>
      <c r="S53" s="95">
        <v>287700</v>
      </c>
      <c r="T53" s="95">
        <v>2357</v>
      </c>
      <c r="U53" s="227">
        <v>3842855</v>
      </c>
      <c r="V53" s="257"/>
    </row>
    <row r="54" spans="1:22" ht="14.25">
      <c r="A54" s="76"/>
      <c r="B54" s="23"/>
      <c r="C54" s="35"/>
      <c r="D54" s="35"/>
      <c r="E54" s="35"/>
      <c r="F54" s="35"/>
      <c r="G54" s="35"/>
      <c r="H54" s="108"/>
      <c r="I54" s="108"/>
      <c r="J54" s="109"/>
      <c r="K54" s="109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8"/>
    </row>
    <row r="55" spans="1:22" ht="14.25">
      <c r="A55" s="76" t="s">
        <v>61</v>
      </c>
      <c r="B55" s="243">
        <v>179</v>
      </c>
      <c r="C55" s="242"/>
      <c r="D55" s="242">
        <v>330</v>
      </c>
      <c r="E55" s="242"/>
      <c r="F55" s="242">
        <v>1546</v>
      </c>
      <c r="G55" s="242"/>
      <c r="H55" s="95">
        <v>445536</v>
      </c>
      <c r="I55" s="95">
        <v>366616</v>
      </c>
      <c r="J55" s="95">
        <v>241</v>
      </c>
      <c r="K55" s="95">
        <v>239</v>
      </c>
      <c r="L55" s="227">
        <v>1947637</v>
      </c>
      <c r="M55" s="227"/>
      <c r="N55" s="95">
        <v>1428740</v>
      </c>
      <c r="O55" s="95">
        <v>74179</v>
      </c>
      <c r="P55" s="227">
        <v>1161408</v>
      </c>
      <c r="Q55" s="227"/>
      <c r="R55" s="95">
        <v>2061</v>
      </c>
      <c r="S55" s="95">
        <v>296906</v>
      </c>
      <c r="T55" s="95">
        <v>2732</v>
      </c>
      <c r="U55" s="227">
        <v>4612613</v>
      </c>
      <c r="V55" s="257"/>
    </row>
    <row r="56" spans="1:22" ht="14.25">
      <c r="A56" s="76"/>
      <c r="B56" s="23"/>
      <c r="C56" s="35"/>
      <c r="D56" s="35"/>
      <c r="E56" s="35"/>
      <c r="F56" s="35"/>
      <c r="G56" s="3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8"/>
    </row>
    <row r="57" spans="1:22" ht="14.25">
      <c r="A57" s="76" t="s">
        <v>62</v>
      </c>
      <c r="B57" s="243">
        <v>183</v>
      </c>
      <c r="C57" s="242"/>
      <c r="D57" s="242">
        <v>317</v>
      </c>
      <c r="E57" s="242"/>
      <c r="F57" s="242">
        <v>1560</v>
      </c>
      <c r="G57" s="242"/>
      <c r="H57" s="95">
        <v>482091</v>
      </c>
      <c r="I57" s="95">
        <v>354816</v>
      </c>
      <c r="J57" s="95">
        <v>254</v>
      </c>
      <c r="K57" s="95">
        <v>252</v>
      </c>
      <c r="L57" s="227">
        <v>1439066</v>
      </c>
      <c r="M57" s="227"/>
      <c r="N57" s="95">
        <v>928648</v>
      </c>
      <c r="O57" s="95">
        <v>69872</v>
      </c>
      <c r="P57" s="227">
        <v>1135890</v>
      </c>
      <c r="Q57" s="227"/>
      <c r="R57" s="95">
        <v>3435</v>
      </c>
      <c r="S57" s="95">
        <v>496633</v>
      </c>
      <c r="T57" s="95">
        <v>2883</v>
      </c>
      <c r="U57" s="227">
        <v>5057702</v>
      </c>
      <c r="V57" s="257"/>
    </row>
    <row r="58" spans="1:22" ht="14.25">
      <c r="A58" s="76"/>
      <c r="B58" s="23"/>
      <c r="C58" s="35"/>
      <c r="D58" s="35"/>
      <c r="E58" s="35"/>
      <c r="F58" s="35"/>
      <c r="G58" s="3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8"/>
    </row>
    <row r="59" spans="1:22" s="106" customFormat="1" ht="14.25">
      <c r="A59" s="80" t="s">
        <v>436</v>
      </c>
      <c r="B59" s="240">
        <v>235</v>
      </c>
      <c r="C59" s="241"/>
      <c r="D59" s="241">
        <v>336</v>
      </c>
      <c r="E59" s="241"/>
      <c r="F59" s="241">
        <v>1575</v>
      </c>
      <c r="G59" s="241"/>
      <c r="H59" s="105">
        <v>447696</v>
      </c>
      <c r="I59" s="105">
        <v>307483</v>
      </c>
      <c r="J59" s="105">
        <v>243</v>
      </c>
      <c r="K59" s="105">
        <v>237</v>
      </c>
      <c r="L59" s="249">
        <v>1320511</v>
      </c>
      <c r="M59" s="249"/>
      <c r="N59" s="105">
        <v>820220</v>
      </c>
      <c r="O59" s="105">
        <v>62664</v>
      </c>
      <c r="P59" s="249">
        <v>1022739</v>
      </c>
      <c r="Q59" s="249"/>
      <c r="R59" s="105">
        <v>3775</v>
      </c>
      <c r="S59" s="105">
        <v>551648</v>
      </c>
      <c r="T59" s="105">
        <v>2849</v>
      </c>
      <c r="U59" s="249">
        <v>5010314</v>
      </c>
      <c r="V59" s="263"/>
    </row>
    <row r="60" spans="1:11" ht="14.25">
      <c r="A60" s="102"/>
      <c r="B60" s="247"/>
      <c r="C60" s="239"/>
      <c r="D60" s="239"/>
      <c r="E60" s="239"/>
      <c r="F60" s="239"/>
      <c r="G60" s="239"/>
      <c r="H60" s="102"/>
      <c r="I60" s="103"/>
      <c r="J60" s="103"/>
      <c r="K60" s="103"/>
    </row>
    <row r="61" spans="1:22" ht="14.25">
      <c r="A61" s="245" t="s">
        <v>555</v>
      </c>
      <c r="B61" s="245"/>
      <c r="C61" s="245"/>
      <c r="D61" s="245"/>
      <c r="E61" s="245"/>
      <c r="F61" s="245"/>
      <c r="G61" s="245"/>
      <c r="H61" s="245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</row>
  </sheetData>
  <sheetProtection/>
  <mergeCells count="178">
    <mergeCell ref="U53:V53"/>
    <mergeCell ref="A42:H42"/>
    <mergeCell ref="P51:Q51"/>
    <mergeCell ref="P53:Q53"/>
    <mergeCell ref="U59:V59"/>
    <mergeCell ref="L55:M55"/>
    <mergeCell ref="L57:M57"/>
    <mergeCell ref="L59:M59"/>
    <mergeCell ref="P59:Q59"/>
    <mergeCell ref="P55:Q55"/>
    <mergeCell ref="U38:V38"/>
    <mergeCell ref="U39:V39"/>
    <mergeCell ref="U40:V40"/>
    <mergeCell ref="U51:V51"/>
    <mergeCell ref="O47:V47"/>
    <mergeCell ref="L46:V46"/>
    <mergeCell ref="L47:N47"/>
    <mergeCell ref="U49:V49"/>
    <mergeCell ref="P49:Q49"/>
    <mergeCell ref="L48:M49"/>
    <mergeCell ref="P57:Q57"/>
    <mergeCell ref="U55:V55"/>
    <mergeCell ref="U57:V57"/>
    <mergeCell ref="T7:T8"/>
    <mergeCell ref="H53:I53"/>
    <mergeCell ref="J51:K51"/>
    <mergeCell ref="J53:K53"/>
    <mergeCell ref="L51:M51"/>
    <mergeCell ref="L53:M53"/>
    <mergeCell ref="B33:S33"/>
    <mergeCell ref="U36:V36"/>
    <mergeCell ref="U37:V37"/>
    <mergeCell ref="K21:L21"/>
    <mergeCell ref="I21:J21"/>
    <mergeCell ref="L34:M34"/>
    <mergeCell ref="I7:I8"/>
    <mergeCell ref="J7:J8"/>
    <mergeCell ref="K7:K8"/>
    <mergeCell ref="N7:O8"/>
    <mergeCell ref="O21:P21"/>
    <mergeCell ref="A7:B8"/>
    <mergeCell ref="C7:D8"/>
    <mergeCell ref="E7:F8"/>
    <mergeCell ref="G7:H8"/>
    <mergeCell ref="A9:B9"/>
    <mergeCell ref="C9:D9"/>
    <mergeCell ref="E9:F9"/>
    <mergeCell ref="G9:H9"/>
    <mergeCell ref="A10:B10"/>
    <mergeCell ref="C10:D10"/>
    <mergeCell ref="E10:F10"/>
    <mergeCell ref="G10:H10"/>
    <mergeCell ref="A12:B12"/>
    <mergeCell ref="C12:D12"/>
    <mergeCell ref="E12:F12"/>
    <mergeCell ref="G12:H12"/>
    <mergeCell ref="A14:B14"/>
    <mergeCell ref="C14:D14"/>
    <mergeCell ref="E14:F14"/>
    <mergeCell ref="G14:H14"/>
    <mergeCell ref="A15:B15"/>
    <mergeCell ref="C15:D15"/>
    <mergeCell ref="E15:F15"/>
    <mergeCell ref="G15:H15"/>
    <mergeCell ref="G18:H18"/>
    <mergeCell ref="A17:H17"/>
    <mergeCell ref="G16:H16"/>
    <mergeCell ref="A16:F16"/>
    <mergeCell ref="A24:B24"/>
    <mergeCell ref="G22:H22"/>
    <mergeCell ref="F21:H21"/>
    <mergeCell ref="A25:B25"/>
    <mergeCell ref="A18:B18"/>
    <mergeCell ref="C18:D18"/>
    <mergeCell ref="A21:B22"/>
    <mergeCell ref="D22:E22"/>
    <mergeCell ref="C21:E21"/>
    <mergeCell ref="E18:F18"/>
    <mergeCell ref="A26:B26"/>
    <mergeCell ref="D23:E23"/>
    <mergeCell ref="G23:H23"/>
    <mergeCell ref="D24:E24"/>
    <mergeCell ref="G24:H24"/>
    <mergeCell ref="D25:E25"/>
    <mergeCell ref="G25:H25"/>
    <mergeCell ref="D26:E26"/>
    <mergeCell ref="G26:H26"/>
    <mergeCell ref="A23:B23"/>
    <mergeCell ref="G27:H27"/>
    <mergeCell ref="D28:E28"/>
    <mergeCell ref="G28:H28"/>
    <mergeCell ref="A29:H29"/>
    <mergeCell ref="A28:B28"/>
    <mergeCell ref="D27:E27"/>
    <mergeCell ref="A27:B27"/>
    <mergeCell ref="F34:G34"/>
    <mergeCell ref="H34:I34"/>
    <mergeCell ref="J34:K34"/>
    <mergeCell ref="A47:A49"/>
    <mergeCell ref="B48:C49"/>
    <mergeCell ref="A33:A35"/>
    <mergeCell ref="B34:C34"/>
    <mergeCell ref="J48:K48"/>
    <mergeCell ref="H48:I48"/>
    <mergeCell ref="A61:H61"/>
    <mergeCell ref="B50:C50"/>
    <mergeCell ref="D50:E50"/>
    <mergeCell ref="F50:G50"/>
    <mergeCell ref="B60:C60"/>
    <mergeCell ref="D60:E60"/>
    <mergeCell ref="F60:G60"/>
    <mergeCell ref="B51:C51"/>
    <mergeCell ref="D51:E51"/>
    <mergeCell ref="H51:I51"/>
    <mergeCell ref="L9:M9"/>
    <mergeCell ref="N9:O9"/>
    <mergeCell ref="P9:Q9"/>
    <mergeCell ref="L12:M12"/>
    <mergeCell ref="N12:O12"/>
    <mergeCell ref="P12:Q12"/>
    <mergeCell ref="N10:O10"/>
    <mergeCell ref="P10:Q10"/>
    <mergeCell ref="L14:M14"/>
    <mergeCell ref="F51:G51"/>
    <mergeCell ref="B53:C53"/>
    <mergeCell ref="D53:E53"/>
    <mergeCell ref="F53:G53"/>
    <mergeCell ref="M21:N21"/>
    <mergeCell ref="N34:O34"/>
    <mergeCell ref="D48:E49"/>
    <mergeCell ref="F48:G49"/>
    <mergeCell ref="D34:E34"/>
    <mergeCell ref="D55:E55"/>
    <mergeCell ref="F55:G55"/>
    <mergeCell ref="B47:K47"/>
    <mergeCell ref="B57:C57"/>
    <mergeCell ref="D57:E57"/>
    <mergeCell ref="F57:G57"/>
    <mergeCell ref="P7:Q8"/>
    <mergeCell ref="P15:Q15"/>
    <mergeCell ref="R10:S10"/>
    <mergeCell ref="B59:C59"/>
    <mergeCell ref="D59:E59"/>
    <mergeCell ref="F59:G59"/>
    <mergeCell ref="L7:M8"/>
    <mergeCell ref="L10:M10"/>
    <mergeCell ref="L15:M15"/>
    <mergeCell ref="B55:C55"/>
    <mergeCell ref="L32:V32"/>
    <mergeCell ref="L20:V20"/>
    <mergeCell ref="R14:S14"/>
    <mergeCell ref="U7:U8"/>
    <mergeCell ref="Q21:R21"/>
    <mergeCell ref="R7:S8"/>
    <mergeCell ref="R15:S15"/>
    <mergeCell ref="N14:O14"/>
    <mergeCell ref="P14:Q14"/>
    <mergeCell ref="N15:O15"/>
    <mergeCell ref="A3:V3"/>
    <mergeCell ref="A5:V5"/>
    <mergeCell ref="A19:V19"/>
    <mergeCell ref="A31:V31"/>
    <mergeCell ref="A45:V45"/>
    <mergeCell ref="R9:S9"/>
    <mergeCell ref="R34:S34"/>
    <mergeCell ref="V7:V8"/>
    <mergeCell ref="S21:T21"/>
    <mergeCell ref="U21:V21"/>
    <mergeCell ref="R12:S12"/>
    <mergeCell ref="L6:V6"/>
    <mergeCell ref="P34:Q34"/>
    <mergeCell ref="N48:N49"/>
    <mergeCell ref="O48:Q48"/>
    <mergeCell ref="R48:S48"/>
    <mergeCell ref="T48:V48"/>
    <mergeCell ref="T34:T35"/>
    <mergeCell ref="U34:V35"/>
    <mergeCell ref="T33:V33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tabSelected="1" zoomScalePageLayoutView="0" workbookViewId="0" topLeftCell="M3">
      <selection activeCell="P21" sqref="P21"/>
    </sheetView>
  </sheetViews>
  <sheetFormatPr defaultColWidth="9.00390625" defaultRowHeight="13.5"/>
  <cols>
    <col min="1" max="1" width="6.50390625" style="9" customWidth="1"/>
    <col min="2" max="2" width="8.875" style="3" customWidth="1"/>
    <col min="3" max="3" width="13.50390625" style="3" customWidth="1"/>
    <col min="4" max="4" width="13.625" style="3" customWidth="1"/>
    <col min="5" max="5" width="16.00390625" style="3" bestFit="1" customWidth="1"/>
    <col min="6" max="6" width="16.625" style="3" bestFit="1" customWidth="1"/>
    <col min="7" max="7" width="7.375" style="3" customWidth="1"/>
    <col min="8" max="8" width="6.25390625" style="3" customWidth="1"/>
    <col min="9" max="9" width="12.875" style="3" customWidth="1"/>
    <col min="10" max="10" width="13.75390625" style="3" customWidth="1"/>
    <col min="11" max="11" width="16.00390625" style="3" customWidth="1"/>
    <col min="12" max="12" width="16.00390625" style="3" bestFit="1" customWidth="1"/>
    <col min="13" max="13" width="9.00390625" style="9" customWidth="1"/>
    <col min="14" max="14" width="18.875" style="9" customWidth="1"/>
    <col min="15" max="15" width="14.125" style="9" customWidth="1"/>
    <col min="16" max="16" width="15.875" style="9" customWidth="1"/>
    <col min="17" max="18" width="14.375" style="9" customWidth="1"/>
    <col min="19" max="19" width="17.125" style="9" customWidth="1"/>
    <col min="20" max="21" width="13.25390625" style="9" customWidth="1"/>
    <col min="22" max="16384" width="9.00390625" style="9" customWidth="1"/>
  </cols>
  <sheetData>
    <row r="1" spans="1:21" ht="15">
      <c r="A1" s="153" t="s">
        <v>513</v>
      </c>
      <c r="B1" s="82"/>
      <c r="U1" s="167" t="s">
        <v>514</v>
      </c>
    </row>
    <row r="2" ht="15"/>
    <row r="3" spans="1:25" ht="18">
      <c r="A3" s="193" t="s">
        <v>535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4"/>
      <c r="N3" s="194" t="s">
        <v>186</v>
      </c>
      <c r="O3" s="194"/>
      <c r="P3" s="194"/>
      <c r="Q3" s="194"/>
      <c r="R3" s="194"/>
      <c r="S3" s="194"/>
      <c r="T3" s="194"/>
      <c r="U3" s="194"/>
      <c r="V3" s="4"/>
      <c r="W3" s="4"/>
      <c r="X3" s="4"/>
      <c r="Y3" s="4"/>
    </row>
    <row r="4" spans="15:25" ht="15"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>
      <c r="A5" s="194" t="s">
        <v>476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34"/>
      <c r="N5" s="191" t="s">
        <v>187</v>
      </c>
      <c r="O5" s="191"/>
      <c r="P5" s="191"/>
      <c r="Q5" s="191"/>
      <c r="R5" s="191"/>
      <c r="S5" s="191"/>
      <c r="T5" s="191"/>
      <c r="U5" s="191"/>
      <c r="V5" s="34"/>
      <c r="W5" s="34"/>
      <c r="X5" s="34"/>
      <c r="Y5" s="34"/>
    </row>
    <row r="6" spans="14:21" ht="15.75" thickBot="1">
      <c r="N6" s="180" t="s">
        <v>75</v>
      </c>
      <c r="O6" s="180"/>
      <c r="P6" s="180"/>
      <c r="Q6" s="180"/>
      <c r="R6" s="180"/>
      <c r="S6" s="180"/>
      <c r="T6" s="180"/>
      <c r="U6" s="180"/>
    </row>
    <row r="7" spans="1:21" ht="21" customHeight="1">
      <c r="A7" s="273" t="s">
        <v>92</v>
      </c>
      <c r="B7" s="218"/>
      <c r="C7" s="234" t="s">
        <v>98</v>
      </c>
      <c r="D7" s="234"/>
      <c r="E7" s="234"/>
      <c r="F7" s="234"/>
      <c r="G7" s="290" t="s">
        <v>477</v>
      </c>
      <c r="H7" s="291"/>
      <c r="I7" s="234" t="s">
        <v>99</v>
      </c>
      <c r="J7" s="234"/>
      <c r="K7" s="234"/>
      <c r="L7" s="183"/>
      <c r="N7" s="185" t="s">
        <v>440</v>
      </c>
      <c r="O7" s="234"/>
      <c r="P7" s="234" t="s">
        <v>22</v>
      </c>
      <c r="Q7" s="234" t="s">
        <v>188</v>
      </c>
      <c r="R7" s="297" t="s">
        <v>189</v>
      </c>
      <c r="S7" s="297" t="s">
        <v>190</v>
      </c>
      <c r="T7" s="234" t="s">
        <v>193</v>
      </c>
      <c r="U7" s="183"/>
    </row>
    <row r="8" spans="1:21" ht="21" customHeight="1">
      <c r="A8" s="274"/>
      <c r="B8" s="220"/>
      <c r="C8" s="110" t="s">
        <v>95</v>
      </c>
      <c r="D8" s="11" t="s">
        <v>96</v>
      </c>
      <c r="E8" s="110" t="s">
        <v>3</v>
      </c>
      <c r="F8" s="110" t="s">
        <v>97</v>
      </c>
      <c r="G8" s="292"/>
      <c r="H8" s="293"/>
      <c r="I8" s="110" t="s">
        <v>95</v>
      </c>
      <c r="J8" s="11" t="s">
        <v>96</v>
      </c>
      <c r="K8" s="110" t="s">
        <v>3</v>
      </c>
      <c r="L8" s="81" t="s">
        <v>97</v>
      </c>
      <c r="N8" s="187"/>
      <c r="O8" s="230"/>
      <c r="P8" s="230"/>
      <c r="Q8" s="230"/>
      <c r="R8" s="298"/>
      <c r="S8" s="298"/>
      <c r="T8" s="11" t="s">
        <v>191</v>
      </c>
      <c r="U8" s="12" t="s">
        <v>192</v>
      </c>
    </row>
    <row r="9" spans="1:16" ht="15">
      <c r="A9" s="191"/>
      <c r="B9" s="191"/>
      <c r="C9" s="22"/>
      <c r="G9" s="174"/>
      <c r="H9" s="174"/>
      <c r="N9" s="191"/>
      <c r="O9" s="191"/>
      <c r="P9" s="22"/>
    </row>
    <row r="10" spans="1:21" ht="15.75">
      <c r="A10" s="275" t="s">
        <v>438</v>
      </c>
      <c r="B10" s="276"/>
      <c r="C10" s="149">
        <f>SUM(C12:C13)</f>
        <v>43</v>
      </c>
      <c r="D10" s="151">
        <f aca="true" t="shared" si="0" ref="D10:L10">SUM(D12:D13)</f>
        <v>152793</v>
      </c>
      <c r="E10" s="151">
        <f t="shared" si="0"/>
        <v>395608</v>
      </c>
      <c r="F10" s="151">
        <f t="shared" si="0"/>
        <v>195</v>
      </c>
      <c r="G10" s="173">
        <f t="shared" si="0"/>
        <v>0</v>
      </c>
      <c r="H10" s="173">
        <f t="shared" si="0"/>
        <v>0</v>
      </c>
      <c r="I10" s="151">
        <f t="shared" si="0"/>
        <v>42</v>
      </c>
      <c r="J10" s="151">
        <f t="shared" si="0"/>
        <v>153990</v>
      </c>
      <c r="K10" s="151">
        <f t="shared" si="0"/>
        <v>389403</v>
      </c>
      <c r="L10" s="151">
        <f t="shared" si="0"/>
        <v>192</v>
      </c>
      <c r="N10" s="251" t="s">
        <v>24</v>
      </c>
      <c r="O10" s="251"/>
      <c r="P10" s="149">
        <f aca="true" t="shared" si="1" ref="P10:U10">SUM(P12,P18)</f>
        <v>3173187</v>
      </c>
      <c r="Q10" s="150">
        <f t="shared" si="1"/>
        <v>85726745</v>
      </c>
      <c r="R10" s="150">
        <f t="shared" si="1"/>
        <v>70813246</v>
      </c>
      <c r="S10" s="150">
        <f t="shared" si="1"/>
        <v>13699106</v>
      </c>
      <c r="T10" s="150">
        <f t="shared" si="1"/>
        <v>128174</v>
      </c>
      <c r="U10" s="150">
        <f t="shared" si="1"/>
        <v>1086219</v>
      </c>
    </row>
    <row r="11" spans="1:21" ht="15.75">
      <c r="A11" s="191"/>
      <c r="B11" s="191"/>
      <c r="C11" s="27"/>
      <c r="G11" s="285"/>
      <c r="H11" s="285"/>
      <c r="N11" s="191"/>
      <c r="O11" s="191"/>
      <c r="P11" s="25"/>
      <c r="Q11" s="1"/>
      <c r="R11" s="1"/>
      <c r="S11" s="1"/>
      <c r="T11" s="1"/>
      <c r="U11" s="1"/>
    </row>
    <row r="12" spans="1:21" ht="15.75">
      <c r="A12" s="269" t="s">
        <v>437</v>
      </c>
      <c r="B12" s="269"/>
      <c r="C12" s="25">
        <v>42</v>
      </c>
      <c r="D12" s="8">
        <v>152092</v>
      </c>
      <c r="E12" s="8">
        <v>392748</v>
      </c>
      <c r="F12" s="8">
        <v>192</v>
      </c>
      <c r="G12" s="281">
        <v>0</v>
      </c>
      <c r="H12" s="281"/>
      <c r="I12" s="8">
        <v>41</v>
      </c>
      <c r="J12" s="8">
        <v>153290</v>
      </c>
      <c r="K12" s="8">
        <v>386566</v>
      </c>
      <c r="L12" s="8">
        <v>189</v>
      </c>
      <c r="O12" s="30" t="s">
        <v>107</v>
      </c>
      <c r="P12" s="25">
        <v>3043631</v>
      </c>
      <c r="Q12" s="1">
        <v>84411483</v>
      </c>
      <c r="R12" s="1">
        <v>69741045</v>
      </c>
      <c r="S12" s="1">
        <v>13468716</v>
      </c>
      <c r="T12" s="1">
        <v>128174</v>
      </c>
      <c r="U12" s="1">
        <v>1073548</v>
      </c>
    </row>
    <row r="13" spans="1:21" ht="15.75">
      <c r="A13" s="269" t="s">
        <v>93</v>
      </c>
      <c r="B13" s="269"/>
      <c r="C13" s="25">
        <v>1</v>
      </c>
      <c r="D13" s="8">
        <v>701</v>
      </c>
      <c r="E13" s="8">
        <v>2860</v>
      </c>
      <c r="F13" s="8">
        <v>3</v>
      </c>
      <c r="G13" s="281">
        <v>0</v>
      </c>
      <c r="H13" s="281"/>
      <c r="I13" s="8">
        <v>1</v>
      </c>
      <c r="J13" s="8">
        <v>700</v>
      </c>
      <c r="K13" s="8">
        <v>2837</v>
      </c>
      <c r="L13" s="8">
        <v>3</v>
      </c>
      <c r="O13" s="30"/>
      <c r="P13" s="25"/>
      <c r="Q13" s="1"/>
      <c r="R13" s="1"/>
      <c r="S13" s="1"/>
      <c r="T13" s="1"/>
      <c r="U13" s="1"/>
    </row>
    <row r="14" spans="1:21" ht="15">
      <c r="A14" s="175"/>
      <c r="B14" s="175"/>
      <c r="C14" s="24"/>
      <c r="D14" s="33"/>
      <c r="E14" s="33"/>
      <c r="F14" s="33"/>
      <c r="G14" s="175"/>
      <c r="H14" s="175"/>
      <c r="I14" s="33"/>
      <c r="J14" s="33"/>
      <c r="K14" s="33"/>
      <c r="L14" s="33"/>
      <c r="N14" s="57" t="s">
        <v>542</v>
      </c>
      <c r="O14" s="30" t="s">
        <v>194</v>
      </c>
      <c r="P14" s="25">
        <v>2997601</v>
      </c>
      <c r="Q14" s="1">
        <v>83999694</v>
      </c>
      <c r="R14" s="1" t="s">
        <v>430</v>
      </c>
      <c r="S14" s="1" t="s">
        <v>430</v>
      </c>
      <c r="T14" s="1" t="s">
        <v>430</v>
      </c>
      <c r="U14" s="1" t="s">
        <v>430</v>
      </c>
    </row>
    <row r="15" spans="1:21" ht="15">
      <c r="A15" s="48" t="s">
        <v>94</v>
      </c>
      <c r="B15" s="48"/>
      <c r="C15" s="48"/>
      <c r="N15" s="57"/>
      <c r="O15" s="30"/>
      <c r="P15" s="25"/>
      <c r="Q15" s="1"/>
      <c r="R15" s="1"/>
      <c r="S15" s="1"/>
      <c r="T15" s="1"/>
      <c r="U15" s="1"/>
    </row>
    <row r="16" spans="14:21" ht="15">
      <c r="N16" s="17"/>
      <c r="O16" s="30" t="s">
        <v>195</v>
      </c>
      <c r="P16" s="25">
        <v>46030</v>
      </c>
      <c r="Q16" s="1">
        <v>411789</v>
      </c>
      <c r="R16" s="1" t="s">
        <v>430</v>
      </c>
      <c r="S16" s="1" t="s">
        <v>430</v>
      </c>
      <c r="T16" s="1" t="s">
        <v>430</v>
      </c>
      <c r="U16" s="1" t="s">
        <v>430</v>
      </c>
    </row>
    <row r="17" spans="1:21" ht="15">
      <c r="A17" s="194" t="s">
        <v>164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N17" s="17"/>
      <c r="O17" s="30"/>
      <c r="P17" s="25"/>
      <c r="Q17" s="1"/>
      <c r="R17" s="1"/>
      <c r="S17" s="1"/>
      <c r="T17" s="1"/>
      <c r="U17" s="1"/>
    </row>
    <row r="18" spans="14:21" ht="15">
      <c r="N18" s="17"/>
      <c r="O18" s="30" t="s">
        <v>107</v>
      </c>
      <c r="P18" s="25">
        <v>129556</v>
      </c>
      <c r="Q18" s="1">
        <v>1315262</v>
      </c>
      <c r="R18" s="1">
        <v>1072201</v>
      </c>
      <c r="S18" s="1">
        <v>230390</v>
      </c>
      <c r="T18" s="1">
        <v>0</v>
      </c>
      <c r="U18" s="1">
        <v>12671</v>
      </c>
    </row>
    <row r="19" spans="1:21" ht="15">
      <c r="A19" s="191" t="s">
        <v>165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N19" s="17"/>
      <c r="O19" s="30"/>
      <c r="P19" s="25"/>
      <c r="Q19" s="1"/>
      <c r="R19" s="1"/>
      <c r="S19" s="1"/>
      <c r="T19" s="1"/>
      <c r="U19" s="1"/>
    </row>
    <row r="20" spans="11:21" ht="15.75" thickBot="1">
      <c r="K20" s="284" t="s">
        <v>75</v>
      </c>
      <c r="L20" s="284"/>
      <c r="N20" s="57" t="s">
        <v>543</v>
      </c>
      <c r="O20" s="30" t="s">
        <v>194</v>
      </c>
      <c r="P20" s="25">
        <v>123</v>
      </c>
      <c r="Q20" s="1">
        <v>2553</v>
      </c>
      <c r="R20" s="1">
        <v>1838</v>
      </c>
      <c r="S20" s="1">
        <v>715</v>
      </c>
      <c r="T20" s="1">
        <v>0</v>
      </c>
      <c r="U20" s="1">
        <v>0</v>
      </c>
    </row>
    <row r="21" spans="1:21" s="21" customFormat="1" ht="19.5" customHeight="1">
      <c r="A21" s="184" t="s">
        <v>100</v>
      </c>
      <c r="B21" s="184"/>
      <c r="C21" s="184"/>
      <c r="D21" s="184"/>
      <c r="E21" s="184"/>
      <c r="F21" s="185"/>
      <c r="G21" s="183" t="s">
        <v>104</v>
      </c>
      <c r="H21" s="184"/>
      <c r="I21" s="184"/>
      <c r="J21" s="184"/>
      <c r="K21" s="184"/>
      <c r="L21" s="184"/>
      <c r="N21" s="57"/>
      <c r="O21" s="30"/>
      <c r="P21" s="25"/>
      <c r="Q21" s="1"/>
      <c r="R21" s="1"/>
      <c r="S21" s="1"/>
      <c r="T21" s="1"/>
      <c r="U21" s="1"/>
    </row>
    <row r="22" spans="1:21" s="21" customFormat="1" ht="19.5" customHeight="1">
      <c r="A22" s="270" t="s">
        <v>101</v>
      </c>
      <c r="B22" s="270"/>
      <c r="C22" s="270"/>
      <c r="D22" s="270"/>
      <c r="E22" s="11" t="s">
        <v>102</v>
      </c>
      <c r="F22" s="5" t="s">
        <v>103</v>
      </c>
      <c r="G22" s="279" t="s">
        <v>101</v>
      </c>
      <c r="H22" s="270"/>
      <c r="I22" s="270"/>
      <c r="J22" s="187"/>
      <c r="K22" s="11" t="s">
        <v>102</v>
      </c>
      <c r="L22" s="12" t="s">
        <v>103</v>
      </c>
      <c r="N22" s="9"/>
      <c r="O22" s="30" t="s">
        <v>113</v>
      </c>
      <c r="P22" s="25">
        <v>129433</v>
      </c>
      <c r="Q22" s="1">
        <v>1312709</v>
      </c>
      <c r="R22" s="1">
        <v>1070363</v>
      </c>
      <c r="S22" s="1">
        <v>229675</v>
      </c>
      <c r="T22" s="1">
        <v>0</v>
      </c>
      <c r="U22" s="1">
        <v>12671</v>
      </c>
    </row>
    <row r="23" spans="1:21" ht="15.75">
      <c r="A23" s="271" t="s">
        <v>24</v>
      </c>
      <c r="B23" s="271"/>
      <c r="C23" s="271"/>
      <c r="D23" s="272"/>
      <c r="E23" s="154">
        <f>SUM(E27,E35,E36:E44)</f>
        <v>56973896</v>
      </c>
      <c r="F23" s="152">
        <f>SUM(F27,F35,F36:F44)</f>
        <v>57516509</v>
      </c>
      <c r="G23" s="280" t="s">
        <v>132</v>
      </c>
      <c r="H23" s="271"/>
      <c r="I23" s="271"/>
      <c r="J23" s="271"/>
      <c r="K23" s="155">
        <f>SUM(K24,K40,K43,K45:K51)</f>
        <v>56973896</v>
      </c>
      <c r="L23" s="150">
        <f>SUM(L24,L40,L43,L45:L51)</f>
        <v>55336146</v>
      </c>
      <c r="N23" s="33"/>
      <c r="O23" s="33"/>
      <c r="P23" s="24"/>
      <c r="Q23" s="33"/>
      <c r="R23" s="33"/>
      <c r="S23" s="33"/>
      <c r="T23" s="33"/>
      <c r="U23" s="33"/>
    </row>
    <row r="24" spans="1:12" ht="14.25" customHeight="1">
      <c r="A24" s="93" t="s">
        <v>128</v>
      </c>
      <c r="B24" s="34"/>
      <c r="C24" s="34"/>
      <c r="D24" s="34"/>
      <c r="E24" s="27"/>
      <c r="G24" s="264" t="s">
        <v>133</v>
      </c>
      <c r="H24" s="199"/>
      <c r="I24" s="199"/>
      <c r="J24" s="199"/>
      <c r="K24" s="25">
        <v>1495457</v>
      </c>
      <c r="L24" s="8">
        <v>1456054</v>
      </c>
    </row>
    <row r="25" spans="1:21" ht="14.25" customHeight="1">
      <c r="A25" s="17" t="s">
        <v>129</v>
      </c>
      <c r="B25" s="34"/>
      <c r="C25" s="199" t="s">
        <v>105</v>
      </c>
      <c r="D25" s="200"/>
      <c r="E25" s="25">
        <v>21638987</v>
      </c>
      <c r="F25" s="8">
        <v>21856919</v>
      </c>
      <c r="G25" s="55"/>
      <c r="H25" s="9"/>
      <c r="I25" s="199" t="s">
        <v>134</v>
      </c>
      <c r="J25" s="199"/>
      <c r="K25" s="25">
        <v>26777674</v>
      </c>
      <c r="L25" s="8">
        <v>26218203</v>
      </c>
      <c r="N25" s="21" t="s">
        <v>196</v>
      </c>
      <c r="O25" s="21"/>
      <c r="P25" s="21"/>
      <c r="Q25" s="21"/>
      <c r="R25" s="21"/>
      <c r="S25" s="21"/>
      <c r="T25" s="21"/>
      <c r="U25" s="21"/>
    </row>
    <row r="26" spans="1:21" ht="15.75" customHeight="1">
      <c r="A26" s="17" t="s">
        <v>130</v>
      </c>
      <c r="B26" s="34"/>
      <c r="C26" s="199" t="s">
        <v>106</v>
      </c>
      <c r="D26" s="200"/>
      <c r="E26" s="25">
        <v>3100449</v>
      </c>
      <c r="F26" s="8">
        <v>3146793</v>
      </c>
      <c r="G26" s="55"/>
      <c r="H26" s="9" t="s">
        <v>150</v>
      </c>
      <c r="I26" s="199" t="s">
        <v>28</v>
      </c>
      <c r="J26" s="199"/>
      <c r="K26" s="25">
        <v>456991</v>
      </c>
      <c r="L26" s="8">
        <v>426970</v>
      </c>
      <c r="N26" s="270" t="s">
        <v>197</v>
      </c>
      <c r="O26" s="187"/>
      <c r="P26" s="49" t="s">
        <v>480</v>
      </c>
      <c r="Q26" s="50"/>
      <c r="R26" s="51">
        <v>153770</v>
      </c>
      <c r="S26" s="52" t="s">
        <v>479</v>
      </c>
      <c r="T26" s="53"/>
      <c r="U26" s="54">
        <v>392581</v>
      </c>
    </row>
    <row r="27" spans="1:14" ht="15" customHeight="1">
      <c r="A27" s="17" t="s">
        <v>131</v>
      </c>
      <c r="B27" s="111"/>
      <c r="C27" s="199" t="s">
        <v>107</v>
      </c>
      <c r="D27" s="200"/>
      <c r="E27" s="25">
        <v>24739436</v>
      </c>
      <c r="F27" s="8">
        <v>25003712</v>
      </c>
      <c r="G27" s="168" t="s">
        <v>159</v>
      </c>
      <c r="H27" s="9" t="s">
        <v>151</v>
      </c>
      <c r="I27" s="199" t="s">
        <v>135</v>
      </c>
      <c r="J27" s="199"/>
      <c r="K27" s="25">
        <v>27234665</v>
      </c>
      <c r="L27" s="1">
        <v>26645173</v>
      </c>
      <c r="N27" s="48" t="s">
        <v>94</v>
      </c>
    </row>
    <row r="28" spans="1:12" ht="15">
      <c r="A28" s="17"/>
      <c r="B28" s="191"/>
      <c r="C28" s="191"/>
      <c r="D28" s="191"/>
      <c r="E28" s="25"/>
      <c r="F28" s="8"/>
      <c r="G28" s="168"/>
      <c r="H28" s="9" t="s">
        <v>152</v>
      </c>
      <c r="I28" s="199" t="s">
        <v>39</v>
      </c>
      <c r="J28" s="199"/>
      <c r="K28" s="25">
        <v>3513138</v>
      </c>
      <c r="L28" s="8">
        <v>3374515</v>
      </c>
    </row>
    <row r="29" spans="1:12" ht="15">
      <c r="A29" s="277" t="s">
        <v>126</v>
      </c>
      <c r="B29" s="34"/>
      <c r="C29" s="199" t="s">
        <v>108</v>
      </c>
      <c r="D29" s="200"/>
      <c r="E29" s="25">
        <v>775369</v>
      </c>
      <c r="F29" s="8">
        <v>797404</v>
      </c>
      <c r="G29" s="168" t="s">
        <v>129</v>
      </c>
      <c r="H29" s="9" t="s">
        <v>128</v>
      </c>
      <c r="I29" s="199" t="s">
        <v>136</v>
      </c>
      <c r="J29" s="199"/>
      <c r="K29" s="25">
        <v>307810</v>
      </c>
      <c r="L29" s="8">
        <v>248760</v>
      </c>
    </row>
    <row r="30" spans="1:12" ht="15">
      <c r="A30" s="277"/>
      <c r="B30" s="34"/>
      <c r="C30" s="199" t="s">
        <v>109</v>
      </c>
      <c r="D30" s="200"/>
      <c r="E30" s="25">
        <v>18141319</v>
      </c>
      <c r="F30" s="8">
        <v>17769077</v>
      </c>
      <c r="G30" s="168"/>
      <c r="H30" s="9" t="s">
        <v>129</v>
      </c>
      <c r="I30" s="199" t="s">
        <v>137</v>
      </c>
      <c r="J30" s="199"/>
      <c r="K30" s="25">
        <v>139380</v>
      </c>
      <c r="L30" s="8">
        <v>129100</v>
      </c>
    </row>
    <row r="31" spans="1:12" ht="14.25" customHeight="1">
      <c r="A31" s="277"/>
      <c r="B31" s="34"/>
      <c r="C31" s="199" t="s">
        <v>110</v>
      </c>
      <c r="D31" s="200"/>
      <c r="E31" s="25">
        <v>2314058</v>
      </c>
      <c r="F31" s="8">
        <v>2650240</v>
      </c>
      <c r="G31" s="168" t="s">
        <v>160</v>
      </c>
      <c r="H31" s="9" t="s">
        <v>153</v>
      </c>
      <c r="I31" s="199" t="s">
        <v>138</v>
      </c>
      <c r="J31" s="199"/>
      <c r="K31" s="25">
        <v>2114</v>
      </c>
      <c r="L31" s="8">
        <v>1883</v>
      </c>
    </row>
    <row r="32" spans="1:12" ht="15">
      <c r="A32" s="277"/>
      <c r="B32" s="34"/>
      <c r="C32" s="199" t="s">
        <v>111</v>
      </c>
      <c r="D32" s="200"/>
      <c r="E32" s="25">
        <v>1759114</v>
      </c>
      <c r="F32" s="8">
        <v>2010780</v>
      </c>
      <c r="G32" s="168"/>
      <c r="H32" s="9" t="s">
        <v>154</v>
      </c>
      <c r="I32" s="199" t="s">
        <v>113</v>
      </c>
      <c r="J32" s="199"/>
      <c r="K32" s="25">
        <v>8735</v>
      </c>
      <c r="L32" s="1">
        <v>8735</v>
      </c>
    </row>
    <row r="33" spans="1:21" ht="15">
      <c r="A33" s="277"/>
      <c r="B33" s="34"/>
      <c r="C33" s="199" t="s">
        <v>112</v>
      </c>
      <c r="D33" s="200"/>
      <c r="E33" s="25">
        <v>91625</v>
      </c>
      <c r="F33" s="8">
        <v>71015</v>
      </c>
      <c r="G33" s="168" t="s">
        <v>161</v>
      </c>
      <c r="H33" s="9"/>
      <c r="I33" s="199" t="s">
        <v>107</v>
      </c>
      <c r="J33" s="199"/>
      <c r="K33" s="25">
        <v>31205842</v>
      </c>
      <c r="L33" s="1">
        <v>30408166</v>
      </c>
      <c r="N33" s="191" t="s">
        <v>198</v>
      </c>
      <c r="O33" s="191"/>
      <c r="P33" s="191"/>
      <c r="Q33" s="191"/>
      <c r="R33" s="191"/>
      <c r="S33" s="191"/>
      <c r="T33" s="191"/>
      <c r="U33" s="191"/>
    </row>
    <row r="34" spans="1:12" ht="15.75" thickBot="1">
      <c r="A34" s="277"/>
      <c r="B34" s="34"/>
      <c r="C34" s="199" t="s">
        <v>113</v>
      </c>
      <c r="D34" s="200"/>
      <c r="E34" s="25">
        <v>417971</v>
      </c>
      <c r="F34" s="8">
        <v>1172702</v>
      </c>
      <c r="G34" s="168"/>
      <c r="H34" s="56" t="s">
        <v>155</v>
      </c>
      <c r="I34" s="199" t="s">
        <v>139</v>
      </c>
      <c r="J34" s="199"/>
      <c r="K34" s="25">
        <v>7983331</v>
      </c>
      <c r="L34" s="1">
        <v>7948206</v>
      </c>
    </row>
    <row r="35" spans="1:21" ht="15">
      <c r="A35" s="34"/>
      <c r="B35" s="9"/>
      <c r="C35" s="199" t="s">
        <v>107</v>
      </c>
      <c r="D35" s="200"/>
      <c r="E35" s="25">
        <v>23499456</v>
      </c>
      <c r="F35" s="8">
        <v>24471218</v>
      </c>
      <c r="G35" s="168" t="s">
        <v>162</v>
      </c>
      <c r="H35" s="56" t="s">
        <v>156</v>
      </c>
      <c r="I35" s="199" t="s">
        <v>39</v>
      </c>
      <c r="J35" s="199"/>
      <c r="K35" s="25">
        <v>502131</v>
      </c>
      <c r="L35" s="1">
        <v>492996</v>
      </c>
      <c r="N35" s="181" t="s">
        <v>440</v>
      </c>
      <c r="O35" s="237" t="s">
        <v>22</v>
      </c>
      <c r="P35" s="237" t="s">
        <v>199</v>
      </c>
      <c r="Q35" s="294" t="s">
        <v>204</v>
      </c>
      <c r="R35" s="237" t="s">
        <v>200</v>
      </c>
      <c r="S35" s="294" t="s">
        <v>556</v>
      </c>
      <c r="T35" s="112" t="s">
        <v>481</v>
      </c>
      <c r="U35" s="91" t="s">
        <v>484</v>
      </c>
    </row>
    <row r="36" spans="1:21" ht="15">
      <c r="A36" s="199" t="s">
        <v>114</v>
      </c>
      <c r="B36" s="199"/>
      <c r="C36" s="199"/>
      <c r="D36" s="199"/>
      <c r="E36" s="25">
        <v>5372635</v>
      </c>
      <c r="F36" s="8">
        <v>5735307</v>
      </c>
      <c r="G36" s="168"/>
      <c r="H36" s="56" t="s">
        <v>157</v>
      </c>
      <c r="I36" s="199" t="s">
        <v>135</v>
      </c>
      <c r="J36" s="199"/>
      <c r="K36" s="25">
        <v>8485462</v>
      </c>
      <c r="L36" s="1">
        <v>8441202</v>
      </c>
      <c r="N36" s="282"/>
      <c r="O36" s="283"/>
      <c r="P36" s="283"/>
      <c r="Q36" s="295"/>
      <c r="R36" s="283"/>
      <c r="S36" s="295"/>
      <c r="T36" s="113" t="s">
        <v>483</v>
      </c>
      <c r="U36" s="115" t="s">
        <v>483</v>
      </c>
    </row>
    <row r="37" spans="1:21" ht="15">
      <c r="A37" s="199" t="s">
        <v>115</v>
      </c>
      <c r="B37" s="199"/>
      <c r="C37" s="199"/>
      <c r="D37" s="199"/>
      <c r="E37" s="25">
        <v>32669</v>
      </c>
      <c r="F37" s="8">
        <v>34175</v>
      </c>
      <c r="G37" s="55"/>
      <c r="H37" s="56" t="s">
        <v>158</v>
      </c>
      <c r="I37" s="30"/>
      <c r="J37" s="30"/>
      <c r="K37" s="25"/>
      <c r="L37" s="1"/>
      <c r="N37" s="182"/>
      <c r="O37" s="238"/>
      <c r="P37" s="238"/>
      <c r="Q37" s="296"/>
      <c r="R37" s="238"/>
      <c r="S37" s="296"/>
      <c r="T37" s="114" t="s">
        <v>482</v>
      </c>
      <c r="U37" s="92" t="s">
        <v>482</v>
      </c>
    </row>
    <row r="38" spans="1:21" ht="15">
      <c r="A38" s="199" t="s">
        <v>116</v>
      </c>
      <c r="B38" s="199"/>
      <c r="C38" s="199"/>
      <c r="D38" s="199"/>
      <c r="E38" s="25">
        <v>0</v>
      </c>
      <c r="F38" s="8">
        <v>0</v>
      </c>
      <c r="G38" s="55"/>
      <c r="H38" s="9"/>
      <c r="I38" s="30"/>
      <c r="J38" s="30"/>
      <c r="K38" s="25"/>
      <c r="L38" s="8"/>
      <c r="N38" s="116"/>
      <c r="O38" s="138"/>
      <c r="P38" s="116"/>
      <c r="Q38" s="116"/>
      <c r="R38" s="116"/>
      <c r="S38" s="116"/>
      <c r="T38" s="116"/>
      <c r="U38" s="116"/>
    </row>
    <row r="39" spans="1:21" ht="15.75">
      <c r="A39" s="199" t="s">
        <v>117</v>
      </c>
      <c r="B39" s="199"/>
      <c r="C39" s="199"/>
      <c r="D39" s="199"/>
      <c r="E39" s="25">
        <v>340688</v>
      </c>
      <c r="F39" s="8">
        <v>425091</v>
      </c>
      <c r="G39" s="55"/>
      <c r="H39" s="199" t="s">
        <v>140</v>
      </c>
      <c r="I39" s="199"/>
      <c r="J39" s="199"/>
      <c r="K39" s="25">
        <v>112536</v>
      </c>
      <c r="L39" s="8">
        <v>109585</v>
      </c>
      <c r="N39" s="79" t="s">
        <v>24</v>
      </c>
      <c r="O39" s="72">
        <f>SUM(O41:O45)</f>
        <v>2997603</v>
      </c>
      <c r="P39" s="73">
        <f aca="true" t="shared" si="2" ref="P39:U39">SUM(P41:P45)</f>
        <v>11420588</v>
      </c>
      <c r="Q39" s="73">
        <f t="shared" si="2"/>
        <v>83999358</v>
      </c>
      <c r="R39" s="156">
        <f t="shared" si="2"/>
        <v>763.563</v>
      </c>
      <c r="S39" s="157">
        <f>P39/O39</f>
        <v>3.809906782185633</v>
      </c>
      <c r="T39" s="73">
        <f>1000*Q39/P39</f>
        <v>7355.081717333644</v>
      </c>
      <c r="U39" s="73">
        <f t="shared" si="2"/>
        <v>213967</v>
      </c>
    </row>
    <row r="40" spans="1:21" ht="17.25" customHeight="1">
      <c r="A40" s="265" t="s">
        <v>127</v>
      </c>
      <c r="B40" s="9"/>
      <c r="C40" s="214" t="s">
        <v>118</v>
      </c>
      <c r="D40" s="200"/>
      <c r="E40" s="25">
        <v>844687</v>
      </c>
      <c r="F40" s="8">
        <v>783575</v>
      </c>
      <c r="G40" s="55"/>
      <c r="H40" s="199" t="s">
        <v>107</v>
      </c>
      <c r="I40" s="199"/>
      <c r="J40" s="199"/>
      <c r="K40" s="25">
        <v>39803840</v>
      </c>
      <c r="L40" s="8">
        <v>38958953</v>
      </c>
      <c r="N40" s="79"/>
      <c r="O40" s="72"/>
      <c r="P40" s="73"/>
      <c r="Q40" s="73"/>
      <c r="R40" s="156"/>
      <c r="S40" s="157"/>
      <c r="T40" s="73"/>
      <c r="U40" s="73"/>
    </row>
    <row r="41" spans="1:21" ht="17.25" customHeight="1">
      <c r="A41" s="265"/>
      <c r="B41" s="9"/>
      <c r="C41" s="214" t="s">
        <v>119</v>
      </c>
      <c r="D41" s="200"/>
      <c r="E41" s="25">
        <v>377054</v>
      </c>
      <c r="F41" s="8">
        <v>190957</v>
      </c>
      <c r="G41" s="288" t="s">
        <v>163</v>
      </c>
      <c r="H41" s="199" t="s">
        <v>141</v>
      </c>
      <c r="I41" s="199"/>
      <c r="J41" s="199"/>
      <c r="K41" s="25">
        <v>13699720</v>
      </c>
      <c r="L41" s="8">
        <v>13364272</v>
      </c>
      <c r="N41" s="136" t="s">
        <v>203</v>
      </c>
      <c r="O41" s="23">
        <v>157352</v>
      </c>
      <c r="P41" s="35">
        <v>3543563</v>
      </c>
      <c r="Q41" s="35">
        <v>44681328</v>
      </c>
      <c r="R41" s="137">
        <v>40.081</v>
      </c>
      <c r="S41" s="381">
        <v>22.52</v>
      </c>
      <c r="T41" s="35">
        <v>12609</v>
      </c>
      <c r="U41" s="35">
        <v>113814</v>
      </c>
    </row>
    <row r="42" spans="1:21" ht="17.25" customHeight="1">
      <c r="A42" s="265"/>
      <c r="B42" s="9"/>
      <c r="C42" s="214" t="s">
        <v>120</v>
      </c>
      <c r="D42" s="200"/>
      <c r="E42" s="25">
        <v>0</v>
      </c>
      <c r="F42" s="8">
        <v>0</v>
      </c>
      <c r="G42" s="288"/>
      <c r="H42" s="199" t="s">
        <v>142</v>
      </c>
      <c r="I42" s="199"/>
      <c r="J42" s="199"/>
      <c r="K42" s="25">
        <v>78423</v>
      </c>
      <c r="L42" s="8">
        <v>77429</v>
      </c>
      <c r="N42" s="116" t="s">
        <v>25</v>
      </c>
      <c r="O42" s="23"/>
      <c r="P42" s="35"/>
      <c r="Q42" s="35"/>
      <c r="R42" s="137"/>
      <c r="S42" s="381"/>
      <c r="T42" s="35"/>
      <c r="U42" s="35"/>
    </row>
    <row r="43" spans="1:21" ht="15">
      <c r="A43" s="266" t="s">
        <v>121</v>
      </c>
      <c r="B43" s="267"/>
      <c r="C43" s="267"/>
      <c r="D43" s="268"/>
      <c r="E43" s="25">
        <v>827006</v>
      </c>
      <c r="F43" s="8">
        <v>648648</v>
      </c>
      <c r="G43" s="288"/>
      <c r="H43" s="199" t="s">
        <v>107</v>
      </c>
      <c r="I43" s="199"/>
      <c r="J43" s="200"/>
      <c r="K43" s="8">
        <v>13778143</v>
      </c>
      <c r="L43" s="8">
        <v>13441701</v>
      </c>
      <c r="N43" s="136" t="s">
        <v>201</v>
      </c>
      <c r="O43" s="23">
        <v>2450923</v>
      </c>
      <c r="P43" s="35">
        <v>6687806</v>
      </c>
      <c r="Q43" s="35">
        <v>33545605</v>
      </c>
      <c r="R43" s="137">
        <v>624.31</v>
      </c>
      <c r="S43" s="381">
        <v>2.73</v>
      </c>
      <c r="T43" s="35">
        <v>5016</v>
      </c>
      <c r="U43" s="35">
        <v>85449</v>
      </c>
    </row>
    <row r="44" spans="1:21" ht="15">
      <c r="A44" s="199" t="s">
        <v>122</v>
      </c>
      <c r="B44" s="199"/>
      <c r="C44" s="199"/>
      <c r="D44" s="200"/>
      <c r="E44" s="25">
        <v>940265</v>
      </c>
      <c r="F44" s="8">
        <v>223826</v>
      </c>
      <c r="G44" s="288"/>
      <c r="H44" s="20"/>
      <c r="I44" s="20"/>
      <c r="J44" s="20"/>
      <c r="K44" s="25"/>
      <c r="L44" s="8"/>
      <c r="N44" s="116"/>
      <c r="O44" s="23"/>
      <c r="P44" s="35"/>
      <c r="Q44" s="35"/>
      <c r="R44" s="137"/>
      <c r="S44" s="381"/>
      <c r="T44" s="35"/>
      <c r="U44" s="35"/>
    </row>
    <row r="45" spans="1:21" ht="15">
      <c r="A45" s="278" t="s">
        <v>478</v>
      </c>
      <c r="C45" s="232" t="s">
        <v>540</v>
      </c>
      <c r="D45" s="232"/>
      <c r="E45" s="58">
        <v>41</v>
      </c>
      <c r="F45" s="8">
        <v>2207864</v>
      </c>
      <c r="G45" s="264" t="s">
        <v>143</v>
      </c>
      <c r="H45" s="199"/>
      <c r="I45" s="199"/>
      <c r="J45" s="199"/>
      <c r="K45" s="25">
        <v>397607</v>
      </c>
      <c r="L45" s="8">
        <v>396964</v>
      </c>
      <c r="N45" s="30" t="s">
        <v>26</v>
      </c>
      <c r="O45" s="23">
        <v>389328</v>
      </c>
      <c r="P45" s="35">
        <v>1189219</v>
      </c>
      <c r="Q45" s="35">
        <v>5772425</v>
      </c>
      <c r="R45" s="137">
        <v>99.172</v>
      </c>
      <c r="S45" s="381">
        <v>3.05</v>
      </c>
      <c r="T45" s="35">
        <v>4854</v>
      </c>
      <c r="U45" s="35">
        <v>14704</v>
      </c>
    </row>
    <row r="46" spans="1:21" ht="15">
      <c r="A46" s="278"/>
      <c r="C46" s="214" t="s">
        <v>539</v>
      </c>
      <c r="D46" s="214"/>
      <c r="E46" s="58">
        <v>1</v>
      </c>
      <c r="F46" s="8">
        <v>27501</v>
      </c>
      <c r="G46" s="264" t="s">
        <v>144</v>
      </c>
      <c r="H46" s="199"/>
      <c r="I46" s="199"/>
      <c r="J46" s="199"/>
      <c r="K46" s="25">
        <v>211178</v>
      </c>
      <c r="L46" s="8">
        <v>198383</v>
      </c>
      <c r="N46" s="103"/>
      <c r="O46" s="107"/>
      <c r="P46" s="103"/>
      <c r="Q46" s="103"/>
      <c r="R46" s="103"/>
      <c r="S46" s="103"/>
      <c r="T46" s="103"/>
      <c r="U46" s="103"/>
    </row>
    <row r="47" spans="1:21" ht="15">
      <c r="A47" s="278"/>
      <c r="C47" s="214" t="s">
        <v>123</v>
      </c>
      <c r="D47" s="214"/>
      <c r="E47" s="214"/>
      <c r="F47" s="8">
        <v>2180363</v>
      </c>
      <c r="G47" s="264" t="s">
        <v>145</v>
      </c>
      <c r="H47" s="199"/>
      <c r="I47" s="199"/>
      <c r="J47" s="199"/>
      <c r="K47" s="25">
        <v>95984</v>
      </c>
      <c r="L47" s="1">
        <v>95551</v>
      </c>
      <c r="N47" s="121" t="s">
        <v>202</v>
      </c>
      <c r="O47" s="116"/>
      <c r="P47" s="116"/>
      <c r="Q47" s="116"/>
      <c r="R47" s="116"/>
      <c r="S47" s="116"/>
      <c r="T47" s="116"/>
      <c r="U47" s="116"/>
    </row>
    <row r="48" spans="1:21" ht="15">
      <c r="A48" s="57"/>
      <c r="C48" s="6"/>
      <c r="D48" s="6"/>
      <c r="E48" s="8"/>
      <c r="F48" s="8"/>
      <c r="G48" s="264" t="s">
        <v>146</v>
      </c>
      <c r="H48" s="199"/>
      <c r="I48" s="199"/>
      <c r="J48" s="199"/>
      <c r="K48" s="25">
        <v>94842</v>
      </c>
      <c r="L48" s="1">
        <v>22606</v>
      </c>
      <c r="N48" s="116" t="s">
        <v>94</v>
      </c>
      <c r="O48" s="116"/>
      <c r="P48" s="116"/>
      <c r="Q48" s="116"/>
      <c r="R48" s="116"/>
      <c r="S48" s="116"/>
      <c r="T48" s="116"/>
      <c r="U48" s="116"/>
    </row>
    <row r="49" spans="3:12" ht="15">
      <c r="C49" s="6"/>
      <c r="D49" s="6"/>
      <c r="E49" s="8"/>
      <c r="F49" s="8"/>
      <c r="G49" s="264" t="s">
        <v>147</v>
      </c>
      <c r="H49" s="199"/>
      <c r="I49" s="199"/>
      <c r="J49" s="199"/>
      <c r="K49" s="25">
        <v>542151</v>
      </c>
      <c r="L49" s="1">
        <v>528766</v>
      </c>
    </row>
    <row r="50" spans="1:12" ht="15">
      <c r="A50" s="199" t="s">
        <v>124</v>
      </c>
      <c r="B50" s="199"/>
      <c r="C50" s="199"/>
      <c r="D50" s="199"/>
      <c r="E50" s="199"/>
      <c r="F50" s="8">
        <v>2489339</v>
      </c>
      <c r="G50" s="264" t="s">
        <v>148</v>
      </c>
      <c r="H50" s="199"/>
      <c r="I50" s="199"/>
      <c r="J50" s="199"/>
      <c r="K50" s="25">
        <v>259459</v>
      </c>
      <c r="L50" s="1">
        <v>237168</v>
      </c>
    </row>
    <row r="51" spans="1:12" ht="15">
      <c r="A51" s="224" t="s">
        <v>125</v>
      </c>
      <c r="B51" s="224"/>
      <c r="C51" s="224"/>
      <c r="D51" s="224"/>
      <c r="E51" s="224"/>
      <c r="F51" s="8">
        <v>0</v>
      </c>
      <c r="G51" s="264" t="s">
        <v>149</v>
      </c>
      <c r="H51" s="199"/>
      <c r="I51" s="199"/>
      <c r="J51" s="199"/>
      <c r="K51" s="40">
        <v>295235</v>
      </c>
      <c r="L51" s="41" t="s">
        <v>430</v>
      </c>
    </row>
    <row r="52" spans="1:12" ht="1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15">
      <c r="A53" s="191" t="s">
        <v>166</v>
      </c>
      <c r="B53" s="191"/>
      <c r="C53" s="191"/>
      <c r="D53" s="191"/>
      <c r="E53" s="191"/>
      <c r="F53" s="191"/>
      <c r="G53" s="191" t="s">
        <v>167</v>
      </c>
      <c r="H53" s="191"/>
      <c r="I53" s="191"/>
      <c r="J53" s="191"/>
      <c r="K53" s="191"/>
      <c r="L53" s="191"/>
    </row>
    <row r="54" spans="5:12" ht="15.75" thickBot="1">
      <c r="E54" s="284" t="s">
        <v>75</v>
      </c>
      <c r="F54" s="284"/>
      <c r="K54" s="284" t="s">
        <v>75</v>
      </c>
      <c r="L54" s="284"/>
    </row>
    <row r="55" spans="1:12" ht="15">
      <c r="A55" s="181" t="s">
        <v>168</v>
      </c>
      <c r="B55" s="237"/>
      <c r="C55" s="237" t="s">
        <v>169</v>
      </c>
      <c r="D55" s="237" t="s">
        <v>170</v>
      </c>
      <c r="E55" s="237" t="s">
        <v>171</v>
      </c>
      <c r="F55" s="176" t="s">
        <v>175</v>
      </c>
      <c r="G55" s="286" t="s">
        <v>168</v>
      </c>
      <c r="H55" s="237"/>
      <c r="I55" s="237"/>
      <c r="J55" s="237" t="s">
        <v>172</v>
      </c>
      <c r="K55" s="237" t="s">
        <v>173</v>
      </c>
      <c r="L55" s="176" t="s">
        <v>174</v>
      </c>
    </row>
    <row r="56" spans="1:12" ht="15">
      <c r="A56" s="182"/>
      <c r="B56" s="238"/>
      <c r="C56" s="238"/>
      <c r="D56" s="238"/>
      <c r="E56" s="238"/>
      <c r="F56" s="178"/>
      <c r="G56" s="287"/>
      <c r="H56" s="238"/>
      <c r="I56" s="238"/>
      <c r="J56" s="238"/>
      <c r="K56" s="238"/>
      <c r="L56" s="178"/>
    </row>
    <row r="57" spans="3:21" ht="15">
      <c r="C57" s="22"/>
      <c r="F57" s="59"/>
      <c r="G57" s="55"/>
      <c r="H57" s="9"/>
      <c r="I57" s="60"/>
      <c r="J57" s="22"/>
      <c r="N57" s="191" t="s">
        <v>205</v>
      </c>
      <c r="O57" s="191"/>
      <c r="P57" s="191"/>
      <c r="Q57" s="191"/>
      <c r="R57" s="191"/>
      <c r="S57" s="191"/>
      <c r="T57" s="191"/>
      <c r="U57" s="191"/>
    </row>
    <row r="58" spans="1:21" ht="15" customHeight="1" thickBot="1">
      <c r="A58" s="9" t="s">
        <v>128</v>
      </c>
      <c r="B58" s="15" t="s">
        <v>107</v>
      </c>
      <c r="C58" s="28">
        <v>27551910</v>
      </c>
      <c r="D58" s="16">
        <v>24999628</v>
      </c>
      <c r="E58" s="16">
        <v>2353197</v>
      </c>
      <c r="F58" s="61">
        <v>90.74</v>
      </c>
      <c r="G58" s="289" t="s">
        <v>541</v>
      </c>
      <c r="H58" s="9"/>
      <c r="I58" s="7" t="s">
        <v>107</v>
      </c>
      <c r="J58" s="25">
        <v>33915896</v>
      </c>
      <c r="K58" s="8">
        <v>34028907</v>
      </c>
      <c r="L58" s="8">
        <v>113011</v>
      </c>
      <c r="N58" s="180" t="s">
        <v>75</v>
      </c>
      <c r="O58" s="180"/>
      <c r="P58" s="180"/>
      <c r="Q58" s="180"/>
      <c r="R58" s="180"/>
      <c r="S58" s="180"/>
      <c r="T58" s="180"/>
      <c r="U58" s="180"/>
    </row>
    <row r="59" spans="1:21" ht="15">
      <c r="A59" s="9" t="s">
        <v>177</v>
      </c>
      <c r="B59" s="63" t="s">
        <v>178</v>
      </c>
      <c r="C59" s="28">
        <v>25374091</v>
      </c>
      <c r="D59" s="16">
        <v>24487720</v>
      </c>
      <c r="E59" s="16">
        <v>886200</v>
      </c>
      <c r="F59" s="61">
        <v>96.51</v>
      </c>
      <c r="G59" s="289"/>
      <c r="H59" s="9"/>
      <c r="I59" s="7" t="s">
        <v>182</v>
      </c>
      <c r="J59" s="25">
        <v>33915874</v>
      </c>
      <c r="K59" s="8">
        <v>34028885</v>
      </c>
      <c r="L59" s="8">
        <v>113011</v>
      </c>
      <c r="N59" s="299" t="s">
        <v>168</v>
      </c>
      <c r="O59" s="237" t="s">
        <v>24</v>
      </c>
      <c r="P59" s="237"/>
      <c r="Q59" s="300" t="s">
        <v>39</v>
      </c>
      <c r="R59" s="237" t="s">
        <v>206</v>
      </c>
      <c r="S59" s="237" t="s">
        <v>207</v>
      </c>
      <c r="T59" s="237" t="s">
        <v>208</v>
      </c>
      <c r="U59" s="176" t="s">
        <v>209</v>
      </c>
    </row>
    <row r="60" spans="1:21" ht="15">
      <c r="A60" s="9" t="s">
        <v>176</v>
      </c>
      <c r="B60" s="63" t="s">
        <v>179</v>
      </c>
      <c r="C60" s="28">
        <v>2177819</v>
      </c>
      <c r="D60" s="16">
        <v>511908</v>
      </c>
      <c r="E60" s="16">
        <v>1466997</v>
      </c>
      <c r="F60" s="61">
        <v>23.51</v>
      </c>
      <c r="G60" s="289"/>
      <c r="H60" s="9"/>
      <c r="I60" s="7" t="s">
        <v>183</v>
      </c>
      <c r="J60" s="25" t="s">
        <v>430</v>
      </c>
      <c r="K60" s="8" t="s">
        <v>430</v>
      </c>
      <c r="L60" s="8" t="s">
        <v>430</v>
      </c>
      <c r="N60" s="225"/>
      <c r="O60" s="238"/>
      <c r="P60" s="238"/>
      <c r="Q60" s="301"/>
      <c r="R60" s="238"/>
      <c r="S60" s="238"/>
      <c r="T60" s="238"/>
      <c r="U60" s="178"/>
    </row>
    <row r="61" spans="3:16" ht="15">
      <c r="C61" s="27"/>
      <c r="F61" s="59"/>
      <c r="G61" s="289"/>
      <c r="H61" s="9"/>
      <c r="I61" s="60"/>
      <c r="J61" s="25"/>
      <c r="K61" s="8"/>
      <c r="L61" s="8"/>
      <c r="O61" s="213"/>
      <c r="P61" s="174"/>
    </row>
    <row r="62" spans="3:21" ht="15">
      <c r="C62" s="27"/>
      <c r="F62" s="59"/>
      <c r="G62" s="55"/>
      <c r="H62" s="9"/>
      <c r="I62" s="7" t="s">
        <v>107</v>
      </c>
      <c r="J62" s="25">
        <v>563794</v>
      </c>
      <c r="K62" s="8">
        <v>564472</v>
      </c>
      <c r="L62" s="8">
        <v>678</v>
      </c>
      <c r="N62" s="30" t="s">
        <v>22</v>
      </c>
      <c r="O62" s="197">
        <v>64103</v>
      </c>
      <c r="P62" s="198"/>
      <c r="Q62" s="2">
        <v>57525</v>
      </c>
      <c r="R62" s="2">
        <v>1915</v>
      </c>
      <c r="S62" s="2">
        <v>181</v>
      </c>
      <c r="T62" s="2">
        <v>4415</v>
      </c>
      <c r="U62" s="2">
        <v>67</v>
      </c>
    </row>
    <row r="63" spans="3:21" ht="15">
      <c r="C63" s="27"/>
      <c r="F63" s="59"/>
      <c r="G63" s="62" t="s">
        <v>180</v>
      </c>
      <c r="H63" s="9"/>
      <c r="I63" s="7" t="s">
        <v>182</v>
      </c>
      <c r="J63" s="25">
        <v>563794</v>
      </c>
      <c r="K63" s="8">
        <v>564472</v>
      </c>
      <c r="L63" s="8">
        <v>678</v>
      </c>
      <c r="N63" s="30"/>
      <c r="O63" s="197"/>
      <c r="P63" s="198"/>
      <c r="Q63" s="2"/>
      <c r="R63" s="2"/>
      <c r="S63" s="2"/>
      <c r="T63" s="2"/>
      <c r="U63" s="2"/>
    </row>
    <row r="64" spans="3:21" ht="15">
      <c r="C64" s="27"/>
      <c r="F64" s="59"/>
      <c r="G64" s="62" t="s">
        <v>181</v>
      </c>
      <c r="H64" s="9"/>
      <c r="I64" s="7" t="s">
        <v>183</v>
      </c>
      <c r="J64" s="25" t="s">
        <v>430</v>
      </c>
      <c r="K64" s="8" t="s">
        <v>430</v>
      </c>
      <c r="L64" s="8" t="s">
        <v>430</v>
      </c>
      <c r="N64" s="30" t="s">
        <v>210</v>
      </c>
      <c r="O64" s="197">
        <v>4255863</v>
      </c>
      <c r="P64" s="198"/>
      <c r="Q64" s="2">
        <v>3867385</v>
      </c>
      <c r="R64" s="2">
        <v>248760</v>
      </c>
      <c r="S64" s="2">
        <v>1883</v>
      </c>
      <c r="T64" s="2">
        <v>129100</v>
      </c>
      <c r="U64" s="2">
        <v>8735</v>
      </c>
    </row>
    <row r="65" spans="3:21" ht="15">
      <c r="C65" s="27"/>
      <c r="F65" s="59"/>
      <c r="G65" s="62" t="s">
        <v>162</v>
      </c>
      <c r="H65" s="9"/>
      <c r="I65" s="60"/>
      <c r="J65" s="25"/>
      <c r="K65" s="8"/>
      <c r="L65" s="8"/>
      <c r="N65" s="33"/>
      <c r="O65" s="203"/>
      <c r="P65" s="175"/>
      <c r="Q65" s="33"/>
      <c r="R65" s="33"/>
      <c r="S65" s="33"/>
      <c r="T65" s="33"/>
      <c r="U65" s="33"/>
    </row>
    <row r="66" spans="3:14" ht="14.25">
      <c r="C66" s="27"/>
      <c r="F66" s="59"/>
      <c r="G66" s="264" t="s">
        <v>39</v>
      </c>
      <c r="H66" s="199"/>
      <c r="I66" s="200"/>
      <c r="J66" s="25">
        <v>3867385</v>
      </c>
      <c r="K66" s="8">
        <v>3796411</v>
      </c>
      <c r="L66" s="8">
        <v>0</v>
      </c>
      <c r="N66" s="9" t="s">
        <v>94</v>
      </c>
    </row>
    <row r="67" spans="3:12" ht="14.25">
      <c r="C67" s="27"/>
      <c r="F67" s="59"/>
      <c r="G67" s="264" t="s">
        <v>184</v>
      </c>
      <c r="H67" s="199"/>
      <c r="I67" s="200"/>
      <c r="J67" s="25">
        <v>388478</v>
      </c>
      <c r="K67" s="8">
        <v>388478</v>
      </c>
      <c r="L67" s="8">
        <v>0</v>
      </c>
    </row>
    <row r="68" spans="3:12" ht="14.25">
      <c r="C68" s="27"/>
      <c r="F68" s="59"/>
      <c r="G68" s="264" t="s">
        <v>185</v>
      </c>
      <c r="H68" s="199"/>
      <c r="I68" s="200"/>
      <c r="J68" s="25">
        <v>13364272</v>
      </c>
      <c r="K68" s="8">
        <v>13364272</v>
      </c>
      <c r="L68" s="8">
        <v>0</v>
      </c>
    </row>
    <row r="69" spans="1:10" ht="14.25">
      <c r="A69" s="33"/>
      <c r="C69" s="27"/>
      <c r="F69" s="59"/>
      <c r="G69" s="64"/>
      <c r="H69" s="33"/>
      <c r="I69" s="65"/>
      <c r="J69" s="27"/>
    </row>
    <row r="70" spans="1:12" ht="14.25">
      <c r="A70" s="48" t="s">
        <v>94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</row>
  </sheetData>
  <sheetProtection/>
  <mergeCells count="132">
    <mergeCell ref="O65:P65"/>
    <mergeCell ref="O63:P63"/>
    <mergeCell ref="O64:P64"/>
    <mergeCell ref="N58:U58"/>
    <mergeCell ref="N59:N60"/>
    <mergeCell ref="Q59:Q60"/>
    <mergeCell ref="R59:R60"/>
    <mergeCell ref="S59:S60"/>
    <mergeCell ref="T59:T60"/>
    <mergeCell ref="U59:U60"/>
    <mergeCell ref="N57:U57"/>
    <mergeCell ref="N6:U6"/>
    <mergeCell ref="P35:P37"/>
    <mergeCell ref="Q35:Q37"/>
    <mergeCell ref="R35:R37"/>
    <mergeCell ref="S35:S37"/>
    <mergeCell ref="R7:R8"/>
    <mergeCell ref="S7:S8"/>
    <mergeCell ref="N26:O26"/>
    <mergeCell ref="G68:I68"/>
    <mergeCell ref="N7:O8"/>
    <mergeCell ref="P7:P8"/>
    <mergeCell ref="I25:J25"/>
    <mergeCell ref="I26:J26"/>
    <mergeCell ref="I31:J31"/>
    <mergeCell ref="I32:J32"/>
    <mergeCell ref="I28:J28"/>
    <mergeCell ref="G7:H8"/>
    <mergeCell ref="O59:P60"/>
    <mergeCell ref="G67:I67"/>
    <mergeCell ref="G58:G61"/>
    <mergeCell ref="L55:L56"/>
    <mergeCell ref="G66:I66"/>
    <mergeCell ref="I29:J29"/>
    <mergeCell ref="I30:J30"/>
    <mergeCell ref="H39:J39"/>
    <mergeCell ref="H41:J41"/>
    <mergeCell ref="I27:J27"/>
    <mergeCell ref="O62:P62"/>
    <mergeCell ref="G55:I56"/>
    <mergeCell ref="J55:J56"/>
    <mergeCell ref="K55:K56"/>
    <mergeCell ref="G41:G44"/>
    <mergeCell ref="G45:J45"/>
    <mergeCell ref="G46:J46"/>
    <mergeCell ref="O61:P61"/>
    <mergeCell ref="G50:J50"/>
    <mergeCell ref="A53:F53"/>
    <mergeCell ref="G53:L53"/>
    <mergeCell ref="E54:F54"/>
    <mergeCell ref="K54:L54"/>
    <mergeCell ref="K20:L20"/>
    <mergeCell ref="G11:H11"/>
    <mergeCell ref="A11:B11"/>
    <mergeCell ref="A12:B12"/>
    <mergeCell ref="I33:J33"/>
    <mergeCell ref="H40:J40"/>
    <mergeCell ref="N3:U3"/>
    <mergeCell ref="N33:U33"/>
    <mergeCell ref="N35:N37"/>
    <mergeCell ref="O35:O37"/>
    <mergeCell ref="T7:U7"/>
    <mergeCell ref="N9:O9"/>
    <mergeCell ref="N10:O10"/>
    <mergeCell ref="N11:O11"/>
    <mergeCell ref="Q7:Q8"/>
    <mergeCell ref="N5:U5"/>
    <mergeCell ref="G21:L21"/>
    <mergeCell ref="G22:J22"/>
    <mergeCell ref="G24:J24"/>
    <mergeCell ref="G23:J23"/>
    <mergeCell ref="G9:H9"/>
    <mergeCell ref="G10:H10"/>
    <mergeCell ref="G14:H14"/>
    <mergeCell ref="G12:H12"/>
    <mergeCell ref="G13:H13"/>
    <mergeCell ref="F55:F56"/>
    <mergeCell ref="B28:D28"/>
    <mergeCell ref="A29:A34"/>
    <mergeCell ref="A45:A47"/>
    <mergeCell ref="C31:D31"/>
    <mergeCell ref="C32:D32"/>
    <mergeCell ref="C29:D29"/>
    <mergeCell ref="C30:D30"/>
    <mergeCell ref="A36:D36"/>
    <mergeCell ref="C46:D46"/>
    <mergeCell ref="A3:L3"/>
    <mergeCell ref="A5:L5"/>
    <mergeCell ref="A17:L17"/>
    <mergeCell ref="A19:L19"/>
    <mergeCell ref="A7:B8"/>
    <mergeCell ref="C7:F7"/>
    <mergeCell ref="I7:L7"/>
    <mergeCell ref="A9:B9"/>
    <mergeCell ref="A10:B10"/>
    <mergeCell ref="A13:B13"/>
    <mergeCell ref="A14:B14"/>
    <mergeCell ref="A21:F21"/>
    <mergeCell ref="A22:D22"/>
    <mergeCell ref="C25:D25"/>
    <mergeCell ref="C26:D26"/>
    <mergeCell ref="A23:D23"/>
    <mergeCell ref="C27:D27"/>
    <mergeCell ref="C33:D33"/>
    <mergeCell ref="C34:D34"/>
    <mergeCell ref="C45:D45"/>
    <mergeCell ref="C40:D40"/>
    <mergeCell ref="C42:D42"/>
    <mergeCell ref="C41:D41"/>
    <mergeCell ref="A44:D44"/>
    <mergeCell ref="A39:D39"/>
    <mergeCell ref="C35:D35"/>
    <mergeCell ref="C47:E47"/>
    <mergeCell ref="A50:E50"/>
    <mergeCell ref="A40:A42"/>
    <mergeCell ref="A43:D43"/>
    <mergeCell ref="I34:J34"/>
    <mergeCell ref="I35:J35"/>
    <mergeCell ref="I36:J36"/>
    <mergeCell ref="H43:J43"/>
    <mergeCell ref="A37:D37"/>
    <mergeCell ref="A38:D38"/>
    <mergeCell ref="A55:B56"/>
    <mergeCell ref="C55:C56"/>
    <mergeCell ref="D55:D56"/>
    <mergeCell ref="E55:E56"/>
    <mergeCell ref="G47:J47"/>
    <mergeCell ref="H42:J42"/>
    <mergeCell ref="A51:E51"/>
    <mergeCell ref="G51:J51"/>
    <mergeCell ref="G48:J48"/>
    <mergeCell ref="G49:J4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2" r:id="rId2"/>
  <ignoredErrors>
    <ignoredError sqref="S39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9.5" customHeight="1"/>
  <cols>
    <col min="1" max="1" width="4.75390625" style="98" customWidth="1"/>
    <col min="2" max="2" width="20.75390625" style="98" customWidth="1"/>
    <col min="3" max="4" width="9.625" style="98" bestFit="1" customWidth="1"/>
    <col min="5" max="8" width="9.125" style="98" bestFit="1" customWidth="1"/>
    <col min="9" max="9" width="11.125" style="98" bestFit="1" customWidth="1"/>
    <col min="10" max="14" width="9.625" style="98" bestFit="1" customWidth="1"/>
    <col min="15" max="15" width="9.00390625" style="98" customWidth="1"/>
    <col min="16" max="16" width="15.375" style="98" customWidth="1"/>
    <col min="17" max="17" width="14.00390625" style="98" customWidth="1"/>
    <col min="18" max="18" width="16.50390625" style="98" customWidth="1"/>
    <col min="19" max="19" width="12.25390625" style="98" customWidth="1"/>
    <col min="20" max="20" width="14.125" style="98" customWidth="1"/>
    <col min="21" max="21" width="11.50390625" style="98" customWidth="1"/>
    <col min="22" max="22" width="14.125" style="98" customWidth="1"/>
    <col min="23" max="23" width="12.125" style="98" customWidth="1"/>
    <col min="24" max="24" width="12.25390625" style="98" customWidth="1"/>
    <col min="25" max="25" width="13.50390625" style="98" bestFit="1" customWidth="1"/>
    <col min="26" max="26" width="9.625" style="98" bestFit="1" customWidth="1"/>
    <col min="27" max="16384" width="9.00390625" style="98" customWidth="1"/>
  </cols>
  <sheetData>
    <row r="1" spans="1:26" ht="19.5" customHeight="1">
      <c r="A1" s="147" t="s">
        <v>515</v>
      </c>
      <c r="Z1" s="148" t="s">
        <v>516</v>
      </c>
    </row>
    <row r="3" spans="1:26" ht="19.5" customHeight="1">
      <c r="A3" s="231" t="s">
        <v>485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P3" s="232" t="s">
        <v>236</v>
      </c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26" ht="19.5" customHeight="1" thickBot="1">
      <c r="A4" s="116"/>
      <c r="B4" s="11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Y4" s="260" t="s">
        <v>75</v>
      </c>
      <c r="Z4" s="260"/>
    </row>
    <row r="5" spans="1:29" ht="19.5" customHeight="1">
      <c r="A5" s="232" t="s">
        <v>211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P5" s="185" t="s">
        <v>56</v>
      </c>
      <c r="Q5" s="234" t="s">
        <v>90</v>
      </c>
      <c r="R5" s="234"/>
      <c r="S5" s="234"/>
      <c r="T5" s="234"/>
      <c r="U5" s="234" t="s">
        <v>91</v>
      </c>
      <c r="V5" s="234"/>
      <c r="W5" s="234"/>
      <c r="X5" s="234"/>
      <c r="Y5" s="234"/>
      <c r="Z5" s="183"/>
      <c r="AA5" s="36"/>
      <c r="AB5" s="36"/>
      <c r="AC5" s="36"/>
    </row>
    <row r="6" spans="16:26" ht="19.5" customHeight="1" thickBot="1">
      <c r="P6" s="187"/>
      <c r="Q6" s="298" t="s">
        <v>237</v>
      </c>
      <c r="R6" s="298" t="s">
        <v>238</v>
      </c>
      <c r="S6" s="298" t="s">
        <v>239</v>
      </c>
      <c r="T6" s="298" t="s">
        <v>240</v>
      </c>
      <c r="U6" s="302" t="s">
        <v>488</v>
      </c>
      <c r="V6" s="302" t="s">
        <v>558</v>
      </c>
      <c r="W6" s="314" t="s">
        <v>489</v>
      </c>
      <c r="X6" s="315"/>
      <c r="Y6" s="315"/>
      <c r="Z6" s="315"/>
    </row>
    <row r="7" spans="1:26" ht="19.5" customHeight="1">
      <c r="A7" s="177" t="s">
        <v>212</v>
      </c>
      <c r="B7" s="181"/>
      <c r="C7" s="234" t="s">
        <v>2</v>
      </c>
      <c r="D7" s="234"/>
      <c r="E7" s="234"/>
      <c r="F7" s="234"/>
      <c r="G7" s="234"/>
      <c r="H7" s="234"/>
      <c r="I7" s="234" t="s">
        <v>3</v>
      </c>
      <c r="J7" s="234"/>
      <c r="K7" s="234"/>
      <c r="L7" s="234"/>
      <c r="M7" s="234"/>
      <c r="N7" s="183"/>
      <c r="P7" s="187"/>
      <c r="Q7" s="298"/>
      <c r="R7" s="298"/>
      <c r="S7" s="298"/>
      <c r="T7" s="298"/>
      <c r="U7" s="303"/>
      <c r="V7" s="303"/>
      <c r="W7" s="230" t="s">
        <v>241</v>
      </c>
      <c r="X7" s="230"/>
      <c r="Y7" s="230" t="s">
        <v>23</v>
      </c>
      <c r="Z7" s="186"/>
    </row>
    <row r="8" spans="1:26" ht="28.5" customHeight="1">
      <c r="A8" s="179"/>
      <c r="B8" s="182"/>
      <c r="C8" s="11" t="s">
        <v>24</v>
      </c>
      <c r="D8" s="139" t="s">
        <v>486</v>
      </c>
      <c r="E8" s="135" t="s">
        <v>528</v>
      </c>
      <c r="F8" s="135" t="s">
        <v>526</v>
      </c>
      <c r="G8" s="135" t="s">
        <v>527</v>
      </c>
      <c r="H8" s="135" t="s">
        <v>487</v>
      </c>
      <c r="I8" s="11" t="s">
        <v>24</v>
      </c>
      <c r="J8" s="139" t="s">
        <v>486</v>
      </c>
      <c r="K8" s="135" t="s">
        <v>525</v>
      </c>
      <c r="L8" s="135" t="s">
        <v>526</v>
      </c>
      <c r="M8" s="135" t="s">
        <v>527</v>
      </c>
      <c r="N8" s="134" t="s">
        <v>487</v>
      </c>
      <c r="P8" s="17" t="s">
        <v>59</v>
      </c>
      <c r="Q8" s="42">
        <v>3439782</v>
      </c>
      <c r="R8" s="95">
        <v>3418173</v>
      </c>
      <c r="S8" s="95">
        <v>21609</v>
      </c>
      <c r="T8" s="95" t="s">
        <v>457</v>
      </c>
      <c r="U8" s="35">
        <v>17408</v>
      </c>
      <c r="V8" s="35">
        <v>15838</v>
      </c>
      <c r="W8" s="252">
        <v>92438</v>
      </c>
      <c r="X8" s="323"/>
      <c r="Y8" s="252">
        <v>9213169</v>
      </c>
      <c r="Z8" s="252"/>
    </row>
    <row r="9" spans="1:26" ht="19.5" customHeight="1">
      <c r="A9" s="271" t="s">
        <v>24</v>
      </c>
      <c r="B9" s="272"/>
      <c r="C9" s="158">
        <f aca="true" t="shared" si="0" ref="C9:N9">SUM(C11,C13,C15,C17,C19,C43,C45,C47,C50,C52,C54,C56)</f>
        <v>18757</v>
      </c>
      <c r="D9" s="159">
        <f t="shared" si="0"/>
        <v>10142</v>
      </c>
      <c r="E9" s="159">
        <f t="shared" si="0"/>
        <v>6894</v>
      </c>
      <c r="F9" s="159">
        <f t="shared" si="0"/>
        <v>1314</v>
      </c>
      <c r="G9" s="159">
        <f t="shared" si="0"/>
        <v>370</v>
      </c>
      <c r="H9" s="159">
        <f t="shared" si="0"/>
        <v>37</v>
      </c>
      <c r="I9" s="159">
        <f t="shared" si="0"/>
        <v>272879</v>
      </c>
      <c r="J9" s="159">
        <f t="shared" si="0"/>
        <v>18986</v>
      </c>
      <c r="K9" s="159">
        <f t="shared" si="0"/>
        <v>76499</v>
      </c>
      <c r="L9" s="159">
        <f t="shared" si="0"/>
        <v>67569</v>
      </c>
      <c r="M9" s="159">
        <f t="shared" si="0"/>
        <v>67653</v>
      </c>
      <c r="N9" s="159">
        <f t="shared" si="0"/>
        <v>42172</v>
      </c>
      <c r="P9" s="18" t="s">
        <v>60</v>
      </c>
      <c r="Q9" s="23">
        <v>3676072</v>
      </c>
      <c r="R9" s="95">
        <v>3646772</v>
      </c>
      <c r="S9" s="95">
        <v>27755</v>
      </c>
      <c r="T9" s="35">
        <v>1545</v>
      </c>
      <c r="U9" s="35">
        <v>17846</v>
      </c>
      <c r="V9" s="35">
        <v>14966</v>
      </c>
      <c r="W9" s="242">
        <v>89565</v>
      </c>
      <c r="X9" s="260"/>
      <c r="Y9" s="227">
        <v>9197910</v>
      </c>
      <c r="Z9" s="227"/>
    </row>
    <row r="10" spans="1:26" ht="19.5" customHeight="1">
      <c r="A10" s="232"/>
      <c r="B10" s="232"/>
      <c r="C10" s="117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P10" s="18" t="s">
        <v>61</v>
      </c>
      <c r="Q10" s="23">
        <v>3888931</v>
      </c>
      <c r="R10" s="95">
        <v>3858707</v>
      </c>
      <c r="S10" s="95">
        <v>30224</v>
      </c>
      <c r="T10" s="95" t="s">
        <v>457</v>
      </c>
      <c r="U10" s="35">
        <v>17508</v>
      </c>
      <c r="V10" s="35">
        <v>14362</v>
      </c>
      <c r="W10" s="242">
        <v>74116</v>
      </c>
      <c r="X10" s="260"/>
      <c r="Y10" s="227">
        <v>7218836</v>
      </c>
      <c r="Z10" s="227"/>
    </row>
    <row r="11" spans="1:26" ht="19.5" customHeight="1">
      <c r="A11" s="214" t="s">
        <v>213</v>
      </c>
      <c r="B11" s="214"/>
      <c r="C11" s="117">
        <v>44</v>
      </c>
      <c r="D11" s="96">
        <v>28</v>
      </c>
      <c r="E11" s="96">
        <v>15</v>
      </c>
      <c r="F11" s="96">
        <v>1</v>
      </c>
      <c r="G11" s="118">
        <v>0</v>
      </c>
      <c r="H11" s="118">
        <v>0</v>
      </c>
      <c r="I11" s="96">
        <v>231</v>
      </c>
      <c r="J11" s="96">
        <v>44</v>
      </c>
      <c r="K11" s="96">
        <v>146</v>
      </c>
      <c r="L11" s="96">
        <v>41</v>
      </c>
      <c r="M11" s="96">
        <v>0</v>
      </c>
      <c r="N11" s="96">
        <v>0</v>
      </c>
      <c r="P11" s="18" t="s">
        <v>62</v>
      </c>
      <c r="Q11" s="23">
        <v>4002553</v>
      </c>
      <c r="R11" s="95">
        <v>3970534</v>
      </c>
      <c r="S11" s="95">
        <v>26183</v>
      </c>
      <c r="T11" s="35">
        <v>5836</v>
      </c>
      <c r="U11" s="35">
        <v>17285</v>
      </c>
      <c r="V11" s="35">
        <v>14368</v>
      </c>
      <c r="W11" s="242">
        <v>75790</v>
      </c>
      <c r="X11" s="260"/>
      <c r="Y11" s="227">
        <v>7703567</v>
      </c>
      <c r="Z11" s="227"/>
    </row>
    <row r="12" spans="1:26" ht="19.5" customHeight="1">
      <c r="A12" s="36"/>
      <c r="B12" s="36"/>
      <c r="C12" s="117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P12" s="85" t="s">
        <v>436</v>
      </c>
      <c r="Q12" s="72">
        <v>4093674</v>
      </c>
      <c r="R12" s="105">
        <v>4069027</v>
      </c>
      <c r="S12" s="105">
        <v>22731</v>
      </c>
      <c r="T12" s="73">
        <v>1916</v>
      </c>
      <c r="U12" s="73">
        <v>15636</v>
      </c>
      <c r="V12" s="73">
        <v>12813</v>
      </c>
      <c r="W12" s="241">
        <v>71792</v>
      </c>
      <c r="X12" s="316"/>
      <c r="Y12" s="249">
        <v>7531364</v>
      </c>
      <c r="Z12" s="249"/>
    </row>
    <row r="13" spans="1:26" ht="19.5" customHeight="1">
      <c r="A13" s="214" t="s">
        <v>214</v>
      </c>
      <c r="B13" s="214"/>
      <c r="C13" s="117">
        <v>67</v>
      </c>
      <c r="D13" s="96">
        <v>45</v>
      </c>
      <c r="E13" s="96">
        <v>20</v>
      </c>
      <c r="F13" s="96">
        <v>2</v>
      </c>
      <c r="G13" s="118">
        <v>0</v>
      </c>
      <c r="H13" s="118">
        <v>0</v>
      </c>
      <c r="I13" s="96">
        <v>393</v>
      </c>
      <c r="J13" s="96">
        <v>58</v>
      </c>
      <c r="K13" s="96">
        <v>240</v>
      </c>
      <c r="L13" s="96">
        <v>95</v>
      </c>
      <c r="M13" s="96">
        <v>0</v>
      </c>
      <c r="N13" s="96">
        <v>0</v>
      </c>
      <c r="P13" s="36"/>
      <c r="Q13" s="107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9.5" customHeight="1">
      <c r="A14" s="36"/>
      <c r="B14" s="36"/>
      <c r="C14" s="117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P14" s="104" t="s">
        <v>235</v>
      </c>
      <c r="Q14" s="104"/>
      <c r="R14" s="104"/>
      <c r="S14" s="104"/>
      <c r="T14" s="104"/>
      <c r="U14" s="104"/>
      <c r="V14" s="104"/>
      <c r="W14" s="104"/>
      <c r="X14" s="104"/>
      <c r="Y14" s="104"/>
      <c r="Z14" s="104"/>
    </row>
    <row r="15" spans="1:26" ht="19.5" customHeight="1">
      <c r="A15" s="214" t="s">
        <v>215</v>
      </c>
      <c r="B15" s="200"/>
      <c r="C15" s="117">
        <v>56</v>
      </c>
      <c r="D15" s="96">
        <v>23</v>
      </c>
      <c r="E15" s="96">
        <v>30</v>
      </c>
      <c r="F15" s="96">
        <v>3</v>
      </c>
      <c r="G15" s="118">
        <v>0</v>
      </c>
      <c r="H15" s="118">
        <v>0</v>
      </c>
      <c r="I15" s="96">
        <v>478</v>
      </c>
      <c r="J15" s="96">
        <v>38</v>
      </c>
      <c r="K15" s="96">
        <v>264</v>
      </c>
      <c r="L15" s="96">
        <v>176</v>
      </c>
      <c r="M15" s="96">
        <v>0</v>
      </c>
      <c r="N15" s="96">
        <v>0</v>
      </c>
      <c r="P15" s="232" t="s">
        <v>242</v>
      </c>
      <c r="Q15" s="232"/>
      <c r="R15" s="232"/>
      <c r="S15" s="232"/>
      <c r="T15" s="232"/>
      <c r="U15" s="232"/>
      <c r="V15" s="232"/>
      <c r="W15" s="232"/>
      <c r="X15" s="232"/>
      <c r="Y15" s="232"/>
      <c r="Z15" s="232"/>
    </row>
    <row r="16" spans="1:26" ht="19.5" customHeight="1" thickBot="1">
      <c r="A16" s="36"/>
      <c r="B16" s="36"/>
      <c r="C16" s="117"/>
      <c r="D16" s="96"/>
      <c r="E16" s="96"/>
      <c r="F16" s="96"/>
      <c r="G16" s="43"/>
      <c r="H16" s="96"/>
      <c r="I16" s="96"/>
      <c r="J16" s="96"/>
      <c r="K16" s="96"/>
      <c r="L16" s="96"/>
      <c r="M16" s="96"/>
      <c r="N16" s="96"/>
      <c r="Y16" s="260" t="s">
        <v>75</v>
      </c>
      <c r="Z16" s="260"/>
    </row>
    <row r="17" spans="1:26" ht="19.5" customHeight="1">
      <c r="A17" s="214" t="s">
        <v>216</v>
      </c>
      <c r="B17" s="200"/>
      <c r="C17" s="117">
        <v>2826</v>
      </c>
      <c r="D17" s="96">
        <v>1728</v>
      </c>
      <c r="E17" s="96">
        <v>962</v>
      </c>
      <c r="F17" s="96">
        <v>108</v>
      </c>
      <c r="G17" s="118">
        <v>28</v>
      </c>
      <c r="H17" s="118">
        <v>0</v>
      </c>
      <c r="I17" s="96">
        <v>23256</v>
      </c>
      <c r="J17" s="96">
        <v>2634</v>
      </c>
      <c r="K17" s="96">
        <v>10369</v>
      </c>
      <c r="L17" s="96">
        <v>5281</v>
      </c>
      <c r="M17" s="96">
        <v>4972</v>
      </c>
      <c r="N17" s="96">
        <v>0</v>
      </c>
      <c r="P17" s="185" t="s">
        <v>243</v>
      </c>
      <c r="Q17" s="234" t="s">
        <v>24</v>
      </c>
      <c r="R17" s="234"/>
      <c r="S17" s="234" t="s">
        <v>249</v>
      </c>
      <c r="T17" s="234"/>
      <c r="U17" s="234"/>
      <c r="V17" s="234"/>
      <c r="W17" s="234"/>
      <c r="X17" s="234"/>
      <c r="Y17" s="234"/>
      <c r="Z17" s="183"/>
    </row>
    <row r="18" spans="1:29" ht="19.5" customHeight="1">
      <c r="A18" s="36"/>
      <c r="B18" s="36"/>
      <c r="C18" s="117"/>
      <c r="D18" s="96"/>
      <c r="E18" s="96"/>
      <c r="F18" s="96"/>
      <c r="G18" s="43"/>
      <c r="H18" s="96"/>
      <c r="I18" s="96"/>
      <c r="J18" s="96"/>
      <c r="K18" s="96"/>
      <c r="L18" s="96"/>
      <c r="M18" s="96"/>
      <c r="N18" s="96"/>
      <c r="P18" s="187"/>
      <c r="Q18" s="230"/>
      <c r="R18" s="230"/>
      <c r="S18" s="230" t="s">
        <v>245</v>
      </c>
      <c r="T18" s="230"/>
      <c r="U18" s="230" t="s">
        <v>246</v>
      </c>
      <c r="V18" s="230"/>
      <c r="W18" s="230" t="s">
        <v>247</v>
      </c>
      <c r="X18" s="230"/>
      <c r="Y18" s="230" t="s">
        <v>248</v>
      </c>
      <c r="Z18" s="186"/>
      <c r="AA18" s="15"/>
      <c r="AB18" s="15"/>
      <c r="AC18" s="15"/>
    </row>
    <row r="19" spans="1:26" ht="19.5" customHeight="1">
      <c r="A19" s="214" t="s">
        <v>217</v>
      </c>
      <c r="B19" s="200"/>
      <c r="C19" s="117">
        <v>5541</v>
      </c>
      <c r="D19" s="96">
        <v>2920</v>
      </c>
      <c r="E19" s="96">
        <v>2001</v>
      </c>
      <c r="F19" s="96">
        <v>472</v>
      </c>
      <c r="G19" s="96">
        <v>130</v>
      </c>
      <c r="H19" s="96">
        <v>18</v>
      </c>
      <c r="I19" s="96">
        <v>94309</v>
      </c>
      <c r="J19" s="96">
        <v>5537</v>
      </c>
      <c r="K19" s="96">
        <v>23424</v>
      </c>
      <c r="L19" s="96">
        <v>23572</v>
      </c>
      <c r="M19" s="96">
        <v>24379</v>
      </c>
      <c r="N19" s="96">
        <v>17397</v>
      </c>
      <c r="P19" s="187"/>
      <c r="Q19" s="11" t="s">
        <v>241</v>
      </c>
      <c r="R19" s="11" t="s">
        <v>244</v>
      </c>
      <c r="S19" s="11" t="s">
        <v>241</v>
      </c>
      <c r="T19" s="11" t="s">
        <v>244</v>
      </c>
      <c r="U19" s="11" t="s">
        <v>241</v>
      </c>
      <c r="V19" s="11" t="s">
        <v>244</v>
      </c>
      <c r="W19" s="11" t="s">
        <v>241</v>
      </c>
      <c r="X19" s="11" t="s">
        <v>244</v>
      </c>
      <c r="Y19" s="11" t="s">
        <v>241</v>
      </c>
      <c r="Z19" s="12" t="s">
        <v>244</v>
      </c>
    </row>
    <row r="20" spans="1:26" ht="19.5" customHeight="1">
      <c r="A20" s="36"/>
      <c r="B20" s="36"/>
      <c r="C20" s="117"/>
      <c r="D20" s="96"/>
      <c r="E20" s="96"/>
      <c r="F20" s="96"/>
      <c r="G20" s="43"/>
      <c r="H20" s="96"/>
      <c r="I20" s="96"/>
      <c r="J20" s="96"/>
      <c r="K20" s="96"/>
      <c r="L20" s="96"/>
      <c r="M20" s="96"/>
      <c r="N20" s="96"/>
      <c r="P20" s="171" t="s">
        <v>107</v>
      </c>
      <c r="Q20" s="158">
        <f>SUM(Q22:Q28)</f>
        <v>82287</v>
      </c>
      <c r="R20" s="159">
        <f aca="true" t="shared" si="1" ref="R20:Z20">SUM(R22:R28)</f>
        <v>10703690</v>
      </c>
      <c r="S20" s="159">
        <f t="shared" si="1"/>
        <v>71792</v>
      </c>
      <c r="T20" s="159">
        <f t="shared" si="1"/>
        <v>8338230</v>
      </c>
      <c r="U20" s="159">
        <f t="shared" si="1"/>
        <v>8993</v>
      </c>
      <c r="V20" s="159">
        <f t="shared" si="1"/>
        <v>2010989</v>
      </c>
      <c r="W20" s="159">
        <f t="shared" si="1"/>
        <v>809</v>
      </c>
      <c r="X20" s="159">
        <f t="shared" si="1"/>
        <v>339447</v>
      </c>
      <c r="Y20" s="159">
        <f t="shared" si="1"/>
        <v>693</v>
      </c>
      <c r="Z20" s="159">
        <f t="shared" si="1"/>
        <v>15024</v>
      </c>
    </row>
    <row r="21" spans="1:26" ht="19.5" customHeight="1">
      <c r="A21" s="36"/>
      <c r="B21" s="6" t="s">
        <v>218</v>
      </c>
      <c r="C21" s="117">
        <v>493</v>
      </c>
      <c r="D21" s="96">
        <v>228</v>
      </c>
      <c r="E21" s="96">
        <v>209</v>
      </c>
      <c r="F21" s="96">
        <v>43</v>
      </c>
      <c r="G21" s="118">
        <v>13</v>
      </c>
      <c r="H21" s="118">
        <v>0</v>
      </c>
      <c r="I21" s="96">
        <v>7453</v>
      </c>
      <c r="J21" s="96">
        <v>471</v>
      </c>
      <c r="K21" s="96">
        <v>2384</v>
      </c>
      <c r="L21" s="96">
        <v>2200</v>
      </c>
      <c r="M21" s="96">
        <v>2398</v>
      </c>
      <c r="N21" s="96">
        <v>0</v>
      </c>
      <c r="P21" s="36"/>
      <c r="Q21" s="117"/>
      <c r="R21" s="96"/>
      <c r="S21" s="96"/>
      <c r="T21" s="96"/>
      <c r="U21" s="96"/>
      <c r="V21" s="96"/>
      <c r="W21" s="96"/>
      <c r="X21" s="96"/>
      <c r="Y21" s="96"/>
      <c r="Z21" s="96"/>
    </row>
    <row r="22" spans="1:26" ht="19.5" customHeight="1">
      <c r="A22" s="36"/>
      <c r="B22" s="36"/>
      <c r="C22" s="117"/>
      <c r="D22" s="96"/>
      <c r="E22" s="96"/>
      <c r="F22" s="96"/>
      <c r="G22" s="43"/>
      <c r="H22" s="96"/>
      <c r="I22" s="96"/>
      <c r="J22" s="96"/>
      <c r="K22" s="96"/>
      <c r="L22" s="96"/>
      <c r="M22" s="96"/>
      <c r="N22" s="96"/>
      <c r="P22" s="6" t="s">
        <v>250</v>
      </c>
      <c r="Q22" s="117">
        <v>40222</v>
      </c>
      <c r="R22" s="96">
        <v>5114348</v>
      </c>
      <c r="S22" s="96">
        <v>36586</v>
      </c>
      <c r="T22" s="96">
        <v>4338558</v>
      </c>
      <c r="U22" s="96">
        <v>2502</v>
      </c>
      <c r="V22" s="118">
        <v>561680</v>
      </c>
      <c r="W22" s="118">
        <v>441</v>
      </c>
      <c r="X22" s="118">
        <v>199086</v>
      </c>
      <c r="Y22" s="118">
        <v>693</v>
      </c>
      <c r="Z22" s="118">
        <v>15024</v>
      </c>
    </row>
    <row r="23" spans="1:26" ht="19.5" customHeight="1">
      <c r="A23" s="36"/>
      <c r="B23" s="6" t="s">
        <v>219</v>
      </c>
      <c r="C23" s="117">
        <v>1848</v>
      </c>
      <c r="D23" s="96">
        <v>1107</v>
      </c>
      <c r="E23" s="96">
        <v>544</v>
      </c>
      <c r="F23" s="96">
        <v>156</v>
      </c>
      <c r="G23" s="118">
        <v>39</v>
      </c>
      <c r="H23" s="118">
        <v>2</v>
      </c>
      <c r="I23" s="96">
        <v>25289</v>
      </c>
      <c r="J23" s="96">
        <v>2034</v>
      </c>
      <c r="K23" s="96">
        <v>6490</v>
      </c>
      <c r="L23" s="96">
        <v>7814</v>
      </c>
      <c r="M23" s="96">
        <v>7138</v>
      </c>
      <c r="N23" s="96">
        <v>1813</v>
      </c>
      <c r="P23" s="6" t="s">
        <v>251</v>
      </c>
      <c r="Q23" s="117">
        <v>10104</v>
      </c>
      <c r="R23" s="96">
        <v>1306270</v>
      </c>
      <c r="S23" s="96">
        <v>9300</v>
      </c>
      <c r="T23" s="96">
        <v>1106513</v>
      </c>
      <c r="U23" s="96">
        <v>707</v>
      </c>
      <c r="V23" s="118">
        <v>159928</v>
      </c>
      <c r="W23" s="118">
        <v>97</v>
      </c>
      <c r="X23" s="118">
        <v>39829</v>
      </c>
      <c r="Y23" s="118">
        <v>0</v>
      </c>
      <c r="Z23" s="96">
        <v>0</v>
      </c>
    </row>
    <row r="24" spans="1:26" ht="19.5" customHeight="1">
      <c r="A24" s="36"/>
      <c r="B24" s="36"/>
      <c r="C24" s="117"/>
      <c r="D24" s="96"/>
      <c r="E24" s="96"/>
      <c r="F24" s="96"/>
      <c r="G24" s="43"/>
      <c r="H24" s="96"/>
      <c r="I24" s="96"/>
      <c r="J24" s="96"/>
      <c r="K24" s="96"/>
      <c r="L24" s="96"/>
      <c r="M24" s="96"/>
      <c r="N24" s="96"/>
      <c r="P24" s="6" t="s">
        <v>252</v>
      </c>
      <c r="Q24" s="117">
        <v>6897</v>
      </c>
      <c r="R24" s="96">
        <v>799261</v>
      </c>
      <c r="S24" s="96">
        <v>6455</v>
      </c>
      <c r="T24" s="96">
        <v>702016</v>
      </c>
      <c r="U24" s="96">
        <v>389</v>
      </c>
      <c r="V24" s="118">
        <v>78870</v>
      </c>
      <c r="W24" s="118">
        <v>53</v>
      </c>
      <c r="X24" s="118">
        <v>18375</v>
      </c>
      <c r="Y24" s="118">
        <v>0</v>
      </c>
      <c r="Z24" s="96">
        <v>0</v>
      </c>
    </row>
    <row r="25" spans="1:26" ht="19.5" customHeight="1">
      <c r="A25" s="36"/>
      <c r="B25" s="6" t="s">
        <v>220</v>
      </c>
      <c r="C25" s="117">
        <v>515</v>
      </c>
      <c r="D25" s="96">
        <v>321</v>
      </c>
      <c r="E25" s="96">
        <v>180</v>
      </c>
      <c r="F25" s="96">
        <v>11</v>
      </c>
      <c r="G25" s="118">
        <v>2</v>
      </c>
      <c r="H25" s="118">
        <v>1</v>
      </c>
      <c r="I25" s="96">
        <v>4111</v>
      </c>
      <c r="J25" s="96">
        <v>594</v>
      </c>
      <c r="K25" s="96">
        <v>1847</v>
      </c>
      <c r="L25" s="96">
        <v>531</v>
      </c>
      <c r="M25" s="96">
        <v>566</v>
      </c>
      <c r="N25" s="96">
        <v>573</v>
      </c>
      <c r="P25" s="6" t="s">
        <v>253</v>
      </c>
      <c r="Q25" s="117">
        <v>7739</v>
      </c>
      <c r="R25" s="96">
        <v>1249926</v>
      </c>
      <c r="S25" s="96">
        <v>4875</v>
      </c>
      <c r="T25" s="96">
        <v>575057</v>
      </c>
      <c r="U25" s="96">
        <v>2810</v>
      </c>
      <c r="V25" s="118">
        <v>655355</v>
      </c>
      <c r="W25" s="118">
        <v>54</v>
      </c>
      <c r="X25" s="118">
        <v>19514</v>
      </c>
      <c r="Y25" s="118">
        <v>0</v>
      </c>
      <c r="Z25" s="96">
        <v>0</v>
      </c>
    </row>
    <row r="26" spans="1:26" ht="19.5" customHeight="1">
      <c r="A26" s="36"/>
      <c r="B26" s="36"/>
      <c r="C26" s="117"/>
      <c r="D26" s="96"/>
      <c r="E26" s="96"/>
      <c r="F26" s="96"/>
      <c r="G26" s="43"/>
      <c r="H26" s="96"/>
      <c r="I26" s="96"/>
      <c r="J26" s="96"/>
      <c r="K26" s="96"/>
      <c r="L26" s="96"/>
      <c r="M26" s="96"/>
      <c r="N26" s="96"/>
      <c r="P26" s="6" t="s">
        <v>254</v>
      </c>
      <c r="Q26" s="117">
        <v>6687</v>
      </c>
      <c r="R26" s="96">
        <v>905192</v>
      </c>
      <c r="S26" s="96">
        <v>5971</v>
      </c>
      <c r="T26" s="96">
        <v>741050</v>
      </c>
      <c r="U26" s="96">
        <v>637</v>
      </c>
      <c r="V26" s="118">
        <v>133103</v>
      </c>
      <c r="W26" s="118">
        <v>79</v>
      </c>
      <c r="X26" s="118">
        <v>31039</v>
      </c>
      <c r="Y26" s="118">
        <v>0</v>
      </c>
      <c r="Z26" s="96">
        <v>0</v>
      </c>
    </row>
    <row r="27" spans="1:26" ht="19.5" customHeight="1">
      <c r="A27" s="36"/>
      <c r="B27" s="6" t="s">
        <v>221</v>
      </c>
      <c r="C27" s="117">
        <v>333</v>
      </c>
      <c r="D27" s="96">
        <v>157</v>
      </c>
      <c r="E27" s="96">
        <v>137</v>
      </c>
      <c r="F27" s="96">
        <v>32</v>
      </c>
      <c r="G27" s="118">
        <v>6</v>
      </c>
      <c r="H27" s="118">
        <v>1</v>
      </c>
      <c r="I27" s="96">
        <v>4994</v>
      </c>
      <c r="J27" s="96">
        <v>325</v>
      </c>
      <c r="K27" s="96">
        <v>1699</v>
      </c>
      <c r="L27" s="96">
        <v>1550</v>
      </c>
      <c r="M27" s="96">
        <v>901</v>
      </c>
      <c r="N27" s="96">
        <v>519</v>
      </c>
      <c r="P27" s="6" t="s">
        <v>255</v>
      </c>
      <c r="Q27" s="117">
        <v>5056</v>
      </c>
      <c r="R27" s="96">
        <v>640595</v>
      </c>
      <c r="S27" s="96">
        <v>4320</v>
      </c>
      <c r="T27" s="96">
        <v>484953</v>
      </c>
      <c r="U27" s="96">
        <v>704</v>
      </c>
      <c r="V27" s="118">
        <v>143271</v>
      </c>
      <c r="W27" s="118">
        <v>32</v>
      </c>
      <c r="X27" s="118">
        <v>12371</v>
      </c>
      <c r="Y27" s="118">
        <v>0</v>
      </c>
      <c r="Z27" s="96">
        <v>0</v>
      </c>
    </row>
    <row r="28" spans="1:26" ht="19.5" customHeight="1">
      <c r="A28" s="36"/>
      <c r="B28" s="36"/>
      <c r="C28" s="117"/>
      <c r="D28" s="96"/>
      <c r="E28" s="96"/>
      <c r="F28" s="96"/>
      <c r="G28" s="43"/>
      <c r="H28" s="96"/>
      <c r="I28" s="96"/>
      <c r="J28" s="96"/>
      <c r="K28" s="96"/>
      <c r="L28" s="96"/>
      <c r="M28" s="96"/>
      <c r="N28" s="96"/>
      <c r="P28" s="6" t="s">
        <v>256</v>
      </c>
      <c r="Q28" s="117">
        <v>5582</v>
      </c>
      <c r="R28" s="96">
        <v>688098</v>
      </c>
      <c r="S28" s="96">
        <v>4285</v>
      </c>
      <c r="T28" s="96">
        <v>390083</v>
      </c>
      <c r="U28" s="96">
        <v>1244</v>
      </c>
      <c r="V28" s="118">
        <v>278782</v>
      </c>
      <c r="W28" s="118">
        <v>53</v>
      </c>
      <c r="X28" s="118">
        <v>19233</v>
      </c>
      <c r="Y28" s="118">
        <v>0</v>
      </c>
      <c r="Z28" s="96">
        <v>0</v>
      </c>
    </row>
    <row r="29" spans="1:26" ht="19.5" customHeight="1">
      <c r="A29" s="36"/>
      <c r="B29" s="6" t="s">
        <v>544</v>
      </c>
      <c r="C29" s="117">
        <v>51</v>
      </c>
      <c r="D29" s="96">
        <v>16</v>
      </c>
      <c r="E29" s="96">
        <v>24</v>
      </c>
      <c r="F29" s="96">
        <v>9</v>
      </c>
      <c r="G29" s="118">
        <v>2</v>
      </c>
      <c r="H29" s="118">
        <v>0</v>
      </c>
      <c r="I29" s="96">
        <v>1182</v>
      </c>
      <c r="J29" s="96">
        <v>38</v>
      </c>
      <c r="K29" s="96">
        <v>320</v>
      </c>
      <c r="L29" s="96">
        <v>501</v>
      </c>
      <c r="M29" s="96">
        <v>323</v>
      </c>
      <c r="N29" s="96">
        <v>0</v>
      </c>
      <c r="P29" s="36"/>
      <c r="Q29" s="119"/>
      <c r="R29" s="96"/>
      <c r="S29" s="96"/>
      <c r="T29" s="96"/>
      <c r="U29" s="96"/>
      <c r="V29" s="96"/>
      <c r="W29" s="96"/>
      <c r="X29" s="96"/>
      <c r="Y29" s="96"/>
      <c r="Z29" s="96"/>
    </row>
    <row r="30" spans="1:26" ht="19.5" customHeight="1" thickBot="1">
      <c r="A30" s="36"/>
      <c r="B30" s="36"/>
      <c r="C30" s="117"/>
      <c r="D30" s="96"/>
      <c r="E30" s="96"/>
      <c r="F30" s="96"/>
      <c r="G30" s="43"/>
      <c r="H30" s="96"/>
      <c r="I30" s="96"/>
      <c r="J30" s="96"/>
      <c r="K30" s="96"/>
      <c r="L30" s="96"/>
      <c r="M30" s="96"/>
      <c r="N30" s="96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</row>
    <row r="31" spans="1:26" ht="19.5" customHeight="1">
      <c r="A31" s="36"/>
      <c r="B31" s="6" t="s">
        <v>222</v>
      </c>
      <c r="C31" s="117">
        <v>260</v>
      </c>
      <c r="D31" s="96">
        <v>121</v>
      </c>
      <c r="E31" s="96">
        <v>123</v>
      </c>
      <c r="F31" s="96">
        <v>13</v>
      </c>
      <c r="G31" s="118">
        <v>2</v>
      </c>
      <c r="H31" s="118">
        <v>1</v>
      </c>
      <c r="I31" s="96">
        <v>3820</v>
      </c>
      <c r="J31" s="96">
        <v>211</v>
      </c>
      <c r="K31" s="96">
        <v>1634</v>
      </c>
      <c r="L31" s="96">
        <v>559</v>
      </c>
      <c r="M31" s="96">
        <v>316</v>
      </c>
      <c r="N31" s="96">
        <v>1100</v>
      </c>
      <c r="P31" s="185" t="s">
        <v>243</v>
      </c>
      <c r="Q31" s="308" t="s">
        <v>559</v>
      </c>
      <c r="R31" s="309"/>
      <c r="S31" s="234" t="s">
        <v>455</v>
      </c>
      <c r="T31" s="234"/>
      <c r="U31" s="234"/>
      <c r="V31" s="234"/>
      <c r="W31" s="234"/>
      <c r="X31" s="234"/>
      <c r="Y31" s="234"/>
      <c r="Z31" s="183"/>
    </row>
    <row r="32" spans="1:26" ht="19.5" customHeight="1">
      <c r="A32" s="36"/>
      <c r="B32" s="36"/>
      <c r="C32" s="117"/>
      <c r="D32" s="96"/>
      <c r="E32" s="96"/>
      <c r="F32" s="96"/>
      <c r="G32" s="43"/>
      <c r="H32" s="96"/>
      <c r="I32" s="96"/>
      <c r="J32" s="96"/>
      <c r="K32" s="96"/>
      <c r="L32" s="96"/>
      <c r="M32" s="96"/>
      <c r="N32" s="96"/>
      <c r="P32" s="187"/>
      <c r="Q32" s="310"/>
      <c r="R32" s="311"/>
      <c r="S32" s="189" t="s">
        <v>257</v>
      </c>
      <c r="T32" s="229"/>
      <c r="U32" s="230" t="s">
        <v>258</v>
      </c>
      <c r="V32" s="230"/>
      <c r="W32" s="230" t="s">
        <v>259</v>
      </c>
      <c r="X32" s="230"/>
      <c r="Y32" s="189" t="s">
        <v>260</v>
      </c>
      <c r="Z32" s="190"/>
    </row>
    <row r="33" spans="1:26" ht="19.5" customHeight="1">
      <c r="A33" s="36"/>
      <c r="B33" s="6" t="s">
        <v>223</v>
      </c>
      <c r="C33" s="117">
        <v>113</v>
      </c>
      <c r="D33" s="96">
        <v>44</v>
      </c>
      <c r="E33" s="96">
        <v>53</v>
      </c>
      <c r="F33" s="96">
        <v>14</v>
      </c>
      <c r="G33" s="118">
        <v>2</v>
      </c>
      <c r="H33" s="118">
        <v>0</v>
      </c>
      <c r="I33" s="96">
        <v>1673</v>
      </c>
      <c r="J33" s="96">
        <v>101</v>
      </c>
      <c r="K33" s="96">
        <v>623</v>
      </c>
      <c r="L33" s="96">
        <v>723</v>
      </c>
      <c r="M33" s="96">
        <v>226</v>
      </c>
      <c r="N33" s="96">
        <v>0</v>
      </c>
      <c r="P33" s="187"/>
      <c r="Q33" s="312"/>
      <c r="R33" s="313"/>
      <c r="S33" s="11" t="s">
        <v>241</v>
      </c>
      <c r="T33" s="11" t="s">
        <v>244</v>
      </c>
      <c r="U33" s="11" t="s">
        <v>241</v>
      </c>
      <c r="V33" s="11" t="s">
        <v>244</v>
      </c>
      <c r="W33" s="11" t="s">
        <v>241</v>
      </c>
      <c r="X33" s="11" t="s">
        <v>244</v>
      </c>
      <c r="Y33" s="11" t="s">
        <v>241</v>
      </c>
      <c r="Z33" s="12" t="s">
        <v>244</v>
      </c>
    </row>
    <row r="34" spans="1:26" ht="19.5" customHeight="1">
      <c r="A34" s="36"/>
      <c r="B34" s="36"/>
      <c r="C34" s="117"/>
      <c r="D34" s="96"/>
      <c r="E34" s="96"/>
      <c r="F34" s="96"/>
      <c r="G34" s="43"/>
      <c r="H34" s="96"/>
      <c r="I34" s="96"/>
      <c r="J34" s="96"/>
      <c r="K34" s="96"/>
      <c r="L34" s="96"/>
      <c r="M34" s="96"/>
      <c r="N34" s="96"/>
      <c r="P34" s="171" t="s">
        <v>107</v>
      </c>
      <c r="Q34" s="306">
        <f>SUM(Q36:R42)</f>
        <v>903292</v>
      </c>
      <c r="R34" s="307"/>
      <c r="S34" s="159">
        <f>SUM(S36:S42)</f>
        <v>379</v>
      </c>
      <c r="T34" s="159">
        <f aca="true" t="shared" si="2" ref="T34:Z34">SUM(T36:T42)</f>
        <v>49273</v>
      </c>
      <c r="U34" s="159">
        <f t="shared" si="2"/>
        <v>3412</v>
      </c>
      <c r="V34" s="159">
        <f t="shared" si="2"/>
        <v>852805</v>
      </c>
      <c r="W34" s="159">
        <f t="shared" si="2"/>
        <v>14</v>
      </c>
      <c r="X34" s="159">
        <f t="shared" si="2"/>
        <v>1214</v>
      </c>
      <c r="Y34" s="159">
        <f t="shared" si="2"/>
        <v>0</v>
      </c>
      <c r="Z34" s="159">
        <f t="shared" si="2"/>
        <v>0</v>
      </c>
    </row>
    <row r="35" spans="1:26" ht="19.5" customHeight="1">
      <c r="A35" s="116"/>
      <c r="B35" s="6" t="s">
        <v>224</v>
      </c>
      <c r="C35" s="117">
        <v>30</v>
      </c>
      <c r="D35" s="96">
        <v>14</v>
      </c>
      <c r="E35" s="96">
        <v>14</v>
      </c>
      <c r="F35" s="96">
        <v>1</v>
      </c>
      <c r="G35" s="118">
        <v>1</v>
      </c>
      <c r="H35" s="118">
        <v>0</v>
      </c>
      <c r="I35" s="96">
        <v>452</v>
      </c>
      <c r="J35" s="118">
        <v>25</v>
      </c>
      <c r="K35" s="118">
        <v>131</v>
      </c>
      <c r="L35" s="118">
        <v>82</v>
      </c>
      <c r="M35" s="118">
        <v>214</v>
      </c>
      <c r="N35" s="118">
        <v>0</v>
      </c>
      <c r="P35" s="36"/>
      <c r="Q35" s="319"/>
      <c r="R35" s="320"/>
      <c r="S35" s="96"/>
      <c r="T35" s="96"/>
      <c r="U35" s="96"/>
      <c r="V35" s="96"/>
      <c r="W35" s="96"/>
      <c r="X35" s="96"/>
      <c r="Y35" s="96"/>
      <c r="Z35" s="96"/>
    </row>
    <row r="36" spans="1:26" ht="19.5" customHeight="1">
      <c r="A36" s="116"/>
      <c r="B36" s="116"/>
      <c r="C36" s="117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P36" s="6" t="s">
        <v>250</v>
      </c>
      <c r="Q36" s="243">
        <v>412721</v>
      </c>
      <c r="R36" s="242"/>
      <c r="S36" s="96">
        <v>146</v>
      </c>
      <c r="T36" s="96">
        <v>21633</v>
      </c>
      <c r="U36" s="96">
        <v>1468</v>
      </c>
      <c r="V36" s="118">
        <v>390511</v>
      </c>
      <c r="W36" s="118">
        <v>9</v>
      </c>
      <c r="X36" s="118">
        <v>577</v>
      </c>
      <c r="Y36" s="118">
        <v>0</v>
      </c>
      <c r="Z36" s="118">
        <v>0</v>
      </c>
    </row>
    <row r="37" spans="1:26" ht="19.5" customHeight="1">
      <c r="A37" s="36"/>
      <c r="B37" s="6" t="s">
        <v>225</v>
      </c>
      <c r="C37" s="117">
        <v>470</v>
      </c>
      <c r="D37" s="96">
        <v>232</v>
      </c>
      <c r="E37" s="96">
        <v>193</v>
      </c>
      <c r="F37" s="96">
        <v>36</v>
      </c>
      <c r="G37" s="118">
        <v>8</v>
      </c>
      <c r="H37" s="118">
        <v>1</v>
      </c>
      <c r="I37" s="96">
        <v>6027</v>
      </c>
      <c r="J37" s="96">
        <v>427</v>
      </c>
      <c r="K37" s="96">
        <v>2187</v>
      </c>
      <c r="L37" s="96">
        <v>1550</v>
      </c>
      <c r="M37" s="96">
        <v>1340</v>
      </c>
      <c r="N37" s="96">
        <v>523</v>
      </c>
      <c r="P37" s="6" t="s">
        <v>251</v>
      </c>
      <c r="Q37" s="243">
        <v>124797</v>
      </c>
      <c r="R37" s="242"/>
      <c r="S37" s="96">
        <v>46</v>
      </c>
      <c r="T37" s="96">
        <v>6829</v>
      </c>
      <c r="U37" s="96">
        <v>498</v>
      </c>
      <c r="V37" s="118">
        <v>117968</v>
      </c>
      <c r="W37" s="118">
        <v>0</v>
      </c>
      <c r="X37" s="118">
        <v>0</v>
      </c>
      <c r="Y37" s="118">
        <v>0</v>
      </c>
      <c r="Z37" s="118">
        <v>0</v>
      </c>
    </row>
    <row r="38" spans="1:26" ht="19.5" customHeight="1">
      <c r="A38" s="36"/>
      <c r="B38" s="36"/>
      <c r="C38" s="117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P38" s="6" t="s">
        <v>252</v>
      </c>
      <c r="Q38" s="243">
        <v>77420</v>
      </c>
      <c r="R38" s="242"/>
      <c r="S38" s="96">
        <v>37</v>
      </c>
      <c r="T38" s="96">
        <v>4247</v>
      </c>
      <c r="U38" s="96">
        <v>337</v>
      </c>
      <c r="V38" s="118">
        <v>72988</v>
      </c>
      <c r="W38" s="118">
        <v>1</v>
      </c>
      <c r="X38" s="118">
        <v>185</v>
      </c>
      <c r="Y38" s="118">
        <v>0</v>
      </c>
      <c r="Z38" s="118">
        <v>0</v>
      </c>
    </row>
    <row r="39" spans="1:26" ht="19.5" customHeight="1">
      <c r="A39" s="36"/>
      <c r="B39" s="6" t="s">
        <v>226</v>
      </c>
      <c r="C39" s="117">
        <v>1094</v>
      </c>
      <c r="D39" s="96">
        <v>497</v>
      </c>
      <c r="E39" s="96">
        <v>395</v>
      </c>
      <c r="F39" s="96">
        <v>140</v>
      </c>
      <c r="G39" s="118">
        <v>50</v>
      </c>
      <c r="H39" s="118">
        <v>12</v>
      </c>
      <c r="I39" s="96">
        <v>35923</v>
      </c>
      <c r="J39" s="96">
        <v>947</v>
      </c>
      <c r="K39" s="96">
        <v>4655</v>
      </c>
      <c r="L39" s="96">
        <v>7350</v>
      </c>
      <c r="M39" s="96">
        <v>10102</v>
      </c>
      <c r="N39" s="96">
        <v>12869</v>
      </c>
      <c r="P39" s="6" t="s">
        <v>253</v>
      </c>
      <c r="Q39" s="243">
        <v>43180</v>
      </c>
      <c r="R39" s="242"/>
      <c r="S39" s="96">
        <v>67</v>
      </c>
      <c r="T39" s="96">
        <v>6642</v>
      </c>
      <c r="U39" s="96">
        <v>207</v>
      </c>
      <c r="V39" s="118">
        <v>36538</v>
      </c>
      <c r="W39" s="118">
        <v>0</v>
      </c>
      <c r="X39" s="118">
        <v>0</v>
      </c>
      <c r="Y39" s="118">
        <v>0</v>
      </c>
      <c r="Z39" s="118">
        <v>0</v>
      </c>
    </row>
    <row r="40" spans="1:26" ht="19.5" customHeight="1">
      <c r="A40" s="36"/>
      <c r="B40" s="36"/>
      <c r="C40" s="117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P40" s="6" t="s">
        <v>254</v>
      </c>
      <c r="Q40" s="243">
        <v>156453</v>
      </c>
      <c r="R40" s="242"/>
      <c r="S40" s="96">
        <v>38</v>
      </c>
      <c r="T40" s="96">
        <v>4850</v>
      </c>
      <c r="U40" s="96">
        <v>545</v>
      </c>
      <c r="V40" s="118">
        <v>151151</v>
      </c>
      <c r="W40" s="118">
        <v>4</v>
      </c>
      <c r="X40" s="118">
        <v>452</v>
      </c>
      <c r="Y40" s="118">
        <v>0</v>
      </c>
      <c r="Z40" s="118">
        <v>0</v>
      </c>
    </row>
    <row r="41" spans="1:26" ht="19.5" customHeight="1">
      <c r="A41" s="36"/>
      <c r="B41" s="6" t="s">
        <v>227</v>
      </c>
      <c r="C41" s="117">
        <v>334</v>
      </c>
      <c r="D41" s="96">
        <v>183</v>
      </c>
      <c r="E41" s="96">
        <v>129</v>
      </c>
      <c r="F41" s="96">
        <v>17</v>
      </c>
      <c r="G41" s="118">
        <v>5</v>
      </c>
      <c r="H41" s="118">
        <v>0</v>
      </c>
      <c r="I41" s="96">
        <v>3385</v>
      </c>
      <c r="J41" s="96">
        <v>364</v>
      </c>
      <c r="K41" s="96">
        <v>1454</v>
      </c>
      <c r="L41" s="96">
        <v>712</v>
      </c>
      <c r="M41" s="96">
        <v>855</v>
      </c>
      <c r="N41" s="96">
        <v>0</v>
      </c>
      <c r="P41" s="6" t="s">
        <v>255</v>
      </c>
      <c r="Q41" s="243">
        <v>60340</v>
      </c>
      <c r="R41" s="242"/>
      <c r="S41" s="96">
        <v>30</v>
      </c>
      <c r="T41" s="96">
        <v>3541</v>
      </c>
      <c r="U41" s="96">
        <v>220</v>
      </c>
      <c r="V41" s="118">
        <v>56799</v>
      </c>
      <c r="W41" s="118">
        <v>0</v>
      </c>
      <c r="X41" s="118">
        <v>0</v>
      </c>
      <c r="Y41" s="118">
        <v>0</v>
      </c>
      <c r="Z41" s="118">
        <v>0</v>
      </c>
    </row>
    <row r="42" spans="1:26" ht="19.5" customHeight="1">
      <c r="A42" s="36"/>
      <c r="B42" s="36"/>
      <c r="C42" s="117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P42" s="6" t="s">
        <v>256</v>
      </c>
      <c r="Q42" s="321">
        <v>28381</v>
      </c>
      <c r="R42" s="322"/>
      <c r="S42" s="122">
        <v>15</v>
      </c>
      <c r="T42" s="122">
        <v>1531</v>
      </c>
      <c r="U42" s="122">
        <v>137</v>
      </c>
      <c r="V42" s="122">
        <v>26850</v>
      </c>
      <c r="W42" s="122">
        <v>0</v>
      </c>
      <c r="X42" s="122">
        <v>0</v>
      </c>
      <c r="Y42" s="122">
        <v>0</v>
      </c>
      <c r="Z42" s="122">
        <v>0</v>
      </c>
    </row>
    <row r="43" spans="1:26" ht="19.5" customHeight="1">
      <c r="A43" s="214" t="s">
        <v>228</v>
      </c>
      <c r="B43" s="199"/>
      <c r="C43" s="117">
        <v>4352</v>
      </c>
      <c r="D43" s="96">
        <v>2353</v>
      </c>
      <c r="E43" s="96">
        <v>1640</v>
      </c>
      <c r="F43" s="96">
        <v>284</v>
      </c>
      <c r="G43" s="118">
        <v>71</v>
      </c>
      <c r="H43" s="118">
        <v>4</v>
      </c>
      <c r="I43" s="96">
        <v>52356</v>
      </c>
      <c r="J43" s="96">
        <v>4630</v>
      </c>
      <c r="K43" s="96">
        <v>17515</v>
      </c>
      <c r="L43" s="96">
        <v>14641</v>
      </c>
      <c r="M43" s="96">
        <v>12266</v>
      </c>
      <c r="N43" s="96">
        <v>3304</v>
      </c>
      <c r="P43" s="104" t="s">
        <v>235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14" ht="19.5" customHeight="1">
      <c r="A44" s="36"/>
      <c r="B44" s="36"/>
      <c r="C44" s="117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</row>
    <row r="45" spans="1:26" ht="19.5" customHeight="1">
      <c r="A45" s="214" t="s">
        <v>229</v>
      </c>
      <c r="B45" s="199"/>
      <c r="C45" s="117">
        <v>314</v>
      </c>
      <c r="D45" s="96">
        <v>138</v>
      </c>
      <c r="E45" s="96">
        <v>106</v>
      </c>
      <c r="F45" s="96">
        <v>43</v>
      </c>
      <c r="G45" s="118">
        <v>24</v>
      </c>
      <c r="H45" s="118">
        <v>3</v>
      </c>
      <c r="I45" s="96">
        <v>12790</v>
      </c>
      <c r="J45" s="96">
        <v>278</v>
      </c>
      <c r="K45" s="96">
        <v>1315</v>
      </c>
      <c r="L45" s="96">
        <v>2540</v>
      </c>
      <c r="M45" s="96">
        <v>4359</v>
      </c>
      <c r="N45" s="96">
        <v>4298</v>
      </c>
      <c r="P45" s="231" t="s">
        <v>261</v>
      </c>
      <c r="Q45" s="231"/>
      <c r="R45" s="231"/>
      <c r="S45" s="231"/>
      <c r="T45" s="231"/>
      <c r="U45" s="231"/>
      <c r="V45" s="231"/>
      <c r="W45" s="231"/>
      <c r="X45" s="231"/>
      <c r="Y45" s="231"/>
      <c r="Z45" s="231"/>
    </row>
    <row r="46" spans="1:26" ht="19.5" customHeight="1">
      <c r="A46" s="36"/>
      <c r="B46" s="36"/>
      <c r="C46" s="117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P46" s="116"/>
      <c r="Q46" s="11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9.5" customHeight="1">
      <c r="A47" s="214" t="s">
        <v>230</v>
      </c>
      <c r="B47" s="199"/>
      <c r="C47" s="243">
        <v>610</v>
      </c>
      <c r="D47" s="227">
        <v>158</v>
      </c>
      <c r="E47" s="227">
        <v>332</v>
      </c>
      <c r="F47" s="227">
        <v>95</v>
      </c>
      <c r="G47" s="242">
        <v>17</v>
      </c>
      <c r="H47" s="242">
        <v>8</v>
      </c>
      <c r="I47" s="227">
        <v>26336</v>
      </c>
      <c r="J47" s="227">
        <v>328</v>
      </c>
      <c r="K47" s="227">
        <v>4411</v>
      </c>
      <c r="L47" s="227">
        <v>5005</v>
      </c>
      <c r="M47" s="227">
        <v>3298</v>
      </c>
      <c r="N47" s="227">
        <v>13294</v>
      </c>
      <c r="P47" s="232" t="s">
        <v>545</v>
      </c>
      <c r="Q47" s="232"/>
      <c r="R47" s="232"/>
      <c r="S47" s="232"/>
      <c r="T47" s="232"/>
      <c r="U47" s="232"/>
      <c r="V47" s="232"/>
      <c r="W47" s="232"/>
      <c r="X47" s="232"/>
      <c r="Y47" s="232"/>
      <c r="Z47" s="232"/>
    </row>
    <row r="48" spans="1:26" ht="19.5" customHeight="1" thickBot="1">
      <c r="A48" s="214" t="s">
        <v>231</v>
      </c>
      <c r="B48" s="199"/>
      <c r="C48" s="243"/>
      <c r="D48" s="227"/>
      <c r="E48" s="227"/>
      <c r="F48" s="227"/>
      <c r="G48" s="242"/>
      <c r="H48" s="242"/>
      <c r="I48" s="227"/>
      <c r="J48" s="227"/>
      <c r="K48" s="227"/>
      <c r="L48" s="227"/>
      <c r="M48" s="227"/>
      <c r="N48" s="227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8" ht="19.5" customHeight="1">
      <c r="A49" s="36"/>
      <c r="B49" s="36"/>
      <c r="C49" s="117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P49" s="181" t="s">
        <v>56</v>
      </c>
      <c r="Q49" s="70" t="s">
        <v>441</v>
      </c>
      <c r="R49" s="300" t="s">
        <v>262</v>
      </c>
      <c r="S49" s="68" t="s">
        <v>442</v>
      </c>
      <c r="T49" s="68" t="s">
        <v>444</v>
      </c>
      <c r="U49" s="70" t="s">
        <v>445</v>
      </c>
      <c r="V49" s="70" t="s">
        <v>445</v>
      </c>
      <c r="W49" s="176" t="s">
        <v>447</v>
      </c>
      <c r="X49" s="181"/>
      <c r="Y49" s="70" t="s">
        <v>449</v>
      </c>
      <c r="Z49" s="217" t="s">
        <v>265</v>
      </c>
      <c r="AA49" s="100"/>
      <c r="AB49" s="100"/>
    </row>
    <row r="50" spans="1:28" ht="19.5" customHeight="1">
      <c r="A50" s="214" t="s">
        <v>232</v>
      </c>
      <c r="B50" s="199"/>
      <c r="C50" s="117">
        <v>16</v>
      </c>
      <c r="D50" s="96">
        <v>8</v>
      </c>
      <c r="E50" s="96">
        <v>6</v>
      </c>
      <c r="F50" s="96">
        <v>1</v>
      </c>
      <c r="G50" s="118">
        <v>0</v>
      </c>
      <c r="H50" s="118">
        <v>1</v>
      </c>
      <c r="I50" s="96">
        <v>1523</v>
      </c>
      <c r="J50" s="96">
        <v>14</v>
      </c>
      <c r="K50" s="96">
        <v>76</v>
      </c>
      <c r="L50" s="96">
        <v>31</v>
      </c>
      <c r="M50" s="96">
        <v>0</v>
      </c>
      <c r="N50" s="96">
        <v>1402</v>
      </c>
      <c r="P50" s="282"/>
      <c r="Q50" s="94" t="s">
        <v>450</v>
      </c>
      <c r="R50" s="318"/>
      <c r="S50" s="83"/>
      <c r="T50" s="83"/>
      <c r="U50" s="74" t="s">
        <v>451</v>
      </c>
      <c r="V50" s="74" t="s">
        <v>452</v>
      </c>
      <c r="W50" s="178" t="s">
        <v>448</v>
      </c>
      <c r="X50" s="182"/>
      <c r="Y50" s="74" t="s">
        <v>453</v>
      </c>
      <c r="Z50" s="317"/>
      <c r="AA50" s="36"/>
      <c r="AB50" s="36"/>
    </row>
    <row r="51" spans="1:29" ht="19.5" customHeight="1">
      <c r="A51" s="36"/>
      <c r="B51" s="36"/>
      <c r="C51" s="117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P51" s="182"/>
      <c r="Q51" s="71" t="s">
        <v>454</v>
      </c>
      <c r="R51" s="301"/>
      <c r="S51" s="71" t="s">
        <v>443</v>
      </c>
      <c r="T51" s="71" t="s">
        <v>560</v>
      </c>
      <c r="U51" s="69" t="s">
        <v>446</v>
      </c>
      <c r="V51" s="69" t="s">
        <v>446</v>
      </c>
      <c r="W51" s="11" t="s">
        <v>263</v>
      </c>
      <c r="X51" s="11" t="s">
        <v>264</v>
      </c>
      <c r="Y51" s="69" t="s">
        <v>446</v>
      </c>
      <c r="Z51" s="219"/>
      <c r="AA51" s="15"/>
      <c r="AB51" s="15"/>
      <c r="AC51" s="15"/>
    </row>
    <row r="52" spans="1:29" ht="19.5" customHeight="1">
      <c r="A52" s="214" t="s">
        <v>233</v>
      </c>
      <c r="B52" s="199"/>
      <c r="C52" s="117">
        <v>4703</v>
      </c>
      <c r="D52" s="96">
        <v>2599</v>
      </c>
      <c r="E52" s="96">
        <v>1706</v>
      </c>
      <c r="F52" s="96">
        <v>296</v>
      </c>
      <c r="G52" s="118">
        <v>99</v>
      </c>
      <c r="H52" s="118">
        <v>3</v>
      </c>
      <c r="I52" s="96">
        <v>59414</v>
      </c>
      <c r="J52" s="96">
        <v>5177</v>
      </c>
      <c r="K52" s="96">
        <v>17924</v>
      </c>
      <c r="L52" s="96">
        <v>15762</v>
      </c>
      <c r="M52" s="96">
        <v>18074</v>
      </c>
      <c r="N52" s="96">
        <v>2477</v>
      </c>
      <c r="P52" s="44"/>
      <c r="Q52" s="45"/>
      <c r="R52" s="44"/>
      <c r="S52" s="46" t="s">
        <v>266</v>
      </c>
      <c r="T52" s="46" t="s">
        <v>266</v>
      </c>
      <c r="U52" s="46" t="s">
        <v>267</v>
      </c>
      <c r="V52" s="46" t="s">
        <v>267</v>
      </c>
      <c r="W52" s="46" t="s">
        <v>267</v>
      </c>
      <c r="X52" s="46" t="s">
        <v>267</v>
      </c>
      <c r="Y52" s="46" t="s">
        <v>267</v>
      </c>
      <c r="Z52" s="46" t="s">
        <v>267</v>
      </c>
      <c r="AA52" s="15"/>
      <c r="AB52" s="15"/>
      <c r="AC52" s="15"/>
    </row>
    <row r="53" spans="1:26" ht="19.5" customHeight="1">
      <c r="A53" s="36"/>
      <c r="B53" s="36"/>
      <c r="C53" s="117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P53" s="17" t="s">
        <v>59</v>
      </c>
      <c r="Q53" s="117">
        <v>24405</v>
      </c>
      <c r="R53" s="118">
        <v>348312</v>
      </c>
      <c r="S53" s="118">
        <v>8310112</v>
      </c>
      <c r="T53" s="118">
        <v>5584898</v>
      </c>
      <c r="U53" s="118">
        <v>3667</v>
      </c>
      <c r="V53" s="118">
        <v>3821</v>
      </c>
      <c r="W53" s="99" t="s">
        <v>433</v>
      </c>
      <c r="X53" s="99" t="s">
        <v>433</v>
      </c>
      <c r="Y53" s="96">
        <v>1287331</v>
      </c>
      <c r="Z53" s="99" t="s">
        <v>433</v>
      </c>
    </row>
    <row r="54" spans="1:26" ht="19.5" customHeight="1">
      <c r="A54" s="214" t="s">
        <v>234</v>
      </c>
      <c r="B54" s="199"/>
      <c r="C54" s="117">
        <v>228</v>
      </c>
      <c r="D54" s="96">
        <v>142</v>
      </c>
      <c r="E54" s="96">
        <v>76</v>
      </c>
      <c r="F54" s="96">
        <v>9</v>
      </c>
      <c r="G54" s="118">
        <v>1</v>
      </c>
      <c r="H54" s="118">
        <v>0</v>
      </c>
      <c r="I54" s="96">
        <v>1793</v>
      </c>
      <c r="J54" s="96">
        <v>248</v>
      </c>
      <c r="K54" s="96">
        <v>815</v>
      </c>
      <c r="L54" s="96">
        <v>425</v>
      </c>
      <c r="M54" s="96">
        <v>305</v>
      </c>
      <c r="N54" s="96">
        <v>0</v>
      </c>
      <c r="P54" s="18" t="s">
        <v>60</v>
      </c>
      <c r="Q54" s="117">
        <v>24590</v>
      </c>
      <c r="R54" s="96">
        <v>323415</v>
      </c>
      <c r="S54" s="96">
        <v>8794427</v>
      </c>
      <c r="T54" s="118">
        <v>6043280</v>
      </c>
      <c r="U54" s="118">
        <v>3851</v>
      </c>
      <c r="V54" s="118">
        <v>3970</v>
      </c>
      <c r="W54" s="118">
        <v>6816566</v>
      </c>
      <c r="X54" s="118">
        <v>443157</v>
      </c>
      <c r="Y54" s="118">
        <v>1273038</v>
      </c>
      <c r="Z54" s="99" t="s">
        <v>433</v>
      </c>
    </row>
    <row r="55" spans="1:26" ht="19.5" customHeight="1">
      <c r="A55" s="36"/>
      <c r="B55" s="36"/>
      <c r="C55" s="123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P55" s="18" t="s">
        <v>61</v>
      </c>
      <c r="Q55" s="117">
        <v>24319</v>
      </c>
      <c r="R55" s="96">
        <v>333478</v>
      </c>
      <c r="S55" s="96">
        <v>8947151</v>
      </c>
      <c r="T55" s="118">
        <v>5968409</v>
      </c>
      <c r="U55" s="118">
        <v>4116</v>
      </c>
      <c r="V55" s="118">
        <v>4004</v>
      </c>
      <c r="W55" s="118">
        <v>6438000</v>
      </c>
      <c r="X55" s="118">
        <v>425862</v>
      </c>
      <c r="Y55" s="118">
        <v>1259265</v>
      </c>
      <c r="Z55" s="99" t="s">
        <v>433</v>
      </c>
    </row>
    <row r="56" spans="1:26" ht="19.5" customHeight="1">
      <c r="A56" s="214" t="s">
        <v>113</v>
      </c>
      <c r="B56" s="199"/>
      <c r="C56" s="123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P56" s="18" t="s">
        <v>62</v>
      </c>
      <c r="Q56" s="117">
        <v>24715</v>
      </c>
      <c r="R56" s="96">
        <v>338107</v>
      </c>
      <c r="S56" s="96">
        <v>9092099</v>
      </c>
      <c r="T56" s="118">
        <v>6157439</v>
      </c>
      <c r="U56" s="118">
        <v>4094</v>
      </c>
      <c r="V56" s="118">
        <v>4102</v>
      </c>
      <c r="W56" s="118">
        <v>4098000</v>
      </c>
      <c r="X56" s="118">
        <v>436956</v>
      </c>
      <c r="Y56" s="118">
        <v>1317538</v>
      </c>
      <c r="Z56" s="99" t="s">
        <v>433</v>
      </c>
    </row>
    <row r="57" spans="1:26" ht="19.5" customHeight="1">
      <c r="A57" s="36"/>
      <c r="B57" s="36"/>
      <c r="C57" s="123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P57" s="85" t="s">
        <v>436</v>
      </c>
      <c r="Q57" s="165">
        <v>25442</v>
      </c>
      <c r="R57" s="159">
        <v>353534</v>
      </c>
      <c r="S57" s="159">
        <v>9714807</v>
      </c>
      <c r="T57" s="169">
        <v>5984782</v>
      </c>
      <c r="U57" s="169">
        <v>4110</v>
      </c>
      <c r="V57" s="169">
        <v>4330</v>
      </c>
      <c r="W57" s="169">
        <v>5990000</v>
      </c>
      <c r="X57" s="169">
        <v>489796</v>
      </c>
      <c r="Y57" s="169">
        <v>1387955</v>
      </c>
      <c r="Z57" s="170" t="s">
        <v>557</v>
      </c>
    </row>
    <row r="58" spans="1:26" ht="19.5" customHeight="1">
      <c r="A58" s="103"/>
      <c r="B58" s="103"/>
      <c r="C58" s="107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Q58" s="304"/>
      <c r="R58" s="305"/>
      <c r="S58" s="124"/>
      <c r="T58" s="124"/>
      <c r="U58" s="124"/>
      <c r="V58" s="124"/>
      <c r="W58" s="124"/>
      <c r="X58" s="124"/>
      <c r="Y58" s="124"/>
      <c r="Z58" s="124"/>
    </row>
    <row r="59" spans="1:16" ht="19.5" customHeight="1">
      <c r="A59" s="36" t="s">
        <v>235</v>
      </c>
      <c r="B59" s="36"/>
      <c r="P59" s="104" t="s">
        <v>561</v>
      </c>
    </row>
  </sheetData>
  <sheetProtection/>
  <mergeCells count="89">
    <mergeCell ref="J47:J48"/>
    <mergeCell ref="W8:X8"/>
    <mergeCell ref="W9:X9"/>
    <mergeCell ref="W10:X10"/>
    <mergeCell ref="N47:N48"/>
    <mergeCell ref="W18:X18"/>
    <mergeCell ref="P31:P33"/>
    <mergeCell ref="S31:Z31"/>
    <mergeCell ref="R49:R51"/>
    <mergeCell ref="Q35:R35"/>
    <mergeCell ref="W49:X49"/>
    <mergeCell ref="Q36:R36"/>
    <mergeCell ref="K47:K48"/>
    <mergeCell ref="L47:L48"/>
    <mergeCell ref="M47:M48"/>
    <mergeCell ref="Q42:R42"/>
    <mergeCell ref="U18:V18"/>
    <mergeCell ref="S17:Z17"/>
    <mergeCell ref="Y7:Z7"/>
    <mergeCell ref="W6:Z6"/>
    <mergeCell ref="W12:X12"/>
    <mergeCell ref="W50:X50"/>
    <mergeCell ref="Z49:Z51"/>
    <mergeCell ref="W32:X32"/>
    <mergeCell ref="S32:T32"/>
    <mergeCell ref="Y32:Z32"/>
    <mergeCell ref="Y4:Z4"/>
    <mergeCell ref="Y8:Z8"/>
    <mergeCell ref="Y9:Z9"/>
    <mergeCell ref="Y10:Z10"/>
    <mergeCell ref="Y11:Z11"/>
    <mergeCell ref="R6:R7"/>
    <mergeCell ref="S6:S7"/>
    <mergeCell ref="A17:B17"/>
    <mergeCell ref="P5:P7"/>
    <mergeCell ref="A7:B8"/>
    <mergeCell ref="Q5:T5"/>
    <mergeCell ref="U5:Z5"/>
    <mergeCell ref="Y16:Z16"/>
    <mergeCell ref="Y12:Z12"/>
    <mergeCell ref="A5:N5"/>
    <mergeCell ref="A9:B9"/>
    <mergeCell ref="Q6:Q7"/>
    <mergeCell ref="S18:T18"/>
    <mergeCell ref="A19:B19"/>
    <mergeCell ref="Q37:R37"/>
    <mergeCell ref="Q38:R38"/>
    <mergeCell ref="Q34:R34"/>
    <mergeCell ref="Q31:R33"/>
    <mergeCell ref="A43:B43"/>
    <mergeCell ref="A45:B45"/>
    <mergeCell ref="I47:I48"/>
    <mergeCell ref="C47:C48"/>
    <mergeCell ref="A47:B47"/>
    <mergeCell ref="D47:D48"/>
    <mergeCell ref="E47:E48"/>
    <mergeCell ref="F47:F48"/>
    <mergeCell ref="G47:G48"/>
    <mergeCell ref="H47:H48"/>
    <mergeCell ref="A56:B56"/>
    <mergeCell ref="Q58:R58"/>
    <mergeCell ref="P49:P51"/>
    <mergeCell ref="Q39:R39"/>
    <mergeCell ref="Q40:R40"/>
    <mergeCell ref="Q41:R41"/>
    <mergeCell ref="A54:B54"/>
    <mergeCell ref="A52:B52"/>
    <mergeCell ref="A50:B50"/>
    <mergeCell ref="A48:B48"/>
    <mergeCell ref="A10:B10"/>
    <mergeCell ref="A11:B11"/>
    <mergeCell ref="P15:Z15"/>
    <mergeCell ref="U32:V32"/>
    <mergeCell ref="A13:B13"/>
    <mergeCell ref="A15:B15"/>
    <mergeCell ref="Y18:Z18"/>
    <mergeCell ref="W11:X11"/>
    <mergeCell ref="P17:P19"/>
    <mergeCell ref="Q17:R18"/>
    <mergeCell ref="A3:N3"/>
    <mergeCell ref="P45:Z45"/>
    <mergeCell ref="P47:Z47"/>
    <mergeCell ref="T6:T7"/>
    <mergeCell ref="U6:U7"/>
    <mergeCell ref="P3:Z3"/>
    <mergeCell ref="C7:H7"/>
    <mergeCell ref="I7:N7"/>
    <mergeCell ref="V6:V7"/>
    <mergeCell ref="W7:X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zoomScale="75" zoomScaleNormal="75" zoomScalePageLayoutView="0" workbookViewId="0" topLeftCell="A43">
      <selection activeCell="A74" sqref="A74"/>
    </sheetView>
  </sheetViews>
  <sheetFormatPr defaultColWidth="9.00390625" defaultRowHeight="17.25" customHeight="1"/>
  <cols>
    <col min="1" max="1" width="13.625" style="3" customWidth="1"/>
    <col min="2" max="2" width="9.625" style="3" bestFit="1" customWidth="1"/>
    <col min="3" max="3" width="13.375" style="3" customWidth="1"/>
    <col min="4" max="4" width="14.50390625" style="3" customWidth="1"/>
    <col min="5" max="6" width="12.75390625" style="3" customWidth="1"/>
    <col min="7" max="7" width="14.50390625" style="3" customWidth="1"/>
    <col min="8" max="8" width="14.00390625" style="3" customWidth="1"/>
    <col min="9" max="9" width="13.625" style="3" customWidth="1"/>
    <col min="10" max="10" width="14.875" style="3" customWidth="1"/>
    <col min="11" max="11" width="9.00390625" style="3" customWidth="1"/>
    <col min="12" max="12" width="12.25390625" style="3" customWidth="1"/>
    <col min="13" max="13" width="7.125" style="3" customWidth="1"/>
    <col min="14" max="14" width="6.00390625" style="3" customWidth="1"/>
    <col min="15" max="15" width="7.125" style="3" customWidth="1"/>
    <col min="16" max="16" width="6.00390625" style="3" customWidth="1"/>
    <col min="17" max="17" width="7.125" style="3" customWidth="1"/>
    <col min="18" max="18" width="6.00390625" style="3" customWidth="1"/>
    <col min="19" max="19" width="7.125" style="3" customWidth="1"/>
    <col min="20" max="20" width="6.00390625" style="3" customWidth="1"/>
    <col min="21" max="21" width="7.125" style="3" customWidth="1"/>
    <col min="22" max="22" width="6.00390625" style="3" customWidth="1"/>
    <col min="23" max="23" width="7.125" style="3" customWidth="1"/>
    <col min="24" max="24" width="6.00390625" style="3" customWidth="1"/>
    <col min="25" max="25" width="7.125" style="3" customWidth="1"/>
    <col min="26" max="26" width="6.00390625" style="3" customWidth="1"/>
    <col min="27" max="27" width="7.125" style="3" customWidth="1"/>
    <col min="28" max="28" width="6.00390625" style="3" customWidth="1"/>
    <col min="29" max="29" width="7.125" style="3" customWidth="1"/>
    <col min="30" max="30" width="6.00390625" style="3" customWidth="1"/>
    <col min="31" max="16384" width="9.00390625" style="3" customWidth="1"/>
  </cols>
  <sheetData>
    <row r="1" spans="1:30" ht="17.25" customHeight="1">
      <c r="A1" s="147" t="s">
        <v>517</v>
      </c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48" t="s">
        <v>518</v>
      </c>
    </row>
    <row r="3" spans="11:30" ht="17.25" customHeight="1">
      <c r="K3" s="4"/>
      <c r="L3" s="193" t="s">
        <v>291</v>
      </c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</row>
    <row r="4" spans="1:25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32"/>
    </row>
    <row r="5" spans="1:30" ht="17.25" customHeight="1">
      <c r="A5" s="194" t="s">
        <v>268</v>
      </c>
      <c r="B5" s="194"/>
      <c r="C5" s="194"/>
      <c r="D5" s="194"/>
      <c r="E5" s="194"/>
      <c r="F5" s="194"/>
      <c r="G5" s="194"/>
      <c r="H5" s="194"/>
      <c r="I5" s="194"/>
      <c r="J5" s="194"/>
      <c r="L5" s="194" t="s">
        <v>292</v>
      </c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</row>
    <row r="6" spans="9:25" ht="17.25" customHeight="1" thickBot="1">
      <c r="I6" s="284" t="s">
        <v>75</v>
      </c>
      <c r="J6" s="28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30" ht="17.25" customHeight="1">
      <c r="A7" s="185" t="s">
        <v>56</v>
      </c>
      <c r="B7" s="234" t="s">
        <v>24</v>
      </c>
      <c r="C7" s="234"/>
      <c r="D7" s="234"/>
      <c r="E7" s="234" t="s">
        <v>270</v>
      </c>
      <c r="F7" s="234"/>
      <c r="G7" s="234"/>
      <c r="H7" s="234" t="s">
        <v>271</v>
      </c>
      <c r="I7" s="234"/>
      <c r="J7" s="183"/>
      <c r="L7" s="185" t="s">
        <v>293</v>
      </c>
      <c r="M7" s="235" t="s">
        <v>296</v>
      </c>
      <c r="N7" s="256"/>
      <c r="O7" s="235" t="s">
        <v>297</v>
      </c>
      <c r="P7" s="256"/>
      <c r="Q7" s="234" t="s">
        <v>298</v>
      </c>
      <c r="R7" s="234"/>
      <c r="S7" s="235" t="s">
        <v>299</v>
      </c>
      <c r="T7" s="256"/>
      <c r="U7" s="235" t="s">
        <v>300</v>
      </c>
      <c r="V7" s="256"/>
      <c r="W7" s="234" t="s">
        <v>301</v>
      </c>
      <c r="X7" s="234"/>
      <c r="Y7" s="297" t="s">
        <v>302</v>
      </c>
      <c r="Z7" s="297"/>
      <c r="AA7" s="327" t="s">
        <v>494</v>
      </c>
      <c r="AB7" s="329"/>
      <c r="AC7" s="326" t="s">
        <v>495</v>
      </c>
      <c r="AD7" s="327"/>
    </row>
    <row r="8" spans="1:30" ht="17.25" customHeight="1">
      <c r="A8" s="187"/>
      <c r="B8" s="11" t="s">
        <v>22</v>
      </c>
      <c r="C8" s="11" t="s">
        <v>269</v>
      </c>
      <c r="D8" s="11" t="s">
        <v>23</v>
      </c>
      <c r="E8" s="11" t="s">
        <v>22</v>
      </c>
      <c r="F8" s="11" t="s">
        <v>199</v>
      </c>
      <c r="G8" s="11" t="s">
        <v>23</v>
      </c>
      <c r="H8" s="11" t="s">
        <v>22</v>
      </c>
      <c r="I8" s="11" t="s">
        <v>199</v>
      </c>
      <c r="J8" s="12" t="s">
        <v>23</v>
      </c>
      <c r="L8" s="187"/>
      <c r="M8" s="110" t="s">
        <v>294</v>
      </c>
      <c r="N8" s="110" t="s">
        <v>295</v>
      </c>
      <c r="O8" s="110" t="s">
        <v>294</v>
      </c>
      <c r="P8" s="110" t="s">
        <v>295</v>
      </c>
      <c r="Q8" s="110" t="s">
        <v>294</v>
      </c>
      <c r="R8" s="110" t="s">
        <v>295</v>
      </c>
      <c r="S8" s="110" t="s">
        <v>294</v>
      </c>
      <c r="T8" s="110" t="s">
        <v>295</v>
      </c>
      <c r="U8" s="110" t="s">
        <v>294</v>
      </c>
      <c r="V8" s="110" t="s">
        <v>295</v>
      </c>
      <c r="W8" s="110" t="s">
        <v>294</v>
      </c>
      <c r="X8" s="110" t="s">
        <v>295</v>
      </c>
      <c r="Y8" s="110" t="s">
        <v>294</v>
      </c>
      <c r="Z8" s="110" t="s">
        <v>295</v>
      </c>
      <c r="AA8" s="110" t="s">
        <v>294</v>
      </c>
      <c r="AB8" s="110" t="s">
        <v>295</v>
      </c>
      <c r="AC8" s="110" t="s">
        <v>294</v>
      </c>
      <c r="AD8" s="81" t="s">
        <v>295</v>
      </c>
    </row>
    <row r="9" spans="2:13" ht="17.25" customHeight="1">
      <c r="B9" s="27"/>
      <c r="M9" s="22"/>
    </row>
    <row r="10" spans="1:30" ht="17.25" customHeight="1">
      <c r="A10" s="17" t="s">
        <v>59</v>
      </c>
      <c r="B10" s="28">
        <v>44005</v>
      </c>
      <c r="C10" s="16">
        <v>7045</v>
      </c>
      <c r="D10" s="16">
        <v>5596470</v>
      </c>
      <c r="E10" s="16">
        <v>26951</v>
      </c>
      <c r="F10" s="16">
        <v>542797</v>
      </c>
      <c r="G10" s="16">
        <v>2032303</v>
      </c>
      <c r="H10" s="16">
        <v>7574</v>
      </c>
      <c r="I10" s="16">
        <v>227398</v>
      </c>
      <c r="J10" s="16">
        <v>855662</v>
      </c>
      <c r="L10" s="86" t="s">
        <v>459</v>
      </c>
      <c r="M10" s="162">
        <f>SUM(M12:M28)</f>
        <v>1</v>
      </c>
      <c r="N10" s="163">
        <f aca="true" t="shared" si="0" ref="N10:AD10">SUM(N12:N28)</f>
        <v>60</v>
      </c>
      <c r="O10" s="163">
        <f t="shared" si="0"/>
        <v>7</v>
      </c>
      <c r="P10" s="163">
        <f t="shared" si="0"/>
        <v>502</v>
      </c>
      <c r="Q10" s="163">
        <f t="shared" si="0"/>
        <v>2</v>
      </c>
      <c r="R10" s="163">
        <f t="shared" si="0"/>
        <v>49</v>
      </c>
      <c r="S10" s="163">
        <f t="shared" si="0"/>
        <v>4</v>
      </c>
      <c r="T10" s="163">
        <f t="shared" si="0"/>
        <v>242</v>
      </c>
      <c r="U10" s="163">
        <f t="shared" si="0"/>
        <v>8</v>
      </c>
      <c r="V10" s="163">
        <f t="shared" si="0"/>
        <v>42</v>
      </c>
      <c r="W10" s="163">
        <f t="shared" si="0"/>
        <v>5</v>
      </c>
      <c r="X10" s="163">
        <f t="shared" si="0"/>
        <v>65</v>
      </c>
      <c r="Y10" s="163">
        <f t="shared" si="0"/>
        <v>1</v>
      </c>
      <c r="Z10" s="163">
        <f t="shared" si="0"/>
        <v>30</v>
      </c>
      <c r="AA10" s="163">
        <f t="shared" si="0"/>
        <v>2</v>
      </c>
      <c r="AB10" s="163">
        <f t="shared" si="0"/>
        <v>320</v>
      </c>
      <c r="AC10" s="163">
        <f t="shared" si="0"/>
        <v>1</v>
      </c>
      <c r="AD10" s="163">
        <f t="shared" si="0"/>
        <v>60</v>
      </c>
    </row>
    <row r="11" spans="1:13" ht="17.25" customHeight="1">
      <c r="A11" s="18" t="s">
        <v>60</v>
      </c>
      <c r="B11" s="28">
        <v>46177</v>
      </c>
      <c r="C11" s="16">
        <v>7161</v>
      </c>
      <c r="D11" s="16">
        <v>6043280</v>
      </c>
      <c r="E11" s="16">
        <v>28388</v>
      </c>
      <c r="F11" s="16">
        <v>584300</v>
      </c>
      <c r="G11" s="16">
        <v>2269801</v>
      </c>
      <c r="H11" s="16">
        <v>7957</v>
      </c>
      <c r="I11" s="16">
        <v>241231</v>
      </c>
      <c r="J11" s="16">
        <v>934165</v>
      </c>
      <c r="M11" s="27"/>
    </row>
    <row r="12" spans="1:30" ht="17.25" customHeight="1">
      <c r="A12" s="18" t="s">
        <v>61</v>
      </c>
      <c r="B12" s="28">
        <v>43357</v>
      </c>
      <c r="C12" s="16">
        <v>7012</v>
      </c>
      <c r="D12" s="16">
        <v>5968409</v>
      </c>
      <c r="E12" s="16">
        <v>26169</v>
      </c>
      <c r="F12" s="16">
        <v>522451</v>
      </c>
      <c r="G12" s="16">
        <v>2150770</v>
      </c>
      <c r="H12" s="16">
        <v>7163</v>
      </c>
      <c r="I12" s="16">
        <v>219008</v>
      </c>
      <c r="J12" s="16">
        <v>877004</v>
      </c>
      <c r="L12" s="7" t="s">
        <v>303</v>
      </c>
      <c r="M12" s="38" t="s">
        <v>457</v>
      </c>
      <c r="N12" s="38" t="s">
        <v>457</v>
      </c>
      <c r="O12" s="38">
        <v>4</v>
      </c>
      <c r="P12" s="38">
        <v>294</v>
      </c>
      <c r="Q12" s="38">
        <v>1</v>
      </c>
      <c r="R12" s="38">
        <v>40</v>
      </c>
      <c r="S12" s="38">
        <v>2</v>
      </c>
      <c r="T12" s="38">
        <v>102</v>
      </c>
      <c r="U12" s="38">
        <v>2</v>
      </c>
      <c r="V12" s="38">
        <v>11</v>
      </c>
      <c r="W12" s="38">
        <v>2</v>
      </c>
      <c r="X12" s="38">
        <v>28</v>
      </c>
      <c r="Y12" s="38" t="s">
        <v>457</v>
      </c>
      <c r="Z12" s="38" t="s">
        <v>457</v>
      </c>
      <c r="AA12" s="38">
        <v>1</v>
      </c>
      <c r="AB12" s="38">
        <v>180</v>
      </c>
      <c r="AC12" s="38">
        <v>1</v>
      </c>
      <c r="AD12" s="38">
        <v>60</v>
      </c>
    </row>
    <row r="13" spans="1:30" ht="17.25" customHeight="1">
      <c r="A13" s="18" t="s">
        <v>62</v>
      </c>
      <c r="B13" s="28">
        <v>43338</v>
      </c>
      <c r="C13" s="16">
        <v>6316</v>
      </c>
      <c r="D13" s="16">
        <v>6157439</v>
      </c>
      <c r="E13" s="16">
        <v>26079</v>
      </c>
      <c r="F13" s="16">
        <v>533624</v>
      </c>
      <c r="G13" s="16">
        <v>2184490</v>
      </c>
      <c r="H13" s="16">
        <v>7038</v>
      </c>
      <c r="I13" s="16">
        <v>214951</v>
      </c>
      <c r="J13" s="16">
        <v>881668</v>
      </c>
      <c r="L13" s="7" t="s">
        <v>304</v>
      </c>
      <c r="M13" s="38" t="s">
        <v>457</v>
      </c>
      <c r="N13" s="38" t="s">
        <v>457</v>
      </c>
      <c r="O13" s="38" t="s">
        <v>415</v>
      </c>
      <c r="P13" s="38" t="s">
        <v>415</v>
      </c>
      <c r="Q13" s="38">
        <v>1</v>
      </c>
      <c r="R13" s="38">
        <v>9</v>
      </c>
      <c r="S13" s="38" t="s">
        <v>457</v>
      </c>
      <c r="T13" s="38" t="s">
        <v>457</v>
      </c>
      <c r="U13" s="38">
        <v>1</v>
      </c>
      <c r="V13" s="38">
        <v>5</v>
      </c>
      <c r="W13" s="38">
        <v>1</v>
      </c>
      <c r="X13" s="38">
        <v>12</v>
      </c>
      <c r="Y13" s="38" t="s">
        <v>457</v>
      </c>
      <c r="Z13" s="38" t="s">
        <v>457</v>
      </c>
      <c r="AA13" s="38" t="s">
        <v>457</v>
      </c>
      <c r="AB13" s="38" t="s">
        <v>457</v>
      </c>
      <c r="AC13" s="38" t="s">
        <v>457</v>
      </c>
      <c r="AD13" s="38" t="s">
        <v>457</v>
      </c>
    </row>
    <row r="14" spans="1:30" ht="17.25" customHeight="1">
      <c r="A14" s="166" t="s">
        <v>436</v>
      </c>
      <c r="B14" s="160">
        <f>SUM(B16:B17)</f>
        <v>41190</v>
      </c>
      <c r="C14" s="152">
        <f aca="true" t="shared" si="1" ref="C14:J14">SUM(C16:C17)</f>
        <v>6163</v>
      </c>
      <c r="D14" s="152">
        <f t="shared" si="1"/>
        <v>5984782</v>
      </c>
      <c r="E14" s="152">
        <f t="shared" si="1"/>
        <v>24621</v>
      </c>
      <c r="F14" s="152">
        <f t="shared" si="1"/>
        <v>502896</v>
      </c>
      <c r="G14" s="152">
        <f t="shared" si="1"/>
        <v>2067237</v>
      </c>
      <c r="H14" s="152">
        <f t="shared" si="1"/>
        <v>6179</v>
      </c>
      <c r="I14" s="152">
        <f t="shared" si="1"/>
        <v>188001</v>
      </c>
      <c r="J14" s="152">
        <f t="shared" si="1"/>
        <v>843986</v>
      </c>
      <c r="L14" s="7" t="s">
        <v>305</v>
      </c>
      <c r="M14" s="38" t="s">
        <v>457</v>
      </c>
      <c r="N14" s="38" t="s">
        <v>457</v>
      </c>
      <c r="O14" s="38">
        <v>1</v>
      </c>
      <c r="P14" s="38">
        <v>50</v>
      </c>
      <c r="Q14" s="38" t="s">
        <v>457</v>
      </c>
      <c r="R14" s="38" t="s">
        <v>457</v>
      </c>
      <c r="S14" s="38" t="s">
        <v>457</v>
      </c>
      <c r="T14" s="38" t="s">
        <v>457</v>
      </c>
      <c r="U14" s="38">
        <v>1</v>
      </c>
      <c r="V14" s="38">
        <v>6</v>
      </c>
      <c r="W14" s="38" t="s">
        <v>457</v>
      </c>
      <c r="X14" s="38" t="s">
        <v>457</v>
      </c>
      <c r="Y14" s="38" t="s">
        <v>457</v>
      </c>
      <c r="Z14" s="38" t="s">
        <v>457</v>
      </c>
      <c r="AA14" s="38">
        <v>1</v>
      </c>
      <c r="AB14" s="38">
        <v>140</v>
      </c>
      <c r="AC14" s="38" t="s">
        <v>457</v>
      </c>
      <c r="AD14" s="38" t="s">
        <v>457</v>
      </c>
    </row>
    <row r="15" spans="2:30" ht="17.25" customHeight="1">
      <c r="B15" s="28"/>
      <c r="C15" s="16"/>
      <c r="D15" s="16"/>
      <c r="E15" s="16"/>
      <c r="F15" s="16"/>
      <c r="G15" s="16"/>
      <c r="H15" s="16"/>
      <c r="I15" s="16"/>
      <c r="J15" s="16"/>
      <c r="L15" s="7" t="s">
        <v>306</v>
      </c>
      <c r="M15" s="38" t="s">
        <v>457</v>
      </c>
      <c r="N15" s="38" t="s">
        <v>457</v>
      </c>
      <c r="O15" s="38" t="s">
        <v>457</v>
      </c>
      <c r="P15" s="38" t="s">
        <v>457</v>
      </c>
      <c r="Q15" s="38" t="s">
        <v>457</v>
      </c>
      <c r="R15" s="38" t="s">
        <v>457</v>
      </c>
      <c r="S15" s="38" t="s">
        <v>457</v>
      </c>
      <c r="T15" s="38" t="s">
        <v>457</v>
      </c>
      <c r="U15" s="38" t="s">
        <v>457</v>
      </c>
      <c r="V15" s="38" t="s">
        <v>457</v>
      </c>
      <c r="W15" s="38" t="s">
        <v>457</v>
      </c>
      <c r="X15" s="38" t="s">
        <v>457</v>
      </c>
      <c r="Y15" s="38" t="s">
        <v>457</v>
      </c>
      <c r="Z15" s="38" t="s">
        <v>457</v>
      </c>
      <c r="AA15" s="38" t="s">
        <v>457</v>
      </c>
      <c r="AB15" s="38" t="s">
        <v>457</v>
      </c>
      <c r="AC15" s="38" t="s">
        <v>457</v>
      </c>
      <c r="AD15" s="38" t="s">
        <v>457</v>
      </c>
    </row>
    <row r="16" spans="1:30" ht="17.25" customHeight="1">
      <c r="A16" s="84" t="s">
        <v>272</v>
      </c>
      <c r="B16" s="28">
        <v>38444</v>
      </c>
      <c r="C16" s="16">
        <v>5838</v>
      </c>
      <c r="D16" s="16">
        <v>5615438</v>
      </c>
      <c r="E16" s="16">
        <v>22838</v>
      </c>
      <c r="F16" s="16">
        <v>463747</v>
      </c>
      <c r="G16" s="16">
        <v>1877462</v>
      </c>
      <c r="H16" s="16">
        <v>5759</v>
      </c>
      <c r="I16" s="16">
        <v>174656</v>
      </c>
      <c r="J16" s="16">
        <v>771154</v>
      </c>
      <c r="L16" s="7" t="s">
        <v>307</v>
      </c>
      <c r="M16" s="38" t="s">
        <v>457</v>
      </c>
      <c r="N16" s="38" t="s">
        <v>457</v>
      </c>
      <c r="O16" s="38" t="s">
        <v>457</v>
      </c>
      <c r="P16" s="38" t="s">
        <v>457</v>
      </c>
      <c r="Q16" s="38" t="s">
        <v>457</v>
      </c>
      <c r="R16" s="38" t="s">
        <v>457</v>
      </c>
      <c r="S16" s="38" t="s">
        <v>457</v>
      </c>
      <c r="T16" s="38" t="s">
        <v>457</v>
      </c>
      <c r="U16" s="38" t="s">
        <v>457</v>
      </c>
      <c r="V16" s="38" t="s">
        <v>457</v>
      </c>
      <c r="W16" s="38" t="s">
        <v>457</v>
      </c>
      <c r="X16" s="38" t="s">
        <v>457</v>
      </c>
      <c r="Y16" s="38" t="s">
        <v>457</v>
      </c>
      <c r="Z16" s="38" t="s">
        <v>457</v>
      </c>
      <c r="AA16" s="38" t="s">
        <v>457</v>
      </c>
      <c r="AB16" s="38" t="s">
        <v>457</v>
      </c>
      <c r="AC16" s="38" t="s">
        <v>457</v>
      </c>
      <c r="AD16" s="38" t="s">
        <v>457</v>
      </c>
    </row>
    <row r="17" spans="1:30" ht="17.25" customHeight="1">
      <c r="A17" s="84" t="s">
        <v>273</v>
      </c>
      <c r="B17" s="28">
        <v>2746</v>
      </c>
      <c r="C17" s="16">
        <v>325</v>
      </c>
      <c r="D17" s="16">
        <v>369344</v>
      </c>
      <c r="E17" s="16">
        <v>1783</v>
      </c>
      <c r="F17" s="16">
        <v>39149</v>
      </c>
      <c r="G17" s="16">
        <v>189775</v>
      </c>
      <c r="H17" s="16">
        <v>420</v>
      </c>
      <c r="I17" s="16">
        <v>13345</v>
      </c>
      <c r="J17" s="16">
        <v>72832</v>
      </c>
      <c r="L17" s="7" t="s">
        <v>308</v>
      </c>
      <c r="M17" s="38" t="s">
        <v>457</v>
      </c>
      <c r="N17" s="38" t="s">
        <v>457</v>
      </c>
      <c r="O17" s="38">
        <v>1</v>
      </c>
      <c r="P17" s="38">
        <v>108</v>
      </c>
      <c r="Q17" s="38" t="s">
        <v>457</v>
      </c>
      <c r="R17" s="38" t="s">
        <v>457</v>
      </c>
      <c r="S17" s="38">
        <v>1</v>
      </c>
      <c r="T17" s="38">
        <v>80</v>
      </c>
      <c r="U17" s="38">
        <v>1</v>
      </c>
      <c r="V17" s="38">
        <v>5</v>
      </c>
      <c r="W17" s="38">
        <v>1</v>
      </c>
      <c r="X17" s="38">
        <v>15</v>
      </c>
      <c r="Y17" s="38" t="s">
        <v>457</v>
      </c>
      <c r="Z17" s="38" t="s">
        <v>457</v>
      </c>
      <c r="AA17" s="38" t="s">
        <v>457</v>
      </c>
      <c r="AB17" s="38" t="s">
        <v>457</v>
      </c>
      <c r="AC17" s="38" t="s">
        <v>457</v>
      </c>
      <c r="AD17" s="38" t="s">
        <v>457</v>
      </c>
    </row>
    <row r="18" spans="1:30" ht="17.25" customHeight="1">
      <c r="A18" s="33"/>
      <c r="B18" s="24"/>
      <c r="C18" s="33"/>
      <c r="D18" s="33"/>
      <c r="E18" s="33"/>
      <c r="F18" s="33"/>
      <c r="G18" s="33"/>
      <c r="H18" s="33"/>
      <c r="I18" s="33"/>
      <c r="J18" s="33"/>
      <c r="L18" s="7" t="s">
        <v>309</v>
      </c>
      <c r="M18" s="38" t="s">
        <v>457</v>
      </c>
      <c r="N18" s="38" t="s">
        <v>457</v>
      </c>
      <c r="O18" s="38" t="s">
        <v>457</v>
      </c>
      <c r="P18" s="38" t="s">
        <v>457</v>
      </c>
      <c r="Q18" s="38" t="s">
        <v>457</v>
      </c>
      <c r="R18" s="38" t="s">
        <v>457</v>
      </c>
      <c r="S18" s="38" t="s">
        <v>457</v>
      </c>
      <c r="T18" s="38" t="s">
        <v>457</v>
      </c>
      <c r="U18" s="38">
        <v>1</v>
      </c>
      <c r="V18" s="38">
        <v>2</v>
      </c>
      <c r="W18" s="38">
        <v>1</v>
      </c>
      <c r="X18" s="38">
        <v>10</v>
      </c>
      <c r="Y18" s="38" t="s">
        <v>457</v>
      </c>
      <c r="Z18" s="38" t="s">
        <v>457</v>
      </c>
      <c r="AA18" s="38" t="s">
        <v>457</v>
      </c>
      <c r="AB18" s="38" t="s">
        <v>457</v>
      </c>
      <c r="AC18" s="38" t="s">
        <v>457</v>
      </c>
      <c r="AD18" s="38" t="s">
        <v>457</v>
      </c>
    </row>
    <row r="19" spans="1:30" ht="17.25" customHeight="1">
      <c r="A19" s="3" t="s">
        <v>274</v>
      </c>
      <c r="L19" s="7" t="s">
        <v>310</v>
      </c>
      <c r="M19" s="38" t="s">
        <v>457</v>
      </c>
      <c r="N19" s="38" t="s">
        <v>457</v>
      </c>
      <c r="O19" s="38" t="s">
        <v>457</v>
      </c>
      <c r="P19" s="38" t="s">
        <v>457</v>
      </c>
      <c r="Q19" s="38" t="s">
        <v>457</v>
      </c>
      <c r="R19" s="38" t="s">
        <v>457</v>
      </c>
      <c r="S19" s="38">
        <v>1</v>
      </c>
      <c r="T19" s="38">
        <v>60</v>
      </c>
      <c r="U19" s="38">
        <v>1</v>
      </c>
      <c r="V19" s="38">
        <v>7</v>
      </c>
      <c r="W19" s="38" t="s">
        <v>457</v>
      </c>
      <c r="X19" s="38" t="s">
        <v>457</v>
      </c>
      <c r="Y19" s="38" t="s">
        <v>457</v>
      </c>
      <c r="Z19" s="38" t="s">
        <v>457</v>
      </c>
      <c r="AA19" s="38" t="s">
        <v>457</v>
      </c>
      <c r="AB19" s="38" t="s">
        <v>457</v>
      </c>
      <c r="AC19" s="38" t="s">
        <v>457</v>
      </c>
      <c r="AD19" s="38" t="s">
        <v>457</v>
      </c>
    </row>
    <row r="20" spans="12:30" ht="17.25" customHeight="1">
      <c r="L20" s="7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17.25" customHeight="1">
      <c r="A21" s="194" t="s">
        <v>275</v>
      </c>
      <c r="B21" s="194"/>
      <c r="C21" s="194"/>
      <c r="D21" s="194"/>
      <c r="E21" s="194"/>
      <c r="F21" s="194"/>
      <c r="G21" s="194"/>
      <c r="H21" s="194"/>
      <c r="I21" s="194"/>
      <c r="J21" s="194"/>
      <c r="L21" s="7" t="s">
        <v>311</v>
      </c>
      <c r="M21" s="38" t="s">
        <v>457</v>
      </c>
      <c r="N21" s="38" t="s">
        <v>457</v>
      </c>
      <c r="O21" s="38" t="s">
        <v>457</v>
      </c>
      <c r="P21" s="38" t="s">
        <v>457</v>
      </c>
      <c r="Q21" s="38" t="s">
        <v>457</v>
      </c>
      <c r="R21" s="38" t="s">
        <v>457</v>
      </c>
      <c r="S21" s="38" t="s">
        <v>457</v>
      </c>
      <c r="T21" s="38" t="s">
        <v>457</v>
      </c>
      <c r="U21" s="38" t="s">
        <v>457</v>
      </c>
      <c r="V21" s="38" t="s">
        <v>457</v>
      </c>
      <c r="W21" s="38" t="s">
        <v>457</v>
      </c>
      <c r="X21" s="38" t="s">
        <v>457</v>
      </c>
      <c r="Y21" s="38" t="s">
        <v>457</v>
      </c>
      <c r="Z21" s="38" t="s">
        <v>457</v>
      </c>
      <c r="AA21" s="38" t="s">
        <v>457</v>
      </c>
      <c r="AB21" s="38" t="s">
        <v>457</v>
      </c>
      <c r="AC21" s="38" t="s">
        <v>457</v>
      </c>
      <c r="AD21" s="38" t="s">
        <v>457</v>
      </c>
    </row>
    <row r="22" spans="12:30" ht="17.25" customHeight="1" thickBot="1">
      <c r="L22" s="7" t="s">
        <v>312</v>
      </c>
      <c r="M22" s="38" t="s">
        <v>457</v>
      </c>
      <c r="N22" s="38" t="s">
        <v>457</v>
      </c>
      <c r="O22" s="38" t="s">
        <v>457</v>
      </c>
      <c r="P22" s="38" t="s">
        <v>457</v>
      </c>
      <c r="Q22" s="38" t="s">
        <v>457</v>
      </c>
      <c r="R22" s="38" t="s">
        <v>457</v>
      </c>
      <c r="S22" s="38" t="s">
        <v>457</v>
      </c>
      <c r="T22" s="38" t="s">
        <v>457</v>
      </c>
      <c r="U22" s="38">
        <v>1</v>
      </c>
      <c r="V22" s="38">
        <v>6</v>
      </c>
      <c r="W22" s="38" t="s">
        <v>457</v>
      </c>
      <c r="X22" s="38" t="s">
        <v>457</v>
      </c>
      <c r="Y22" s="38" t="s">
        <v>457</v>
      </c>
      <c r="Z22" s="38" t="s">
        <v>457</v>
      </c>
      <c r="AA22" s="38" t="s">
        <v>457</v>
      </c>
      <c r="AB22" s="38" t="s">
        <v>457</v>
      </c>
      <c r="AC22" s="38" t="s">
        <v>457</v>
      </c>
      <c r="AD22" s="38" t="s">
        <v>457</v>
      </c>
    </row>
    <row r="23" spans="1:30" ht="17.25" customHeight="1">
      <c r="A23" s="177" t="s">
        <v>56</v>
      </c>
      <c r="B23" s="181"/>
      <c r="C23" s="183" t="s">
        <v>276</v>
      </c>
      <c r="D23" s="185"/>
      <c r="E23" s="183" t="s">
        <v>263</v>
      </c>
      <c r="F23" s="185"/>
      <c r="G23" s="183" t="s">
        <v>264</v>
      </c>
      <c r="H23" s="185"/>
      <c r="I23" s="183" t="s">
        <v>277</v>
      </c>
      <c r="J23" s="184"/>
      <c r="L23" s="7" t="s">
        <v>313</v>
      </c>
      <c r="M23" s="38" t="s">
        <v>457</v>
      </c>
      <c r="N23" s="38" t="s">
        <v>457</v>
      </c>
      <c r="O23" s="38" t="s">
        <v>457</v>
      </c>
      <c r="P23" s="38" t="s">
        <v>457</v>
      </c>
      <c r="Q23" s="38" t="s">
        <v>457</v>
      </c>
      <c r="R23" s="38" t="s">
        <v>457</v>
      </c>
      <c r="S23" s="38" t="s">
        <v>457</v>
      </c>
      <c r="T23" s="38" t="s">
        <v>457</v>
      </c>
      <c r="U23" s="38" t="s">
        <v>457</v>
      </c>
      <c r="V23" s="38" t="s">
        <v>457</v>
      </c>
      <c r="W23" s="38" t="s">
        <v>457</v>
      </c>
      <c r="X23" s="38" t="s">
        <v>457</v>
      </c>
      <c r="Y23" s="38" t="s">
        <v>457</v>
      </c>
      <c r="Z23" s="38" t="s">
        <v>457</v>
      </c>
      <c r="AA23" s="38" t="s">
        <v>457</v>
      </c>
      <c r="AB23" s="38" t="s">
        <v>457</v>
      </c>
      <c r="AC23" s="38" t="s">
        <v>457</v>
      </c>
      <c r="AD23" s="38" t="s">
        <v>457</v>
      </c>
    </row>
    <row r="24" spans="1:30" ht="17.25" customHeight="1">
      <c r="A24" s="179"/>
      <c r="B24" s="182"/>
      <c r="C24" s="11" t="s">
        <v>22</v>
      </c>
      <c r="D24" s="11" t="s">
        <v>23</v>
      </c>
      <c r="E24" s="11" t="s">
        <v>22</v>
      </c>
      <c r="F24" s="11" t="s">
        <v>23</v>
      </c>
      <c r="G24" s="11" t="s">
        <v>22</v>
      </c>
      <c r="H24" s="11" t="s">
        <v>23</v>
      </c>
      <c r="I24" s="11" t="s">
        <v>22</v>
      </c>
      <c r="J24" s="12" t="s">
        <v>23</v>
      </c>
      <c r="L24" s="7" t="s">
        <v>314</v>
      </c>
      <c r="M24" s="37">
        <v>1</v>
      </c>
      <c r="N24" s="38">
        <v>60</v>
      </c>
      <c r="O24" s="38" t="s">
        <v>457</v>
      </c>
      <c r="P24" s="38" t="s">
        <v>457</v>
      </c>
      <c r="Q24" s="38" t="s">
        <v>457</v>
      </c>
      <c r="R24" s="38" t="s">
        <v>457</v>
      </c>
      <c r="S24" s="38" t="s">
        <v>457</v>
      </c>
      <c r="T24" s="38" t="s">
        <v>457</v>
      </c>
      <c r="U24" s="38" t="s">
        <v>457</v>
      </c>
      <c r="V24" s="38" t="s">
        <v>457</v>
      </c>
      <c r="W24" s="38" t="s">
        <v>457</v>
      </c>
      <c r="X24" s="38" t="s">
        <v>457</v>
      </c>
      <c r="Y24" s="38" t="s">
        <v>457</v>
      </c>
      <c r="Z24" s="38" t="s">
        <v>457</v>
      </c>
      <c r="AA24" s="38" t="s">
        <v>457</v>
      </c>
      <c r="AB24" s="38" t="s">
        <v>457</v>
      </c>
      <c r="AC24" s="38" t="s">
        <v>457</v>
      </c>
      <c r="AD24" s="38" t="s">
        <v>457</v>
      </c>
    </row>
    <row r="25" spans="1:30" ht="17.25" customHeight="1">
      <c r="A25" s="174"/>
      <c r="B25" s="174"/>
      <c r="C25" s="22"/>
      <c r="L25" s="7" t="s">
        <v>315</v>
      </c>
      <c r="M25" s="38" t="s">
        <v>457</v>
      </c>
      <c r="N25" s="38" t="s">
        <v>457</v>
      </c>
      <c r="O25" s="38">
        <v>1</v>
      </c>
      <c r="P25" s="38">
        <v>50</v>
      </c>
      <c r="Q25" s="38" t="s">
        <v>457</v>
      </c>
      <c r="R25" s="38" t="s">
        <v>457</v>
      </c>
      <c r="S25" s="38" t="s">
        <v>457</v>
      </c>
      <c r="T25" s="38" t="s">
        <v>457</v>
      </c>
      <c r="U25" s="38" t="s">
        <v>457</v>
      </c>
      <c r="V25" s="38" t="s">
        <v>457</v>
      </c>
      <c r="W25" s="38" t="s">
        <v>457</v>
      </c>
      <c r="X25" s="38" t="s">
        <v>457</v>
      </c>
      <c r="Y25" s="38" t="s">
        <v>457</v>
      </c>
      <c r="Z25" s="38" t="s">
        <v>457</v>
      </c>
      <c r="AA25" s="38" t="s">
        <v>457</v>
      </c>
      <c r="AB25" s="38" t="s">
        <v>457</v>
      </c>
      <c r="AC25" s="38" t="s">
        <v>457</v>
      </c>
      <c r="AD25" s="38" t="s">
        <v>457</v>
      </c>
    </row>
    <row r="26" spans="1:30" ht="17.25" customHeight="1">
      <c r="A26" s="199" t="s">
        <v>59</v>
      </c>
      <c r="B26" s="199"/>
      <c r="C26" s="28">
        <v>281</v>
      </c>
      <c r="D26" s="16">
        <v>361740</v>
      </c>
      <c r="E26" s="16">
        <v>4</v>
      </c>
      <c r="F26" s="16">
        <v>24886</v>
      </c>
      <c r="G26" s="16">
        <v>35</v>
      </c>
      <c r="H26" s="16">
        <v>16187</v>
      </c>
      <c r="I26" s="16">
        <v>9160</v>
      </c>
      <c r="J26" s="16">
        <v>2305692</v>
      </c>
      <c r="L26" s="7" t="s">
        <v>316</v>
      </c>
      <c r="M26" s="38" t="s">
        <v>457</v>
      </c>
      <c r="N26" s="38" t="s">
        <v>457</v>
      </c>
      <c r="O26" s="38" t="s">
        <v>457</v>
      </c>
      <c r="P26" s="38" t="s">
        <v>457</v>
      </c>
      <c r="Q26" s="38" t="s">
        <v>457</v>
      </c>
      <c r="R26" s="38" t="s">
        <v>457</v>
      </c>
      <c r="S26" s="38" t="s">
        <v>457</v>
      </c>
      <c r="T26" s="38" t="s">
        <v>457</v>
      </c>
      <c r="U26" s="38" t="s">
        <v>457</v>
      </c>
      <c r="V26" s="38" t="s">
        <v>457</v>
      </c>
      <c r="W26" s="38" t="s">
        <v>457</v>
      </c>
      <c r="X26" s="38" t="s">
        <v>457</v>
      </c>
      <c r="Y26" s="38" t="s">
        <v>457</v>
      </c>
      <c r="Z26" s="38" t="s">
        <v>457</v>
      </c>
      <c r="AA26" s="38" t="s">
        <v>457</v>
      </c>
      <c r="AB26" s="38" t="s">
        <v>457</v>
      </c>
      <c r="AC26" s="38" t="s">
        <v>457</v>
      </c>
      <c r="AD26" s="38" t="s">
        <v>457</v>
      </c>
    </row>
    <row r="27" spans="1:30" ht="17.25" customHeight="1">
      <c r="A27" s="201" t="s">
        <v>60</v>
      </c>
      <c r="B27" s="201"/>
      <c r="C27" s="28">
        <v>295</v>
      </c>
      <c r="D27" s="16">
        <v>375546</v>
      </c>
      <c r="E27" s="16">
        <v>5</v>
      </c>
      <c r="F27" s="16">
        <v>34083</v>
      </c>
      <c r="G27" s="16">
        <v>42</v>
      </c>
      <c r="H27" s="16">
        <v>18612</v>
      </c>
      <c r="I27" s="16">
        <v>9490</v>
      </c>
      <c r="J27" s="16">
        <v>2411073</v>
      </c>
      <c r="L27" s="7" t="s">
        <v>317</v>
      </c>
      <c r="M27" s="38" t="s">
        <v>457</v>
      </c>
      <c r="N27" s="38" t="s">
        <v>457</v>
      </c>
      <c r="O27" s="38" t="s">
        <v>457</v>
      </c>
      <c r="P27" s="38" t="s">
        <v>457</v>
      </c>
      <c r="Q27" s="38" t="s">
        <v>457</v>
      </c>
      <c r="R27" s="38" t="s">
        <v>457</v>
      </c>
      <c r="S27" s="38" t="s">
        <v>457</v>
      </c>
      <c r="T27" s="38" t="s">
        <v>457</v>
      </c>
      <c r="U27" s="38" t="s">
        <v>457</v>
      </c>
      <c r="V27" s="38" t="s">
        <v>457</v>
      </c>
      <c r="W27" s="38" t="s">
        <v>457</v>
      </c>
      <c r="X27" s="38" t="s">
        <v>457</v>
      </c>
      <c r="Y27" s="38">
        <v>1</v>
      </c>
      <c r="Z27" s="38">
        <v>30</v>
      </c>
      <c r="AA27" s="38" t="s">
        <v>457</v>
      </c>
      <c r="AB27" s="38" t="s">
        <v>457</v>
      </c>
      <c r="AC27" s="38" t="s">
        <v>457</v>
      </c>
      <c r="AD27" s="38" t="s">
        <v>457</v>
      </c>
    </row>
    <row r="28" spans="1:30" ht="17.25" customHeight="1">
      <c r="A28" s="201" t="s">
        <v>61</v>
      </c>
      <c r="B28" s="201"/>
      <c r="C28" s="28">
        <v>286</v>
      </c>
      <c r="D28" s="16">
        <v>360150</v>
      </c>
      <c r="E28" s="16">
        <v>4</v>
      </c>
      <c r="F28" s="16">
        <v>25752</v>
      </c>
      <c r="G28" s="16">
        <v>29</v>
      </c>
      <c r="H28" s="16">
        <v>12350</v>
      </c>
      <c r="I28" s="16">
        <v>9706</v>
      </c>
      <c r="J28" s="16">
        <v>2542380</v>
      </c>
      <c r="L28" s="7" t="s">
        <v>318</v>
      </c>
      <c r="M28" s="38" t="s">
        <v>457</v>
      </c>
      <c r="N28" s="38" t="s">
        <v>457</v>
      </c>
      <c r="O28" s="38" t="s">
        <v>457</v>
      </c>
      <c r="P28" s="38" t="s">
        <v>457</v>
      </c>
      <c r="Q28" s="38" t="s">
        <v>457</v>
      </c>
      <c r="R28" s="38" t="s">
        <v>457</v>
      </c>
      <c r="S28" s="38" t="s">
        <v>457</v>
      </c>
      <c r="T28" s="38" t="s">
        <v>457</v>
      </c>
      <c r="U28" s="38" t="s">
        <v>457</v>
      </c>
      <c r="V28" s="38" t="s">
        <v>457</v>
      </c>
      <c r="W28" s="38" t="s">
        <v>457</v>
      </c>
      <c r="X28" s="38" t="s">
        <v>457</v>
      </c>
      <c r="Y28" s="38" t="s">
        <v>457</v>
      </c>
      <c r="Z28" s="38" t="s">
        <v>457</v>
      </c>
      <c r="AA28" s="38" t="s">
        <v>457</v>
      </c>
      <c r="AB28" s="38" t="s">
        <v>457</v>
      </c>
      <c r="AC28" s="38" t="s">
        <v>457</v>
      </c>
      <c r="AD28" s="38" t="s">
        <v>457</v>
      </c>
    </row>
    <row r="29" spans="1:31" ht="17.25" customHeight="1">
      <c r="A29" s="201" t="s">
        <v>62</v>
      </c>
      <c r="B29" s="201"/>
      <c r="C29" s="28">
        <v>291</v>
      </c>
      <c r="D29" s="16">
        <v>383403</v>
      </c>
      <c r="E29" s="16">
        <v>2</v>
      </c>
      <c r="F29" s="16">
        <v>8196</v>
      </c>
      <c r="G29" s="16">
        <v>24</v>
      </c>
      <c r="H29" s="16">
        <v>10487</v>
      </c>
      <c r="I29" s="16">
        <v>9904</v>
      </c>
      <c r="J29" s="16">
        <v>2689195</v>
      </c>
      <c r="L29" s="33"/>
      <c r="M29" s="24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9"/>
    </row>
    <row r="30" spans="1:12" ht="17.25" customHeight="1">
      <c r="A30" s="250" t="s">
        <v>436</v>
      </c>
      <c r="B30" s="250"/>
      <c r="C30" s="154">
        <f>SUM(C32:C33)</f>
        <v>268</v>
      </c>
      <c r="D30" s="160">
        <f aca="true" t="shared" si="2" ref="D30:J30">SUM(D32:D33)</f>
        <v>371971</v>
      </c>
      <c r="E30" s="160">
        <f t="shared" si="2"/>
        <v>3</v>
      </c>
      <c r="F30" s="160">
        <f t="shared" si="2"/>
        <v>17970</v>
      </c>
      <c r="G30" s="160">
        <f t="shared" si="2"/>
        <v>27</v>
      </c>
      <c r="H30" s="160">
        <f t="shared" si="2"/>
        <v>13224</v>
      </c>
      <c r="I30" s="160">
        <f t="shared" si="2"/>
        <v>10092</v>
      </c>
      <c r="J30" s="160">
        <f t="shared" si="2"/>
        <v>2700391</v>
      </c>
      <c r="L30" s="3" t="s">
        <v>319</v>
      </c>
    </row>
    <row r="31" spans="1:10" ht="17.25" customHeight="1">
      <c r="A31" s="204"/>
      <c r="B31" s="204"/>
      <c r="C31" s="28"/>
      <c r="D31" s="16"/>
      <c r="E31" s="16"/>
      <c r="F31" s="16"/>
      <c r="G31" s="16"/>
      <c r="H31" s="16"/>
      <c r="I31" s="16"/>
      <c r="J31" s="16"/>
    </row>
    <row r="32" spans="1:30" ht="17.25" customHeight="1" thickBot="1">
      <c r="A32" s="204" t="s">
        <v>272</v>
      </c>
      <c r="B32" s="204"/>
      <c r="C32" s="28">
        <v>261</v>
      </c>
      <c r="D32" s="16">
        <v>367534</v>
      </c>
      <c r="E32" s="16">
        <v>3</v>
      </c>
      <c r="F32" s="16">
        <v>17970</v>
      </c>
      <c r="G32" s="16">
        <v>26</v>
      </c>
      <c r="H32" s="16">
        <v>13183</v>
      </c>
      <c r="I32" s="16">
        <v>9557</v>
      </c>
      <c r="J32" s="16">
        <v>2568133</v>
      </c>
      <c r="L32" s="328" t="s">
        <v>320</v>
      </c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8"/>
      <c r="AB32" s="328"/>
      <c r="AC32" s="328"/>
      <c r="AD32" s="328"/>
    </row>
    <row r="33" spans="1:30" ht="17.25" customHeight="1">
      <c r="A33" s="204" t="s">
        <v>273</v>
      </c>
      <c r="B33" s="204"/>
      <c r="C33" s="28">
        <v>7</v>
      </c>
      <c r="D33" s="16">
        <v>4437</v>
      </c>
      <c r="E33" s="16">
        <v>0</v>
      </c>
      <c r="F33" s="16">
        <v>0</v>
      </c>
      <c r="G33" s="16">
        <v>1</v>
      </c>
      <c r="H33" s="16">
        <v>41</v>
      </c>
      <c r="I33" s="16">
        <v>535</v>
      </c>
      <c r="J33" s="16">
        <v>132258</v>
      </c>
      <c r="L33" s="182" t="s">
        <v>293</v>
      </c>
      <c r="M33" s="238"/>
      <c r="N33" s="238"/>
      <c r="O33" s="238" t="s">
        <v>322</v>
      </c>
      <c r="P33" s="238"/>
      <c r="Q33" s="238"/>
      <c r="R33" s="238" t="s">
        <v>321</v>
      </c>
      <c r="S33" s="238"/>
      <c r="T33" s="238"/>
      <c r="U33" s="238"/>
      <c r="V33" s="238"/>
      <c r="W33" s="238"/>
      <c r="X33" s="238"/>
      <c r="Y33" s="217" t="s">
        <v>324</v>
      </c>
      <c r="Z33" s="273"/>
      <c r="AA33" s="218"/>
      <c r="AB33" s="238" t="s">
        <v>325</v>
      </c>
      <c r="AC33" s="238"/>
      <c r="AD33" s="178"/>
    </row>
    <row r="34" spans="1:30" ht="17.25" customHeight="1">
      <c r="A34" s="175"/>
      <c r="B34" s="175"/>
      <c r="C34" s="24"/>
      <c r="D34" s="33"/>
      <c r="E34" s="33"/>
      <c r="F34" s="33"/>
      <c r="G34" s="33"/>
      <c r="H34" s="33"/>
      <c r="I34" s="33"/>
      <c r="J34" s="33"/>
      <c r="L34" s="187"/>
      <c r="M34" s="230"/>
      <c r="N34" s="230"/>
      <c r="O34" s="230"/>
      <c r="P34" s="230"/>
      <c r="Q34" s="230"/>
      <c r="R34" s="230" t="s">
        <v>107</v>
      </c>
      <c r="S34" s="230"/>
      <c r="T34" s="230"/>
      <c r="U34" s="230" t="s">
        <v>323</v>
      </c>
      <c r="V34" s="230"/>
      <c r="W34" s="230" t="s">
        <v>113</v>
      </c>
      <c r="X34" s="230"/>
      <c r="Y34" s="219"/>
      <c r="Z34" s="274"/>
      <c r="AA34" s="220"/>
      <c r="AB34" s="230"/>
      <c r="AC34" s="230"/>
      <c r="AD34" s="186"/>
    </row>
    <row r="35" spans="12:30" ht="17.25" customHeight="1">
      <c r="L35" s="222"/>
      <c r="M35" s="222"/>
      <c r="N35" s="223"/>
      <c r="O35" s="213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</row>
    <row r="36" spans="12:30" ht="17.25" customHeight="1">
      <c r="L36" s="275" t="s">
        <v>458</v>
      </c>
      <c r="M36" s="275"/>
      <c r="N36" s="276"/>
      <c r="O36" s="210">
        <f>SUM(O38:Q54)</f>
        <v>470</v>
      </c>
      <c r="P36" s="173"/>
      <c r="Q36" s="173"/>
      <c r="R36" s="173">
        <f>SUM(R38:T54)</f>
        <v>3007</v>
      </c>
      <c r="S36" s="173"/>
      <c r="T36" s="173"/>
      <c r="U36" s="173">
        <f>SUM(U38:V54)</f>
        <v>2976</v>
      </c>
      <c r="V36" s="173"/>
      <c r="W36" s="173">
        <f>SUM(W38:X54)</f>
        <v>31</v>
      </c>
      <c r="X36" s="173"/>
      <c r="Y36" s="173">
        <f>SUM(Y38:AA54)</f>
        <v>38615</v>
      </c>
      <c r="Z36" s="173"/>
      <c r="AA36" s="173"/>
      <c r="AB36" s="173">
        <f>SUM(AB38:AD54)</f>
        <v>34092</v>
      </c>
      <c r="AC36" s="173"/>
      <c r="AD36" s="173"/>
    </row>
    <row r="37" spans="1:30" ht="17.25" customHeight="1">
      <c r="A37" s="194" t="s">
        <v>278</v>
      </c>
      <c r="B37" s="194"/>
      <c r="C37" s="194"/>
      <c r="D37" s="194"/>
      <c r="E37" s="194"/>
      <c r="F37" s="194"/>
      <c r="G37" s="194"/>
      <c r="H37" s="194"/>
      <c r="I37" s="194"/>
      <c r="J37" s="194"/>
      <c r="L37" s="269"/>
      <c r="M37" s="269"/>
      <c r="N37" s="282"/>
      <c r="O37" s="330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</row>
    <row r="38" spans="12:30" ht="17.25" customHeight="1">
      <c r="L38" s="331" t="s">
        <v>303</v>
      </c>
      <c r="M38" s="331"/>
      <c r="N38" s="282"/>
      <c r="O38" s="197">
        <v>114</v>
      </c>
      <c r="P38" s="172"/>
      <c r="Q38" s="172"/>
      <c r="R38" s="172">
        <v>928</v>
      </c>
      <c r="S38" s="172"/>
      <c r="T38" s="172"/>
      <c r="U38" s="172">
        <v>914</v>
      </c>
      <c r="V38" s="172"/>
      <c r="W38" s="172">
        <v>14</v>
      </c>
      <c r="X38" s="172"/>
      <c r="Y38" s="172">
        <v>11035</v>
      </c>
      <c r="Z38" s="172"/>
      <c r="AA38" s="172"/>
      <c r="AB38" s="172">
        <v>10070</v>
      </c>
      <c r="AC38" s="172"/>
      <c r="AD38" s="172"/>
    </row>
    <row r="39" spans="9:30" ht="17.25" customHeight="1" thickBot="1">
      <c r="I39" s="284" t="s">
        <v>75</v>
      </c>
      <c r="J39" s="284"/>
      <c r="L39" s="331" t="s">
        <v>304</v>
      </c>
      <c r="M39" s="331"/>
      <c r="N39" s="282"/>
      <c r="O39" s="197">
        <v>26</v>
      </c>
      <c r="P39" s="172"/>
      <c r="Q39" s="172"/>
      <c r="R39" s="172">
        <v>165</v>
      </c>
      <c r="S39" s="172"/>
      <c r="T39" s="172"/>
      <c r="U39" s="172">
        <v>160</v>
      </c>
      <c r="V39" s="172"/>
      <c r="W39" s="172">
        <v>5</v>
      </c>
      <c r="X39" s="172"/>
      <c r="Y39" s="172">
        <v>1865</v>
      </c>
      <c r="Z39" s="172"/>
      <c r="AA39" s="172"/>
      <c r="AB39" s="172">
        <v>1665</v>
      </c>
      <c r="AC39" s="172"/>
      <c r="AD39" s="172"/>
    </row>
    <row r="40" spans="1:30" ht="17.25" customHeight="1">
      <c r="A40" s="177" t="s">
        <v>212</v>
      </c>
      <c r="B40" s="181"/>
      <c r="C40" s="324" t="s">
        <v>491</v>
      </c>
      <c r="D40" s="324" t="s">
        <v>490</v>
      </c>
      <c r="E40" s="324" t="s">
        <v>492</v>
      </c>
      <c r="F40" s="324" t="s">
        <v>493</v>
      </c>
      <c r="G40" s="237" t="s">
        <v>279</v>
      </c>
      <c r="H40" s="237" t="s">
        <v>72</v>
      </c>
      <c r="I40" s="237" t="s">
        <v>280</v>
      </c>
      <c r="J40" s="176" t="s">
        <v>281</v>
      </c>
      <c r="L40" s="331" t="s">
        <v>305</v>
      </c>
      <c r="M40" s="331"/>
      <c r="N40" s="282"/>
      <c r="O40" s="197">
        <v>43</v>
      </c>
      <c r="P40" s="172"/>
      <c r="Q40" s="172"/>
      <c r="R40" s="172">
        <v>285</v>
      </c>
      <c r="S40" s="172"/>
      <c r="T40" s="172"/>
      <c r="U40" s="172">
        <v>284</v>
      </c>
      <c r="V40" s="172"/>
      <c r="W40" s="172">
        <v>1</v>
      </c>
      <c r="X40" s="172"/>
      <c r="Y40" s="172">
        <v>3585</v>
      </c>
      <c r="Z40" s="172"/>
      <c r="AA40" s="172"/>
      <c r="AB40" s="172">
        <v>3111</v>
      </c>
      <c r="AC40" s="172"/>
      <c r="AD40" s="172"/>
    </row>
    <row r="41" spans="1:30" ht="17.25" customHeight="1">
      <c r="A41" s="179"/>
      <c r="B41" s="182"/>
      <c r="C41" s="325"/>
      <c r="D41" s="325"/>
      <c r="E41" s="325"/>
      <c r="F41" s="325"/>
      <c r="G41" s="238"/>
      <c r="H41" s="238"/>
      <c r="I41" s="238"/>
      <c r="J41" s="178"/>
      <c r="L41" s="331" t="s">
        <v>306</v>
      </c>
      <c r="M41" s="331"/>
      <c r="N41" s="282"/>
      <c r="O41" s="197">
        <v>10</v>
      </c>
      <c r="P41" s="172"/>
      <c r="Q41" s="172"/>
      <c r="R41" s="172">
        <v>78</v>
      </c>
      <c r="S41" s="172"/>
      <c r="T41" s="172"/>
      <c r="U41" s="172">
        <v>77</v>
      </c>
      <c r="V41" s="172"/>
      <c r="W41" s="172">
        <v>1</v>
      </c>
      <c r="X41" s="172"/>
      <c r="Y41" s="172">
        <v>960</v>
      </c>
      <c r="Z41" s="172"/>
      <c r="AA41" s="172"/>
      <c r="AB41" s="172">
        <v>863</v>
      </c>
      <c r="AC41" s="172"/>
      <c r="AD41" s="172"/>
    </row>
    <row r="42" spans="1:30" ht="17.25" customHeight="1">
      <c r="A42" s="174"/>
      <c r="B42" s="174"/>
      <c r="C42" s="22"/>
      <c r="L42" s="331" t="s">
        <v>307</v>
      </c>
      <c r="M42" s="331"/>
      <c r="N42" s="282"/>
      <c r="O42" s="197">
        <v>15</v>
      </c>
      <c r="P42" s="172"/>
      <c r="Q42" s="172"/>
      <c r="R42" s="172">
        <v>60</v>
      </c>
      <c r="S42" s="172"/>
      <c r="T42" s="172"/>
      <c r="U42" s="172">
        <v>60</v>
      </c>
      <c r="V42" s="172"/>
      <c r="W42" s="172">
        <v>0</v>
      </c>
      <c r="X42" s="172"/>
      <c r="Y42" s="172">
        <v>950</v>
      </c>
      <c r="Z42" s="172"/>
      <c r="AA42" s="172"/>
      <c r="AB42" s="172">
        <v>810</v>
      </c>
      <c r="AC42" s="172"/>
      <c r="AD42" s="172"/>
    </row>
    <row r="43" spans="1:30" ht="17.25" customHeight="1">
      <c r="A43" s="251" t="s">
        <v>24</v>
      </c>
      <c r="B43" s="251"/>
      <c r="C43" s="149">
        <v>2067237</v>
      </c>
      <c r="D43" s="151">
        <v>813987</v>
      </c>
      <c r="E43" s="151">
        <f>SUM(E46:E61)</f>
        <v>371972</v>
      </c>
      <c r="F43" s="151">
        <f>SUM(F46:F61)</f>
        <v>17970</v>
      </c>
      <c r="G43" s="151">
        <v>13224</v>
      </c>
      <c r="H43" s="151">
        <v>2700392</v>
      </c>
      <c r="I43" s="151">
        <f>SUM(I46:I61)</f>
        <v>5984782</v>
      </c>
      <c r="J43" s="161">
        <f>100*I43/I$43</f>
        <v>100</v>
      </c>
      <c r="L43" s="331" t="s">
        <v>308</v>
      </c>
      <c r="M43" s="331"/>
      <c r="N43" s="282"/>
      <c r="O43" s="197">
        <v>30</v>
      </c>
      <c r="P43" s="172"/>
      <c r="Q43" s="172"/>
      <c r="R43" s="172">
        <v>231</v>
      </c>
      <c r="S43" s="172"/>
      <c r="T43" s="172"/>
      <c r="U43" s="172">
        <v>230</v>
      </c>
      <c r="V43" s="172"/>
      <c r="W43" s="172">
        <v>1</v>
      </c>
      <c r="X43" s="172"/>
      <c r="Y43" s="172">
        <v>2755</v>
      </c>
      <c r="Z43" s="172"/>
      <c r="AA43" s="172"/>
      <c r="AB43" s="172">
        <v>2509</v>
      </c>
      <c r="AC43" s="172"/>
      <c r="AD43" s="172"/>
    </row>
    <row r="44" spans="1:30" ht="17.25" customHeight="1">
      <c r="A44" s="199"/>
      <c r="B44" s="199"/>
      <c r="C44" s="25"/>
      <c r="D44" s="8"/>
      <c r="E44" s="8"/>
      <c r="F44" s="8"/>
      <c r="G44" s="8"/>
      <c r="H44" s="8"/>
      <c r="I44" s="8"/>
      <c r="L44" s="331" t="s">
        <v>309</v>
      </c>
      <c r="M44" s="331"/>
      <c r="N44" s="282"/>
      <c r="O44" s="197">
        <v>17</v>
      </c>
      <c r="P44" s="172"/>
      <c r="Q44" s="172"/>
      <c r="R44" s="172">
        <v>78</v>
      </c>
      <c r="S44" s="172"/>
      <c r="T44" s="172"/>
      <c r="U44" s="172">
        <v>78</v>
      </c>
      <c r="V44" s="172"/>
      <c r="W44" s="172">
        <v>0</v>
      </c>
      <c r="X44" s="172"/>
      <c r="Y44" s="172">
        <v>900</v>
      </c>
      <c r="Z44" s="172"/>
      <c r="AA44" s="172"/>
      <c r="AB44" s="172">
        <v>749</v>
      </c>
      <c r="AC44" s="172"/>
      <c r="AD44" s="172"/>
    </row>
    <row r="45" spans="1:30" ht="17.25" customHeight="1">
      <c r="A45" s="199"/>
      <c r="B45" s="199"/>
      <c r="C45" s="25"/>
      <c r="D45" s="8"/>
      <c r="E45" s="8"/>
      <c r="F45" s="8"/>
      <c r="G45" s="8"/>
      <c r="H45" s="8"/>
      <c r="I45" s="8"/>
      <c r="L45" s="331" t="s">
        <v>310</v>
      </c>
      <c r="M45" s="331"/>
      <c r="N45" s="282"/>
      <c r="O45" s="197">
        <v>16</v>
      </c>
      <c r="P45" s="172"/>
      <c r="Q45" s="172"/>
      <c r="R45" s="172">
        <v>127</v>
      </c>
      <c r="S45" s="172"/>
      <c r="T45" s="172"/>
      <c r="U45" s="172">
        <v>127</v>
      </c>
      <c r="V45" s="172"/>
      <c r="W45" s="172">
        <v>0</v>
      </c>
      <c r="X45" s="172"/>
      <c r="Y45" s="172">
        <v>1920</v>
      </c>
      <c r="Z45" s="172"/>
      <c r="AA45" s="172"/>
      <c r="AB45" s="172">
        <v>1706</v>
      </c>
      <c r="AC45" s="172"/>
      <c r="AD45" s="172"/>
    </row>
    <row r="46" spans="1:30" ht="17.25" customHeight="1">
      <c r="A46" s="199" t="s">
        <v>282</v>
      </c>
      <c r="B46" s="199"/>
      <c r="C46" s="25">
        <v>50799</v>
      </c>
      <c r="D46" s="8">
        <v>30142</v>
      </c>
      <c r="E46" s="8">
        <v>10573</v>
      </c>
      <c r="F46" s="8" t="s">
        <v>457</v>
      </c>
      <c r="G46" s="8" t="s">
        <v>457</v>
      </c>
      <c r="H46" s="8">
        <v>67608</v>
      </c>
      <c r="I46" s="8">
        <v>159122</v>
      </c>
      <c r="J46" s="26">
        <v>2.7</v>
      </c>
      <c r="L46" s="331"/>
      <c r="M46" s="331"/>
      <c r="N46" s="282"/>
      <c r="O46" s="197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</row>
    <row r="47" spans="1:30" ht="17.25" customHeight="1">
      <c r="A47" s="199"/>
      <c r="B47" s="199"/>
      <c r="C47" s="25"/>
      <c r="D47" s="8"/>
      <c r="E47" s="8"/>
      <c r="F47" s="8"/>
      <c r="G47" s="8"/>
      <c r="H47" s="8"/>
      <c r="I47" s="8"/>
      <c r="J47" s="26"/>
      <c r="L47" s="331" t="s">
        <v>311</v>
      </c>
      <c r="M47" s="331"/>
      <c r="N47" s="282"/>
      <c r="O47" s="197">
        <v>7</v>
      </c>
      <c r="P47" s="172"/>
      <c r="Q47" s="172"/>
      <c r="R47" s="172">
        <v>46</v>
      </c>
      <c r="S47" s="172"/>
      <c r="T47" s="172"/>
      <c r="U47" s="172">
        <v>44</v>
      </c>
      <c r="V47" s="172"/>
      <c r="W47" s="172">
        <v>2</v>
      </c>
      <c r="X47" s="172"/>
      <c r="Y47" s="172">
        <v>490</v>
      </c>
      <c r="Z47" s="172"/>
      <c r="AA47" s="172"/>
      <c r="AB47" s="172">
        <v>422</v>
      </c>
      <c r="AC47" s="172"/>
      <c r="AD47" s="172"/>
    </row>
    <row r="48" spans="1:30" ht="17.25" customHeight="1">
      <c r="A48" s="199" t="s">
        <v>283</v>
      </c>
      <c r="B48" s="199"/>
      <c r="C48" s="25">
        <v>9819</v>
      </c>
      <c r="D48" s="8">
        <v>3892</v>
      </c>
      <c r="E48" s="8">
        <v>5233</v>
      </c>
      <c r="F48" s="8" t="s">
        <v>457</v>
      </c>
      <c r="G48" s="8">
        <v>345</v>
      </c>
      <c r="H48" s="8">
        <v>24975</v>
      </c>
      <c r="I48" s="8">
        <v>44264</v>
      </c>
      <c r="J48" s="26">
        <v>0.7</v>
      </c>
      <c r="L48" s="331" t="s">
        <v>312</v>
      </c>
      <c r="M48" s="331"/>
      <c r="N48" s="282"/>
      <c r="O48" s="197">
        <v>25</v>
      </c>
      <c r="P48" s="172"/>
      <c r="Q48" s="172"/>
      <c r="R48" s="172">
        <v>155</v>
      </c>
      <c r="S48" s="172"/>
      <c r="T48" s="172"/>
      <c r="U48" s="172">
        <v>155</v>
      </c>
      <c r="V48" s="172"/>
      <c r="W48" s="172">
        <v>0</v>
      </c>
      <c r="X48" s="172"/>
      <c r="Y48" s="172">
        <v>2220</v>
      </c>
      <c r="Z48" s="172"/>
      <c r="AA48" s="172"/>
      <c r="AB48" s="172">
        <v>1866</v>
      </c>
      <c r="AC48" s="172"/>
      <c r="AD48" s="172"/>
    </row>
    <row r="49" spans="1:30" ht="17.25" customHeight="1">
      <c r="A49" s="199"/>
      <c r="B49" s="199"/>
      <c r="C49" s="25"/>
      <c r="D49" s="8"/>
      <c r="E49" s="8"/>
      <c r="F49" s="8"/>
      <c r="G49" s="8"/>
      <c r="H49" s="8"/>
      <c r="I49" s="8"/>
      <c r="J49" s="26"/>
      <c r="L49" s="331" t="s">
        <v>313</v>
      </c>
      <c r="M49" s="331"/>
      <c r="N49" s="282"/>
      <c r="O49" s="197">
        <v>28</v>
      </c>
      <c r="P49" s="172"/>
      <c r="Q49" s="172"/>
      <c r="R49" s="172">
        <v>188</v>
      </c>
      <c r="S49" s="172"/>
      <c r="T49" s="172"/>
      <c r="U49" s="172">
        <v>186</v>
      </c>
      <c r="V49" s="172"/>
      <c r="W49" s="172">
        <v>2</v>
      </c>
      <c r="X49" s="172"/>
      <c r="Y49" s="172">
        <v>2765</v>
      </c>
      <c r="Z49" s="172"/>
      <c r="AA49" s="172"/>
      <c r="AB49" s="172">
        <v>2423</v>
      </c>
      <c r="AC49" s="172"/>
      <c r="AD49" s="172"/>
    </row>
    <row r="50" spans="1:30" ht="17.25" customHeight="1">
      <c r="A50" s="199" t="s">
        <v>215</v>
      </c>
      <c r="B50" s="199"/>
      <c r="C50" s="25">
        <v>6912</v>
      </c>
      <c r="D50" s="8">
        <v>7521</v>
      </c>
      <c r="E50" s="8">
        <v>509</v>
      </c>
      <c r="F50" s="8" t="s">
        <v>457</v>
      </c>
      <c r="G50" s="8" t="s">
        <v>457</v>
      </c>
      <c r="H50" s="8">
        <v>277615</v>
      </c>
      <c r="I50" s="8">
        <v>292558</v>
      </c>
      <c r="J50" s="26">
        <v>4.9</v>
      </c>
      <c r="L50" s="331" t="s">
        <v>314</v>
      </c>
      <c r="M50" s="331"/>
      <c r="N50" s="282"/>
      <c r="O50" s="197">
        <v>42</v>
      </c>
      <c r="P50" s="172"/>
      <c r="Q50" s="172"/>
      <c r="R50" s="172">
        <v>196</v>
      </c>
      <c r="S50" s="172"/>
      <c r="T50" s="172"/>
      <c r="U50" s="172">
        <v>196</v>
      </c>
      <c r="V50" s="172"/>
      <c r="W50" s="172">
        <v>0</v>
      </c>
      <c r="X50" s="172"/>
      <c r="Y50" s="172">
        <v>3065</v>
      </c>
      <c r="Z50" s="172"/>
      <c r="AA50" s="172"/>
      <c r="AB50" s="172">
        <v>2729</v>
      </c>
      <c r="AC50" s="172"/>
      <c r="AD50" s="172"/>
    </row>
    <row r="51" spans="1:30" ht="17.25" customHeight="1">
      <c r="A51" s="199"/>
      <c r="B51" s="199"/>
      <c r="C51" s="25"/>
      <c r="D51" s="8"/>
      <c r="E51" s="8"/>
      <c r="F51" s="8"/>
      <c r="G51" s="8"/>
      <c r="H51" s="8"/>
      <c r="I51" s="8"/>
      <c r="J51" s="26"/>
      <c r="L51" s="331" t="s">
        <v>315</v>
      </c>
      <c r="M51" s="331"/>
      <c r="N51" s="282"/>
      <c r="O51" s="197">
        <v>27</v>
      </c>
      <c r="P51" s="172"/>
      <c r="Q51" s="172"/>
      <c r="R51" s="172">
        <v>158</v>
      </c>
      <c r="S51" s="172"/>
      <c r="T51" s="172"/>
      <c r="U51" s="172">
        <v>158</v>
      </c>
      <c r="V51" s="172"/>
      <c r="W51" s="172">
        <v>0</v>
      </c>
      <c r="X51" s="172"/>
      <c r="Y51" s="172">
        <v>2120</v>
      </c>
      <c r="Z51" s="172"/>
      <c r="AA51" s="172"/>
      <c r="AB51" s="172">
        <v>1855</v>
      </c>
      <c r="AC51" s="172"/>
      <c r="AD51" s="172"/>
    </row>
    <row r="52" spans="1:30" ht="17.25" customHeight="1">
      <c r="A52" s="199" t="s">
        <v>284</v>
      </c>
      <c r="B52" s="199"/>
      <c r="C52" s="25">
        <v>588194</v>
      </c>
      <c r="D52" s="8">
        <v>331174</v>
      </c>
      <c r="E52" s="8">
        <v>94536</v>
      </c>
      <c r="F52" s="8">
        <v>11330</v>
      </c>
      <c r="G52" s="8">
        <v>5706</v>
      </c>
      <c r="H52" s="8">
        <v>1136107</v>
      </c>
      <c r="I52" s="8">
        <v>2167046</v>
      </c>
      <c r="J52" s="26">
        <v>36.2</v>
      </c>
      <c r="L52" s="331" t="s">
        <v>316</v>
      </c>
      <c r="M52" s="331"/>
      <c r="N52" s="282"/>
      <c r="O52" s="197">
        <v>39</v>
      </c>
      <c r="P52" s="172"/>
      <c r="Q52" s="172"/>
      <c r="R52" s="172">
        <v>178</v>
      </c>
      <c r="S52" s="172"/>
      <c r="T52" s="172"/>
      <c r="U52" s="172">
        <v>178</v>
      </c>
      <c r="V52" s="172"/>
      <c r="W52" s="172">
        <v>0</v>
      </c>
      <c r="X52" s="172"/>
      <c r="Y52" s="172">
        <v>2035</v>
      </c>
      <c r="Z52" s="172"/>
      <c r="AA52" s="172"/>
      <c r="AB52" s="172">
        <v>1679</v>
      </c>
      <c r="AC52" s="172"/>
      <c r="AD52" s="172"/>
    </row>
    <row r="53" spans="1:30" ht="17.25" customHeight="1">
      <c r="A53" s="214"/>
      <c r="B53" s="214"/>
      <c r="C53" s="25"/>
      <c r="D53" s="8"/>
      <c r="E53" s="8"/>
      <c r="F53" s="8"/>
      <c r="G53" s="8"/>
      <c r="H53" s="8"/>
      <c r="I53" s="8"/>
      <c r="J53" s="26"/>
      <c r="L53" s="331" t="s">
        <v>317</v>
      </c>
      <c r="M53" s="331"/>
      <c r="N53" s="282"/>
      <c r="O53" s="197">
        <v>26</v>
      </c>
      <c r="P53" s="172"/>
      <c r="Q53" s="172"/>
      <c r="R53" s="172">
        <v>108</v>
      </c>
      <c r="S53" s="172"/>
      <c r="T53" s="172"/>
      <c r="U53" s="172">
        <v>104</v>
      </c>
      <c r="V53" s="172"/>
      <c r="W53" s="172">
        <v>4</v>
      </c>
      <c r="X53" s="172"/>
      <c r="Y53" s="172">
        <v>1635</v>
      </c>
      <c r="Z53" s="172"/>
      <c r="AA53" s="172"/>
      <c r="AB53" s="172">
        <v>1361</v>
      </c>
      <c r="AC53" s="172"/>
      <c r="AD53" s="172"/>
    </row>
    <row r="54" spans="1:30" ht="17.25" customHeight="1">
      <c r="A54" s="214" t="s">
        <v>217</v>
      </c>
      <c r="B54" s="214"/>
      <c r="C54" s="25">
        <v>436755</v>
      </c>
      <c r="D54" s="8">
        <v>147000</v>
      </c>
      <c r="E54" s="8">
        <v>142008</v>
      </c>
      <c r="F54" s="8" t="s">
        <v>457</v>
      </c>
      <c r="G54" s="8">
        <v>3861</v>
      </c>
      <c r="H54" s="8">
        <v>708527</v>
      </c>
      <c r="I54" s="8">
        <v>1438151</v>
      </c>
      <c r="J54" s="26">
        <v>24</v>
      </c>
      <c r="L54" s="331" t="s">
        <v>318</v>
      </c>
      <c r="M54" s="331"/>
      <c r="N54" s="282"/>
      <c r="O54" s="197">
        <v>5</v>
      </c>
      <c r="P54" s="172"/>
      <c r="Q54" s="172"/>
      <c r="R54" s="172">
        <v>26</v>
      </c>
      <c r="S54" s="172"/>
      <c r="T54" s="172"/>
      <c r="U54" s="172">
        <v>25</v>
      </c>
      <c r="V54" s="172"/>
      <c r="W54" s="172">
        <v>1</v>
      </c>
      <c r="X54" s="172"/>
      <c r="Y54" s="172">
        <v>315</v>
      </c>
      <c r="Z54" s="172"/>
      <c r="AA54" s="172"/>
      <c r="AB54" s="172">
        <v>274</v>
      </c>
      <c r="AC54" s="172"/>
      <c r="AD54" s="172"/>
    </row>
    <row r="55" spans="1:30" ht="17.25" customHeight="1">
      <c r="A55" s="214"/>
      <c r="B55" s="214"/>
      <c r="C55" s="25"/>
      <c r="D55" s="8"/>
      <c r="E55" s="8"/>
      <c r="F55" s="8"/>
      <c r="G55" s="8"/>
      <c r="H55" s="8"/>
      <c r="I55" s="8"/>
      <c r="J55" s="26"/>
      <c r="L55" s="224"/>
      <c r="M55" s="224"/>
      <c r="N55" s="225"/>
      <c r="O55" s="203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</row>
    <row r="56" spans="1:12" ht="17.25" customHeight="1">
      <c r="A56" s="214" t="s">
        <v>285</v>
      </c>
      <c r="B56" s="214"/>
      <c r="C56" s="25">
        <v>199624</v>
      </c>
      <c r="D56" s="8">
        <v>86824</v>
      </c>
      <c r="E56" s="8">
        <v>16571</v>
      </c>
      <c r="F56" s="8">
        <v>6640</v>
      </c>
      <c r="G56" s="8">
        <v>1956</v>
      </c>
      <c r="H56" s="8">
        <v>159192</v>
      </c>
      <c r="I56" s="8">
        <v>470806</v>
      </c>
      <c r="J56" s="26">
        <v>7.9</v>
      </c>
      <c r="L56" s="3" t="s">
        <v>319</v>
      </c>
    </row>
    <row r="57" spans="1:10" ht="17.25" customHeight="1">
      <c r="A57" s="214"/>
      <c r="B57" s="214"/>
      <c r="C57" s="25"/>
      <c r="D57" s="8"/>
      <c r="E57" s="8"/>
      <c r="F57" s="8"/>
      <c r="G57" s="8"/>
      <c r="H57" s="8"/>
      <c r="I57" s="8"/>
      <c r="J57" s="39"/>
    </row>
    <row r="58" spans="1:30" ht="17.25" customHeight="1" thickBot="1">
      <c r="A58" s="199" t="s">
        <v>286</v>
      </c>
      <c r="B58" s="200"/>
      <c r="D58" s="8"/>
      <c r="E58" s="8"/>
      <c r="F58" s="8"/>
      <c r="G58" s="8"/>
      <c r="H58" s="8"/>
      <c r="I58" s="8"/>
      <c r="J58" s="39"/>
      <c r="L58" s="328" t="s">
        <v>326</v>
      </c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</row>
    <row r="59" spans="1:30" ht="17.25" customHeight="1">
      <c r="A59" s="214" t="s">
        <v>287</v>
      </c>
      <c r="B59" s="214"/>
      <c r="C59" s="77">
        <v>628</v>
      </c>
      <c r="D59" s="8">
        <v>57</v>
      </c>
      <c r="E59" s="8" t="s">
        <v>457</v>
      </c>
      <c r="F59" s="8" t="s">
        <v>457</v>
      </c>
      <c r="G59" s="8" t="s">
        <v>457</v>
      </c>
      <c r="H59" s="8">
        <v>7937</v>
      </c>
      <c r="I59" s="8">
        <v>8623</v>
      </c>
      <c r="J59" s="39">
        <v>0.1</v>
      </c>
      <c r="L59" s="181" t="s">
        <v>327</v>
      </c>
      <c r="M59" s="237"/>
      <c r="N59" s="237"/>
      <c r="O59" s="217" t="s">
        <v>24</v>
      </c>
      <c r="P59" s="273"/>
      <c r="Q59" s="273"/>
      <c r="R59" s="237" t="s">
        <v>456</v>
      </c>
      <c r="S59" s="237" t="s">
        <v>328</v>
      </c>
      <c r="T59" s="237" t="s">
        <v>329</v>
      </c>
      <c r="U59" s="237" t="s">
        <v>330</v>
      </c>
      <c r="V59" s="237" t="s">
        <v>331</v>
      </c>
      <c r="W59" s="237" t="s">
        <v>332</v>
      </c>
      <c r="X59" s="237" t="s">
        <v>333</v>
      </c>
      <c r="Y59" s="237" t="s">
        <v>334</v>
      </c>
      <c r="Z59" s="237" t="s">
        <v>335</v>
      </c>
      <c r="AA59" s="237" t="s">
        <v>36</v>
      </c>
      <c r="AB59" s="237" t="s">
        <v>336</v>
      </c>
      <c r="AC59" s="217" t="s">
        <v>337</v>
      </c>
      <c r="AD59" s="273"/>
    </row>
    <row r="60" spans="1:30" ht="17.25" customHeight="1">
      <c r="A60" s="214" t="s">
        <v>288</v>
      </c>
      <c r="B60" s="214"/>
      <c r="C60" s="25"/>
      <c r="D60" s="8"/>
      <c r="E60" s="8"/>
      <c r="F60" s="8"/>
      <c r="G60" s="8"/>
      <c r="H60" s="8"/>
      <c r="I60" s="8"/>
      <c r="J60" s="39"/>
      <c r="L60" s="182"/>
      <c r="M60" s="238"/>
      <c r="N60" s="238"/>
      <c r="O60" s="219"/>
      <c r="P60" s="274"/>
      <c r="Q60" s="274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19"/>
      <c r="AD60" s="274"/>
    </row>
    <row r="61" spans="1:17" ht="17.25" customHeight="1">
      <c r="A61" s="214" t="s">
        <v>289</v>
      </c>
      <c r="B61" s="214"/>
      <c r="C61" s="25">
        <v>774505</v>
      </c>
      <c r="D61" s="8">
        <v>207378</v>
      </c>
      <c r="E61" s="8">
        <v>102542</v>
      </c>
      <c r="F61" s="8" t="s">
        <v>457</v>
      </c>
      <c r="G61" s="8">
        <v>1357</v>
      </c>
      <c r="H61" s="8">
        <v>318436</v>
      </c>
      <c r="I61" s="8">
        <v>1404212</v>
      </c>
      <c r="J61" s="39">
        <v>23.5</v>
      </c>
      <c r="L61" s="174"/>
      <c r="M61" s="174"/>
      <c r="N61" s="174"/>
      <c r="O61" s="125"/>
      <c r="P61" s="126"/>
      <c r="Q61" s="126"/>
    </row>
    <row r="62" spans="3:30" ht="17.25" customHeight="1">
      <c r="C62" s="27"/>
      <c r="J62" s="39"/>
      <c r="L62" s="332" t="s">
        <v>24</v>
      </c>
      <c r="M62" s="332"/>
      <c r="N62" s="333"/>
      <c r="O62" s="210">
        <f>SUM(O64:Q65)</f>
        <v>3031</v>
      </c>
      <c r="P62" s="211"/>
      <c r="Q62" s="211"/>
      <c r="R62" s="163">
        <f>SUM(R64:R65)</f>
        <v>284</v>
      </c>
      <c r="S62" s="163">
        <f aca="true" t="shared" si="3" ref="S62:AC62">SUM(S64:S65)</f>
        <v>102</v>
      </c>
      <c r="T62" s="163">
        <f t="shared" si="3"/>
        <v>131</v>
      </c>
      <c r="U62" s="163">
        <f t="shared" si="3"/>
        <v>108</v>
      </c>
      <c r="V62" s="163">
        <f t="shared" si="3"/>
        <v>138</v>
      </c>
      <c r="W62" s="163">
        <f t="shared" si="3"/>
        <v>131</v>
      </c>
      <c r="X62" s="163">
        <f t="shared" si="3"/>
        <v>166</v>
      </c>
      <c r="Y62" s="163">
        <f t="shared" si="3"/>
        <v>115</v>
      </c>
      <c r="Z62" s="163">
        <f t="shared" si="3"/>
        <v>114</v>
      </c>
      <c r="AA62" s="163">
        <f t="shared" si="3"/>
        <v>110</v>
      </c>
      <c r="AB62" s="163">
        <f t="shared" si="3"/>
        <v>228</v>
      </c>
      <c r="AC62" s="173">
        <f t="shared" si="3"/>
        <v>1404</v>
      </c>
      <c r="AD62" s="173"/>
    </row>
    <row r="63" spans="1:17" ht="17.25" customHeight="1">
      <c r="A63" s="175"/>
      <c r="B63" s="175"/>
      <c r="C63" s="24"/>
      <c r="D63" s="33"/>
      <c r="E63" s="33"/>
      <c r="F63" s="33"/>
      <c r="G63" s="33"/>
      <c r="H63" s="33"/>
      <c r="I63" s="33"/>
      <c r="J63" s="33"/>
      <c r="L63" s="194"/>
      <c r="M63" s="194"/>
      <c r="N63" s="194"/>
      <c r="O63" s="77"/>
      <c r="P63" s="97"/>
      <c r="Q63" s="97"/>
    </row>
    <row r="64" spans="1:30" ht="17.25" customHeight="1">
      <c r="A64" s="32" t="s">
        <v>290</v>
      </c>
      <c r="L64" s="194" t="s">
        <v>338</v>
      </c>
      <c r="M64" s="194"/>
      <c r="N64" s="194"/>
      <c r="O64" s="197">
        <v>1906</v>
      </c>
      <c r="P64" s="198"/>
      <c r="Q64" s="198"/>
      <c r="R64" s="3">
        <v>167</v>
      </c>
      <c r="S64" s="3">
        <v>60</v>
      </c>
      <c r="T64" s="3">
        <v>78</v>
      </c>
      <c r="U64" s="3">
        <v>73</v>
      </c>
      <c r="V64" s="3">
        <v>93</v>
      </c>
      <c r="W64" s="3">
        <v>82</v>
      </c>
      <c r="X64" s="3">
        <v>111</v>
      </c>
      <c r="Y64" s="3">
        <v>85</v>
      </c>
      <c r="Z64" s="3">
        <v>76</v>
      </c>
      <c r="AA64" s="3">
        <v>60</v>
      </c>
      <c r="AB64" s="3">
        <v>160</v>
      </c>
      <c r="AC64" s="284">
        <v>861</v>
      </c>
      <c r="AD64" s="284"/>
    </row>
    <row r="65" spans="1:30" ht="17.25" customHeight="1">
      <c r="A65" s="3" t="s">
        <v>274</v>
      </c>
      <c r="L65" s="175" t="s">
        <v>339</v>
      </c>
      <c r="M65" s="175"/>
      <c r="N65" s="202"/>
      <c r="O65" s="226">
        <v>1125</v>
      </c>
      <c r="P65" s="196"/>
      <c r="Q65" s="196"/>
      <c r="R65" s="3">
        <v>117</v>
      </c>
      <c r="S65" s="3">
        <v>42</v>
      </c>
      <c r="T65" s="3">
        <v>53</v>
      </c>
      <c r="U65" s="3">
        <v>35</v>
      </c>
      <c r="V65" s="3">
        <v>45</v>
      </c>
      <c r="W65" s="3">
        <v>49</v>
      </c>
      <c r="X65" s="3">
        <v>55</v>
      </c>
      <c r="Y65" s="3">
        <v>30</v>
      </c>
      <c r="Z65" s="3">
        <v>38</v>
      </c>
      <c r="AA65" s="3">
        <v>50</v>
      </c>
      <c r="AB65" s="3">
        <v>68</v>
      </c>
      <c r="AC65" s="334">
        <v>543</v>
      </c>
      <c r="AD65" s="334"/>
    </row>
    <row r="66" spans="12:30" ht="17.25" customHeight="1">
      <c r="L66" s="3" t="s">
        <v>319</v>
      </c>
      <c r="M66" s="9"/>
      <c r="N66" s="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</row>
  </sheetData>
  <sheetProtection/>
  <mergeCells count="248">
    <mergeCell ref="AC59:AD60"/>
    <mergeCell ref="AC62:AD62"/>
    <mergeCell ref="AC64:AD64"/>
    <mergeCell ref="AC65:AD65"/>
    <mergeCell ref="AB59:AB60"/>
    <mergeCell ref="L59:N60"/>
    <mergeCell ref="O59:Q60"/>
    <mergeCell ref="O65:Q65"/>
    <mergeCell ref="L65:N65"/>
    <mergeCell ref="O62:Q62"/>
    <mergeCell ref="Z59:Z60"/>
    <mergeCell ref="AA59:AA60"/>
    <mergeCell ref="O64:Q64"/>
    <mergeCell ref="R59:R60"/>
    <mergeCell ref="S59:S60"/>
    <mergeCell ref="T59:T60"/>
    <mergeCell ref="U59:U60"/>
    <mergeCell ref="V59:V60"/>
    <mergeCell ref="W59:W60"/>
    <mergeCell ref="X59:X60"/>
    <mergeCell ref="L61:N61"/>
    <mergeCell ref="L62:N62"/>
    <mergeCell ref="L63:N63"/>
    <mergeCell ref="L64:N64"/>
    <mergeCell ref="Y59:Y60"/>
    <mergeCell ref="L51:N51"/>
    <mergeCell ref="O51:Q51"/>
    <mergeCell ref="R51:T51"/>
    <mergeCell ref="O52:Q52"/>
    <mergeCell ref="R52:T52"/>
    <mergeCell ref="L55:N55"/>
    <mergeCell ref="L53:N53"/>
    <mergeCell ref="L54:N54"/>
    <mergeCell ref="L58:AD58"/>
    <mergeCell ref="Y53:AA53"/>
    <mergeCell ref="AB53:AD53"/>
    <mergeCell ref="O54:Q54"/>
    <mergeCell ref="R54:T54"/>
    <mergeCell ref="Y54:AA54"/>
    <mergeCell ref="W54:X54"/>
    <mergeCell ref="L43:N43"/>
    <mergeCell ref="L44:N44"/>
    <mergeCell ref="L48:N48"/>
    <mergeCell ref="L49:N49"/>
    <mergeCell ref="L50:N50"/>
    <mergeCell ref="L52:N52"/>
    <mergeCell ref="L46:N46"/>
    <mergeCell ref="L45:N45"/>
    <mergeCell ref="L47:N47"/>
    <mergeCell ref="L35:N35"/>
    <mergeCell ref="L36:N36"/>
    <mergeCell ref="L37:N37"/>
    <mergeCell ref="L38:N38"/>
    <mergeCell ref="L39:N39"/>
    <mergeCell ref="L40:N40"/>
    <mergeCell ref="L41:N41"/>
    <mergeCell ref="L42:N42"/>
    <mergeCell ref="Y52:AA52"/>
    <mergeCell ref="AB52:AD52"/>
    <mergeCell ref="AB54:AD54"/>
    <mergeCell ref="O53:Q53"/>
    <mergeCell ref="R53:T53"/>
    <mergeCell ref="U53:V53"/>
    <mergeCell ref="W53:X53"/>
    <mergeCell ref="U54:V54"/>
    <mergeCell ref="Y49:AA49"/>
    <mergeCell ref="AB49:AD49"/>
    <mergeCell ref="Y50:AA50"/>
    <mergeCell ref="AB50:AD50"/>
    <mergeCell ref="U52:V52"/>
    <mergeCell ref="W52:X52"/>
    <mergeCell ref="U51:V51"/>
    <mergeCell ref="W51:X51"/>
    <mergeCell ref="Y51:AA51"/>
    <mergeCell ref="AB51:AD51"/>
    <mergeCell ref="O50:Q50"/>
    <mergeCell ref="R50:T50"/>
    <mergeCell ref="U50:V50"/>
    <mergeCell ref="W50:X50"/>
    <mergeCell ref="O49:Q49"/>
    <mergeCell ref="R49:T49"/>
    <mergeCell ref="U49:V49"/>
    <mergeCell ref="W49:X49"/>
    <mergeCell ref="Y48:AA48"/>
    <mergeCell ref="AB48:AD48"/>
    <mergeCell ref="O47:Q47"/>
    <mergeCell ref="R47:T47"/>
    <mergeCell ref="O48:Q48"/>
    <mergeCell ref="R48:T48"/>
    <mergeCell ref="U48:V48"/>
    <mergeCell ref="W48:X48"/>
    <mergeCell ref="U47:V47"/>
    <mergeCell ref="W47:X47"/>
    <mergeCell ref="Y45:AA45"/>
    <mergeCell ref="AB45:AD45"/>
    <mergeCell ref="Y46:AA46"/>
    <mergeCell ref="AB46:AD46"/>
    <mergeCell ref="Y47:AA47"/>
    <mergeCell ref="AB47:AD47"/>
    <mergeCell ref="O46:Q46"/>
    <mergeCell ref="R46:T46"/>
    <mergeCell ref="U46:V46"/>
    <mergeCell ref="W46:X46"/>
    <mergeCell ref="O45:Q45"/>
    <mergeCell ref="R45:T45"/>
    <mergeCell ref="U45:V45"/>
    <mergeCell ref="W45:X45"/>
    <mergeCell ref="Y44:AA44"/>
    <mergeCell ref="AB44:AD44"/>
    <mergeCell ref="O43:Q43"/>
    <mergeCell ref="R43:T43"/>
    <mergeCell ref="O44:Q44"/>
    <mergeCell ref="R44:T44"/>
    <mergeCell ref="U44:V44"/>
    <mergeCell ref="W44:X44"/>
    <mergeCell ref="U43:V43"/>
    <mergeCell ref="W43:X43"/>
    <mergeCell ref="Y41:AA41"/>
    <mergeCell ref="AB41:AD41"/>
    <mergeCell ref="Y42:AA42"/>
    <mergeCell ref="AB42:AD42"/>
    <mergeCell ref="Y43:AA43"/>
    <mergeCell ref="AB43:AD43"/>
    <mergeCell ref="O42:Q42"/>
    <mergeCell ref="R42:T42"/>
    <mergeCell ref="U42:V42"/>
    <mergeCell ref="W42:X42"/>
    <mergeCell ref="O41:Q41"/>
    <mergeCell ref="R41:T41"/>
    <mergeCell ref="U41:V41"/>
    <mergeCell ref="W41:X41"/>
    <mergeCell ref="AB40:AD40"/>
    <mergeCell ref="O39:Q39"/>
    <mergeCell ref="R39:T39"/>
    <mergeCell ref="O40:Q40"/>
    <mergeCell ref="R40:T40"/>
    <mergeCell ref="U40:V40"/>
    <mergeCell ref="W40:X40"/>
    <mergeCell ref="U39:V39"/>
    <mergeCell ref="W39:X39"/>
    <mergeCell ref="O38:Q38"/>
    <mergeCell ref="R38:T38"/>
    <mergeCell ref="U38:V38"/>
    <mergeCell ref="W38:X38"/>
    <mergeCell ref="Y38:AA38"/>
    <mergeCell ref="AB38:AD38"/>
    <mergeCell ref="U37:V37"/>
    <mergeCell ref="W37:X37"/>
    <mergeCell ref="Y37:AA37"/>
    <mergeCell ref="AB37:AD37"/>
    <mergeCell ref="W55:X55"/>
    <mergeCell ref="Y55:AA55"/>
    <mergeCell ref="AB55:AD55"/>
    <mergeCell ref="Y39:AA39"/>
    <mergeCell ref="AB39:AD39"/>
    <mergeCell ref="Y40:AA40"/>
    <mergeCell ref="O36:Q36"/>
    <mergeCell ref="R36:T36"/>
    <mergeCell ref="U36:V36"/>
    <mergeCell ref="W36:X36"/>
    <mergeCell ref="Y36:AA36"/>
    <mergeCell ref="AB36:AD36"/>
    <mergeCell ref="O37:Q37"/>
    <mergeCell ref="AB33:AD34"/>
    <mergeCell ref="R33:X33"/>
    <mergeCell ref="O35:Q35"/>
    <mergeCell ref="R35:T35"/>
    <mergeCell ref="U35:V35"/>
    <mergeCell ref="W35:X35"/>
    <mergeCell ref="Y35:AA35"/>
    <mergeCell ref="AB35:AD35"/>
    <mergeCell ref="R34:T34"/>
    <mergeCell ref="U34:V34"/>
    <mergeCell ref="W34:X34"/>
    <mergeCell ref="Y33:AA34"/>
    <mergeCell ref="W7:X7"/>
    <mergeCell ref="Y7:Z7"/>
    <mergeCell ref="AA7:AB7"/>
    <mergeCell ref="AC7:AD7"/>
    <mergeCell ref="Q7:R7"/>
    <mergeCell ref="S7:T7"/>
    <mergeCell ref="U7:V7"/>
    <mergeCell ref="O55:Q55"/>
    <mergeCell ref="R55:T55"/>
    <mergeCell ref="U55:V55"/>
    <mergeCell ref="R37:T37"/>
    <mergeCell ref="L32:AD32"/>
    <mergeCell ref="L33:N34"/>
    <mergeCell ref="O33:Q34"/>
    <mergeCell ref="A63:B63"/>
    <mergeCell ref="L3:AD3"/>
    <mergeCell ref="L5:AD5"/>
    <mergeCell ref="L7:L8"/>
    <mergeCell ref="M7:N7"/>
    <mergeCell ref="A57:B57"/>
    <mergeCell ref="A58:B58"/>
    <mergeCell ref="A59:B59"/>
    <mergeCell ref="J40:J41"/>
    <mergeCell ref="O7:P7"/>
    <mergeCell ref="A50:B50"/>
    <mergeCell ref="A51:B51"/>
    <mergeCell ref="A52:B52"/>
    <mergeCell ref="A61:B61"/>
    <mergeCell ref="A60:B60"/>
    <mergeCell ref="A54:B54"/>
    <mergeCell ref="A53:B53"/>
    <mergeCell ref="A55:B55"/>
    <mergeCell ref="A56:B56"/>
    <mergeCell ref="A49:B49"/>
    <mergeCell ref="A47:B47"/>
    <mergeCell ref="A48:B48"/>
    <mergeCell ref="A37:J37"/>
    <mergeCell ref="I39:J39"/>
    <mergeCell ref="D40:D41"/>
    <mergeCell ref="E40:E41"/>
    <mergeCell ref="F40:F41"/>
    <mergeCell ref="G40:G41"/>
    <mergeCell ref="H40:H41"/>
    <mergeCell ref="C40:C41"/>
    <mergeCell ref="I40:I41"/>
    <mergeCell ref="A33:B33"/>
    <mergeCell ref="A34:B34"/>
    <mergeCell ref="A29:B29"/>
    <mergeCell ref="A30:B30"/>
    <mergeCell ref="A46:B46"/>
    <mergeCell ref="A43:B43"/>
    <mergeCell ref="A44:B44"/>
    <mergeCell ref="A45:B45"/>
    <mergeCell ref="A31:B31"/>
    <mergeCell ref="A32:B32"/>
    <mergeCell ref="A42:B42"/>
    <mergeCell ref="A40:B41"/>
    <mergeCell ref="A25:B25"/>
    <mergeCell ref="A26:B26"/>
    <mergeCell ref="A27:B27"/>
    <mergeCell ref="A28:B28"/>
    <mergeCell ref="A21:J21"/>
    <mergeCell ref="A23:B24"/>
    <mergeCell ref="G23:H23"/>
    <mergeCell ref="I23:J23"/>
    <mergeCell ref="C23:D23"/>
    <mergeCell ref="E23:F23"/>
    <mergeCell ref="A5:J5"/>
    <mergeCell ref="I6:J6"/>
    <mergeCell ref="A7:A8"/>
    <mergeCell ref="B7:D7"/>
    <mergeCell ref="E7:G7"/>
    <mergeCell ref="H7:J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1" width="10.625" style="3" customWidth="1"/>
    <col min="12" max="12" width="9.00390625" style="3" customWidth="1"/>
    <col min="13" max="13" width="11.50390625" style="3" customWidth="1"/>
    <col min="14" max="14" width="1.625" style="3" customWidth="1"/>
    <col min="15" max="16" width="14.00390625" style="3" customWidth="1"/>
    <col min="17" max="18" width="12.375" style="3" customWidth="1"/>
    <col min="19" max="19" width="14.625" style="3" customWidth="1"/>
    <col min="20" max="22" width="12.375" style="3" customWidth="1"/>
    <col min="23" max="23" width="11.625" style="3" customWidth="1"/>
    <col min="24" max="16384" width="9.00390625" style="3" customWidth="1"/>
  </cols>
  <sheetData>
    <row r="1" spans="1:23" ht="15">
      <c r="A1" s="147" t="s">
        <v>519</v>
      </c>
      <c r="M1" s="32"/>
      <c r="W1" s="148" t="s">
        <v>520</v>
      </c>
    </row>
    <row r="2" ht="15"/>
    <row r="3" spans="1:19" ht="18">
      <c r="A3" s="193" t="s">
        <v>340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75"/>
      <c r="M3" s="75"/>
      <c r="N3" s="75"/>
      <c r="O3" s="75"/>
      <c r="P3" s="75"/>
      <c r="Q3" s="75"/>
      <c r="R3" s="75"/>
      <c r="S3" s="75"/>
    </row>
    <row r="4" spans="1:14" ht="18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32"/>
    </row>
    <row r="5" spans="1:23" ht="15">
      <c r="A5" s="194" t="s">
        <v>529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4"/>
      <c r="M5" s="194" t="s">
        <v>546</v>
      </c>
      <c r="N5" s="194"/>
      <c r="O5" s="194"/>
      <c r="P5" s="194"/>
      <c r="Q5" s="194"/>
      <c r="R5" s="194"/>
      <c r="S5" s="194"/>
      <c r="T5" s="194"/>
      <c r="U5" s="194"/>
      <c r="V5" s="194"/>
      <c r="W5" s="194"/>
    </row>
    <row r="6" ht="15"/>
    <row r="7" spans="1:23" ht="15">
      <c r="A7" s="191" t="s">
        <v>341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34"/>
      <c r="M7" s="191" t="s">
        <v>547</v>
      </c>
      <c r="N7" s="191"/>
      <c r="O7" s="191"/>
      <c r="P7" s="191"/>
      <c r="Q7" s="191"/>
      <c r="R7" s="191"/>
      <c r="S7" s="191"/>
      <c r="T7" s="191"/>
      <c r="U7" s="191"/>
      <c r="V7" s="191"/>
      <c r="W7" s="191"/>
    </row>
    <row r="8" spans="10:23" ht="15.75" thickBot="1">
      <c r="J8" s="284" t="s">
        <v>562</v>
      </c>
      <c r="K8" s="284"/>
      <c r="V8" s="284" t="s">
        <v>356</v>
      </c>
      <c r="W8" s="284"/>
    </row>
    <row r="9" spans="1:23" ht="15">
      <c r="A9" s="273" t="s">
        <v>342</v>
      </c>
      <c r="B9" s="218"/>
      <c r="C9" s="237" t="s">
        <v>343</v>
      </c>
      <c r="D9" s="237" t="s">
        <v>344</v>
      </c>
      <c r="E9" s="237" t="s">
        <v>345</v>
      </c>
      <c r="F9" s="300" t="s">
        <v>346</v>
      </c>
      <c r="G9" s="300" t="s">
        <v>347</v>
      </c>
      <c r="H9" s="300" t="s">
        <v>348</v>
      </c>
      <c r="I9" s="300" t="s">
        <v>349</v>
      </c>
      <c r="J9" s="300" t="s">
        <v>350</v>
      </c>
      <c r="K9" s="217" t="s">
        <v>351</v>
      </c>
      <c r="M9" s="273" t="s">
        <v>342</v>
      </c>
      <c r="N9" s="218"/>
      <c r="O9" s="237" t="s">
        <v>24</v>
      </c>
      <c r="P9" s="300" t="s">
        <v>345</v>
      </c>
      <c r="Q9" s="300" t="s">
        <v>346</v>
      </c>
      <c r="R9" s="300" t="s">
        <v>347</v>
      </c>
      <c r="S9" s="300" t="s">
        <v>348</v>
      </c>
      <c r="T9" s="300" t="s">
        <v>349</v>
      </c>
      <c r="U9" s="300" t="s">
        <v>350</v>
      </c>
      <c r="V9" s="217" t="s">
        <v>351</v>
      </c>
      <c r="W9" s="87" t="s">
        <v>460</v>
      </c>
    </row>
    <row r="10" spans="1:23" ht="15">
      <c r="A10" s="335"/>
      <c r="B10" s="336"/>
      <c r="C10" s="283"/>
      <c r="D10" s="283"/>
      <c r="E10" s="283"/>
      <c r="F10" s="318"/>
      <c r="G10" s="318"/>
      <c r="H10" s="318"/>
      <c r="I10" s="318"/>
      <c r="J10" s="318"/>
      <c r="K10" s="317"/>
      <c r="M10" s="335"/>
      <c r="N10" s="336"/>
      <c r="O10" s="283"/>
      <c r="P10" s="318"/>
      <c r="Q10" s="318"/>
      <c r="R10" s="318"/>
      <c r="S10" s="318"/>
      <c r="T10" s="318"/>
      <c r="U10" s="318"/>
      <c r="V10" s="317"/>
      <c r="W10" s="88" t="s">
        <v>461</v>
      </c>
    </row>
    <row r="11" spans="1:23" ht="15">
      <c r="A11" s="274"/>
      <c r="B11" s="220"/>
      <c r="C11" s="238"/>
      <c r="D11" s="238"/>
      <c r="E11" s="238"/>
      <c r="F11" s="301"/>
      <c r="G11" s="301"/>
      <c r="H11" s="301"/>
      <c r="I11" s="301"/>
      <c r="J11" s="301"/>
      <c r="K11" s="219"/>
      <c r="M11" s="274"/>
      <c r="N11" s="220"/>
      <c r="O11" s="238"/>
      <c r="P11" s="301"/>
      <c r="Q11" s="301"/>
      <c r="R11" s="301"/>
      <c r="S11" s="301"/>
      <c r="T11" s="301"/>
      <c r="U11" s="301"/>
      <c r="V11" s="219"/>
      <c r="W11" s="89" t="s">
        <v>462</v>
      </c>
    </row>
    <row r="12" spans="1:15" ht="15">
      <c r="A12" s="194"/>
      <c r="B12" s="194"/>
      <c r="C12" s="22"/>
      <c r="M12" s="194"/>
      <c r="N12" s="194"/>
      <c r="O12" s="22"/>
    </row>
    <row r="13" spans="1:23" ht="15">
      <c r="A13" s="255" t="s">
        <v>59</v>
      </c>
      <c r="B13" s="255"/>
      <c r="C13" s="25">
        <v>6160</v>
      </c>
      <c r="D13" s="8">
        <v>11966</v>
      </c>
      <c r="E13" s="8">
        <v>4626</v>
      </c>
      <c r="F13" s="8">
        <v>2452</v>
      </c>
      <c r="G13" s="8">
        <v>880</v>
      </c>
      <c r="H13" s="8">
        <v>4001</v>
      </c>
      <c r="I13" s="8" t="s">
        <v>457</v>
      </c>
      <c r="J13" s="8">
        <v>3</v>
      </c>
      <c r="K13" s="8">
        <v>3</v>
      </c>
      <c r="M13" s="255" t="s">
        <v>59</v>
      </c>
      <c r="N13" s="255"/>
      <c r="O13" s="25">
        <v>6313637</v>
      </c>
      <c r="P13" s="8">
        <v>1679686</v>
      </c>
      <c r="Q13" s="8">
        <v>194820</v>
      </c>
      <c r="R13" s="8">
        <v>61155</v>
      </c>
      <c r="S13" s="8">
        <v>4048415</v>
      </c>
      <c r="T13" s="8">
        <v>3</v>
      </c>
      <c r="U13" s="8">
        <v>947</v>
      </c>
      <c r="V13" s="8">
        <v>4207</v>
      </c>
      <c r="W13" s="8">
        <v>324405</v>
      </c>
    </row>
    <row r="14" spans="1:23" ht="15">
      <c r="A14" s="337" t="s">
        <v>60</v>
      </c>
      <c r="B14" s="337"/>
      <c r="C14" s="25">
        <v>6122</v>
      </c>
      <c r="D14" s="8">
        <v>12156</v>
      </c>
      <c r="E14" s="8">
        <v>4607</v>
      </c>
      <c r="F14" s="8">
        <v>2521</v>
      </c>
      <c r="G14" s="8">
        <v>881</v>
      </c>
      <c r="H14" s="8">
        <v>4139</v>
      </c>
      <c r="I14" s="8" t="s">
        <v>457</v>
      </c>
      <c r="J14" s="8">
        <v>4</v>
      </c>
      <c r="K14" s="8">
        <v>4</v>
      </c>
      <c r="M14" s="337" t="s">
        <v>60</v>
      </c>
      <c r="N14" s="337"/>
      <c r="O14" s="25">
        <v>6590718</v>
      </c>
      <c r="P14" s="8">
        <v>1774319</v>
      </c>
      <c r="Q14" s="8">
        <v>215599</v>
      </c>
      <c r="R14" s="8">
        <v>63630</v>
      </c>
      <c r="S14" s="8">
        <v>4183026</v>
      </c>
      <c r="T14" s="8">
        <v>589</v>
      </c>
      <c r="U14" s="8">
        <v>958</v>
      </c>
      <c r="V14" s="8">
        <v>4981</v>
      </c>
      <c r="W14" s="8">
        <v>347616</v>
      </c>
    </row>
    <row r="15" spans="1:23" ht="15">
      <c r="A15" s="337" t="s">
        <v>61</v>
      </c>
      <c r="B15" s="337"/>
      <c r="C15" s="25">
        <v>5935</v>
      </c>
      <c r="D15" s="8">
        <v>12135</v>
      </c>
      <c r="E15" s="8">
        <v>4606</v>
      </c>
      <c r="F15" s="8">
        <v>2592</v>
      </c>
      <c r="G15" s="8">
        <v>866</v>
      </c>
      <c r="H15" s="8">
        <v>4064</v>
      </c>
      <c r="I15" s="8">
        <v>0</v>
      </c>
      <c r="J15" s="8">
        <v>4</v>
      </c>
      <c r="K15" s="8">
        <v>3</v>
      </c>
      <c r="M15" s="337" t="s">
        <v>61</v>
      </c>
      <c r="N15" s="337"/>
      <c r="O15" s="25">
        <v>6730332</v>
      </c>
      <c r="P15" s="8">
        <v>1853052</v>
      </c>
      <c r="Q15" s="8">
        <v>232480</v>
      </c>
      <c r="R15" s="8">
        <v>64280</v>
      </c>
      <c r="S15" s="8">
        <v>4207437</v>
      </c>
      <c r="T15" s="8">
        <v>380</v>
      </c>
      <c r="U15" s="8">
        <v>1370</v>
      </c>
      <c r="V15" s="8">
        <v>4254</v>
      </c>
      <c r="W15" s="8">
        <v>367079</v>
      </c>
    </row>
    <row r="16" spans="1:23" ht="15">
      <c r="A16" s="337" t="s">
        <v>62</v>
      </c>
      <c r="B16" s="337"/>
      <c r="C16" s="25">
        <v>5513</v>
      </c>
      <c r="D16" s="8">
        <v>11374</v>
      </c>
      <c r="E16" s="8">
        <v>4298</v>
      </c>
      <c r="F16" s="8">
        <v>2548</v>
      </c>
      <c r="G16" s="8">
        <v>802</v>
      </c>
      <c r="H16" s="8">
        <v>3721</v>
      </c>
      <c r="I16" s="8" t="s">
        <v>457</v>
      </c>
      <c r="J16" s="8">
        <v>3</v>
      </c>
      <c r="K16" s="8">
        <v>2</v>
      </c>
      <c r="M16" s="337" t="s">
        <v>62</v>
      </c>
      <c r="N16" s="337"/>
      <c r="O16" s="25">
        <v>6371303</v>
      </c>
      <c r="P16" s="8">
        <v>1750168</v>
      </c>
      <c r="Q16" s="8">
        <v>240718</v>
      </c>
      <c r="R16" s="8">
        <v>59695</v>
      </c>
      <c r="S16" s="8">
        <v>3932048</v>
      </c>
      <c r="T16" s="8" t="s">
        <v>457</v>
      </c>
      <c r="U16" s="8">
        <v>1003</v>
      </c>
      <c r="V16" s="8">
        <v>2428</v>
      </c>
      <c r="W16" s="8">
        <v>385243</v>
      </c>
    </row>
    <row r="17" spans="1:23" ht="15.75">
      <c r="A17" s="338" t="s">
        <v>436</v>
      </c>
      <c r="B17" s="339"/>
      <c r="C17" s="164">
        <v>5177</v>
      </c>
      <c r="D17" s="164">
        <v>11023</v>
      </c>
      <c r="E17" s="164">
        <f aca="true" t="shared" si="0" ref="E17:K17">AVERAGE(E19:E32)</f>
        <v>4118.833333333333</v>
      </c>
      <c r="F17" s="164">
        <f t="shared" si="0"/>
        <v>2576.4166666666665</v>
      </c>
      <c r="G17" s="164">
        <v>718</v>
      </c>
      <c r="H17" s="164">
        <f t="shared" si="0"/>
        <v>3607.1666666666665</v>
      </c>
      <c r="I17" s="150">
        <v>0</v>
      </c>
      <c r="J17" s="150">
        <v>1</v>
      </c>
      <c r="K17" s="150">
        <f t="shared" si="0"/>
        <v>2.3333333333333335</v>
      </c>
      <c r="M17" s="338" t="s">
        <v>436</v>
      </c>
      <c r="N17" s="338"/>
      <c r="O17" s="149">
        <f>SUM(O19:O32)</f>
        <v>6160318</v>
      </c>
      <c r="P17" s="151">
        <f aca="true" t="shared" si="1" ref="P17:W17">SUM(P19:P32)</f>
        <v>1682943</v>
      </c>
      <c r="Q17" s="151">
        <f t="shared" si="1"/>
        <v>261054</v>
      </c>
      <c r="R17" s="151">
        <f t="shared" si="1"/>
        <v>53298</v>
      </c>
      <c r="S17" s="151">
        <f t="shared" si="1"/>
        <v>3761345</v>
      </c>
      <c r="T17" s="151">
        <f t="shared" si="1"/>
        <v>269</v>
      </c>
      <c r="U17" s="151">
        <f t="shared" si="1"/>
        <v>682</v>
      </c>
      <c r="V17" s="151">
        <f t="shared" si="1"/>
        <v>2280</v>
      </c>
      <c r="W17" s="151">
        <f t="shared" si="1"/>
        <v>398447</v>
      </c>
    </row>
    <row r="18" spans="1:23" ht="15">
      <c r="A18" s="194"/>
      <c r="B18" s="194"/>
      <c r="C18" s="25"/>
      <c r="D18" s="1"/>
      <c r="E18" s="1"/>
      <c r="F18" s="1"/>
      <c r="G18" s="1"/>
      <c r="H18" s="1"/>
      <c r="I18" s="1"/>
      <c r="J18" s="1"/>
      <c r="K18" s="1"/>
      <c r="M18" s="194"/>
      <c r="N18" s="194"/>
      <c r="O18" s="25"/>
      <c r="P18" s="8"/>
      <c r="Q18" s="8"/>
      <c r="R18" s="8"/>
      <c r="S18" s="8"/>
      <c r="T18" s="8"/>
      <c r="U18" s="8"/>
      <c r="V18" s="8"/>
      <c r="W18" s="8"/>
    </row>
    <row r="19" spans="1:23" ht="15">
      <c r="A19" s="255" t="s">
        <v>13</v>
      </c>
      <c r="B19" s="255"/>
      <c r="C19" s="25">
        <v>5295</v>
      </c>
      <c r="D19" s="8">
        <v>11058</v>
      </c>
      <c r="E19" s="8">
        <v>4217</v>
      </c>
      <c r="F19" s="8">
        <v>2539</v>
      </c>
      <c r="G19" s="8">
        <v>729</v>
      </c>
      <c r="H19" s="8">
        <v>3563</v>
      </c>
      <c r="I19" s="8" t="s">
        <v>457</v>
      </c>
      <c r="J19" s="8">
        <v>8</v>
      </c>
      <c r="K19" s="8">
        <v>2</v>
      </c>
      <c r="M19" s="255" t="s">
        <v>13</v>
      </c>
      <c r="N19" s="255"/>
      <c r="O19" s="25">
        <v>437987</v>
      </c>
      <c r="P19" s="8">
        <v>130158</v>
      </c>
      <c r="Q19" s="8">
        <v>20884</v>
      </c>
      <c r="R19" s="8">
        <v>4732</v>
      </c>
      <c r="S19" s="8">
        <v>249381</v>
      </c>
      <c r="T19" s="8" t="s">
        <v>457</v>
      </c>
      <c r="U19" s="8">
        <v>170</v>
      </c>
      <c r="V19" s="8">
        <v>250</v>
      </c>
      <c r="W19" s="8">
        <v>32412</v>
      </c>
    </row>
    <row r="20" spans="1:23" ht="15">
      <c r="A20" s="337" t="s">
        <v>14</v>
      </c>
      <c r="B20" s="337"/>
      <c r="C20" s="25">
        <v>5255</v>
      </c>
      <c r="D20" s="8">
        <v>11075</v>
      </c>
      <c r="E20" s="8">
        <v>4196</v>
      </c>
      <c r="F20" s="8">
        <v>2544</v>
      </c>
      <c r="G20" s="8">
        <v>736</v>
      </c>
      <c r="H20" s="8">
        <v>3597</v>
      </c>
      <c r="I20" s="8" t="s">
        <v>457</v>
      </c>
      <c r="J20" s="8">
        <v>2</v>
      </c>
      <c r="K20" s="8" t="s">
        <v>457</v>
      </c>
      <c r="M20" s="337" t="s">
        <v>14</v>
      </c>
      <c r="N20" s="337"/>
      <c r="O20" s="25">
        <v>497982</v>
      </c>
      <c r="P20" s="8">
        <v>133742</v>
      </c>
      <c r="Q20" s="8">
        <v>21377</v>
      </c>
      <c r="R20" s="8">
        <v>4450</v>
      </c>
      <c r="S20" s="8">
        <v>305402</v>
      </c>
      <c r="T20" s="8" t="s">
        <v>457</v>
      </c>
      <c r="U20" s="8">
        <v>50</v>
      </c>
      <c r="V20" s="8" t="s">
        <v>457</v>
      </c>
      <c r="W20" s="8">
        <v>32961</v>
      </c>
    </row>
    <row r="21" spans="1:23" ht="15">
      <c r="A21" s="337" t="s">
        <v>15</v>
      </c>
      <c r="B21" s="337"/>
      <c r="C21" s="25">
        <v>5247</v>
      </c>
      <c r="D21" s="8">
        <v>11128</v>
      </c>
      <c r="E21" s="8">
        <v>4196</v>
      </c>
      <c r="F21" s="8">
        <v>2555</v>
      </c>
      <c r="G21" s="8">
        <v>738</v>
      </c>
      <c r="H21" s="8">
        <v>3638</v>
      </c>
      <c r="I21" s="8" t="s">
        <v>457</v>
      </c>
      <c r="J21" s="8" t="s">
        <v>457</v>
      </c>
      <c r="K21" s="8">
        <v>1</v>
      </c>
      <c r="M21" s="337" t="s">
        <v>15</v>
      </c>
      <c r="N21" s="337"/>
      <c r="O21" s="25">
        <v>499340</v>
      </c>
      <c r="P21" s="8">
        <v>129830</v>
      </c>
      <c r="Q21" s="8">
        <v>21124</v>
      </c>
      <c r="R21" s="8">
        <v>4286</v>
      </c>
      <c r="S21" s="8">
        <v>311347</v>
      </c>
      <c r="T21" s="8" t="s">
        <v>457</v>
      </c>
      <c r="U21" s="8" t="s">
        <v>457</v>
      </c>
      <c r="V21" s="8">
        <v>99</v>
      </c>
      <c r="W21" s="8">
        <v>32654</v>
      </c>
    </row>
    <row r="22" spans="1:23" ht="15">
      <c r="A22" s="337" t="s">
        <v>16</v>
      </c>
      <c r="B22" s="337"/>
      <c r="C22" s="25">
        <v>5245</v>
      </c>
      <c r="D22" s="8">
        <v>11147</v>
      </c>
      <c r="E22" s="8">
        <v>4165</v>
      </c>
      <c r="F22" s="8">
        <v>2568</v>
      </c>
      <c r="G22" s="8">
        <v>727</v>
      </c>
      <c r="H22" s="8">
        <v>3682</v>
      </c>
      <c r="I22" s="8" t="s">
        <v>457</v>
      </c>
      <c r="J22" s="8">
        <v>1</v>
      </c>
      <c r="K22" s="8">
        <v>4</v>
      </c>
      <c r="M22" s="337" t="s">
        <v>16</v>
      </c>
      <c r="N22" s="337"/>
      <c r="O22" s="25">
        <v>507130</v>
      </c>
      <c r="P22" s="8">
        <v>131857</v>
      </c>
      <c r="Q22" s="8">
        <v>21746</v>
      </c>
      <c r="R22" s="8">
        <v>4055</v>
      </c>
      <c r="S22" s="8">
        <v>316236</v>
      </c>
      <c r="T22" s="8" t="s">
        <v>457</v>
      </c>
      <c r="U22" s="8">
        <v>19</v>
      </c>
      <c r="V22" s="8">
        <v>500</v>
      </c>
      <c r="W22" s="8">
        <v>32717</v>
      </c>
    </row>
    <row r="23" spans="1:23" ht="15">
      <c r="A23" s="337"/>
      <c r="B23" s="337"/>
      <c r="C23" s="25"/>
      <c r="D23" s="8"/>
      <c r="E23" s="8"/>
      <c r="F23" s="8"/>
      <c r="G23" s="8"/>
      <c r="H23" s="8"/>
      <c r="I23" s="8"/>
      <c r="J23" s="8"/>
      <c r="K23" s="8"/>
      <c r="M23" s="337"/>
      <c r="N23" s="337"/>
      <c r="O23" s="25"/>
      <c r="P23" s="8"/>
      <c r="Q23" s="8"/>
      <c r="R23" s="8"/>
      <c r="S23" s="8"/>
      <c r="T23" s="8"/>
      <c r="U23" s="8"/>
      <c r="V23" s="8"/>
      <c r="W23" s="8"/>
    </row>
    <row r="24" spans="1:23" ht="15">
      <c r="A24" s="337" t="s">
        <v>17</v>
      </c>
      <c r="B24" s="337"/>
      <c r="C24" s="25">
        <v>5198</v>
      </c>
      <c r="D24" s="8">
        <v>11075</v>
      </c>
      <c r="E24" s="8">
        <v>4124</v>
      </c>
      <c r="F24" s="8">
        <v>2565</v>
      </c>
      <c r="G24" s="8">
        <v>725</v>
      </c>
      <c r="H24" s="8">
        <v>3659</v>
      </c>
      <c r="I24" s="8" t="s">
        <v>457</v>
      </c>
      <c r="J24" s="8" t="s">
        <v>457</v>
      </c>
      <c r="K24" s="8">
        <v>2</v>
      </c>
      <c r="M24" s="337" t="s">
        <v>17</v>
      </c>
      <c r="N24" s="337"/>
      <c r="O24" s="25">
        <v>509106</v>
      </c>
      <c r="P24" s="8">
        <v>129384</v>
      </c>
      <c r="Q24" s="8">
        <v>21327</v>
      </c>
      <c r="R24" s="8">
        <v>4657</v>
      </c>
      <c r="S24" s="8">
        <v>321785</v>
      </c>
      <c r="T24" s="8" t="s">
        <v>457</v>
      </c>
      <c r="U24" s="8" t="s">
        <v>457</v>
      </c>
      <c r="V24" s="8">
        <v>135</v>
      </c>
      <c r="W24" s="8">
        <v>31818</v>
      </c>
    </row>
    <row r="25" spans="1:23" ht="15">
      <c r="A25" s="337" t="s">
        <v>18</v>
      </c>
      <c r="B25" s="337"/>
      <c r="C25" s="25">
        <v>5160</v>
      </c>
      <c r="D25" s="8">
        <v>11002</v>
      </c>
      <c r="E25" s="8">
        <v>4099</v>
      </c>
      <c r="F25" s="8">
        <v>2549</v>
      </c>
      <c r="G25" s="8">
        <v>716</v>
      </c>
      <c r="H25" s="8">
        <v>3633</v>
      </c>
      <c r="I25" s="8">
        <v>1</v>
      </c>
      <c r="J25" s="8">
        <v>1</v>
      </c>
      <c r="K25" s="8">
        <v>3</v>
      </c>
      <c r="M25" s="337" t="s">
        <v>18</v>
      </c>
      <c r="N25" s="337"/>
      <c r="O25" s="25">
        <v>491705</v>
      </c>
      <c r="P25" s="8">
        <v>127965</v>
      </c>
      <c r="Q25" s="8">
        <v>20858</v>
      </c>
      <c r="R25" s="8">
        <v>3948</v>
      </c>
      <c r="S25" s="8">
        <v>306171</v>
      </c>
      <c r="T25" s="8">
        <v>70</v>
      </c>
      <c r="U25" s="8">
        <v>20</v>
      </c>
      <c r="V25" s="8">
        <v>375</v>
      </c>
      <c r="W25" s="8">
        <v>32298</v>
      </c>
    </row>
    <row r="26" spans="1:23" ht="15">
      <c r="A26" s="337" t="s">
        <v>357</v>
      </c>
      <c r="B26" s="337"/>
      <c r="C26" s="25">
        <v>5138</v>
      </c>
      <c r="D26" s="8">
        <v>11007</v>
      </c>
      <c r="E26" s="8">
        <v>4099</v>
      </c>
      <c r="F26" s="8">
        <v>2584</v>
      </c>
      <c r="G26" s="8">
        <v>720</v>
      </c>
      <c r="H26" s="8">
        <v>3600</v>
      </c>
      <c r="I26" s="8" t="s">
        <v>457</v>
      </c>
      <c r="J26" s="8">
        <v>1</v>
      </c>
      <c r="K26" s="8">
        <v>3</v>
      </c>
      <c r="M26" s="337" t="s">
        <v>357</v>
      </c>
      <c r="N26" s="337"/>
      <c r="O26" s="25">
        <v>492229</v>
      </c>
      <c r="P26" s="8">
        <v>129743</v>
      </c>
      <c r="Q26" s="8">
        <v>22288</v>
      </c>
      <c r="R26" s="8">
        <v>4036</v>
      </c>
      <c r="S26" s="8">
        <v>302571</v>
      </c>
      <c r="T26" s="8" t="s">
        <v>457</v>
      </c>
      <c r="U26" s="8">
        <v>6</v>
      </c>
      <c r="V26" s="8">
        <v>305</v>
      </c>
      <c r="W26" s="8">
        <v>33280</v>
      </c>
    </row>
    <row r="27" spans="1:23" ht="15">
      <c r="A27" s="337" t="s">
        <v>358</v>
      </c>
      <c r="B27" s="337"/>
      <c r="C27" s="25">
        <v>5138</v>
      </c>
      <c r="D27" s="8">
        <v>10923</v>
      </c>
      <c r="E27" s="8">
        <v>4003</v>
      </c>
      <c r="F27" s="8">
        <v>2590</v>
      </c>
      <c r="G27" s="8">
        <v>729</v>
      </c>
      <c r="H27" s="8">
        <v>3601</v>
      </c>
      <c r="I27" s="8" t="s">
        <v>457</v>
      </c>
      <c r="J27" s="8" t="s">
        <v>457</v>
      </c>
      <c r="K27" s="8" t="s">
        <v>457</v>
      </c>
      <c r="M27" s="337" t="s">
        <v>358</v>
      </c>
      <c r="N27" s="337"/>
      <c r="O27" s="25">
        <v>507796</v>
      </c>
      <c r="P27" s="8">
        <v>146510</v>
      </c>
      <c r="Q27" s="8">
        <v>22493</v>
      </c>
      <c r="R27" s="8">
        <v>4001</v>
      </c>
      <c r="S27" s="8">
        <v>301447</v>
      </c>
      <c r="T27" s="8" t="s">
        <v>457</v>
      </c>
      <c r="U27" s="8" t="s">
        <v>457</v>
      </c>
      <c r="V27" s="8" t="s">
        <v>457</v>
      </c>
      <c r="W27" s="8">
        <v>33345</v>
      </c>
    </row>
    <row r="28" spans="1:23" ht="15">
      <c r="A28" s="337"/>
      <c r="B28" s="337"/>
      <c r="C28" s="25"/>
      <c r="D28" s="8"/>
      <c r="E28" s="8"/>
      <c r="F28" s="8"/>
      <c r="G28" s="8"/>
      <c r="H28" s="8"/>
      <c r="I28" s="8"/>
      <c r="J28" s="8"/>
      <c r="K28" s="8"/>
      <c r="M28" s="337"/>
      <c r="N28" s="337"/>
      <c r="O28" s="25"/>
      <c r="P28" s="8"/>
      <c r="Q28" s="8"/>
      <c r="R28" s="8"/>
      <c r="S28" s="8"/>
      <c r="T28" s="8"/>
      <c r="U28" s="8"/>
      <c r="V28" s="8"/>
      <c r="W28" s="8"/>
    </row>
    <row r="29" spans="1:23" ht="15">
      <c r="A29" s="337" t="s">
        <v>359</v>
      </c>
      <c r="B29" s="337"/>
      <c r="C29" s="25">
        <v>5146</v>
      </c>
      <c r="D29" s="8">
        <v>11067</v>
      </c>
      <c r="E29" s="8">
        <v>4094</v>
      </c>
      <c r="F29" s="8">
        <v>2621</v>
      </c>
      <c r="G29" s="8">
        <v>729</v>
      </c>
      <c r="H29" s="8">
        <v>3621</v>
      </c>
      <c r="I29" s="8" t="s">
        <v>457</v>
      </c>
      <c r="J29" s="8">
        <v>1</v>
      </c>
      <c r="K29" s="8">
        <v>1</v>
      </c>
      <c r="M29" s="337" t="s">
        <v>359</v>
      </c>
      <c r="N29" s="337"/>
      <c r="O29" s="25">
        <v>552085</v>
      </c>
      <c r="P29" s="8">
        <v>193072</v>
      </c>
      <c r="Q29" s="8">
        <v>21967</v>
      </c>
      <c r="R29" s="8">
        <v>4023</v>
      </c>
      <c r="S29" s="8">
        <v>299294</v>
      </c>
      <c r="T29" s="8" t="s">
        <v>457</v>
      </c>
      <c r="U29" s="8">
        <v>160</v>
      </c>
      <c r="V29" s="8">
        <v>125</v>
      </c>
      <c r="W29" s="8">
        <v>33444</v>
      </c>
    </row>
    <row r="30" spans="1:23" ht="15">
      <c r="A30" s="255" t="s">
        <v>19</v>
      </c>
      <c r="B30" s="255"/>
      <c r="C30" s="25">
        <v>5149</v>
      </c>
      <c r="D30" s="8">
        <v>11038</v>
      </c>
      <c r="E30" s="8">
        <v>4114</v>
      </c>
      <c r="F30" s="8">
        <v>2621</v>
      </c>
      <c r="G30" s="8">
        <v>724</v>
      </c>
      <c r="H30" s="8">
        <v>3578</v>
      </c>
      <c r="I30" s="8" t="s">
        <v>457</v>
      </c>
      <c r="J30" s="8">
        <v>1</v>
      </c>
      <c r="K30" s="8" t="s">
        <v>457</v>
      </c>
      <c r="M30" s="255" t="s">
        <v>19</v>
      </c>
      <c r="N30" s="255"/>
      <c r="O30" s="25">
        <v>509651</v>
      </c>
      <c r="P30" s="8">
        <v>142194</v>
      </c>
      <c r="Q30" s="8">
        <v>22094</v>
      </c>
      <c r="R30" s="8">
        <v>4474</v>
      </c>
      <c r="S30" s="8">
        <v>308273</v>
      </c>
      <c r="T30" s="8" t="s">
        <v>457</v>
      </c>
      <c r="U30" s="8">
        <v>20</v>
      </c>
      <c r="V30" s="8" t="s">
        <v>457</v>
      </c>
      <c r="W30" s="8">
        <v>32596</v>
      </c>
    </row>
    <row r="31" spans="1:23" ht="15">
      <c r="A31" s="337" t="s">
        <v>20</v>
      </c>
      <c r="B31" s="337"/>
      <c r="C31" s="25">
        <v>5109</v>
      </c>
      <c r="D31" s="8">
        <v>10944</v>
      </c>
      <c r="E31" s="8">
        <v>4089</v>
      </c>
      <c r="F31" s="8">
        <v>2596</v>
      </c>
      <c r="G31" s="8">
        <v>717</v>
      </c>
      <c r="H31" s="8">
        <v>3538</v>
      </c>
      <c r="I31" s="8">
        <v>1</v>
      </c>
      <c r="J31" s="8">
        <v>1</v>
      </c>
      <c r="K31" s="8">
        <v>3</v>
      </c>
      <c r="M31" s="337" t="s">
        <v>20</v>
      </c>
      <c r="N31" s="337"/>
      <c r="O31" s="25">
        <v>525071</v>
      </c>
      <c r="P31" s="8">
        <v>147319</v>
      </c>
      <c r="Q31" s="8">
        <v>21952</v>
      </c>
      <c r="R31" s="8">
        <v>4199</v>
      </c>
      <c r="S31" s="8">
        <v>318634</v>
      </c>
      <c r="T31" s="8" t="s">
        <v>457</v>
      </c>
      <c r="U31" s="8">
        <v>20</v>
      </c>
      <c r="V31" s="8">
        <v>247</v>
      </c>
      <c r="W31" s="8">
        <v>32700</v>
      </c>
    </row>
    <row r="32" spans="1:23" ht="15">
      <c r="A32" s="337" t="s">
        <v>21</v>
      </c>
      <c r="B32" s="337"/>
      <c r="C32" s="25">
        <v>5051</v>
      </c>
      <c r="D32" s="8">
        <v>10846</v>
      </c>
      <c r="E32" s="8">
        <v>4030</v>
      </c>
      <c r="F32" s="8">
        <v>2585</v>
      </c>
      <c r="G32" s="8">
        <v>642</v>
      </c>
      <c r="H32" s="8">
        <v>3576</v>
      </c>
      <c r="I32" s="8" t="s">
        <v>457</v>
      </c>
      <c r="J32" s="8">
        <v>10</v>
      </c>
      <c r="K32" s="8">
        <v>2</v>
      </c>
      <c r="M32" s="337" t="s">
        <v>21</v>
      </c>
      <c r="N32" s="337"/>
      <c r="O32" s="25">
        <v>630236</v>
      </c>
      <c r="P32" s="8">
        <v>141169</v>
      </c>
      <c r="Q32" s="8">
        <v>22944</v>
      </c>
      <c r="R32" s="8">
        <v>6437</v>
      </c>
      <c r="S32" s="8">
        <v>420804</v>
      </c>
      <c r="T32" s="8">
        <v>199</v>
      </c>
      <c r="U32" s="8">
        <v>217</v>
      </c>
      <c r="V32" s="8">
        <v>244</v>
      </c>
      <c r="W32" s="8">
        <v>38222</v>
      </c>
    </row>
    <row r="33" spans="1:23" ht="15">
      <c r="A33" s="33"/>
      <c r="B33" s="33"/>
      <c r="C33" s="24"/>
      <c r="D33" s="33"/>
      <c r="E33" s="33"/>
      <c r="F33" s="33"/>
      <c r="G33" s="33"/>
      <c r="H33" s="33"/>
      <c r="I33" s="33"/>
      <c r="J33" s="33"/>
      <c r="K33" s="33"/>
      <c r="M33" s="33"/>
      <c r="N33" s="33"/>
      <c r="O33" s="24"/>
      <c r="P33" s="33"/>
      <c r="Q33" s="33"/>
      <c r="R33" s="33"/>
      <c r="S33" s="33"/>
      <c r="T33" s="33"/>
      <c r="U33" s="33"/>
      <c r="V33" s="33"/>
      <c r="W33" s="33"/>
    </row>
    <row r="34" spans="1:13" ht="15">
      <c r="A34" s="3" t="s">
        <v>352</v>
      </c>
      <c r="M34" s="3" t="s">
        <v>352</v>
      </c>
    </row>
    <row r="35" ht="15"/>
    <row r="36" ht="15"/>
    <row r="37" ht="15"/>
    <row r="38" ht="15"/>
    <row r="39" ht="15"/>
    <row r="40" ht="15"/>
    <row r="41" spans="1:23" ht="15">
      <c r="A41" s="191" t="s">
        <v>353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M41" s="191" t="s">
        <v>530</v>
      </c>
      <c r="N41" s="191"/>
      <c r="O41" s="191"/>
      <c r="P41" s="191"/>
      <c r="Q41" s="191"/>
      <c r="R41" s="191"/>
      <c r="S41" s="191"/>
      <c r="T41" s="191"/>
      <c r="U41" s="191"/>
      <c r="V41" s="191"/>
      <c r="W41" s="191"/>
    </row>
    <row r="42" spans="22:23" ht="15.75" thickBot="1">
      <c r="V42" s="180" t="s">
        <v>416</v>
      </c>
      <c r="W42" s="180"/>
    </row>
    <row r="43" spans="1:23" ht="15">
      <c r="A43" s="299" t="s">
        <v>293</v>
      </c>
      <c r="B43" s="176" t="s">
        <v>343</v>
      </c>
      <c r="C43" s="181"/>
      <c r="D43" s="234" t="s">
        <v>354</v>
      </c>
      <c r="E43" s="176" t="s">
        <v>355</v>
      </c>
      <c r="F43" s="177"/>
      <c r="G43" s="177"/>
      <c r="H43" s="177"/>
      <c r="I43" s="177"/>
      <c r="J43" s="177"/>
      <c r="K43" s="177"/>
      <c r="M43" s="340" t="s">
        <v>293</v>
      </c>
      <c r="N43" s="176" t="s">
        <v>24</v>
      </c>
      <c r="O43" s="181"/>
      <c r="P43" s="300" t="s">
        <v>345</v>
      </c>
      <c r="Q43" s="300" t="s">
        <v>346</v>
      </c>
      <c r="R43" s="300" t="s">
        <v>347</v>
      </c>
      <c r="S43" s="300" t="s">
        <v>348</v>
      </c>
      <c r="T43" s="300" t="s">
        <v>349</v>
      </c>
      <c r="U43" s="300" t="s">
        <v>350</v>
      </c>
      <c r="V43" s="217" t="s">
        <v>351</v>
      </c>
      <c r="W43" s="87" t="s">
        <v>460</v>
      </c>
    </row>
    <row r="44" spans="1:23" ht="15">
      <c r="A44" s="200"/>
      <c r="B44" s="178"/>
      <c r="C44" s="182"/>
      <c r="D44" s="238"/>
      <c r="E44" s="178"/>
      <c r="F44" s="179"/>
      <c r="G44" s="179"/>
      <c r="H44" s="179"/>
      <c r="I44" s="179"/>
      <c r="J44" s="179"/>
      <c r="K44" s="179"/>
      <c r="M44" s="225"/>
      <c r="N44" s="344"/>
      <c r="O44" s="282"/>
      <c r="P44" s="318"/>
      <c r="Q44" s="318"/>
      <c r="R44" s="318"/>
      <c r="S44" s="318"/>
      <c r="T44" s="318"/>
      <c r="U44" s="318"/>
      <c r="V44" s="317"/>
      <c r="W44" s="88" t="s">
        <v>461</v>
      </c>
    </row>
    <row r="45" spans="1:23" ht="21" customHeight="1">
      <c r="A45" s="225"/>
      <c r="B45" s="11" t="s">
        <v>96</v>
      </c>
      <c r="C45" s="11" t="s">
        <v>496</v>
      </c>
      <c r="D45" s="230"/>
      <c r="E45" s="110" t="s">
        <v>345</v>
      </c>
      <c r="F45" s="110" t="s">
        <v>346</v>
      </c>
      <c r="G45" s="110" t="s">
        <v>347</v>
      </c>
      <c r="H45" s="110" t="s">
        <v>348</v>
      </c>
      <c r="I45" s="110" t="s">
        <v>349</v>
      </c>
      <c r="J45" s="110" t="s">
        <v>350</v>
      </c>
      <c r="K45" s="81" t="s">
        <v>351</v>
      </c>
      <c r="M45" s="341"/>
      <c r="N45" s="178"/>
      <c r="O45" s="182"/>
      <c r="P45" s="301"/>
      <c r="Q45" s="301"/>
      <c r="R45" s="301"/>
      <c r="S45" s="301"/>
      <c r="T45" s="301"/>
      <c r="U45" s="301"/>
      <c r="V45" s="219"/>
      <c r="W45" s="89" t="s">
        <v>462</v>
      </c>
    </row>
    <row r="46" spans="2:23" ht="15">
      <c r="B46" s="22"/>
      <c r="E46" s="21"/>
      <c r="F46" s="21"/>
      <c r="G46" s="21"/>
      <c r="H46" s="21"/>
      <c r="I46" s="21"/>
      <c r="J46" s="21"/>
      <c r="K46" s="21"/>
      <c r="N46" s="342"/>
      <c r="O46" s="343"/>
      <c r="Q46" s="21"/>
      <c r="R46" s="21"/>
      <c r="S46" s="21"/>
      <c r="T46" s="21"/>
      <c r="U46" s="21"/>
      <c r="V46" s="21"/>
      <c r="W46" s="21"/>
    </row>
    <row r="47" spans="1:23" ht="15.75">
      <c r="A47" s="86" t="s">
        <v>24</v>
      </c>
      <c r="B47" s="149">
        <f>SUM(B49:B65)</f>
        <v>3237</v>
      </c>
      <c r="C47" s="151">
        <f aca="true" t="shared" si="2" ref="C47:K47">SUM(C49:C65)</f>
        <v>5051</v>
      </c>
      <c r="D47" s="151">
        <f t="shared" si="2"/>
        <v>10846</v>
      </c>
      <c r="E47" s="151">
        <f t="shared" si="2"/>
        <v>4030</v>
      </c>
      <c r="F47" s="151">
        <f t="shared" si="2"/>
        <v>2585</v>
      </c>
      <c r="G47" s="151">
        <f t="shared" si="2"/>
        <v>642</v>
      </c>
      <c r="H47" s="151">
        <f t="shared" si="2"/>
        <v>3576</v>
      </c>
      <c r="I47" s="151">
        <f t="shared" si="2"/>
        <v>1</v>
      </c>
      <c r="J47" s="151">
        <f t="shared" si="2"/>
        <v>10</v>
      </c>
      <c r="K47" s="151">
        <f t="shared" si="2"/>
        <v>2</v>
      </c>
      <c r="M47" s="86" t="s">
        <v>24</v>
      </c>
      <c r="N47" s="210">
        <f>SUM(N49:O65)</f>
        <v>6160318</v>
      </c>
      <c r="O47" s="211"/>
      <c r="P47" s="152">
        <f>SUM(P49:P65)</f>
        <v>1682943</v>
      </c>
      <c r="Q47" s="152">
        <f aca="true" t="shared" si="3" ref="Q47:W47">SUM(Q49:Q65)</f>
        <v>261054</v>
      </c>
      <c r="R47" s="152">
        <f t="shared" si="3"/>
        <v>53298</v>
      </c>
      <c r="S47" s="152">
        <f t="shared" si="3"/>
        <v>3761345</v>
      </c>
      <c r="T47" s="152">
        <f t="shared" si="3"/>
        <v>269</v>
      </c>
      <c r="U47" s="152">
        <f t="shared" si="3"/>
        <v>682</v>
      </c>
      <c r="V47" s="152">
        <f t="shared" si="3"/>
        <v>2280</v>
      </c>
      <c r="W47" s="152">
        <f t="shared" si="3"/>
        <v>398447</v>
      </c>
    </row>
    <row r="48" spans="2:15" ht="15">
      <c r="B48" s="25"/>
      <c r="C48" s="8"/>
      <c r="D48" s="8"/>
      <c r="E48" s="8"/>
      <c r="F48" s="8"/>
      <c r="G48" s="8"/>
      <c r="H48" s="8"/>
      <c r="I48" s="8"/>
      <c r="J48" s="8"/>
      <c r="K48" s="8"/>
      <c r="N48" s="206"/>
      <c r="O48" s="191"/>
    </row>
    <row r="49" spans="1:23" ht="15">
      <c r="A49" s="30" t="s">
        <v>303</v>
      </c>
      <c r="B49" s="25">
        <v>1620</v>
      </c>
      <c r="C49" s="8">
        <v>2584</v>
      </c>
      <c r="D49" s="8">
        <v>6004</v>
      </c>
      <c r="E49" s="8">
        <v>2086</v>
      </c>
      <c r="F49" s="8">
        <v>1679</v>
      </c>
      <c r="G49" s="8">
        <v>372</v>
      </c>
      <c r="H49" s="8">
        <v>1861</v>
      </c>
      <c r="I49" s="8" t="s">
        <v>457</v>
      </c>
      <c r="J49" s="8">
        <v>5</v>
      </c>
      <c r="K49" s="8">
        <v>1</v>
      </c>
      <c r="M49" s="30" t="s">
        <v>303</v>
      </c>
      <c r="N49" s="197">
        <v>3155559</v>
      </c>
      <c r="O49" s="198"/>
      <c r="P49" s="16">
        <v>926424</v>
      </c>
      <c r="Q49" s="16">
        <v>190812</v>
      </c>
      <c r="R49" s="16">
        <v>26055</v>
      </c>
      <c r="S49" s="16">
        <v>1883448</v>
      </c>
      <c r="T49" s="16">
        <v>70</v>
      </c>
      <c r="U49" s="16">
        <v>265</v>
      </c>
      <c r="V49" s="16">
        <v>2015</v>
      </c>
      <c r="W49" s="16">
        <v>126470</v>
      </c>
    </row>
    <row r="50" spans="1:23" ht="15">
      <c r="A50" s="30" t="s">
        <v>304</v>
      </c>
      <c r="B50" s="25">
        <v>134</v>
      </c>
      <c r="C50" s="8">
        <v>205</v>
      </c>
      <c r="D50" s="8">
        <v>425</v>
      </c>
      <c r="E50" s="8">
        <v>169</v>
      </c>
      <c r="F50" s="8">
        <v>80</v>
      </c>
      <c r="G50" s="8">
        <v>21</v>
      </c>
      <c r="H50" s="8">
        <v>154</v>
      </c>
      <c r="I50" s="8" t="s">
        <v>457</v>
      </c>
      <c r="J50" s="8">
        <v>1</v>
      </c>
      <c r="K50" s="8"/>
      <c r="M50" s="30" t="s">
        <v>304</v>
      </c>
      <c r="N50" s="197">
        <v>256927</v>
      </c>
      <c r="O50" s="198"/>
      <c r="P50" s="16">
        <v>66815</v>
      </c>
      <c r="Q50" s="16">
        <v>9443</v>
      </c>
      <c r="R50" s="16">
        <v>2192</v>
      </c>
      <c r="S50" s="16">
        <v>152618</v>
      </c>
      <c r="T50" s="8" t="s">
        <v>457</v>
      </c>
      <c r="U50" s="16">
        <v>20</v>
      </c>
      <c r="V50" s="8" t="s">
        <v>457</v>
      </c>
      <c r="W50" s="16">
        <v>25839</v>
      </c>
    </row>
    <row r="51" spans="1:23" ht="15">
      <c r="A51" s="30" t="s">
        <v>305</v>
      </c>
      <c r="B51" s="25">
        <v>186</v>
      </c>
      <c r="C51" s="8">
        <v>249</v>
      </c>
      <c r="D51" s="8">
        <v>523</v>
      </c>
      <c r="E51" s="8">
        <v>180</v>
      </c>
      <c r="F51" s="8">
        <v>120</v>
      </c>
      <c r="G51" s="8">
        <v>25</v>
      </c>
      <c r="H51" s="8">
        <v>196</v>
      </c>
      <c r="I51" s="8">
        <v>1</v>
      </c>
      <c r="J51" s="8" t="s">
        <v>457</v>
      </c>
      <c r="K51" s="8">
        <v>1</v>
      </c>
      <c r="M51" s="30" t="s">
        <v>305</v>
      </c>
      <c r="N51" s="197">
        <v>358277</v>
      </c>
      <c r="O51" s="198"/>
      <c r="P51" s="16">
        <v>90132</v>
      </c>
      <c r="Q51" s="16">
        <v>13501</v>
      </c>
      <c r="R51" s="16">
        <v>2133</v>
      </c>
      <c r="S51" s="16">
        <v>237187</v>
      </c>
      <c r="T51" s="16">
        <v>199</v>
      </c>
      <c r="U51" s="16">
        <v>80</v>
      </c>
      <c r="V51" s="16">
        <v>119</v>
      </c>
      <c r="W51" s="16">
        <v>14926</v>
      </c>
    </row>
    <row r="52" spans="1:23" ht="15">
      <c r="A52" s="30" t="s">
        <v>306</v>
      </c>
      <c r="B52" s="25">
        <v>122</v>
      </c>
      <c r="C52" s="8">
        <v>205</v>
      </c>
      <c r="D52" s="8">
        <v>439</v>
      </c>
      <c r="E52" s="8">
        <v>190</v>
      </c>
      <c r="F52" s="8">
        <v>85</v>
      </c>
      <c r="G52" s="8">
        <v>24</v>
      </c>
      <c r="H52" s="8">
        <v>140</v>
      </c>
      <c r="I52" s="8" t="s">
        <v>457</v>
      </c>
      <c r="J52" s="8" t="s">
        <v>457</v>
      </c>
      <c r="K52" s="8" t="s">
        <v>457</v>
      </c>
      <c r="M52" s="30" t="s">
        <v>306</v>
      </c>
      <c r="N52" s="197">
        <v>188018</v>
      </c>
      <c r="O52" s="198"/>
      <c r="P52" s="16">
        <v>68323</v>
      </c>
      <c r="Q52" s="16">
        <v>3940</v>
      </c>
      <c r="R52" s="16">
        <v>2396</v>
      </c>
      <c r="S52" s="16">
        <v>102471</v>
      </c>
      <c r="T52" s="8" t="s">
        <v>457</v>
      </c>
      <c r="U52" s="16">
        <v>12</v>
      </c>
      <c r="V52" s="8" t="s">
        <v>457</v>
      </c>
      <c r="W52" s="16">
        <v>10876</v>
      </c>
    </row>
    <row r="53" spans="1:23" ht="15">
      <c r="A53" s="30" t="s">
        <v>307</v>
      </c>
      <c r="B53" s="25">
        <v>87</v>
      </c>
      <c r="C53" s="8">
        <v>143</v>
      </c>
      <c r="D53" s="8">
        <v>280</v>
      </c>
      <c r="E53" s="8">
        <v>123</v>
      </c>
      <c r="F53" s="8">
        <v>46</v>
      </c>
      <c r="G53" s="8">
        <v>20</v>
      </c>
      <c r="H53" s="8">
        <v>91</v>
      </c>
      <c r="I53" s="8" t="s">
        <v>457</v>
      </c>
      <c r="J53" s="8" t="s">
        <v>457</v>
      </c>
      <c r="K53" s="8" t="s">
        <v>457</v>
      </c>
      <c r="M53" s="30" t="s">
        <v>307</v>
      </c>
      <c r="N53" s="197">
        <v>160695</v>
      </c>
      <c r="O53" s="198"/>
      <c r="P53" s="16">
        <v>40578</v>
      </c>
      <c r="Q53" s="16">
        <v>1823</v>
      </c>
      <c r="R53" s="16">
        <v>2023</v>
      </c>
      <c r="S53" s="16">
        <v>90640</v>
      </c>
      <c r="T53" s="8" t="s">
        <v>457</v>
      </c>
      <c r="U53" s="8" t="s">
        <v>457</v>
      </c>
      <c r="V53" s="8" t="s">
        <v>457</v>
      </c>
      <c r="W53" s="16">
        <v>25631</v>
      </c>
    </row>
    <row r="54" spans="1:23" ht="15">
      <c r="A54" s="30" t="s">
        <v>308</v>
      </c>
      <c r="B54" s="25">
        <v>100</v>
      </c>
      <c r="C54" s="8">
        <v>118</v>
      </c>
      <c r="D54" s="8">
        <v>183</v>
      </c>
      <c r="E54" s="8">
        <v>62</v>
      </c>
      <c r="F54" s="8">
        <v>31</v>
      </c>
      <c r="G54" s="8">
        <v>3</v>
      </c>
      <c r="H54" s="8">
        <v>87</v>
      </c>
      <c r="I54" s="8" t="s">
        <v>457</v>
      </c>
      <c r="J54" s="8" t="s">
        <v>457</v>
      </c>
      <c r="K54" s="8" t="s">
        <v>457</v>
      </c>
      <c r="M54" s="30" t="s">
        <v>308</v>
      </c>
      <c r="N54" s="197">
        <v>206377</v>
      </c>
      <c r="O54" s="198"/>
      <c r="P54" s="16">
        <v>33349</v>
      </c>
      <c r="Q54" s="16">
        <v>5423</v>
      </c>
      <c r="R54" s="16">
        <v>289</v>
      </c>
      <c r="S54" s="16">
        <v>149742</v>
      </c>
      <c r="T54" s="8" t="s">
        <v>457</v>
      </c>
      <c r="U54" s="8" t="s">
        <v>457</v>
      </c>
      <c r="V54" s="16">
        <v>146</v>
      </c>
      <c r="W54" s="16">
        <v>17428</v>
      </c>
    </row>
    <row r="55" spans="1:23" ht="15">
      <c r="A55" s="30" t="s">
        <v>309</v>
      </c>
      <c r="B55" s="25">
        <v>51</v>
      </c>
      <c r="C55" s="8">
        <v>68</v>
      </c>
      <c r="D55" s="8">
        <v>133</v>
      </c>
      <c r="E55" s="8">
        <v>56</v>
      </c>
      <c r="F55" s="8">
        <v>21</v>
      </c>
      <c r="G55" s="8">
        <v>8</v>
      </c>
      <c r="H55" s="8">
        <v>48</v>
      </c>
      <c r="I55" s="8" t="s">
        <v>457</v>
      </c>
      <c r="J55" s="8" t="s">
        <v>457</v>
      </c>
      <c r="K55" s="8" t="s">
        <v>457</v>
      </c>
      <c r="M55" s="30" t="s">
        <v>309</v>
      </c>
      <c r="N55" s="197">
        <v>80980</v>
      </c>
      <c r="O55" s="198"/>
      <c r="P55" s="16">
        <v>19455</v>
      </c>
      <c r="Q55" s="16">
        <v>1673</v>
      </c>
      <c r="R55" s="16">
        <v>794</v>
      </c>
      <c r="S55" s="16">
        <v>45200</v>
      </c>
      <c r="T55" s="8" t="s">
        <v>457</v>
      </c>
      <c r="U55" s="8" t="s">
        <v>457</v>
      </c>
      <c r="V55" s="8" t="s">
        <v>457</v>
      </c>
      <c r="W55" s="16">
        <v>13858</v>
      </c>
    </row>
    <row r="56" spans="1:23" ht="15">
      <c r="A56" s="30" t="s">
        <v>310</v>
      </c>
      <c r="B56" s="25">
        <v>36</v>
      </c>
      <c r="C56" s="8">
        <v>68</v>
      </c>
      <c r="D56" s="8">
        <v>152</v>
      </c>
      <c r="E56" s="8">
        <v>57</v>
      </c>
      <c r="F56" s="8">
        <v>40</v>
      </c>
      <c r="G56" s="8">
        <v>9</v>
      </c>
      <c r="H56" s="8">
        <v>45</v>
      </c>
      <c r="I56" s="8" t="s">
        <v>457</v>
      </c>
      <c r="J56" s="8">
        <v>1</v>
      </c>
      <c r="K56" s="8" t="s">
        <v>457</v>
      </c>
      <c r="M56" s="30" t="s">
        <v>310</v>
      </c>
      <c r="N56" s="197">
        <v>54500</v>
      </c>
      <c r="O56" s="198"/>
      <c r="P56" s="16">
        <v>16907</v>
      </c>
      <c r="Q56" s="16">
        <v>2852</v>
      </c>
      <c r="R56" s="16">
        <v>810</v>
      </c>
      <c r="S56" s="16">
        <v>31440</v>
      </c>
      <c r="T56" s="8" t="s">
        <v>457</v>
      </c>
      <c r="U56" s="16">
        <v>180</v>
      </c>
      <c r="V56" s="8" t="s">
        <v>457</v>
      </c>
      <c r="W56" s="16">
        <v>2311</v>
      </c>
    </row>
    <row r="57" spans="1:23" ht="15">
      <c r="A57" s="30"/>
      <c r="B57" s="25"/>
      <c r="C57" s="8"/>
      <c r="D57" s="8"/>
      <c r="E57" s="8"/>
      <c r="F57" s="8"/>
      <c r="G57" s="8"/>
      <c r="H57" s="8"/>
      <c r="I57" s="8"/>
      <c r="J57" s="8"/>
      <c r="K57" s="8"/>
      <c r="M57" s="30"/>
      <c r="N57" s="215"/>
      <c r="O57" s="216"/>
      <c r="P57" s="16"/>
      <c r="Q57" s="16"/>
      <c r="R57" s="16"/>
      <c r="S57" s="16"/>
      <c r="T57" s="16"/>
      <c r="U57" s="16"/>
      <c r="V57" s="16"/>
      <c r="W57" s="16"/>
    </row>
    <row r="58" spans="1:23" ht="15">
      <c r="A58" s="30" t="s">
        <v>311</v>
      </c>
      <c r="B58" s="243">
        <v>458</v>
      </c>
      <c r="C58" s="347">
        <v>757</v>
      </c>
      <c r="D58" s="227">
        <v>1533</v>
      </c>
      <c r="E58" s="227">
        <v>577</v>
      </c>
      <c r="F58" s="227">
        <v>360</v>
      </c>
      <c r="G58" s="227">
        <v>105</v>
      </c>
      <c r="H58" s="227">
        <v>491</v>
      </c>
      <c r="I58" s="227" t="s">
        <v>457</v>
      </c>
      <c r="J58" s="227" t="s">
        <v>457</v>
      </c>
      <c r="K58" s="227" t="s">
        <v>457</v>
      </c>
      <c r="M58" s="30" t="s">
        <v>311</v>
      </c>
      <c r="N58" s="243">
        <v>915808</v>
      </c>
      <c r="O58" s="242"/>
      <c r="P58" s="227">
        <v>225778</v>
      </c>
      <c r="Q58" s="227">
        <v>25874</v>
      </c>
      <c r="R58" s="227">
        <v>10120</v>
      </c>
      <c r="S58" s="227">
        <v>614813</v>
      </c>
      <c r="T58" s="227" t="s">
        <v>457</v>
      </c>
      <c r="U58" s="227">
        <v>65</v>
      </c>
      <c r="V58" s="227" t="s">
        <v>457</v>
      </c>
      <c r="W58" s="227">
        <v>39158</v>
      </c>
    </row>
    <row r="59" spans="1:23" ht="15">
      <c r="A59" s="30" t="s">
        <v>312</v>
      </c>
      <c r="B59" s="243"/>
      <c r="C59" s="347"/>
      <c r="D59" s="227"/>
      <c r="E59" s="227"/>
      <c r="F59" s="227"/>
      <c r="G59" s="227"/>
      <c r="H59" s="227"/>
      <c r="I59" s="227"/>
      <c r="J59" s="227"/>
      <c r="K59" s="227"/>
      <c r="M59" s="30" t="s">
        <v>312</v>
      </c>
      <c r="N59" s="243"/>
      <c r="O59" s="242"/>
      <c r="P59" s="227"/>
      <c r="Q59" s="227"/>
      <c r="R59" s="227"/>
      <c r="S59" s="227"/>
      <c r="T59" s="227"/>
      <c r="U59" s="227"/>
      <c r="V59" s="227"/>
      <c r="W59" s="227"/>
    </row>
    <row r="60" spans="1:23" ht="15">
      <c r="A60" s="30" t="s">
        <v>313</v>
      </c>
      <c r="B60" s="243"/>
      <c r="C60" s="347"/>
      <c r="D60" s="227"/>
      <c r="E60" s="227"/>
      <c r="F60" s="227"/>
      <c r="G60" s="227"/>
      <c r="H60" s="227"/>
      <c r="I60" s="227"/>
      <c r="J60" s="227"/>
      <c r="K60" s="227"/>
      <c r="M60" s="30" t="s">
        <v>313</v>
      </c>
      <c r="N60" s="243"/>
      <c r="O60" s="242"/>
      <c r="P60" s="227"/>
      <c r="Q60" s="227"/>
      <c r="R60" s="227"/>
      <c r="S60" s="227"/>
      <c r="T60" s="227"/>
      <c r="U60" s="227"/>
      <c r="V60" s="227"/>
      <c r="W60" s="227"/>
    </row>
    <row r="61" spans="1:23" ht="15">
      <c r="A61" s="30" t="s">
        <v>314</v>
      </c>
      <c r="B61" s="243"/>
      <c r="C61" s="347"/>
      <c r="D61" s="227"/>
      <c r="E61" s="227"/>
      <c r="F61" s="227"/>
      <c r="G61" s="227"/>
      <c r="H61" s="227"/>
      <c r="I61" s="227"/>
      <c r="J61" s="227"/>
      <c r="K61" s="227"/>
      <c r="M61" s="30" t="s">
        <v>314</v>
      </c>
      <c r="N61" s="243"/>
      <c r="O61" s="242"/>
      <c r="P61" s="227"/>
      <c r="Q61" s="227"/>
      <c r="R61" s="227"/>
      <c r="S61" s="227"/>
      <c r="T61" s="227"/>
      <c r="U61" s="227"/>
      <c r="V61" s="227"/>
      <c r="W61" s="227"/>
    </row>
    <row r="62" spans="1:23" ht="15">
      <c r="A62" s="7" t="s">
        <v>315</v>
      </c>
      <c r="B62" s="242">
        <v>220</v>
      </c>
      <c r="C62" s="242">
        <v>302</v>
      </c>
      <c r="D62" s="242">
        <v>497</v>
      </c>
      <c r="E62" s="242">
        <v>236</v>
      </c>
      <c r="F62" s="242">
        <v>39</v>
      </c>
      <c r="G62" s="242">
        <v>25</v>
      </c>
      <c r="H62" s="242">
        <v>196</v>
      </c>
      <c r="I62" s="242" t="s">
        <v>439</v>
      </c>
      <c r="J62" s="242">
        <v>1</v>
      </c>
      <c r="K62" s="242" t="s">
        <v>439</v>
      </c>
      <c r="M62" s="30" t="s">
        <v>315</v>
      </c>
      <c r="N62" s="243">
        <v>403574</v>
      </c>
      <c r="O62" s="345"/>
      <c r="P62" s="347">
        <v>88277</v>
      </c>
      <c r="Q62" s="347">
        <v>2285</v>
      </c>
      <c r="R62" s="347">
        <v>3288</v>
      </c>
      <c r="S62" s="347">
        <v>241413</v>
      </c>
      <c r="T62" s="227" t="s">
        <v>457</v>
      </c>
      <c r="U62" s="347">
        <v>20</v>
      </c>
      <c r="V62" s="227" t="s">
        <v>457</v>
      </c>
      <c r="W62" s="347">
        <v>68291</v>
      </c>
    </row>
    <row r="63" spans="1:23" ht="15">
      <c r="A63" s="7" t="s">
        <v>316</v>
      </c>
      <c r="B63" s="345"/>
      <c r="C63" s="345"/>
      <c r="D63" s="345"/>
      <c r="E63" s="345"/>
      <c r="F63" s="345"/>
      <c r="G63" s="345"/>
      <c r="H63" s="345"/>
      <c r="I63" s="242"/>
      <c r="J63" s="345"/>
      <c r="K63" s="242"/>
      <c r="M63" s="30" t="s">
        <v>316</v>
      </c>
      <c r="N63" s="346"/>
      <c r="O63" s="345"/>
      <c r="P63" s="347"/>
      <c r="Q63" s="347"/>
      <c r="R63" s="347"/>
      <c r="S63" s="347"/>
      <c r="T63" s="227"/>
      <c r="U63" s="347"/>
      <c r="V63" s="227"/>
      <c r="W63" s="347"/>
    </row>
    <row r="64" spans="1:23" ht="15">
      <c r="A64" s="7" t="s">
        <v>317</v>
      </c>
      <c r="B64" s="242">
        <v>223</v>
      </c>
      <c r="C64" s="242">
        <v>352</v>
      </c>
      <c r="D64" s="242">
        <v>677</v>
      </c>
      <c r="E64" s="242">
        <v>294</v>
      </c>
      <c r="F64" s="242">
        <v>84</v>
      </c>
      <c r="G64" s="242">
        <v>30</v>
      </c>
      <c r="H64" s="242">
        <v>267</v>
      </c>
      <c r="I64" s="242" t="s">
        <v>439</v>
      </c>
      <c r="J64" s="242">
        <v>2</v>
      </c>
      <c r="K64" s="242" t="s">
        <v>439</v>
      </c>
      <c r="M64" s="30" t="s">
        <v>317</v>
      </c>
      <c r="N64" s="243">
        <v>379603</v>
      </c>
      <c r="O64" s="345"/>
      <c r="P64" s="347">
        <v>106905</v>
      </c>
      <c r="Q64" s="347">
        <v>3428</v>
      </c>
      <c r="R64" s="347">
        <v>3198</v>
      </c>
      <c r="S64" s="347">
        <v>212373</v>
      </c>
      <c r="T64" s="227" t="s">
        <v>457</v>
      </c>
      <c r="U64" s="347">
        <v>40</v>
      </c>
      <c r="V64" s="227" t="s">
        <v>457</v>
      </c>
      <c r="W64" s="347">
        <v>53659</v>
      </c>
    </row>
    <row r="65" spans="1:23" ht="15">
      <c r="A65" s="7" t="s">
        <v>318</v>
      </c>
      <c r="B65" s="345"/>
      <c r="C65" s="345"/>
      <c r="D65" s="345"/>
      <c r="E65" s="345"/>
      <c r="F65" s="345"/>
      <c r="G65" s="345"/>
      <c r="H65" s="345"/>
      <c r="I65" s="242"/>
      <c r="J65" s="345"/>
      <c r="K65" s="242"/>
      <c r="M65" s="30" t="s">
        <v>318</v>
      </c>
      <c r="N65" s="346"/>
      <c r="O65" s="345"/>
      <c r="P65" s="347"/>
      <c r="Q65" s="347"/>
      <c r="R65" s="347"/>
      <c r="S65" s="347"/>
      <c r="T65" s="227"/>
      <c r="U65" s="347"/>
      <c r="V65" s="227"/>
      <c r="W65" s="347"/>
    </row>
    <row r="66" spans="2:23" ht="14.25">
      <c r="B66" s="27"/>
      <c r="N66" s="254"/>
      <c r="O66" s="255"/>
      <c r="P66" s="36"/>
      <c r="Q66" s="36"/>
      <c r="R66" s="36"/>
      <c r="S66" s="36"/>
      <c r="T66" s="36"/>
      <c r="U66" s="36"/>
      <c r="V66" s="36"/>
      <c r="W66" s="36"/>
    </row>
    <row r="67" spans="1:23" ht="14.25">
      <c r="A67" s="33"/>
      <c r="B67" s="24"/>
      <c r="C67" s="33"/>
      <c r="D67" s="33"/>
      <c r="E67" s="33"/>
      <c r="F67" s="33"/>
      <c r="G67" s="33"/>
      <c r="H67" s="33"/>
      <c r="I67" s="33"/>
      <c r="J67" s="33"/>
      <c r="K67" s="33"/>
      <c r="M67" s="33"/>
      <c r="N67" s="24"/>
      <c r="O67" s="33"/>
      <c r="P67" s="33"/>
      <c r="Q67" s="33"/>
      <c r="R67" s="33"/>
      <c r="S67" s="33"/>
      <c r="T67" s="33"/>
      <c r="U67" s="33"/>
      <c r="V67" s="33"/>
      <c r="W67" s="33"/>
    </row>
    <row r="68" spans="1:13" ht="14.25">
      <c r="A68" s="3" t="s">
        <v>352</v>
      </c>
      <c r="M68" s="3" t="s">
        <v>352</v>
      </c>
    </row>
  </sheetData>
  <sheetProtection/>
  <mergeCells count="154">
    <mergeCell ref="V42:W42"/>
    <mergeCell ref="N58:O61"/>
    <mergeCell ref="P58:P61"/>
    <mergeCell ref="Q58:Q61"/>
    <mergeCell ref="R58:R61"/>
    <mergeCell ref="W58:W61"/>
    <mergeCell ref="S58:S61"/>
    <mergeCell ref="T58:T61"/>
    <mergeCell ref="U58:U61"/>
    <mergeCell ref="V58:V61"/>
    <mergeCell ref="J58:J61"/>
    <mergeCell ref="K58:K61"/>
    <mergeCell ref="K64:K65"/>
    <mergeCell ref="B43:C44"/>
    <mergeCell ref="E43:K44"/>
    <mergeCell ref="J62:J63"/>
    <mergeCell ref="K62:K63"/>
    <mergeCell ref="J64:J65"/>
    <mergeCell ref="F58:F61"/>
    <mergeCell ref="G58:G61"/>
    <mergeCell ref="H58:H61"/>
    <mergeCell ref="I58:I61"/>
    <mergeCell ref="B58:B61"/>
    <mergeCell ref="C58:C61"/>
    <mergeCell ref="D58:D61"/>
    <mergeCell ref="E58:E61"/>
    <mergeCell ref="W64:W65"/>
    <mergeCell ref="Q62:Q63"/>
    <mergeCell ref="R62:R63"/>
    <mergeCell ref="S62:S63"/>
    <mergeCell ref="T64:T65"/>
    <mergeCell ref="T62:T63"/>
    <mergeCell ref="U62:U63"/>
    <mergeCell ref="V62:V63"/>
    <mergeCell ref="F62:F63"/>
    <mergeCell ref="W62:W63"/>
    <mergeCell ref="R64:R65"/>
    <mergeCell ref="S64:S65"/>
    <mergeCell ref="N64:O65"/>
    <mergeCell ref="P64:P65"/>
    <mergeCell ref="Q64:Q65"/>
    <mergeCell ref="P62:P63"/>
    <mergeCell ref="U64:U65"/>
    <mergeCell ref="V64:V65"/>
    <mergeCell ref="F64:F65"/>
    <mergeCell ref="G64:G65"/>
    <mergeCell ref="H64:H65"/>
    <mergeCell ref="I64:I65"/>
    <mergeCell ref="B64:B65"/>
    <mergeCell ref="C64:C65"/>
    <mergeCell ref="D64:D65"/>
    <mergeCell ref="E64:E65"/>
    <mergeCell ref="V43:V45"/>
    <mergeCell ref="N49:O49"/>
    <mergeCell ref="I62:I63"/>
    <mergeCell ref="B62:B63"/>
    <mergeCell ref="C62:C63"/>
    <mergeCell ref="D62:D63"/>
    <mergeCell ref="E62:E63"/>
    <mergeCell ref="N62:O63"/>
    <mergeCell ref="G62:G63"/>
    <mergeCell ref="H62:H63"/>
    <mergeCell ref="N66:O66"/>
    <mergeCell ref="N57:O57"/>
    <mergeCell ref="N52:O52"/>
    <mergeCell ref="N53:O53"/>
    <mergeCell ref="N54:O54"/>
    <mergeCell ref="N55:O55"/>
    <mergeCell ref="N56:O56"/>
    <mergeCell ref="N51:O51"/>
    <mergeCell ref="N46:O46"/>
    <mergeCell ref="N47:O47"/>
    <mergeCell ref="N48:O48"/>
    <mergeCell ref="R43:R45"/>
    <mergeCell ref="T43:T45"/>
    <mergeCell ref="N43:O45"/>
    <mergeCell ref="Q43:Q45"/>
    <mergeCell ref="U43:U45"/>
    <mergeCell ref="N50:O50"/>
    <mergeCell ref="M29:N29"/>
    <mergeCell ref="M30:N30"/>
    <mergeCell ref="M31:N31"/>
    <mergeCell ref="S43:S45"/>
    <mergeCell ref="M32:N32"/>
    <mergeCell ref="M41:W41"/>
    <mergeCell ref="M43:M45"/>
    <mergeCell ref="P43:P45"/>
    <mergeCell ref="M25:N25"/>
    <mergeCell ref="M26:N26"/>
    <mergeCell ref="M27:N27"/>
    <mergeCell ref="M28:N28"/>
    <mergeCell ref="M21:N21"/>
    <mergeCell ref="M22:N22"/>
    <mergeCell ref="M23:N23"/>
    <mergeCell ref="M24:N24"/>
    <mergeCell ref="M17:N17"/>
    <mergeCell ref="M18:N18"/>
    <mergeCell ref="M19:N19"/>
    <mergeCell ref="M20:N20"/>
    <mergeCell ref="V9:V11"/>
    <mergeCell ref="A3:K3"/>
    <mergeCell ref="M5:W5"/>
    <mergeCell ref="M7:W7"/>
    <mergeCell ref="V8:W8"/>
    <mergeCell ref="A5:K5"/>
    <mergeCell ref="A7:K7"/>
    <mergeCell ref="J8:K8"/>
    <mergeCell ref="M9:N11"/>
    <mergeCell ref="O9:O11"/>
    <mergeCell ref="A12:B12"/>
    <mergeCell ref="R9:R11"/>
    <mergeCell ref="G9:G11"/>
    <mergeCell ref="H9:H11"/>
    <mergeCell ref="E9:E11"/>
    <mergeCell ref="D9:D11"/>
    <mergeCell ref="I9:I11"/>
    <mergeCell ref="J9:J11"/>
    <mergeCell ref="K9:K11"/>
    <mergeCell ref="M12:N12"/>
    <mergeCell ref="M16:N16"/>
    <mergeCell ref="Q9:Q11"/>
    <mergeCell ref="T9:T11"/>
    <mergeCell ref="U9:U11"/>
    <mergeCell ref="P9:P11"/>
    <mergeCell ref="M13:N13"/>
    <mergeCell ref="M14:N14"/>
    <mergeCell ref="M15:N15"/>
    <mergeCell ref="S9:S11"/>
    <mergeCell ref="A28:B28"/>
    <mergeCell ref="A29:B29"/>
    <mergeCell ref="A43:A45"/>
    <mergeCell ref="D43:D45"/>
    <mergeCell ref="A41:K41"/>
    <mergeCell ref="A32:B32"/>
    <mergeCell ref="A30:B30"/>
    <mergeCell ref="A31:B31"/>
    <mergeCell ref="A26:B26"/>
    <mergeCell ref="A27:B27"/>
    <mergeCell ref="A20:B20"/>
    <mergeCell ref="A21:B21"/>
    <mergeCell ref="A22:B22"/>
    <mergeCell ref="A23:B23"/>
    <mergeCell ref="A24:B24"/>
    <mergeCell ref="A25:B25"/>
    <mergeCell ref="A9:B11"/>
    <mergeCell ref="F9:F11"/>
    <mergeCell ref="C9:C11"/>
    <mergeCell ref="A18:B18"/>
    <mergeCell ref="A19:B19"/>
    <mergeCell ref="A13:B13"/>
    <mergeCell ref="A14:B14"/>
    <mergeCell ref="A15:B15"/>
    <mergeCell ref="A16:B16"/>
    <mergeCell ref="A17:B1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zoomScale="75" zoomScaleNormal="75" zoomScalePageLayoutView="0" workbookViewId="0" topLeftCell="A36">
      <selection activeCell="A72" sqref="A72"/>
    </sheetView>
  </sheetViews>
  <sheetFormatPr defaultColWidth="9.00390625" defaultRowHeight="13.5"/>
  <cols>
    <col min="1" max="1" width="9.875" style="3" customWidth="1"/>
    <col min="2" max="2" width="6.75390625" style="3" customWidth="1"/>
    <col min="3" max="8" width="8.75390625" style="3" customWidth="1"/>
    <col min="9" max="9" width="8.875" style="3" customWidth="1"/>
    <col min="10" max="10" width="8.75390625" style="3" customWidth="1"/>
    <col min="11" max="11" width="5.25390625" style="3" customWidth="1"/>
    <col min="12" max="12" width="6.00390625" style="3" customWidth="1"/>
    <col min="13" max="14" width="9.00390625" style="3" customWidth="1"/>
    <col min="15" max="15" width="10.75390625" style="3" customWidth="1"/>
    <col min="16" max="16" width="10.625" style="3" customWidth="1"/>
    <col min="17" max="18" width="9.25390625" style="3" customWidth="1"/>
    <col min="19" max="19" width="8.875" style="3" customWidth="1"/>
    <col min="20" max="20" width="8.75390625" style="3" customWidth="1"/>
    <col min="21" max="21" width="8.875" style="3" customWidth="1"/>
    <col min="22" max="22" width="8.75390625" style="3" customWidth="1"/>
    <col min="23" max="23" width="7.75390625" style="3" customWidth="1"/>
    <col min="24" max="25" width="7.625" style="3" customWidth="1"/>
    <col min="26" max="26" width="9.00390625" style="3" customWidth="1"/>
    <col min="27" max="27" width="8.875" style="3" customWidth="1"/>
    <col min="28" max="28" width="8.75390625" style="3" customWidth="1"/>
    <col min="29" max="16384" width="9.00390625" style="3" customWidth="1"/>
  </cols>
  <sheetData>
    <row r="1" spans="1:28" ht="14.25">
      <c r="A1" s="147" t="s">
        <v>521</v>
      </c>
      <c r="AB1" s="148" t="s">
        <v>522</v>
      </c>
    </row>
    <row r="3" spans="1:28" ht="17.25">
      <c r="A3" s="193" t="s">
        <v>536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</row>
    <row r="4" spans="1:11" ht="18" thickBo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28" ht="22.5" customHeight="1">
      <c r="A5" s="185" t="s">
        <v>293</v>
      </c>
      <c r="B5" s="127"/>
      <c r="C5" s="235" t="s">
        <v>531</v>
      </c>
      <c r="D5" s="256"/>
      <c r="E5" s="234" t="s">
        <v>363</v>
      </c>
      <c r="F5" s="234"/>
      <c r="G5" s="234"/>
      <c r="H5" s="234"/>
      <c r="I5" s="234"/>
      <c r="J5" s="234"/>
      <c r="K5" s="234"/>
      <c r="L5" s="234"/>
      <c r="M5" s="234"/>
      <c r="N5" s="234"/>
      <c r="O5" s="367" t="s">
        <v>563</v>
      </c>
      <c r="P5" s="368"/>
      <c r="Q5" s="234" t="s">
        <v>379</v>
      </c>
      <c r="R5" s="234"/>
      <c r="S5" s="234"/>
      <c r="T5" s="234"/>
      <c r="U5" s="234"/>
      <c r="V5" s="234"/>
      <c r="W5" s="234"/>
      <c r="X5" s="234"/>
      <c r="Y5" s="234"/>
      <c r="Z5" s="234"/>
      <c r="AA5" s="297" t="s">
        <v>378</v>
      </c>
      <c r="AB5" s="235"/>
    </row>
    <row r="6" spans="1:28" ht="18.75" customHeight="1">
      <c r="A6" s="187"/>
      <c r="B6" s="318" t="s">
        <v>497</v>
      </c>
      <c r="C6" s="230" t="s">
        <v>360</v>
      </c>
      <c r="D6" s="230"/>
      <c r="E6" s="353" t="s">
        <v>465</v>
      </c>
      <c r="F6" s="354"/>
      <c r="G6" s="353" t="s">
        <v>467</v>
      </c>
      <c r="H6" s="354"/>
      <c r="I6" s="353" t="s">
        <v>467</v>
      </c>
      <c r="J6" s="354"/>
      <c r="K6" s="355" t="s">
        <v>362</v>
      </c>
      <c r="L6" s="358" t="s">
        <v>370</v>
      </c>
      <c r="M6" s="244" t="s">
        <v>468</v>
      </c>
      <c r="N6" s="230" t="s">
        <v>469</v>
      </c>
      <c r="O6" s="261" t="s">
        <v>564</v>
      </c>
      <c r="P6" s="262"/>
      <c r="Q6" s="349" t="s">
        <v>371</v>
      </c>
      <c r="R6" s="350"/>
      <c r="S6" s="261" t="s">
        <v>372</v>
      </c>
      <c r="T6" s="262"/>
      <c r="U6" s="261" t="s">
        <v>532</v>
      </c>
      <c r="V6" s="262"/>
      <c r="W6" s="189" t="s">
        <v>376</v>
      </c>
      <c r="X6" s="190"/>
      <c r="Y6" s="229"/>
      <c r="Z6" s="302" t="s">
        <v>499</v>
      </c>
      <c r="AA6" s="298" t="s">
        <v>377</v>
      </c>
      <c r="AB6" s="189"/>
    </row>
    <row r="7" spans="1:28" ht="18.75" customHeight="1">
      <c r="A7" s="187"/>
      <c r="B7" s="318"/>
      <c r="C7" s="230"/>
      <c r="D7" s="230"/>
      <c r="E7" s="178" t="s">
        <v>466</v>
      </c>
      <c r="F7" s="182"/>
      <c r="G7" s="178" t="s">
        <v>548</v>
      </c>
      <c r="H7" s="182"/>
      <c r="I7" s="178" t="s">
        <v>549</v>
      </c>
      <c r="J7" s="182"/>
      <c r="K7" s="356"/>
      <c r="L7" s="359"/>
      <c r="M7" s="283"/>
      <c r="N7" s="230"/>
      <c r="O7" s="219"/>
      <c r="P7" s="220"/>
      <c r="Q7" s="351"/>
      <c r="R7" s="352"/>
      <c r="S7" s="219"/>
      <c r="T7" s="220"/>
      <c r="U7" s="219"/>
      <c r="V7" s="220"/>
      <c r="W7" s="230" t="s">
        <v>373</v>
      </c>
      <c r="X7" s="230" t="s">
        <v>374</v>
      </c>
      <c r="Y7" s="230" t="s">
        <v>375</v>
      </c>
      <c r="Z7" s="348"/>
      <c r="AA7" s="298"/>
      <c r="AB7" s="189"/>
    </row>
    <row r="8" spans="1:28" ht="18.75" customHeight="1">
      <c r="A8" s="187"/>
      <c r="B8" s="318" t="s">
        <v>107</v>
      </c>
      <c r="C8" s="298" t="s">
        <v>294</v>
      </c>
      <c r="D8" s="298" t="s">
        <v>361</v>
      </c>
      <c r="E8" s="230" t="s">
        <v>294</v>
      </c>
      <c r="F8" s="230" t="s">
        <v>361</v>
      </c>
      <c r="G8" s="230" t="s">
        <v>294</v>
      </c>
      <c r="H8" s="230" t="s">
        <v>361</v>
      </c>
      <c r="I8" s="230" t="s">
        <v>294</v>
      </c>
      <c r="J8" s="230" t="s">
        <v>361</v>
      </c>
      <c r="K8" s="356"/>
      <c r="L8" s="359"/>
      <c r="M8" s="283"/>
      <c r="N8" s="230"/>
      <c r="O8" s="186" t="s">
        <v>294</v>
      </c>
      <c r="P8" s="230" t="s">
        <v>361</v>
      </c>
      <c r="Q8" s="230" t="s">
        <v>294</v>
      </c>
      <c r="R8" s="230" t="s">
        <v>361</v>
      </c>
      <c r="S8" s="230" t="s">
        <v>294</v>
      </c>
      <c r="T8" s="230" t="s">
        <v>361</v>
      </c>
      <c r="U8" s="230" t="s">
        <v>294</v>
      </c>
      <c r="V8" s="230" t="s">
        <v>361</v>
      </c>
      <c r="W8" s="230"/>
      <c r="X8" s="230"/>
      <c r="Y8" s="230"/>
      <c r="Z8" s="348"/>
      <c r="AA8" s="298" t="s">
        <v>294</v>
      </c>
      <c r="AB8" s="189" t="s">
        <v>361</v>
      </c>
    </row>
    <row r="9" spans="1:28" ht="18.75" customHeight="1">
      <c r="A9" s="187"/>
      <c r="B9" s="301"/>
      <c r="C9" s="298"/>
      <c r="D9" s="298"/>
      <c r="E9" s="230"/>
      <c r="F9" s="230"/>
      <c r="G9" s="230"/>
      <c r="H9" s="230"/>
      <c r="I9" s="230"/>
      <c r="J9" s="230"/>
      <c r="K9" s="357"/>
      <c r="L9" s="360"/>
      <c r="M9" s="238"/>
      <c r="N9" s="230"/>
      <c r="O9" s="186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303"/>
      <c r="AA9" s="298"/>
      <c r="AB9" s="189"/>
    </row>
    <row r="10" spans="2:28" ht="14.25">
      <c r="B10" s="22"/>
      <c r="D10" s="10" t="s">
        <v>369</v>
      </c>
      <c r="F10" s="10" t="s">
        <v>369</v>
      </c>
      <c r="H10" s="10" t="s">
        <v>369</v>
      </c>
      <c r="J10" s="10" t="s">
        <v>369</v>
      </c>
      <c r="P10" s="10" t="s">
        <v>369</v>
      </c>
      <c r="R10" s="10" t="s">
        <v>369</v>
      </c>
      <c r="T10" s="10" t="s">
        <v>369</v>
      </c>
      <c r="V10" s="10" t="s">
        <v>369</v>
      </c>
      <c r="AB10" s="10" t="s">
        <v>369</v>
      </c>
    </row>
    <row r="11" spans="1:28" s="29" customFormat="1" ht="14.25">
      <c r="A11" s="86" t="s">
        <v>24</v>
      </c>
      <c r="B11" s="162">
        <v>120</v>
      </c>
      <c r="C11" s="163">
        <f aca="true" t="shared" si="0" ref="C11:AB11">SUM(C13:C29)</f>
        <v>3</v>
      </c>
      <c r="D11" s="163">
        <f t="shared" si="0"/>
        <v>330</v>
      </c>
      <c r="E11" s="163">
        <f t="shared" si="0"/>
        <v>1</v>
      </c>
      <c r="F11" s="163">
        <f t="shared" si="0"/>
        <v>50</v>
      </c>
      <c r="G11" s="163">
        <f t="shared" si="0"/>
        <v>1</v>
      </c>
      <c r="H11" s="163">
        <f t="shared" si="0"/>
        <v>130</v>
      </c>
      <c r="I11" s="163">
        <f t="shared" si="0"/>
        <v>3</v>
      </c>
      <c r="J11" s="90" t="s">
        <v>463</v>
      </c>
      <c r="K11" s="163">
        <f t="shared" si="0"/>
        <v>1</v>
      </c>
      <c r="L11" s="163">
        <f t="shared" si="0"/>
        <v>1</v>
      </c>
      <c r="M11" s="163">
        <f t="shared" si="0"/>
        <v>1</v>
      </c>
      <c r="N11" s="163">
        <f t="shared" si="0"/>
        <v>3</v>
      </c>
      <c r="O11" s="163">
        <f t="shared" si="0"/>
        <v>16</v>
      </c>
      <c r="P11" s="163">
        <f t="shared" si="0"/>
        <v>907</v>
      </c>
      <c r="Q11" s="163">
        <f t="shared" si="0"/>
        <v>19</v>
      </c>
      <c r="R11" s="152">
        <f t="shared" si="0"/>
        <v>1510</v>
      </c>
      <c r="S11" s="163">
        <f t="shared" si="0"/>
        <v>7</v>
      </c>
      <c r="T11" s="163">
        <f t="shared" si="0"/>
        <v>650</v>
      </c>
      <c r="U11" s="163">
        <f t="shared" si="0"/>
        <v>1</v>
      </c>
      <c r="V11" s="163">
        <f t="shared" si="0"/>
        <v>200</v>
      </c>
      <c r="W11" s="163">
        <f t="shared" si="0"/>
        <v>4</v>
      </c>
      <c r="X11" s="163">
        <f t="shared" si="0"/>
        <v>21</v>
      </c>
      <c r="Y11" s="163">
        <f t="shared" si="0"/>
        <v>9</v>
      </c>
      <c r="Z11" s="163">
        <f t="shared" si="0"/>
        <v>28</v>
      </c>
      <c r="AA11" s="163">
        <f t="shared" si="0"/>
        <v>1</v>
      </c>
      <c r="AB11" s="163">
        <f t="shared" si="0"/>
        <v>10</v>
      </c>
    </row>
    <row r="12" ht="14.25">
      <c r="B12" s="27"/>
    </row>
    <row r="13" spans="1:28" ht="14.25">
      <c r="A13" s="30" t="s">
        <v>303</v>
      </c>
      <c r="B13" s="27">
        <v>40</v>
      </c>
      <c r="C13" s="10">
        <v>2</v>
      </c>
      <c r="D13" s="10">
        <v>250</v>
      </c>
      <c r="E13" s="10" t="s">
        <v>430</v>
      </c>
      <c r="F13" s="10" t="s">
        <v>430</v>
      </c>
      <c r="G13" s="10" t="s">
        <v>430</v>
      </c>
      <c r="H13" s="10" t="s">
        <v>430</v>
      </c>
      <c r="I13" s="10" t="s">
        <v>430</v>
      </c>
      <c r="J13" s="10" t="s">
        <v>430</v>
      </c>
      <c r="K13" s="10">
        <v>1</v>
      </c>
      <c r="L13" s="10">
        <v>1</v>
      </c>
      <c r="M13" s="10" t="s">
        <v>430</v>
      </c>
      <c r="N13" s="10">
        <v>1</v>
      </c>
      <c r="O13" s="10">
        <v>7</v>
      </c>
      <c r="P13" s="10">
        <v>495</v>
      </c>
      <c r="Q13" s="10">
        <v>5</v>
      </c>
      <c r="R13" s="10">
        <v>650</v>
      </c>
      <c r="S13" s="10">
        <v>1</v>
      </c>
      <c r="T13" s="10">
        <v>240</v>
      </c>
      <c r="U13" s="10" t="s">
        <v>430</v>
      </c>
      <c r="V13" s="10" t="s">
        <v>430</v>
      </c>
      <c r="W13" s="10" t="s">
        <v>430</v>
      </c>
      <c r="X13" s="10">
        <v>4</v>
      </c>
      <c r="Y13" s="10">
        <v>2</v>
      </c>
      <c r="Z13" s="10">
        <v>15</v>
      </c>
      <c r="AA13" s="10">
        <v>1</v>
      </c>
      <c r="AB13" s="10">
        <v>10</v>
      </c>
    </row>
    <row r="14" spans="1:28" ht="14.25">
      <c r="A14" s="30" t="s">
        <v>304</v>
      </c>
      <c r="B14" s="27">
        <v>6</v>
      </c>
      <c r="C14" s="10">
        <v>1</v>
      </c>
      <c r="D14" s="10">
        <v>80</v>
      </c>
      <c r="E14" s="10">
        <v>1</v>
      </c>
      <c r="F14" s="10">
        <v>50</v>
      </c>
      <c r="G14" s="10" t="s">
        <v>430</v>
      </c>
      <c r="H14" s="10" t="s">
        <v>430</v>
      </c>
      <c r="I14" s="10" t="s">
        <v>430</v>
      </c>
      <c r="J14" s="10" t="s">
        <v>430</v>
      </c>
      <c r="K14" s="10" t="s">
        <v>430</v>
      </c>
      <c r="L14" s="10" t="s">
        <v>430</v>
      </c>
      <c r="M14" s="10" t="s">
        <v>430</v>
      </c>
      <c r="N14" s="10">
        <v>1</v>
      </c>
      <c r="O14" s="10">
        <v>1</v>
      </c>
      <c r="P14" s="10">
        <v>30</v>
      </c>
      <c r="Q14" s="10">
        <v>1</v>
      </c>
      <c r="R14" s="10">
        <v>100</v>
      </c>
      <c r="S14" s="10">
        <v>1</v>
      </c>
      <c r="T14" s="10">
        <v>80</v>
      </c>
      <c r="U14" s="10" t="s">
        <v>430</v>
      </c>
      <c r="V14" s="10" t="s">
        <v>430</v>
      </c>
      <c r="W14" s="10" t="s">
        <v>430</v>
      </c>
      <c r="X14" s="10" t="s">
        <v>430</v>
      </c>
      <c r="Y14" s="10" t="s">
        <v>430</v>
      </c>
      <c r="Z14" s="10" t="s">
        <v>430</v>
      </c>
      <c r="AA14" s="10" t="s">
        <v>430</v>
      </c>
      <c r="AB14" s="10" t="s">
        <v>430</v>
      </c>
    </row>
    <row r="15" spans="1:28" ht="14.25">
      <c r="A15" s="30" t="s">
        <v>305</v>
      </c>
      <c r="B15" s="27">
        <v>12</v>
      </c>
      <c r="C15" s="10" t="s">
        <v>430</v>
      </c>
      <c r="D15" s="10" t="s">
        <v>430</v>
      </c>
      <c r="E15" s="10" t="s">
        <v>430</v>
      </c>
      <c r="F15" s="10" t="s">
        <v>430</v>
      </c>
      <c r="G15" s="10">
        <v>1</v>
      </c>
      <c r="H15" s="10">
        <v>130</v>
      </c>
      <c r="I15" s="10">
        <v>1</v>
      </c>
      <c r="J15" s="10">
        <v>50</v>
      </c>
      <c r="K15" s="10" t="s">
        <v>430</v>
      </c>
      <c r="L15" s="10" t="s">
        <v>430</v>
      </c>
      <c r="M15" s="10" t="s">
        <v>430</v>
      </c>
      <c r="N15" s="10" t="s">
        <v>430</v>
      </c>
      <c r="O15" s="10">
        <v>2</v>
      </c>
      <c r="P15" s="10">
        <v>80</v>
      </c>
      <c r="Q15" s="10">
        <v>3</v>
      </c>
      <c r="R15" s="10">
        <v>180</v>
      </c>
      <c r="S15" s="10">
        <v>3</v>
      </c>
      <c r="T15" s="10">
        <v>180</v>
      </c>
      <c r="U15" s="10" t="s">
        <v>430</v>
      </c>
      <c r="V15" s="10" t="s">
        <v>430</v>
      </c>
      <c r="W15" s="10" t="s">
        <v>430</v>
      </c>
      <c r="X15" s="10">
        <v>1</v>
      </c>
      <c r="Y15" s="10">
        <v>1</v>
      </c>
      <c r="Z15" s="10" t="s">
        <v>430</v>
      </c>
      <c r="AA15" s="10" t="s">
        <v>430</v>
      </c>
      <c r="AB15" s="10" t="s">
        <v>430</v>
      </c>
    </row>
    <row r="16" spans="1:28" ht="14.25">
      <c r="A16" s="30" t="s">
        <v>306</v>
      </c>
      <c r="B16" s="27">
        <v>2</v>
      </c>
      <c r="C16" s="10" t="s">
        <v>430</v>
      </c>
      <c r="D16" s="10" t="s">
        <v>430</v>
      </c>
      <c r="E16" s="10" t="s">
        <v>430</v>
      </c>
      <c r="F16" s="10" t="s">
        <v>430</v>
      </c>
      <c r="G16" s="10" t="s">
        <v>430</v>
      </c>
      <c r="H16" s="10" t="s">
        <v>430</v>
      </c>
      <c r="I16" s="10" t="s">
        <v>430</v>
      </c>
      <c r="J16" s="10" t="s">
        <v>430</v>
      </c>
      <c r="K16" s="10" t="s">
        <v>430</v>
      </c>
      <c r="L16" s="10" t="s">
        <v>430</v>
      </c>
      <c r="M16" s="10" t="s">
        <v>430</v>
      </c>
      <c r="N16" s="10" t="s">
        <v>430</v>
      </c>
      <c r="O16" s="10" t="s">
        <v>430</v>
      </c>
      <c r="P16" s="10" t="s">
        <v>430</v>
      </c>
      <c r="Q16" s="10">
        <v>1</v>
      </c>
      <c r="R16" s="10">
        <v>50</v>
      </c>
      <c r="S16" s="10" t="s">
        <v>430</v>
      </c>
      <c r="T16" s="10" t="s">
        <v>430</v>
      </c>
      <c r="U16" s="10" t="s">
        <v>430</v>
      </c>
      <c r="V16" s="10" t="s">
        <v>430</v>
      </c>
      <c r="W16" s="10" t="s">
        <v>430</v>
      </c>
      <c r="X16" s="10">
        <v>1</v>
      </c>
      <c r="Y16" s="10" t="s">
        <v>430</v>
      </c>
      <c r="Z16" s="10" t="s">
        <v>430</v>
      </c>
      <c r="AA16" s="10" t="s">
        <v>430</v>
      </c>
      <c r="AB16" s="10" t="s">
        <v>430</v>
      </c>
    </row>
    <row r="17" spans="1:28" ht="14.25">
      <c r="A17" s="30" t="s">
        <v>307</v>
      </c>
      <c r="B17" s="27">
        <v>1</v>
      </c>
      <c r="C17" s="10" t="s">
        <v>430</v>
      </c>
      <c r="D17" s="10" t="s">
        <v>430</v>
      </c>
      <c r="E17" s="10" t="s">
        <v>430</v>
      </c>
      <c r="F17" s="10" t="s">
        <v>430</v>
      </c>
      <c r="G17" s="10" t="s">
        <v>430</v>
      </c>
      <c r="H17" s="10" t="s">
        <v>430</v>
      </c>
      <c r="I17" s="10" t="s">
        <v>430</v>
      </c>
      <c r="J17" s="10" t="s">
        <v>430</v>
      </c>
      <c r="K17" s="10" t="s">
        <v>430</v>
      </c>
      <c r="L17" s="10" t="s">
        <v>430</v>
      </c>
      <c r="M17" s="10" t="s">
        <v>430</v>
      </c>
      <c r="N17" s="10" t="s">
        <v>430</v>
      </c>
      <c r="O17" s="10" t="s">
        <v>430</v>
      </c>
      <c r="P17" s="10" t="s">
        <v>430</v>
      </c>
      <c r="Q17" s="10">
        <v>1</v>
      </c>
      <c r="R17" s="10">
        <v>50</v>
      </c>
      <c r="S17" s="10" t="s">
        <v>430</v>
      </c>
      <c r="T17" s="10" t="s">
        <v>430</v>
      </c>
      <c r="U17" s="10" t="s">
        <v>430</v>
      </c>
      <c r="V17" s="10" t="s">
        <v>430</v>
      </c>
      <c r="W17" s="10" t="s">
        <v>430</v>
      </c>
      <c r="X17" s="10" t="s">
        <v>430</v>
      </c>
      <c r="Y17" s="10" t="s">
        <v>430</v>
      </c>
      <c r="Z17" s="10" t="s">
        <v>430</v>
      </c>
      <c r="AA17" s="10" t="s">
        <v>430</v>
      </c>
      <c r="AB17" s="10" t="s">
        <v>430</v>
      </c>
    </row>
    <row r="18" spans="1:28" ht="14.25">
      <c r="A18" s="30" t="s">
        <v>308</v>
      </c>
      <c r="B18" s="27">
        <v>9</v>
      </c>
      <c r="C18" s="10" t="s">
        <v>430</v>
      </c>
      <c r="D18" s="10" t="s">
        <v>430</v>
      </c>
      <c r="E18" s="10" t="s">
        <v>430</v>
      </c>
      <c r="F18" s="10" t="s">
        <v>430</v>
      </c>
      <c r="G18" s="10" t="s">
        <v>430</v>
      </c>
      <c r="H18" s="10" t="s">
        <v>430</v>
      </c>
      <c r="I18" s="10">
        <v>1</v>
      </c>
      <c r="J18" s="10">
        <v>86</v>
      </c>
      <c r="K18" s="10" t="s">
        <v>430</v>
      </c>
      <c r="L18" s="10" t="s">
        <v>430</v>
      </c>
      <c r="M18" s="10" t="s">
        <v>430</v>
      </c>
      <c r="N18" s="10" t="s">
        <v>430</v>
      </c>
      <c r="O18" s="10">
        <v>3</v>
      </c>
      <c r="P18" s="10">
        <v>160</v>
      </c>
      <c r="Q18" s="10">
        <v>1</v>
      </c>
      <c r="R18" s="10">
        <v>100</v>
      </c>
      <c r="S18" s="10" t="s">
        <v>430</v>
      </c>
      <c r="T18" s="10" t="s">
        <v>430</v>
      </c>
      <c r="U18" s="10" t="s">
        <v>430</v>
      </c>
      <c r="V18" s="10" t="s">
        <v>430</v>
      </c>
      <c r="W18" s="10" t="s">
        <v>430</v>
      </c>
      <c r="X18" s="10">
        <v>1</v>
      </c>
      <c r="Y18" s="10">
        <v>3</v>
      </c>
      <c r="Z18" s="10" t="s">
        <v>430</v>
      </c>
      <c r="AA18" s="10" t="s">
        <v>430</v>
      </c>
      <c r="AB18" s="10" t="s">
        <v>430</v>
      </c>
    </row>
    <row r="19" spans="1:28" ht="14.25">
      <c r="A19" s="30" t="s">
        <v>309</v>
      </c>
      <c r="B19" s="27">
        <v>2</v>
      </c>
      <c r="C19" s="10" t="s">
        <v>430</v>
      </c>
      <c r="D19" s="10" t="s">
        <v>430</v>
      </c>
      <c r="E19" s="10" t="s">
        <v>430</v>
      </c>
      <c r="F19" s="10" t="s">
        <v>430</v>
      </c>
      <c r="G19" s="10" t="s">
        <v>430</v>
      </c>
      <c r="H19" s="10" t="s">
        <v>430</v>
      </c>
      <c r="I19" s="10" t="s">
        <v>430</v>
      </c>
      <c r="J19" s="10" t="s">
        <v>430</v>
      </c>
      <c r="K19" s="10" t="s">
        <v>430</v>
      </c>
      <c r="L19" s="10" t="s">
        <v>430</v>
      </c>
      <c r="M19" s="10" t="s">
        <v>430</v>
      </c>
      <c r="N19" s="10" t="s">
        <v>430</v>
      </c>
      <c r="O19" s="10" t="s">
        <v>430</v>
      </c>
      <c r="P19" s="10" t="s">
        <v>430</v>
      </c>
      <c r="Q19" s="10">
        <v>1</v>
      </c>
      <c r="R19" s="10">
        <v>50</v>
      </c>
      <c r="S19" s="10" t="s">
        <v>430</v>
      </c>
      <c r="T19" s="10" t="s">
        <v>430</v>
      </c>
      <c r="U19" s="10" t="s">
        <v>430</v>
      </c>
      <c r="V19" s="10" t="s">
        <v>430</v>
      </c>
      <c r="W19" s="10" t="s">
        <v>430</v>
      </c>
      <c r="X19" s="10">
        <v>1</v>
      </c>
      <c r="Y19" s="10" t="s">
        <v>430</v>
      </c>
      <c r="Z19" s="10" t="s">
        <v>430</v>
      </c>
      <c r="AA19" s="10" t="s">
        <v>430</v>
      </c>
      <c r="AB19" s="10" t="s">
        <v>430</v>
      </c>
    </row>
    <row r="20" spans="1:28" ht="14.25">
      <c r="A20" s="30" t="s">
        <v>310</v>
      </c>
      <c r="B20" s="27">
        <v>8</v>
      </c>
      <c r="C20" s="10" t="s">
        <v>430</v>
      </c>
      <c r="D20" s="10" t="s">
        <v>430</v>
      </c>
      <c r="E20" s="10" t="s">
        <v>430</v>
      </c>
      <c r="F20" s="10" t="s">
        <v>430</v>
      </c>
      <c r="G20" s="10" t="s">
        <v>430</v>
      </c>
      <c r="H20" s="10" t="s">
        <v>430</v>
      </c>
      <c r="I20" s="10" t="s">
        <v>430</v>
      </c>
      <c r="J20" s="10" t="s">
        <v>430</v>
      </c>
      <c r="K20" s="10" t="s">
        <v>430</v>
      </c>
      <c r="L20" s="10" t="s">
        <v>430</v>
      </c>
      <c r="M20" s="10" t="s">
        <v>430</v>
      </c>
      <c r="N20" s="10">
        <v>1</v>
      </c>
      <c r="O20" s="10">
        <v>1</v>
      </c>
      <c r="P20" s="10">
        <v>22</v>
      </c>
      <c r="Q20" s="10">
        <v>1</v>
      </c>
      <c r="R20" s="10">
        <v>50</v>
      </c>
      <c r="S20" s="10" t="s">
        <v>430</v>
      </c>
      <c r="T20" s="10" t="s">
        <v>430</v>
      </c>
      <c r="U20" s="10" t="s">
        <v>430</v>
      </c>
      <c r="V20" s="10" t="s">
        <v>430</v>
      </c>
      <c r="W20" s="10">
        <v>1</v>
      </c>
      <c r="X20" s="10" t="s">
        <v>430</v>
      </c>
      <c r="Y20" s="10">
        <v>2</v>
      </c>
      <c r="Z20" s="10">
        <v>2</v>
      </c>
      <c r="AA20" s="10" t="s">
        <v>430</v>
      </c>
      <c r="AB20" s="10" t="s">
        <v>430</v>
      </c>
    </row>
    <row r="21" spans="1:2" ht="14.25">
      <c r="A21" s="30"/>
      <c r="B21" s="27"/>
    </row>
    <row r="22" spans="1:28" ht="14.25">
      <c r="A22" s="30" t="s">
        <v>311</v>
      </c>
      <c r="B22" s="27">
        <v>1</v>
      </c>
      <c r="C22" s="10" t="s">
        <v>430</v>
      </c>
      <c r="D22" s="10" t="s">
        <v>430</v>
      </c>
      <c r="E22" s="10" t="s">
        <v>430</v>
      </c>
      <c r="F22" s="10" t="s">
        <v>430</v>
      </c>
      <c r="G22" s="10" t="s">
        <v>430</v>
      </c>
      <c r="H22" s="10" t="s">
        <v>430</v>
      </c>
      <c r="I22" s="10" t="s">
        <v>430</v>
      </c>
      <c r="J22" s="10" t="s">
        <v>430</v>
      </c>
      <c r="K22" s="10" t="s">
        <v>430</v>
      </c>
      <c r="L22" s="10" t="s">
        <v>430</v>
      </c>
      <c r="M22" s="10" t="s">
        <v>430</v>
      </c>
      <c r="N22" s="10" t="s">
        <v>430</v>
      </c>
      <c r="O22" s="10" t="s">
        <v>430</v>
      </c>
      <c r="P22" s="10" t="s">
        <v>430</v>
      </c>
      <c r="Q22" s="10" t="s">
        <v>430</v>
      </c>
      <c r="R22" s="10" t="s">
        <v>430</v>
      </c>
      <c r="S22" s="10" t="s">
        <v>430</v>
      </c>
      <c r="T22" s="10" t="s">
        <v>430</v>
      </c>
      <c r="U22" s="10" t="s">
        <v>430</v>
      </c>
      <c r="V22" s="10" t="s">
        <v>430</v>
      </c>
      <c r="W22" s="10" t="s">
        <v>430</v>
      </c>
      <c r="X22" s="10">
        <v>1</v>
      </c>
      <c r="Y22" s="10" t="s">
        <v>430</v>
      </c>
      <c r="Z22" s="10" t="s">
        <v>430</v>
      </c>
      <c r="AA22" s="10" t="s">
        <v>430</v>
      </c>
      <c r="AB22" s="10" t="s">
        <v>430</v>
      </c>
    </row>
    <row r="23" spans="1:28" ht="14.25">
      <c r="A23" s="30" t="s">
        <v>312</v>
      </c>
      <c r="B23" s="27">
        <v>3</v>
      </c>
      <c r="C23" s="10" t="s">
        <v>430</v>
      </c>
      <c r="D23" s="10" t="s">
        <v>430</v>
      </c>
      <c r="E23" s="10" t="s">
        <v>430</v>
      </c>
      <c r="F23" s="10" t="s">
        <v>430</v>
      </c>
      <c r="G23" s="10" t="s">
        <v>430</v>
      </c>
      <c r="H23" s="10" t="s">
        <v>430</v>
      </c>
      <c r="I23" s="10" t="s">
        <v>430</v>
      </c>
      <c r="J23" s="10" t="s">
        <v>430</v>
      </c>
      <c r="K23" s="10" t="s">
        <v>430</v>
      </c>
      <c r="L23" s="10" t="s">
        <v>430</v>
      </c>
      <c r="M23" s="10" t="s">
        <v>430</v>
      </c>
      <c r="N23" s="10" t="s">
        <v>430</v>
      </c>
      <c r="O23" s="10" t="s">
        <v>430</v>
      </c>
      <c r="P23" s="10" t="s">
        <v>430</v>
      </c>
      <c r="Q23" s="10" t="s">
        <v>430</v>
      </c>
      <c r="R23" s="10" t="s">
        <v>430</v>
      </c>
      <c r="S23" s="10" t="s">
        <v>430</v>
      </c>
      <c r="T23" s="10" t="s">
        <v>430</v>
      </c>
      <c r="U23" s="10" t="s">
        <v>430</v>
      </c>
      <c r="V23" s="10" t="s">
        <v>430</v>
      </c>
      <c r="W23" s="10" t="s">
        <v>430</v>
      </c>
      <c r="X23" s="10">
        <v>3</v>
      </c>
      <c r="Y23" s="10" t="s">
        <v>430</v>
      </c>
      <c r="Z23" s="10" t="s">
        <v>430</v>
      </c>
      <c r="AA23" s="10" t="s">
        <v>430</v>
      </c>
      <c r="AB23" s="10" t="s">
        <v>430</v>
      </c>
    </row>
    <row r="24" spans="1:28" ht="14.25">
      <c r="A24" s="30" t="s">
        <v>313</v>
      </c>
      <c r="B24" s="27">
        <v>12</v>
      </c>
      <c r="C24" s="10" t="s">
        <v>430</v>
      </c>
      <c r="D24" s="10" t="s">
        <v>430</v>
      </c>
      <c r="E24" s="10" t="s">
        <v>430</v>
      </c>
      <c r="F24" s="10" t="s">
        <v>430</v>
      </c>
      <c r="G24" s="10" t="s">
        <v>430</v>
      </c>
      <c r="H24" s="10" t="s">
        <v>430</v>
      </c>
      <c r="I24" s="10">
        <v>1</v>
      </c>
      <c r="J24" s="10" t="s">
        <v>464</v>
      </c>
      <c r="K24" s="10" t="s">
        <v>430</v>
      </c>
      <c r="L24" s="10" t="s">
        <v>430</v>
      </c>
      <c r="M24" s="10">
        <v>1</v>
      </c>
      <c r="N24" s="10" t="s">
        <v>430</v>
      </c>
      <c r="O24" s="10" t="s">
        <v>430</v>
      </c>
      <c r="P24" s="10" t="s">
        <v>430</v>
      </c>
      <c r="Q24" s="10" t="s">
        <v>430</v>
      </c>
      <c r="R24" s="10" t="s">
        <v>430</v>
      </c>
      <c r="S24" s="10" t="s">
        <v>430</v>
      </c>
      <c r="T24" s="10" t="s">
        <v>430</v>
      </c>
      <c r="U24" s="10">
        <v>1</v>
      </c>
      <c r="V24" s="10">
        <v>200</v>
      </c>
      <c r="W24" s="10">
        <v>2</v>
      </c>
      <c r="X24" s="10">
        <v>5</v>
      </c>
      <c r="Y24" s="10" t="s">
        <v>430</v>
      </c>
      <c r="Z24" s="10">
        <v>2</v>
      </c>
      <c r="AA24" s="10" t="s">
        <v>430</v>
      </c>
      <c r="AB24" s="10" t="s">
        <v>430</v>
      </c>
    </row>
    <row r="25" spans="1:28" ht="14.25">
      <c r="A25" s="30" t="s">
        <v>314</v>
      </c>
      <c r="B25" s="27">
        <v>6</v>
      </c>
      <c r="C25" s="10" t="s">
        <v>430</v>
      </c>
      <c r="D25" s="10" t="s">
        <v>430</v>
      </c>
      <c r="E25" s="10" t="s">
        <v>430</v>
      </c>
      <c r="F25" s="10" t="s">
        <v>430</v>
      </c>
      <c r="G25" s="10" t="s">
        <v>430</v>
      </c>
      <c r="H25" s="10" t="s">
        <v>430</v>
      </c>
      <c r="I25" s="10" t="s">
        <v>430</v>
      </c>
      <c r="J25" s="10" t="s">
        <v>430</v>
      </c>
      <c r="K25" s="10" t="s">
        <v>430</v>
      </c>
      <c r="L25" s="10" t="s">
        <v>430</v>
      </c>
      <c r="M25" s="10" t="s">
        <v>430</v>
      </c>
      <c r="N25" s="10" t="s">
        <v>430</v>
      </c>
      <c r="O25" s="10">
        <v>1</v>
      </c>
      <c r="P25" s="10">
        <v>20</v>
      </c>
      <c r="Q25" s="10">
        <v>2</v>
      </c>
      <c r="R25" s="10">
        <v>130</v>
      </c>
      <c r="S25" s="10" t="s">
        <v>430</v>
      </c>
      <c r="T25" s="10" t="s">
        <v>430</v>
      </c>
      <c r="U25" s="10" t="s">
        <v>430</v>
      </c>
      <c r="V25" s="10" t="s">
        <v>430</v>
      </c>
      <c r="W25" s="10">
        <v>1</v>
      </c>
      <c r="X25" s="10">
        <v>1</v>
      </c>
      <c r="Y25" s="10" t="s">
        <v>430</v>
      </c>
      <c r="Z25" s="10">
        <v>1</v>
      </c>
      <c r="AA25" s="10" t="s">
        <v>430</v>
      </c>
      <c r="AB25" s="10" t="s">
        <v>430</v>
      </c>
    </row>
    <row r="26" spans="1:28" ht="14.25">
      <c r="A26" s="30" t="s">
        <v>315</v>
      </c>
      <c r="B26" s="27">
        <v>5</v>
      </c>
      <c r="C26" s="10" t="s">
        <v>430</v>
      </c>
      <c r="D26" s="10" t="s">
        <v>430</v>
      </c>
      <c r="E26" s="10" t="s">
        <v>430</v>
      </c>
      <c r="F26" s="10" t="s">
        <v>430</v>
      </c>
      <c r="G26" s="10" t="s">
        <v>430</v>
      </c>
      <c r="H26" s="10" t="s">
        <v>430</v>
      </c>
      <c r="I26" s="10" t="s">
        <v>430</v>
      </c>
      <c r="J26" s="10" t="s">
        <v>430</v>
      </c>
      <c r="K26" s="10" t="s">
        <v>430</v>
      </c>
      <c r="L26" s="10" t="s">
        <v>430</v>
      </c>
      <c r="M26" s="10" t="s">
        <v>430</v>
      </c>
      <c r="N26" s="10" t="s">
        <v>430</v>
      </c>
      <c r="O26" s="10" t="s">
        <v>430</v>
      </c>
      <c r="P26" s="10" t="s">
        <v>430</v>
      </c>
      <c r="Q26" s="10">
        <v>1</v>
      </c>
      <c r="R26" s="10">
        <v>50</v>
      </c>
      <c r="S26" s="10" t="s">
        <v>430</v>
      </c>
      <c r="T26" s="10" t="s">
        <v>430</v>
      </c>
      <c r="U26" s="10" t="s">
        <v>430</v>
      </c>
      <c r="V26" s="10" t="s">
        <v>430</v>
      </c>
      <c r="W26" s="10" t="s">
        <v>430</v>
      </c>
      <c r="X26" s="10">
        <v>1</v>
      </c>
      <c r="Y26" s="10" t="s">
        <v>430</v>
      </c>
      <c r="Z26" s="10">
        <v>3</v>
      </c>
      <c r="AA26" s="10" t="s">
        <v>430</v>
      </c>
      <c r="AB26" s="10" t="s">
        <v>430</v>
      </c>
    </row>
    <row r="27" spans="1:28" ht="14.25">
      <c r="A27" s="30" t="s">
        <v>316</v>
      </c>
      <c r="B27" s="27">
        <v>4</v>
      </c>
      <c r="C27" s="10" t="s">
        <v>430</v>
      </c>
      <c r="D27" s="10" t="s">
        <v>430</v>
      </c>
      <c r="E27" s="10" t="s">
        <v>430</v>
      </c>
      <c r="F27" s="10" t="s">
        <v>430</v>
      </c>
      <c r="G27" s="10" t="s">
        <v>430</v>
      </c>
      <c r="H27" s="10" t="s">
        <v>430</v>
      </c>
      <c r="I27" s="10" t="s">
        <v>430</v>
      </c>
      <c r="J27" s="10" t="s">
        <v>430</v>
      </c>
      <c r="K27" s="10" t="s">
        <v>430</v>
      </c>
      <c r="L27" s="10" t="s">
        <v>430</v>
      </c>
      <c r="M27" s="10" t="s">
        <v>430</v>
      </c>
      <c r="N27" s="10" t="s">
        <v>430</v>
      </c>
      <c r="O27" s="10" t="s">
        <v>430</v>
      </c>
      <c r="P27" s="10" t="s">
        <v>430</v>
      </c>
      <c r="Q27" s="10" t="s">
        <v>430</v>
      </c>
      <c r="R27" s="10" t="s">
        <v>430</v>
      </c>
      <c r="S27" s="10" t="s">
        <v>430</v>
      </c>
      <c r="T27" s="10" t="s">
        <v>430</v>
      </c>
      <c r="U27" s="10" t="s">
        <v>430</v>
      </c>
      <c r="V27" s="10" t="s">
        <v>430</v>
      </c>
      <c r="W27" s="10" t="s">
        <v>430</v>
      </c>
      <c r="X27" s="10">
        <v>1</v>
      </c>
      <c r="Y27" s="10" t="s">
        <v>430</v>
      </c>
      <c r="Z27" s="10">
        <v>3</v>
      </c>
      <c r="AA27" s="10" t="s">
        <v>430</v>
      </c>
      <c r="AB27" s="10" t="s">
        <v>430</v>
      </c>
    </row>
    <row r="28" spans="1:28" ht="14.25">
      <c r="A28" s="30" t="s">
        <v>317</v>
      </c>
      <c r="B28" s="27">
        <v>8</v>
      </c>
      <c r="C28" s="10" t="s">
        <v>430</v>
      </c>
      <c r="D28" s="10" t="s">
        <v>430</v>
      </c>
      <c r="E28" s="10" t="s">
        <v>430</v>
      </c>
      <c r="F28" s="10" t="s">
        <v>430</v>
      </c>
      <c r="G28" s="10" t="s">
        <v>430</v>
      </c>
      <c r="H28" s="10" t="s">
        <v>430</v>
      </c>
      <c r="I28" s="10" t="s">
        <v>430</v>
      </c>
      <c r="J28" s="10" t="s">
        <v>430</v>
      </c>
      <c r="K28" s="10" t="s">
        <v>430</v>
      </c>
      <c r="L28" s="10" t="s">
        <v>430</v>
      </c>
      <c r="M28" s="10" t="s">
        <v>430</v>
      </c>
      <c r="N28" s="10" t="s">
        <v>430</v>
      </c>
      <c r="O28" s="10">
        <v>1</v>
      </c>
      <c r="P28" s="10">
        <v>100</v>
      </c>
      <c r="Q28" s="10">
        <v>2</v>
      </c>
      <c r="R28" s="10">
        <v>100</v>
      </c>
      <c r="S28" s="10">
        <v>2</v>
      </c>
      <c r="T28" s="10">
        <v>150</v>
      </c>
      <c r="U28" s="10" t="s">
        <v>430</v>
      </c>
      <c r="V28" s="10" t="s">
        <v>430</v>
      </c>
      <c r="W28" s="10" t="s">
        <v>430</v>
      </c>
      <c r="X28" s="10">
        <v>1</v>
      </c>
      <c r="Y28" s="10">
        <v>1</v>
      </c>
      <c r="Z28" s="10">
        <v>1</v>
      </c>
      <c r="AA28" s="10" t="s">
        <v>430</v>
      </c>
      <c r="AB28" s="10" t="s">
        <v>430</v>
      </c>
    </row>
    <row r="29" spans="1:28" ht="14.25">
      <c r="A29" s="30" t="s">
        <v>318</v>
      </c>
      <c r="B29" s="27">
        <v>1</v>
      </c>
      <c r="C29" s="10" t="s">
        <v>430</v>
      </c>
      <c r="D29" s="10" t="s">
        <v>430</v>
      </c>
      <c r="E29" s="10" t="s">
        <v>430</v>
      </c>
      <c r="F29" s="10" t="s">
        <v>430</v>
      </c>
      <c r="G29" s="10" t="s">
        <v>430</v>
      </c>
      <c r="H29" s="10" t="s">
        <v>430</v>
      </c>
      <c r="I29" s="10" t="s">
        <v>430</v>
      </c>
      <c r="J29" s="10" t="s">
        <v>430</v>
      </c>
      <c r="K29" s="10" t="s">
        <v>430</v>
      </c>
      <c r="L29" s="10" t="s">
        <v>430</v>
      </c>
      <c r="M29" s="10" t="s">
        <v>430</v>
      </c>
      <c r="N29" s="10" t="s">
        <v>430</v>
      </c>
      <c r="O29" s="10" t="s">
        <v>430</v>
      </c>
      <c r="P29" s="10" t="s">
        <v>430</v>
      </c>
      <c r="Q29" s="10" t="s">
        <v>430</v>
      </c>
      <c r="R29" s="10" t="s">
        <v>430</v>
      </c>
      <c r="S29" s="10" t="s">
        <v>430</v>
      </c>
      <c r="T29" s="10" t="s">
        <v>430</v>
      </c>
      <c r="U29" s="10" t="s">
        <v>430</v>
      </c>
      <c r="V29" s="10" t="s">
        <v>430</v>
      </c>
      <c r="W29" s="10" t="s">
        <v>430</v>
      </c>
      <c r="X29" s="10" t="s">
        <v>430</v>
      </c>
      <c r="Y29" s="10" t="s">
        <v>430</v>
      </c>
      <c r="Z29" s="10">
        <v>1</v>
      </c>
      <c r="AA29" s="10" t="s">
        <v>430</v>
      </c>
      <c r="AB29" s="10" t="s">
        <v>430</v>
      </c>
    </row>
    <row r="30" ht="14.25">
      <c r="B30" s="27"/>
    </row>
    <row r="31" spans="1:28" ht="14.25">
      <c r="A31" s="131" t="s">
        <v>364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31" t="s">
        <v>380</v>
      </c>
      <c r="V31" s="19"/>
      <c r="W31" s="19"/>
      <c r="X31" s="19"/>
      <c r="Y31" s="19"/>
      <c r="Z31" s="19"/>
      <c r="AA31" s="19"/>
      <c r="AB31" s="19"/>
    </row>
    <row r="32" spans="1:28" ht="14.25">
      <c r="A32" s="3" t="s">
        <v>550</v>
      </c>
      <c r="P32" s="9"/>
      <c r="Q32" s="9"/>
      <c r="R32" s="9"/>
      <c r="S32" s="9"/>
      <c r="T32" s="9"/>
      <c r="U32" s="132" t="s">
        <v>386</v>
      </c>
      <c r="V32" s="9"/>
      <c r="W32" s="9"/>
      <c r="X32" s="9"/>
      <c r="Y32" s="9"/>
      <c r="Z32" s="9"/>
      <c r="AA32" s="9"/>
      <c r="AB32" s="9"/>
    </row>
    <row r="33" spans="16:28" ht="14.25">
      <c r="P33" s="9"/>
      <c r="Q33" s="9"/>
      <c r="R33" s="9"/>
      <c r="S33" s="9"/>
      <c r="T33" s="9"/>
      <c r="U33" s="132" t="s">
        <v>387</v>
      </c>
      <c r="V33" s="9"/>
      <c r="W33" s="9"/>
      <c r="X33" s="9"/>
      <c r="Y33" s="9"/>
      <c r="Z33" s="9"/>
      <c r="AA33" s="9"/>
      <c r="AB33" s="9"/>
    </row>
    <row r="34" spans="16:28" ht="14.25"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17.25">
      <c r="A35" s="193" t="s">
        <v>537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</row>
    <row r="36" spans="16:28" ht="15" thickBot="1"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</row>
    <row r="37" spans="1:28" ht="22.5" customHeight="1">
      <c r="A37" s="185" t="s">
        <v>293</v>
      </c>
      <c r="B37" s="234"/>
      <c r="C37" s="234" t="s">
        <v>365</v>
      </c>
      <c r="D37" s="234"/>
      <c r="E37" s="235" t="s">
        <v>498</v>
      </c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</row>
    <row r="38" spans="1:28" ht="22.5" customHeight="1">
      <c r="A38" s="187"/>
      <c r="B38" s="230"/>
      <c r="C38" s="230"/>
      <c r="D38" s="230"/>
      <c r="E38" s="230" t="s">
        <v>107</v>
      </c>
      <c r="F38" s="230"/>
      <c r="G38" s="230"/>
      <c r="H38" s="230" t="s">
        <v>366</v>
      </c>
      <c r="I38" s="230"/>
      <c r="J38" s="230"/>
      <c r="K38" s="230" t="s">
        <v>367</v>
      </c>
      <c r="L38" s="230"/>
      <c r="M38" s="230"/>
      <c r="N38" s="230" t="s">
        <v>368</v>
      </c>
      <c r="O38" s="186"/>
      <c r="P38" s="230" t="s">
        <v>381</v>
      </c>
      <c r="Q38" s="230"/>
      <c r="R38" s="230" t="s">
        <v>382</v>
      </c>
      <c r="S38" s="230"/>
      <c r="T38" s="230" t="s">
        <v>383</v>
      </c>
      <c r="U38" s="230"/>
      <c r="V38" s="230" t="s">
        <v>384</v>
      </c>
      <c r="W38" s="230"/>
      <c r="X38" s="230" t="s">
        <v>385</v>
      </c>
      <c r="Y38" s="230"/>
      <c r="Z38" s="230" t="s">
        <v>113</v>
      </c>
      <c r="AA38" s="230"/>
      <c r="AB38" s="186"/>
    </row>
    <row r="39" spans="1:28" ht="14.25">
      <c r="A39" s="194"/>
      <c r="B39" s="194"/>
      <c r="C39" s="342" t="s">
        <v>369</v>
      </c>
      <c r="D39" s="343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</row>
    <row r="40" spans="1:28" s="47" customFormat="1" ht="14.25">
      <c r="A40" s="275" t="s">
        <v>458</v>
      </c>
      <c r="B40" s="275"/>
      <c r="C40" s="361">
        <f>SUM(C42:D58)</f>
        <v>2257</v>
      </c>
      <c r="D40" s="362"/>
      <c r="E40" s="363">
        <f>SUM(E42:G58)</f>
        <v>238944</v>
      </c>
      <c r="F40" s="363"/>
      <c r="G40" s="363"/>
      <c r="H40" s="363">
        <f>SUM(H42:J58)</f>
        <v>18114</v>
      </c>
      <c r="I40" s="363"/>
      <c r="J40" s="363"/>
      <c r="K40" s="363">
        <f>SUM(K42:M58)</f>
        <v>7172</v>
      </c>
      <c r="L40" s="363"/>
      <c r="M40" s="363"/>
      <c r="N40" s="363">
        <f>SUM(N42:O58)</f>
        <v>51727</v>
      </c>
      <c r="O40" s="363"/>
      <c r="P40" s="173">
        <f>SUM(P42:Q58)</f>
        <v>7496</v>
      </c>
      <c r="Q40" s="173"/>
      <c r="R40" s="173">
        <f>SUM(R42:S58)</f>
        <v>1580</v>
      </c>
      <c r="S40" s="173"/>
      <c r="T40" s="173">
        <f>SUM(T42:U58)</f>
        <v>15541</v>
      </c>
      <c r="U40" s="173"/>
      <c r="V40" s="173">
        <f>SUM(V42:W58)</f>
        <v>28077</v>
      </c>
      <c r="W40" s="173"/>
      <c r="X40" s="173">
        <f>SUM(X42:Y58)</f>
        <v>18303</v>
      </c>
      <c r="Y40" s="173"/>
      <c r="Z40" s="173">
        <f>SUM(Z42:AB58)</f>
        <v>90934</v>
      </c>
      <c r="AA40" s="173"/>
      <c r="AB40" s="173"/>
    </row>
    <row r="41" spans="1:28" ht="14.25">
      <c r="A41" s="269"/>
      <c r="B41" s="269"/>
      <c r="C41" s="364"/>
      <c r="D41" s="365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</row>
    <row r="42" spans="1:28" ht="14.25">
      <c r="A42" s="331" t="s">
        <v>303</v>
      </c>
      <c r="B42" s="331"/>
      <c r="C42" s="364">
        <v>696</v>
      </c>
      <c r="D42" s="365"/>
      <c r="E42" s="366">
        <v>97415</v>
      </c>
      <c r="F42" s="366"/>
      <c r="G42" s="366"/>
      <c r="H42" s="366">
        <v>6829</v>
      </c>
      <c r="I42" s="366"/>
      <c r="J42" s="366"/>
      <c r="K42" s="366">
        <v>2692</v>
      </c>
      <c r="L42" s="366"/>
      <c r="M42" s="366"/>
      <c r="N42" s="366">
        <v>21401</v>
      </c>
      <c r="O42" s="366"/>
      <c r="P42" s="172">
        <v>2523</v>
      </c>
      <c r="Q42" s="172"/>
      <c r="R42" s="172">
        <v>611</v>
      </c>
      <c r="S42" s="172"/>
      <c r="T42" s="172">
        <v>5467</v>
      </c>
      <c r="U42" s="172"/>
      <c r="V42" s="172">
        <v>11923</v>
      </c>
      <c r="W42" s="172"/>
      <c r="X42" s="172">
        <v>6362</v>
      </c>
      <c r="Y42" s="172"/>
      <c r="Z42" s="172">
        <v>39607</v>
      </c>
      <c r="AA42" s="172"/>
      <c r="AB42" s="172"/>
    </row>
    <row r="43" spans="1:28" ht="14.25">
      <c r="A43" s="331" t="s">
        <v>304</v>
      </c>
      <c r="B43" s="331"/>
      <c r="C43" s="364">
        <v>118</v>
      </c>
      <c r="D43" s="365"/>
      <c r="E43" s="366">
        <v>22681</v>
      </c>
      <c r="F43" s="366"/>
      <c r="G43" s="366"/>
      <c r="H43" s="366">
        <v>2207</v>
      </c>
      <c r="I43" s="366"/>
      <c r="J43" s="366"/>
      <c r="K43" s="366">
        <v>633</v>
      </c>
      <c r="L43" s="366"/>
      <c r="M43" s="366"/>
      <c r="N43" s="366">
        <v>5555</v>
      </c>
      <c r="O43" s="366"/>
      <c r="P43" s="172">
        <v>902</v>
      </c>
      <c r="Q43" s="172"/>
      <c r="R43" s="172">
        <v>137</v>
      </c>
      <c r="S43" s="172"/>
      <c r="T43" s="172">
        <v>1261</v>
      </c>
      <c r="U43" s="172"/>
      <c r="V43" s="172">
        <v>1423</v>
      </c>
      <c r="W43" s="172"/>
      <c r="X43" s="172">
        <v>3042</v>
      </c>
      <c r="Y43" s="172"/>
      <c r="Z43" s="172">
        <v>7521</v>
      </c>
      <c r="AA43" s="172"/>
      <c r="AB43" s="172"/>
    </row>
    <row r="44" spans="1:28" ht="14.25">
      <c r="A44" s="331" t="s">
        <v>305</v>
      </c>
      <c r="B44" s="331"/>
      <c r="C44" s="364">
        <v>200</v>
      </c>
      <c r="D44" s="365"/>
      <c r="E44" s="366">
        <v>26848</v>
      </c>
      <c r="F44" s="366"/>
      <c r="G44" s="366"/>
      <c r="H44" s="366">
        <v>2034</v>
      </c>
      <c r="I44" s="366"/>
      <c r="J44" s="366"/>
      <c r="K44" s="366">
        <v>907</v>
      </c>
      <c r="L44" s="366"/>
      <c r="M44" s="366"/>
      <c r="N44" s="366">
        <v>6702</v>
      </c>
      <c r="O44" s="366"/>
      <c r="P44" s="172">
        <v>821</v>
      </c>
      <c r="Q44" s="172"/>
      <c r="R44" s="172">
        <v>181</v>
      </c>
      <c r="S44" s="172"/>
      <c r="T44" s="172">
        <v>2589</v>
      </c>
      <c r="U44" s="172"/>
      <c r="V44" s="172">
        <v>1489</v>
      </c>
      <c r="W44" s="172"/>
      <c r="X44" s="172">
        <v>3664</v>
      </c>
      <c r="Y44" s="172"/>
      <c r="Z44" s="172">
        <v>8461</v>
      </c>
      <c r="AA44" s="172"/>
      <c r="AB44" s="172"/>
    </row>
    <row r="45" spans="1:28" ht="14.25">
      <c r="A45" s="331" t="s">
        <v>306</v>
      </c>
      <c r="B45" s="331"/>
      <c r="C45" s="364">
        <v>95</v>
      </c>
      <c r="D45" s="365"/>
      <c r="E45" s="366">
        <v>6045</v>
      </c>
      <c r="F45" s="366"/>
      <c r="G45" s="366"/>
      <c r="H45" s="366">
        <v>600</v>
      </c>
      <c r="I45" s="366"/>
      <c r="J45" s="366"/>
      <c r="K45" s="366">
        <v>202</v>
      </c>
      <c r="L45" s="366"/>
      <c r="M45" s="366"/>
      <c r="N45" s="366">
        <v>2017</v>
      </c>
      <c r="O45" s="366"/>
      <c r="P45" s="172">
        <v>244</v>
      </c>
      <c r="Q45" s="172"/>
      <c r="R45" s="172">
        <v>67</v>
      </c>
      <c r="S45" s="172"/>
      <c r="T45" s="172">
        <v>412</v>
      </c>
      <c r="U45" s="172"/>
      <c r="V45" s="172">
        <v>279</v>
      </c>
      <c r="W45" s="172"/>
      <c r="X45" s="172">
        <v>491</v>
      </c>
      <c r="Y45" s="172"/>
      <c r="Z45" s="172">
        <v>1733</v>
      </c>
      <c r="AA45" s="172"/>
      <c r="AB45" s="172"/>
    </row>
    <row r="46" spans="1:28" ht="14.25">
      <c r="A46" s="331" t="s">
        <v>307</v>
      </c>
      <c r="B46" s="331"/>
      <c r="C46" s="364">
        <v>82</v>
      </c>
      <c r="D46" s="365"/>
      <c r="E46" s="366">
        <v>7281</v>
      </c>
      <c r="F46" s="366"/>
      <c r="G46" s="366"/>
      <c r="H46" s="366">
        <v>401</v>
      </c>
      <c r="I46" s="366"/>
      <c r="J46" s="366"/>
      <c r="K46" s="366">
        <v>249</v>
      </c>
      <c r="L46" s="366"/>
      <c r="M46" s="366"/>
      <c r="N46" s="366">
        <v>755</v>
      </c>
      <c r="O46" s="366"/>
      <c r="P46" s="172">
        <v>263</v>
      </c>
      <c r="Q46" s="172"/>
      <c r="R46" s="172">
        <v>24</v>
      </c>
      <c r="S46" s="172"/>
      <c r="T46" s="172">
        <v>550</v>
      </c>
      <c r="U46" s="172"/>
      <c r="V46" s="172">
        <v>99</v>
      </c>
      <c r="W46" s="172"/>
      <c r="X46" s="172">
        <v>220</v>
      </c>
      <c r="Y46" s="172"/>
      <c r="Z46" s="172">
        <v>4720</v>
      </c>
      <c r="AA46" s="172"/>
      <c r="AB46" s="172"/>
    </row>
    <row r="47" spans="1:28" ht="14.25">
      <c r="A47" s="331" t="s">
        <v>308</v>
      </c>
      <c r="B47" s="331"/>
      <c r="C47" s="364">
        <v>115</v>
      </c>
      <c r="D47" s="365"/>
      <c r="E47" s="366">
        <v>16893</v>
      </c>
      <c r="F47" s="366"/>
      <c r="G47" s="366"/>
      <c r="H47" s="366">
        <v>1296</v>
      </c>
      <c r="I47" s="366"/>
      <c r="J47" s="366"/>
      <c r="K47" s="366">
        <v>913</v>
      </c>
      <c r="L47" s="366"/>
      <c r="M47" s="366"/>
      <c r="N47" s="366">
        <v>4168</v>
      </c>
      <c r="O47" s="366"/>
      <c r="P47" s="172">
        <v>831</v>
      </c>
      <c r="Q47" s="172"/>
      <c r="R47" s="172">
        <v>194</v>
      </c>
      <c r="S47" s="172"/>
      <c r="T47" s="172">
        <v>1286</v>
      </c>
      <c r="U47" s="172"/>
      <c r="V47" s="172">
        <v>598</v>
      </c>
      <c r="W47" s="172"/>
      <c r="X47" s="172">
        <v>1491</v>
      </c>
      <c r="Y47" s="172"/>
      <c r="Z47" s="172">
        <v>6116</v>
      </c>
      <c r="AA47" s="172"/>
      <c r="AB47" s="172"/>
    </row>
    <row r="48" spans="1:28" ht="14.25">
      <c r="A48" s="331" t="s">
        <v>309</v>
      </c>
      <c r="B48" s="331"/>
      <c r="C48" s="364">
        <v>73</v>
      </c>
      <c r="D48" s="365"/>
      <c r="E48" s="366">
        <v>21663</v>
      </c>
      <c r="F48" s="366"/>
      <c r="G48" s="366"/>
      <c r="H48" s="366">
        <v>461</v>
      </c>
      <c r="I48" s="366"/>
      <c r="J48" s="366"/>
      <c r="K48" s="366">
        <v>56</v>
      </c>
      <c r="L48" s="366"/>
      <c r="M48" s="366"/>
      <c r="N48" s="366">
        <v>663</v>
      </c>
      <c r="O48" s="366"/>
      <c r="P48" s="172">
        <v>112</v>
      </c>
      <c r="Q48" s="172"/>
      <c r="R48" s="172">
        <v>37</v>
      </c>
      <c r="S48" s="172"/>
      <c r="T48" s="172">
        <v>458</v>
      </c>
      <c r="U48" s="172"/>
      <c r="V48" s="172">
        <v>9426</v>
      </c>
      <c r="W48" s="172"/>
      <c r="X48" s="172">
        <v>308</v>
      </c>
      <c r="Y48" s="172"/>
      <c r="Z48" s="172">
        <v>10142</v>
      </c>
      <c r="AA48" s="172"/>
      <c r="AB48" s="172"/>
    </row>
    <row r="49" spans="1:28" ht="14.25">
      <c r="A49" s="331" t="s">
        <v>310</v>
      </c>
      <c r="B49" s="331"/>
      <c r="C49" s="364">
        <v>83</v>
      </c>
      <c r="D49" s="365"/>
      <c r="E49" s="366">
        <v>4735</v>
      </c>
      <c r="F49" s="366"/>
      <c r="G49" s="366"/>
      <c r="H49" s="366">
        <v>494</v>
      </c>
      <c r="I49" s="366"/>
      <c r="J49" s="366"/>
      <c r="K49" s="366">
        <v>70</v>
      </c>
      <c r="L49" s="366"/>
      <c r="M49" s="366"/>
      <c r="N49" s="366">
        <v>1430</v>
      </c>
      <c r="O49" s="366"/>
      <c r="P49" s="172">
        <v>120</v>
      </c>
      <c r="Q49" s="172"/>
      <c r="R49" s="172">
        <v>19</v>
      </c>
      <c r="S49" s="172"/>
      <c r="T49" s="172">
        <v>170</v>
      </c>
      <c r="U49" s="172"/>
      <c r="V49" s="172">
        <v>59</v>
      </c>
      <c r="W49" s="172"/>
      <c r="X49" s="172">
        <v>303</v>
      </c>
      <c r="Y49" s="172"/>
      <c r="Z49" s="172">
        <v>2070</v>
      </c>
      <c r="AA49" s="172"/>
      <c r="AB49" s="172"/>
    </row>
    <row r="50" spans="1:28" ht="14.25">
      <c r="A50" s="331"/>
      <c r="B50" s="331"/>
      <c r="C50" s="364"/>
      <c r="D50" s="365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</row>
    <row r="51" spans="1:28" ht="14.25">
      <c r="A51" s="331" t="s">
        <v>311</v>
      </c>
      <c r="B51" s="331"/>
      <c r="C51" s="364">
        <v>36</v>
      </c>
      <c r="D51" s="365"/>
      <c r="E51" s="366">
        <v>2494</v>
      </c>
      <c r="F51" s="366"/>
      <c r="G51" s="366"/>
      <c r="H51" s="366">
        <v>101</v>
      </c>
      <c r="I51" s="366"/>
      <c r="J51" s="366"/>
      <c r="K51" s="366">
        <v>22</v>
      </c>
      <c r="L51" s="366"/>
      <c r="M51" s="366"/>
      <c r="N51" s="366">
        <v>470</v>
      </c>
      <c r="O51" s="366"/>
      <c r="P51" s="172">
        <v>19</v>
      </c>
      <c r="Q51" s="172"/>
      <c r="R51" s="172">
        <v>1</v>
      </c>
      <c r="S51" s="172"/>
      <c r="T51" s="172">
        <v>245</v>
      </c>
      <c r="U51" s="172"/>
      <c r="V51" s="172">
        <v>314</v>
      </c>
      <c r="W51" s="172"/>
      <c r="X51" s="172">
        <v>60</v>
      </c>
      <c r="Y51" s="172"/>
      <c r="Z51" s="172">
        <v>1262</v>
      </c>
      <c r="AA51" s="172"/>
      <c r="AB51" s="172"/>
    </row>
    <row r="52" spans="1:28" ht="14.25">
      <c r="A52" s="331" t="s">
        <v>312</v>
      </c>
      <c r="B52" s="331"/>
      <c r="C52" s="364">
        <v>73</v>
      </c>
      <c r="D52" s="365"/>
      <c r="E52" s="366">
        <v>4884</v>
      </c>
      <c r="F52" s="366"/>
      <c r="G52" s="366"/>
      <c r="H52" s="366">
        <v>391</v>
      </c>
      <c r="I52" s="366"/>
      <c r="J52" s="366"/>
      <c r="K52" s="366">
        <v>195</v>
      </c>
      <c r="L52" s="366"/>
      <c r="M52" s="366"/>
      <c r="N52" s="366">
        <v>1274</v>
      </c>
      <c r="O52" s="366"/>
      <c r="P52" s="172">
        <v>200</v>
      </c>
      <c r="Q52" s="172"/>
      <c r="R52" s="172">
        <v>40</v>
      </c>
      <c r="S52" s="172"/>
      <c r="T52" s="172">
        <v>504</v>
      </c>
      <c r="U52" s="172"/>
      <c r="V52" s="172">
        <v>225</v>
      </c>
      <c r="W52" s="172"/>
      <c r="X52" s="172">
        <v>553</v>
      </c>
      <c r="Y52" s="172"/>
      <c r="Z52" s="172">
        <v>1502</v>
      </c>
      <c r="AA52" s="172"/>
      <c r="AB52" s="172"/>
    </row>
    <row r="53" spans="1:28" ht="14.25">
      <c r="A53" s="331" t="s">
        <v>313</v>
      </c>
      <c r="B53" s="331"/>
      <c r="C53" s="364">
        <v>149</v>
      </c>
      <c r="D53" s="365"/>
      <c r="E53" s="366">
        <v>8745</v>
      </c>
      <c r="F53" s="366"/>
      <c r="G53" s="366"/>
      <c r="H53" s="366">
        <v>623</v>
      </c>
      <c r="I53" s="366"/>
      <c r="J53" s="366"/>
      <c r="K53" s="366">
        <v>296</v>
      </c>
      <c r="L53" s="366"/>
      <c r="M53" s="366"/>
      <c r="N53" s="366">
        <v>2175</v>
      </c>
      <c r="O53" s="366"/>
      <c r="P53" s="172">
        <v>267</v>
      </c>
      <c r="Q53" s="172"/>
      <c r="R53" s="172">
        <v>41</v>
      </c>
      <c r="S53" s="172"/>
      <c r="T53" s="172">
        <v>996</v>
      </c>
      <c r="U53" s="172"/>
      <c r="V53" s="172">
        <v>605</v>
      </c>
      <c r="W53" s="172"/>
      <c r="X53" s="172">
        <v>551</v>
      </c>
      <c r="Y53" s="172"/>
      <c r="Z53" s="172">
        <v>3191</v>
      </c>
      <c r="AA53" s="172"/>
      <c r="AB53" s="172"/>
    </row>
    <row r="54" spans="1:28" ht="14.25">
      <c r="A54" s="331" t="s">
        <v>314</v>
      </c>
      <c r="B54" s="331"/>
      <c r="C54" s="364">
        <v>148</v>
      </c>
      <c r="D54" s="365"/>
      <c r="E54" s="366">
        <v>3310</v>
      </c>
      <c r="F54" s="366"/>
      <c r="G54" s="366"/>
      <c r="H54" s="366">
        <v>236</v>
      </c>
      <c r="I54" s="366"/>
      <c r="J54" s="366"/>
      <c r="K54" s="366">
        <v>139</v>
      </c>
      <c r="L54" s="366"/>
      <c r="M54" s="366"/>
      <c r="N54" s="366">
        <v>807</v>
      </c>
      <c r="O54" s="366"/>
      <c r="P54" s="172">
        <v>171</v>
      </c>
      <c r="Q54" s="172"/>
      <c r="R54" s="172">
        <v>29</v>
      </c>
      <c r="S54" s="172"/>
      <c r="T54" s="172">
        <v>268</v>
      </c>
      <c r="U54" s="172"/>
      <c r="V54" s="172">
        <v>284</v>
      </c>
      <c r="W54" s="172"/>
      <c r="X54" s="172">
        <v>271</v>
      </c>
      <c r="Y54" s="172"/>
      <c r="Z54" s="172">
        <v>1105</v>
      </c>
      <c r="AA54" s="172"/>
      <c r="AB54" s="172"/>
    </row>
    <row r="55" spans="1:28" ht="14.25">
      <c r="A55" s="331" t="s">
        <v>315</v>
      </c>
      <c r="B55" s="331"/>
      <c r="C55" s="364">
        <v>123</v>
      </c>
      <c r="D55" s="365"/>
      <c r="E55" s="366">
        <v>6098</v>
      </c>
      <c r="F55" s="366"/>
      <c r="G55" s="366"/>
      <c r="H55" s="366">
        <v>987</v>
      </c>
      <c r="I55" s="366"/>
      <c r="J55" s="366"/>
      <c r="K55" s="366">
        <v>251</v>
      </c>
      <c r="L55" s="366"/>
      <c r="M55" s="366"/>
      <c r="N55" s="366">
        <v>1744</v>
      </c>
      <c r="O55" s="366"/>
      <c r="P55" s="172">
        <v>566</v>
      </c>
      <c r="Q55" s="172"/>
      <c r="R55" s="172">
        <v>69</v>
      </c>
      <c r="S55" s="172"/>
      <c r="T55" s="172">
        <v>556</v>
      </c>
      <c r="U55" s="172"/>
      <c r="V55" s="172">
        <v>519</v>
      </c>
      <c r="W55" s="172"/>
      <c r="X55" s="172">
        <v>366</v>
      </c>
      <c r="Y55" s="172"/>
      <c r="Z55" s="172">
        <v>1040</v>
      </c>
      <c r="AA55" s="172"/>
      <c r="AB55" s="172"/>
    </row>
    <row r="56" spans="1:28" ht="14.25">
      <c r="A56" s="331" t="s">
        <v>316</v>
      </c>
      <c r="B56" s="331"/>
      <c r="C56" s="364">
        <v>106</v>
      </c>
      <c r="D56" s="365"/>
      <c r="E56" s="366">
        <v>5092</v>
      </c>
      <c r="F56" s="366"/>
      <c r="G56" s="366"/>
      <c r="H56" s="366">
        <v>717</v>
      </c>
      <c r="I56" s="366"/>
      <c r="J56" s="366"/>
      <c r="K56" s="366">
        <v>289</v>
      </c>
      <c r="L56" s="366"/>
      <c r="M56" s="366"/>
      <c r="N56" s="366">
        <v>1556</v>
      </c>
      <c r="O56" s="366"/>
      <c r="P56" s="172">
        <v>111</v>
      </c>
      <c r="Q56" s="172"/>
      <c r="R56" s="172">
        <v>56</v>
      </c>
      <c r="S56" s="172"/>
      <c r="T56" s="172">
        <v>193</v>
      </c>
      <c r="U56" s="172"/>
      <c r="V56" s="172">
        <v>307</v>
      </c>
      <c r="W56" s="172"/>
      <c r="X56" s="172">
        <v>283</v>
      </c>
      <c r="Y56" s="172"/>
      <c r="Z56" s="172">
        <v>1580</v>
      </c>
      <c r="AA56" s="172"/>
      <c r="AB56" s="172"/>
    </row>
    <row r="57" spans="1:28" ht="14.25">
      <c r="A57" s="331" t="s">
        <v>317</v>
      </c>
      <c r="B57" s="331"/>
      <c r="C57" s="364">
        <v>136</v>
      </c>
      <c r="D57" s="365"/>
      <c r="E57" s="366">
        <v>3676</v>
      </c>
      <c r="F57" s="366"/>
      <c r="G57" s="366"/>
      <c r="H57" s="366">
        <v>566</v>
      </c>
      <c r="I57" s="366"/>
      <c r="J57" s="366"/>
      <c r="K57" s="366">
        <v>203</v>
      </c>
      <c r="L57" s="366"/>
      <c r="M57" s="366"/>
      <c r="N57" s="366">
        <v>622</v>
      </c>
      <c r="O57" s="366"/>
      <c r="P57" s="172">
        <v>294</v>
      </c>
      <c r="Q57" s="172"/>
      <c r="R57" s="172">
        <v>65</v>
      </c>
      <c r="S57" s="172"/>
      <c r="T57" s="172">
        <v>440</v>
      </c>
      <c r="U57" s="172"/>
      <c r="V57" s="172">
        <v>430</v>
      </c>
      <c r="W57" s="172"/>
      <c r="X57" s="172">
        <v>279</v>
      </c>
      <c r="Y57" s="172"/>
      <c r="Z57" s="172">
        <v>777</v>
      </c>
      <c r="AA57" s="172"/>
      <c r="AB57" s="172"/>
    </row>
    <row r="58" spans="1:28" ht="14.25">
      <c r="A58" s="331" t="s">
        <v>318</v>
      </c>
      <c r="B58" s="331"/>
      <c r="C58" s="364">
        <v>24</v>
      </c>
      <c r="D58" s="365"/>
      <c r="E58" s="366">
        <v>1084</v>
      </c>
      <c r="F58" s="366"/>
      <c r="G58" s="366"/>
      <c r="H58" s="366">
        <v>171</v>
      </c>
      <c r="I58" s="366"/>
      <c r="J58" s="366"/>
      <c r="K58" s="366">
        <v>55</v>
      </c>
      <c r="L58" s="366"/>
      <c r="M58" s="366"/>
      <c r="N58" s="366">
        <v>388</v>
      </c>
      <c r="O58" s="366"/>
      <c r="P58" s="172">
        <v>52</v>
      </c>
      <c r="Q58" s="172"/>
      <c r="R58" s="172">
        <v>9</v>
      </c>
      <c r="S58" s="172"/>
      <c r="T58" s="172">
        <v>146</v>
      </c>
      <c r="U58" s="172"/>
      <c r="V58" s="172">
        <v>97</v>
      </c>
      <c r="W58" s="172"/>
      <c r="X58" s="172">
        <v>59</v>
      </c>
      <c r="Y58" s="172"/>
      <c r="Z58" s="172">
        <v>107</v>
      </c>
      <c r="AA58" s="172"/>
      <c r="AB58" s="172"/>
    </row>
    <row r="59" spans="1:28" ht="14.25">
      <c r="A59" s="175"/>
      <c r="B59" s="202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</row>
    <row r="60" spans="1:28" ht="14.25">
      <c r="A60" s="3" t="s">
        <v>566</v>
      </c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</row>
  </sheetData>
  <sheetProtection/>
  <mergeCells count="314">
    <mergeCell ref="K41:M41"/>
    <mergeCell ref="H57:J57"/>
    <mergeCell ref="O5:P5"/>
    <mergeCell ref="O6:P7"/>
    <mergeCell ref="K54:M54"/>
    <mergeCell ref="K53:M53"/>
    <mergeCell ref="K51:M51"/>
    <mergeCell ref="K49:M49"/>
    <mergeCell ref="N56:O56"/>
    <mergeCell ref="N57:O57"/>
    <mergeCell ref="N58:O58"/>
    <mergeCell ref="K57:M57"/>
    <mergeCell ref="K56:M56"/>
    <mergeCell ref="E58:G58"/>
    <mergeCell ref="H56:J56"/>
    <mergeCell ref="H58:J58"/>
    <mergeCell ref="K58:M58"/>
    <mergeCell ref="E57:G57"/>
    <mergeCell ref="A57:B57"/>
    <mergeCell ref="A58:B58"/>
    <mergeCell ref="C57:D57"/>
    <mergeCell ref="C58:D58"/>
    <mergeCell ref="N54:O54"/>
    <mergeCell ref="N53:O53"/>
    <mergeCell ref="E54:G54"/>
    <mergeCell ref="E53:G53"/>
    <mergeCell ref="E55:G55"/>
    <mergeCell ref="E56:G56"/>
    <mergeCell ref="N51:O51"/>
    <mergeCell ref="N49:O49"/>
    <mergeCell ref="N41:O41"/>
    <mergeCell ref="N48:O48"/>
    <mergeCell ref="N50:O50"/>
    <mergeCell ref="N52:O52"/>
    <mergeCell ref="N42:O42"/>
    <mergeCell ref="N44:O44"/>
    <mergeCell ref="N46:O46"/>
    <mergeCell ref="N45:O45"/>
    <mergeCell ref="N43:O43"/>
    <mergeCell ref="N47:O47"/>
    <mergeCell ref="K48:M48"/>
    <mergeCell ref="K50:M50"/>
    <mergeCell ref="K52:M52"/>
    <mergeCell ref="K42:M42"/>
    <mergeCell ref="K44:M44"/>
    <mergeCell ref="K46:M46"/>
    <mergeCell ref="K45:M45"/>
    <mergeCell ref="K43:M43"/>
    <mergeCell ref="K47:M47"/>
    <mergeCell ref="H54:J54"/>
    <mergeCell ref="H53:J53"/>
    <mergeCell ref="H51:J51"/>
    <mergeCell ref="H49:J49"/>
    <mergeCell ref="H41:J41"/>
    <mergeCell ref="H48:J48"/>
    <mergeCell ref="H50:J50"/>
    <mergeCell ref="H52:J52"/>
    <mergeCell ref="H42:J42"/>
    <mergeCell ref="H44:J44"/>
    <mergeCell ref="H46:J46"/>
    <mergeCell ref="H45:J45"/>
    <mergeCell ref="H43:J43"/>
    <mergeCell ref="H47:J47"/>
    <mergeCell ref="E47:G47"/>
    <mergeCell ref="E45:G45"/>
    <mergeCell ref="E43:G43"/>
    <mergeCell ref="E51:G51"/>
    <mergeCell ref="E49:G49"/>
    <mergeCell ref="N55:O55"/>
    <mergeCell ref="E41:G41"/>
    <mergeCell ref="E48:G48"/>
    <mergeCell ref="E50:G50"/>
    <mergeCell ref="E52:G52"/>
    <mergeCell ref="E42:G42"/>
    <mergeCell ref="E44:G44"/>
    <mergeCell ref="E46:G46"/>
    <mergeCell ref="H55:J55"/>
    <mergeCell ref="K55:M55"/>
    <mergeCell ref="C53:D53"/>
    <mergeCell ref="C54:D54"/>
    <mergeCell ref="C55:D55"/>
    <mergeCell ref="C56:D56"/>
    <mergeCell ref="A48:B48"/>
    <mergeCell ref="C49:D49"/>
    <mergeCell ref="C50:D50"/>
    <mergeCell ref="C51:D51"/>
    <mergeCell ref="C52:D52"/>
    <mergeCell ref="C45:D45"/>
    <mergeCell ref="C46:D46"/>
    <mergeCell ref="C47:D47"/>
    <mergeCell ref="C48:D48"/>
    <mergeCell ref="A56:B56"/>
    <mergeCell ref="A49:B49"/>
    <mergeCell ref="A50:B50"/>
    <mergeCell ref="A51:B51"/>
    <mergeCell ref="A52:B52"/>
    <mergeCell ref="C41:D41"/>
    <mergeCell ref="C42:D42"/>
    <mergeCell ref="C43:D43"/>
    <mergeCell ref="C44:D44"/>
    <mergeCell ref="A53:B53"/>
    <mergeCell ref="A43:B43"/>
    <mergeCell ref="A44:B44"/>
    <mergeCell ref="K39:M39"/>
    <mergeCell ref="N39:O39"/>
    <mergeCell ref="N40:O40"/>
    <mergeCell ref="A55:B55"/>
    <mergeCell ref="A54:B54"/>
    <mergeCell ref="A45:B45"/>
    <mergeCell ref="A46:B46"/>
    <mergeCell ref="A47:B47"/>
    <mergeCell ref="A39:B39"/>
    <mergeCell ref="C39:D39"/>
    <mergeCell ref="E39:G39"/>
    <mergeCell ref="H39:J39"/>
    <mergeCell ref="A41:B41"/>
    <mergeCell ref="A42:B42"/>
    <mergeCell ref="K38:M38"/>
    <mergeCell ref="N38:O38"/>
    <mergeCell ref="P8:P9"/>
    <mergeCell ref="Q8:Q9"/>
    <mergeCell ref="A37:B38"/>
    <mergeCell ref="C40:D40"/>
    <mergeCell ref="A40:B40"/>
    <mergeCell ref="E40:G40"/>
    <mergeCell ref="H40:J40"/>
    <mergeCell ref="K40:M40"/>
    <mergeCell ref="K6:K9"/>
    <mergeCell ref="L6:L9"/>
    <mergeCell ref="M6:M9"/>
    <mergeCell ref="N6:N9"/>
    <mergeCell ref="C37:D38"/>
    <mergeCell ref="E38:G38"/>
    <mergeCell ref="H38:J38"/>
    <mergeCell ref="E37:AB37"/>
    <mergeCell ref="I8:I9"/>
    <mergeCell ref="J8:J9"/>
    <mergeCell ref="C8:C9"/>
    <mergeCell ref="D8:D9"/>
    <mergeCell ref="E5:N5"/>
    <mergeCell ref="O8:O9"/>
    <mergeCell ref="G7:H7"/>
    <mergeCell ref="E6:F6"/>
    <mergeCell ref="E7:F7"/>
    <mergeCell ref="G6:H6"/>
    <mergeCell ref="I6:J6"/>
    <mergeCell ref="I7:J7"/>
    <mergeCell ref="N59:O59"/>
    <mergeCell ref="A5:A9"/>
    <mergeCell ref="E8:E9"/>
    <mergeCell ref="F8:F9"/>
    <mergeCell ref="G8:G9"/>
    <mergeCell ref="H8:H9"/>
    <mergeCell ref="B8:B9"/>
    <mergeCell ref="B6:B7"/>
    <mergeCell ref="C5:D5"/>
    <mergeCell ref="C6:D7"/>
    <mergeCell ref="P49:Q49"/>
    <mergeCell ref="P52:Q52"/>
    <mergeCell ref="P55:Q55"/>
    <mergeCell ref="P58:Q58"/>
    <mergeCell ref="P54:Q54"/>
    <mergeCell ref="A59:B59"/>
    <mergeCell ref="C59:D59"/>
    <mergeCell ref="E59:G59"/>
    <mergeCell ref="H59:J59"/>
    <mergeCell ref="K59:M59"/>
    <mergeCell ref="V8:V9"/>
    <mergeCell ref="Q6:R7"/>
    <mergeCell ref="S6:T7"/>
    <mergeCell ref="U6:V7"/>
    <mergeCell ref="R8:R9"/>
    <mergeCell ref="S8:S9"/>
    <mergeCell ref="T8:T9"/>
    <mergeCell ref="U8:U9"/>
    <mergeCell ref="AB8:AB9"/>
    <mergeCell ref="AA6:AB7"/>
    <mergeCell ref="W7:W9"/>
    <mergeCell ref="X7:X9"/>
    <mergeCell ref="Y7:Y9"/>
    <mergeCell ref="W6:Y6"/>
    <mergeCell ref="AA5:AB5"/>
    <mergeCell ref="Q5:Z5"/>
    <mergeCell ref="P38:Q38"/>
    <mergeCell ref="R38:S38"/>
    <mergeCell ref="T38:U38"/>
    <mergeCell ref="V38:W38"/>
    <mergeCell ref="X38:Y38"/>
    <mergeCell ref="Z38:AB38"/>
    <mergeCell ref="Z6:Z9"/>
    <mergeCell ref="AA8:AA9"/>
    <mergeCell ref="R39:S39"/>
    <mergeCell ref="T39:U39"/>
    <mergeCell ref="V39:W39"/>
    <mergeCell ref="P40:Q40"/>
    <mergeCell ref="R40:S40"/>
    <mergeCell ref="R41:S41"/>
    <mergeCell ref="P39:Q39"/>
    <mergeCell ref="P41:Q41"/>
    <mergeCell ref="P59:Q59"/>
    <mergeCell ref="R59:S59"/>
    <mergeCell ref="T59:U59"/>
    <mergeCell ref="P46:Q46"/>
    <mergeCell ref="R46:S46"/>
    <mergeCell ref="P47:Q47"/>
    <mergeCell ref="R47:S47"/>
    <mergeCell ref="P48:Q48"/>
    <mergeCell ref="R48:S48"/>
    <mergeCell ref="R53:S53"/>
    <mergeCell ref="V59:W59"/>
    <mergeCell ref="X39:Y39"/>
    <mergeCell ref="Z39:AB39"/>
    <mergeCell ref="X59:Y59"/>
    <mergeCell ref="Z59:AB59"/>
    <mergeCell ref="Z40:AB40"/>
    <mergeCell ref="Z41:AB41"/>
    <mergeCell ref="Z42:AB42"/>
    <mergeCell ref="Z43:AB43"/>
    <mergeCell ref="Z44:AB44"/>
    <mergeCell ref="Z45:AB45"/>
    <mergeCell ref="Z46:AB46"/>
    <mergeCell ref="Z47:AB47"/>
    <mergeCell ref="Z48:AB48"/>
    <mergeCell ref="Z53:AB53"/>
    <mergeCell ref="Z50:AB50"/>
    <mergeCell ref="Z51:AB51"/>
    <mergeCell ref="Z52:AB52"/>
    <mergeCell ref="Z49:AB49"/>
    <mergeCell ref="Z58:AB58"/>
    <mergeCell ref="P42:Q42"/>
    <mergeCell ref="R42:S42"/>
    <mergeCell ref="P43:Q43"/>
    <mergeCell ref="R43:S43"/>
    <mergeCell ref="P44:Q44"/>
    <mergeCell ref="R44:S44"/>
    <mergeCell ref="P45:Q45"/>
    <mergeCell ref="R45:S45"/>
    <mergeCell ref="Z57:AB57"/>
    <mergeCell ref="Z54:AB54"/>
    <mergeCell ref="Z55:AB55"/>
    <mergeCell ref="Z56:AB56"/>
    <mergeCell ref="R49:S49"/>
    <mergeCell ref="P50:Q50"/>
    <mergeCell ref="R50:S50"/>
    <mergeCell ref="P51:Q51"/>
    <mergeCell ref="R51:S51"/>
    <mergeCell ref="R52:S52"/>
    <mergeCell ref="P53:Q53"/>
    <mergeCell ref="R54:S54"/>
    <mergeCell ref="R55:S55"/>
    <mergeCell ref="P56:Q56"/>
    <mergeCell ref="R56:S56"/>
    <mergeCell ref="P57:Q57"/>
    <mergeCell ref="R57:S57"/>
    <mergeCell ref="R58:S58"/>
    <mergeCell ref="T40:U40"/>
    <mergeCell ref="V40:W40"/>
    <mergeCell ref="X40:Y40"/>
    <mergeCell ref="T41:U41"/>
    <mergeCell ref="V41:W41"/>
    <mergeCell ref="X41:Y41"/>
    <mergeCell ref="T42:U42"/>
    <mergeCell ref="V42:W42"/>
    <mergeCell ref="X42:Y42"/>
    <mergeCell ref="T43:U43"/>
    <mergeCell ref="V43:W43"/>
    <mergeCell ref="X43:Y43"/>
    <mergeCell ref="T44:U44"/>
    <mergeCell ref="V44:W44"/>
    <mergeCell ref="X44:Y44"/>
    <mergeCell ref="T45:U45"/>
    <mergeCell ref="V45:W45"/>
    <mergeCell ref="X45:Y45"/>
    <mergeCell ref="T46:U46"/>
    <mergeCell ref="V46:W46"/>
    <mergeCell ref="X46:Y46"/>
    <mergeCell ref="T47:U47"/>
    <mergeCell ref="V47:W47"/>
    <mergeCell ref="X47:Y47"/>
    <mergeCell ref="T48:U48"/>
    <mergeCell ref="V48:W48"/>
    <mergeCell ref="X48:Y48"/>
    <mergeCell ref="T49:U49"/>
    <mergeCell ref="V49:W49"/>
    <mergeCell ref="X49:Y49"/>
    <mergeCell ref="T50:U50"/>
    <mergeCell ref="V50:W50"/>
    <mergeCell ref="X50:Y50"/>
    <mergeCell ref="X54:Y54"/>
    <mergeCell ref="T51:U51"/>
    <mergeCell ref="V51:W51"/>
    <mergeCell ref="X51:Y51"/>
    <mergeCell ref="T52:U52"/>
    <mergeCell ref="V52:W52"/>
    <mergeCell ref="X52:Y52"/>
    <mergeCell ref="T58:U58"/>
    <mergeCell ref="V58:W58"/>
    <mergeCell ref="X58:Y58"/>
    <mergeCell ref="T55:U55"/>
    <mergeCell ref="V55:W55"/>
    <mergeCell ref="X55:Y55"/>
    <mergeCell ref="T56:U56"/>
    <mergeCell ref="V56:W56"/>
    <mergeCell ref="X56:Y56"/>
    <mergeCell ref="A3:AB3"/>
    <mergeCell ref="A35:AB35"/>
    <mergeCell ref="T57:U57"/>
    <mergeCell ref="V57:W57"/>
    <mergeCell ref="X57:Y57"/>
    <mergeCell ref="T53:U53"/>
    <mergeCell ref="V53:W53"/>
    <mergeCell ref="X53:Y53"/>
    <mergeCell ref="T54:U54"/>
    <mergeCell ref="V54:W54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zoomScale="75" zoomScaleNormal="75" zoomScalePageLayoutView="0" workbookViewId="0" topLeftCell="A1">
      <selection activeCell="A3" sqref="A3:M3"/>
    </sheetView>
  </sheetViews>
  <sheetFormatPr defaultColWidth="9.00390625" defaultRowHeight="23.25" customHeight="1"/>
  <cols>
    <col min="1" max="1" width="14.00390625" style="36" customWidth="1"/>
    <col min="2" max="4" width="13.75390625" style="36" customWidth="1"/>
    <col min="5" max="5" width="14.125" style="36" customWidth="1"/>
    <col min="6" max="6" width="11.375" style="36" customWidth="1"/>
    <col min="7" max="7" width="14.125" style="36" bestFit="1" customWidth="1"/>
    <col min="8" max="8" width="9.75390625" style="36" customWidth="1"/>
    <col min="9" max="9" width="13.75390625" style="36" customWidth="1"/>
    <col min="10" max="13" width="9.625" style="36" customWidth="1"/>
    <col min="14" max="16384" width="9.00390625" style="36" customWidth="1"/>
  </cols>
  <sheetData>
    <row r="1" ht="23.25" customHeight="1">
      <c r="A1" s="147" t="s">
        <v>523</v>
      </c>
    </row>
    <row r="3" spans="1:29" ht="23.25" customHeight="1">
      <c r="A3" s="231" t="s">
        <v>399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</row>
    <row r="4" spans="1:29" ht="23.2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</row>
    <row r="5" spans="1:29" ht="23.25" customHeight="1">
      <c r="A5" s="232" t="s">
        <v>398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</row>
    <row r="6" spans="1:13" ht="23.25" customHeight="1" thickBot="1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 t="s">
        <v>551</v>
      </c>
      <c r="M6" s="133"/>
    </row>
    <row r="7" spans="1:13" ht="23.25" customHeight="1">
      <c r="A7" s="185" t="s">
        <v>56</v>
      </c>
      <c r="B7" s="234" t="s">
        <v>389</v>
      </c>
      <c r="C7" s="234"/>
      <c r="D7" s="234"/>
      <c r="E7" s="234" t="s">
        <v>390</v>
      </c>
      <c r="F7" s="234"/>
      <c r="G7" s="234"/>
      <c r="H7" s="234" t="s">
        <v>393</v>
      </c>
      <c r="I7" s="234"/>
      <c r="J7" s="234"/>
      <c r="K7" s="234"/>
      <c r="L7" s="234"/>
      <c r="M7" s="183"/>
    </row>
    <row r="8" spans="1:13" ht="23.25" customHeight="1">
      <c r="A8" s="187"/>
      <c r="B8" s="302" t="s">
        <v>500</v>
      </c>
      <c r="C8" s="379" t="s">
        <v>552</v>
      </c>
      <c r="D8" s="380"/>
      <c r="E8" s="378" t="s">
        <v>388</v>
      </c>
      <c r="F8" s="379" t="s">
        <v>552</v>
      </c>
      <c r="G8" s="380"/>
      <c r="H8" s="230" t="s">
        <v>24</v>
      </c>
      <c r="I8" s="230"/>
      <c r="J8" s="230" t="s">
        <v>554</v>
      </c>
      <c r="K8" s="230"/>
      <c r="L8" s="230" t="s">
        <v>392</v>
      </c>
      <c r="M8" s="186"/>
    </row>
    <row r="9" spans="1:13" ht="23.25" customHeight="1">
      <c r="A9" s="187"/>
      <c r="B9" s="348"/>
      <c r="C9" s="310"/>
      <c r="D9" s="311"/>
      <c r="E9" s="318"/>
      <c r="F9" s="310"/>
      <c r="G9" s="311"/>
      <c r="H9" s="230" t="s">
        <v>391</v>
      </c>
      <c r="I9" s="230" t="s">
        <v>501</v>
      </c>
      <c r="J9" s="230" t="s">
        <v>391</v>
      </c>
      <c r="K9" s="230" t="s">
        <v>501</v>
      </c>
      <c r="L9" s="230" t="s">
        <v>391</v>
      </c>
      <c r="M9" s="186" t="s">
        <v>501</v>
      </c>
    </row>
    <row r="10" spans="1:13" ht="23.25" customHeight="1">
      <c r="A10" s="187"/>
      <c r="B10" s="303"/>
      <c r="C10" s="312"/>
      <c r="D10" s="313"/>
      <c r="E10" s="301"/>
      <c r="F10" s="312"/>
      <c r="G10" s="313"/>
      <c r="H10" s="230"/>
      <c r="I10" s="230"/>
      <c r="J10" s="230"/>
      <c r="K10" s="230"/>
      <c r="L10" s="230"/>
      <c r="M10" s="186"/>
    </row>
    <row r="11" spans="2:7" ht="23.25" customHeight="1">
      <c r="B11" s="138"/>
      <c r="C11" s="233"/>
      <c r="D11" s="233"/>
      <c r="F11" s="233"/>
      <c r="G11" s="233"/>
    </row>
    <row r="12" spans="1:13" ht="23.25" customHeight="1">
      <c r="A12" s="17" t="s">
        <v>59</v>
      </c>
      <c r="B12" s="23">
        <v>39</v>
      </c>
      <c r="C12" s="227">
        <v>116</v>
      </c>
      <c r="D12" s="227"/>
      <c r="E12" s="95">
        <v>5</v>
      </c>
      <c r="F12" s="227">
        <v>26</v>
      </c>
      <c r="G12" s="227"/>
      <c r="H12" s="95">
        <v>1010</v>
      </c>
      <c r="I12" s="95">
        <v>452</v>
      </c>
      <c r="J12" s="95">
        <v>200</v>
      </c>
      <c r="K12" s="95">
        <v>55</v>
      </c>
      <c r="L12" s="95">
        <v>810</v>
      </c>
      <c r="M12" s="95">
        <v>397</v>
      </c>
    </row>
    <row r="13" spans="1:13" ht="23.25" customHeight="1">
      <c r="A13" s="18" t="s">
        <v>60</v>
      </c>
      <c r="B13" s="23">
        <v>39</v>
      </c>
      <c r="C13" s="227">
        <v>118</v>
      </c>
      <c r="D13" s="227"/>
      <c r="E13" s="95">
        <v>5</v>
      </c>
      <c r="F13" s="227">
        <v>29</v>
      </c>
      <c r="G13" s="227"/>
      <c r="H13" s="95">
        <v>959</v>
      </c>
      <c r="I13" s="95">
        <v>442</v>
      </c>
      <c r="J13" s="95">
        <v>215</v>
      </c>
      <c r="K13" s="95">
        <v>9</v>
      </c>
      <c r="L13" s="95">
        <v>744</v>
      </c>
      <c r="M13" s="95">
        <v>433</v>
      </c>
    </row>
    <row r="14" spans="1:13" ht="23.25" customHeight="1">
      <c r="A14" s="18" t="s">
        <v>61</v>
      </c>
      <c r="B14" s="23">
        <v>39</v>
      </c>
      <c r="C14" s="227">
        <v>121</v>
      </c>
      <c r="D14" s="227"/>
      <c r="E14" s="95">
        <v>5</v>
      </c>
      <c r="F14" s="227">
        <v>31</v>
      </c>
      <c r="G14" s="227"/>
      <c r="H14" s="95">
        <v>1028</v>
      </c>
      <c r="I14" s="95">
        <v>495</v>
      </c>
      <c r="J14" s="95">
        <v>216</v>
      </c>
      <c r="K14" s="95">
        <v>33</v>
      </c>
      <c r="L14" s="95">
        <v>812</v>
      </c>
      <c r="M14" s="95">
        <v>462</v>
      </c>
    </row>
    <row r="15" spans="1:13" ht="23.25" customHeight="1">
      <c r="A15" s="18" t="s">
        <v>62</v>
      </c>
      <c r="B15" s="23">
        <v>39</v>
      </c>
      <c r="C15" s="227">
        <v>120</v>
      </c>
      <c r="D15" s="227"/>
      <c r="E15" s="95">
        <v>6</v>
      </c>
      <c r="F15" s="227">
        <v>40</v>
      </c>
      <c r="G15" s="227"/>
      <c r="H15" s="95">
        <v>1012</v>
      </c>
      <c r="I15" s="95">
        <v>594</v>
      </c>
      <c r="J15" s="95">
        <v>209</v>
      </c>
      <c r="K15" s="95">
        <v>13</v>
      </c>
      <c r="L15" s="95">
        <v>803</v>
      </c>
      <c r="M15" s="95">
        <v>581</v>
      </c>
    </row>
    <row r="16" spans="1:13" ht="23.25" customHeight="1">
      <c r="A16" s="85" t="s">
        <v>436</v>
      </c>
      <c r="B16" s="72">
        <v>39</v>
      </c>
      <c r="C16" s="249">
        <v>129</v>
      </c>
      <c r="D16" s="249"/>
      <c r="E16" s="105">
        <v>7</v>
      </c>
      <c r="F16" s="249">
        <v>42</v>
      </c>
      <c r="G16" s="249"/>
      <c r="H16" s="105">
        <v>1007</v>
      </c>
      <c r="I16" s="105">
        <v>713</v>
      </c>
      <c r="J16" s="105">
        <v>198</v>
      </c>
      <c r="K16" s="105">
        <v>94</v>
      </c>
      <c r="L16" s="105">
        <v>809</v>
      </c>
      <c r="M16" s="105">
        <v>619</v>
      </c>
    </row>
    <row r="17" spans="2:7" ht="23.25" customHeight="1">
      <c r="B17" s="107"/>
      <c r="C17" s="239"/>
      <c r="D17" s="239"/>
      <c r="F17" s="239"/>
      <c r="G17" s="239"/>
    </row>
    <row r="18" spans="1:13" ht="23.25" customHeight="1">
      <c r="A18" s="104" t="s">
        <v>394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</row>
    <row r="19" ht="23.25" customHeight="1">
      <c r="A19" s="36" t="s">
        <v>553</v>
      </c>
    </row>
    <row r="20" ht="23.25" customHeight="1">
      <c r="A20" s="36" t="s">
        <v>396</v>
      </c>
    </row>
    <row r="21" ht="23.25" customHeight="1">
      <c r="A21" s="36" t="s">
        <v>397</v>
      </c>
    </row>
    <row r="22" ht="23.25" customHeight="1">
      <c r="A22" s="36" t="s">
        <v>395</v>
      </c>
    </row>
    <row r="28" spans="1:13" ht="23.25" customHeight="1">
      <c r="A28" s="232" t="s">
        <v>400</v>
      </c>
      <c r="B28" s="232"/>
      <c r="C28" s="232"/>
      <c r="D28" s="232"/>
      <c r="E28" s="232"/>
      <c r="F28" s="232"/>
      <c r="G28" s="232"/>
      <c r="H28" s="15"/>
      <c r="I28" s="15"/>
      <c r="J28" s="232" t="s">
        <v>403</v>
      </c>
      <c r="K28" s="232"/>
      <c r="L28" s="232"/>
      <c r="M28" s="232"/>
    </row>
    <row r="29" spans="12:13" ht="23.25" customHeight="1" thickBot="1">
      <c r="L29" s="260" t="s">
        <v>404</v>
      </c>
      <c r="M29" s="260"/>
    </row>
    <row r="30" spans="1:13" ht="23.25" customHeight="1" thickBot="1">
      <c r="A30" s="185" t="s">
        <v>56</v>
      </c>
      <c r="B30" s="183" t="s">
        <v>401</v>
      </c>
      <c r="C30" s="184"/>
      <c r="D30" s="183" t="s">
        <v>402</v>
      </c>
      <c r="E30" s="184"/>
      <c r="F30" s="308" t="s">
        <v>505</v>
      </c>
      <c r="G30" s="375"/>
      <c r="L30" s="228"/>
      <c r="M30" s="228"/>
    </row>
    <row r="31" spans="1:13" ht="23.25" customHeight="1">
      <c r="A31" s="187"/>
      <c r="B31" s="377" t="s">
        <v>504</v>
      </c>
      <c r="C31" s="314" t="s">
        <v>502</v>
      </c>
      <c r="D31" s="314" t="s">
        <v>503</v>
      </c>
      <c r="E31" s="314" t="s">
        <v>502</v>
      </c>
      <c r="F31" s="310"/>
      <c r="G31" s="278"/>
      <c r="J31" s="181" t="s">
        <v>56</v>
      </c>
      <c r="K31" s="237"/>
      <c r="L31" s="290" t="s">
        <v>533</v>
      </c>
      <c r="M31" s="373"/>
    </row>
    <row r="32" spans="1:13" ht="23.25" customHeight="1">
      <c r="A32" s="187"/>
      <c r="B32" s="377"/>
      <c r="C32" s="314"/>
      <c r="D32" s="314"/>
      <c r="E32" s="314"/>
      <c r="F32" s="310"/>
      <c r="G32" s="278"/>
      <c r="J32" s="182"/>
      <c r="K32" s="238"/>
      <c r="L32" s="292"/>
      <c r="M32" s="374"/>
    </row>
    <row r="33" spans="1:13" ht="23.25" customHeight="1">
      <c r="A33" s="187"/>
      <c r="B33" s="377"/>
      <c r="C33" s="314"/>
      <c r="D33" s="314"/>
      <c r="E33" s="314"/>
      <c r="F33" s="312"/>
      <c r="G33" s="376"/>
      <c r="J33" s="232"/>
      <c r="K33" s="232"/>
      <c r="L33" s="372" t="s">
        <v>405</v>
      </c>
      <c r="M33" s="323"/>
    </row>
    <row r="34" spans="2:13" ht="23.25" customHeight="1">
      <c r="B34" s="140" t="s">
        <v>369</v>
      </c>
      <c r="C34" s="63" t="s">
        <v>369</v>
      </c>
      <c r="D34" s="63" t="s">
        <v>369</v>
      </c>
      <c r="E34" s="63" t="s">
        <v>369</v>
      </c>
      <c r="F34" s="323" t="s">
        <v>470</v>
      </c>
      <c r="G34" s="323"/>
      <c r="J34" s="255" t="s">
        <v>59</v>
      </c>
      <c r="K34" s="255"/>
      <c r="L34" s="243">
        <v>2493</v>
      </c>
      <c r="M34" s="242"/>
    </row>
    <row r="35" spans="1:13" ht="23.25" customHeight="1">
      <c r="A35" s="17" t="s">
        <v>59</v>
      </c>
      <c r="B35" s="23">
        <v>75621</v>
      </c>
      <c r="C35" s="95">
        <v>16628</v>
      </c>
      <c r="D35" s="95">
        <v>235</v>
      </c>
      <c r="E35" s="95" t="s">
        <v>430</v>
      </c>
      <c r="F35" s="371">
        <v>23.7</v>
      </c>
      <c r="G35" s="371"/>
      <c r="J35" s="337" t="s">
        <v>60</v>
      </c>
      <c r="K35" s="337"/>
      <c r="L35" s="243">
        <v>2501</v>
      </c>
      <c r="M35" s="242"/>
    </row>
    <row r="36" spans="1:13" ht="23.25" customHeight="1">
      <c r="A36" s="18" t="s">
        <v>60</v>
      </c>
      <c r="B36" s="23">
        <v>82057</v>
      </c>
      <c r="C36" s="95">
        <v>18836</v>
      </c>
      <c r="D36" s="95">
        <v>278</v>
      </c>
      <c r="E36" s="95" t="s">
        <v>430</v>
      </c>
      <c r="F36" s="371">
        <v>25.1</v>
      </c>
      <c r="G36" s="371"/>
      <c r="J36" s="337" t="s">
        <v>61</v>
      </c>
      <c r="K36" s="337"/>
      <c r="L36" s="243">
        <v>2755</v>
      </c>
      <c r="M36" s="242"/>
    </row>
    <row r="37" spans="1:13" ht="23.25" customHeight="1">
      <c r="A37" s="18" t="s">
        <v>61</v>
      </c>
      <c r="B37" s="23">
        <v>92948</v>
      </c>
      <c r="C37" s="95">
        <v>21323</v>
      </c>
      <c r="D37" s="95">
        <v>343</v>
      </c>
      <c r="E37" s="95" t="s">
        <v>430</v>
      </c>
      <c r="F37" s="371">
        <v>27.8</v>
      </c>
      <c r="G37" s="371"/>
      <c r="J37" s="337" t="s">
        <v>62</v>
      </c>
      <c r="K37" s="337"/>
      <c r="L37" s="243">
        <v>2760</v>
      </c>
      <c r="M37" s="242"/>
    </row>
    <row r="38" spans="1:13" ht="23.25" customHeight="1">
      <c r="A38" s="18" t="s">
        <v>62</v>
      </c>
      <c r="B38" s="23">
        <v>107399</v>
      </c>
      <c r="C38" s="95">
        <v>25972</v>
      </c>
      <c r="D38" s="95">
        <v>257</v>
      </c>
      <c r="E38" s="95" t="s">
        <v>430</v>
      </c>
      <c r="F38" s="371">
        <v>32.1</v>
      </c>
      <c r="G38" s="371"/>
      <c r="J38" s="338" t="s">
        <v>436</v>
      </c>
      <c r="K38" s="339"/>
      <c r="L38" s="95"/>
      <c r="M38" s="95" t="s">
        <v>430</v>
      </c>
    </row>
    <row r="39" spans="1:13" ht="23.25" customHeight="1">
      <c r="A39" s="85" t="s">
        <v>436</v>
      </c>
      <c r="B39" s="72">
        <v>111018</v>
      </c>
      <c r="C39" s="105">
        <v>14720</v>
      </c>
      <c r="D39" s="105">
        <v>269</v>
      </c>
      <c r="E39" s="95" t="s">
        <v>430</v>
      </c>
      <c r="F39" s="369">
        <v>33.4</v>
      </c>
      <c r="G39" s="369"/>
      <c r="J39" s="232"/>
      <c r="K39" s="232"/>
      <c r="L39" s="247"/>
      <c r="M39" s="239"/>
    </row>
    <row r="40" spans="2:13" ht="23.25" customHeight="1">
      <c r="B40" s="107"/>
      <c r="F40" s="232"/>
      <c r="G40" s="232"/>
      <c r="J40" s="370" t="s">
        <v>406</v>
      </c>
      <c r="K40" s="370"/>
      <c r="L40" s="370"/>
      <c r="M40" s="370"/>
    </row>
    <row r="41" spans="1:10" ht="23.25" customHeight="1">
      <c r="A41" s="104" t="s">
        <v>395</v>
      </c>
      <c r="B41" s="104"/>
      <c r="C41" s="104"/>
      <c r="D41" s="104"/>
      <c r="E41" s="104"/>
      <c r="F41" s="104"/>
      <c r="G41" s="104"/>
      <c r="J41" s="36" t="s">
        <v>407</v>
      </c>
    </row>
    <row r="47" spans="1:13" ht="23.25" customHeight="1">
      <c r="A47" s="232" t="s">
        <v>408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</row>
    <row r="48" spans="1:13" ht="23.25" customHeight="1" thickBot="1">
      <c r="A48" s="260" t="s">
        <v>409</v>
      </c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</row>
    <row r="49" spans="1:13" ht="23.25" customHeight="1">
      <c r="A49" s="185" t="s">
        <v>56</v>
      </c>
      <c r="B49" s="234" t="s">
        <v>280</v>
      </c>
      <c r="C49" s="234"/>
      <c r="D49" s="234" t="s">
        <v>411</v>
      </c>
      <c r="E49" s="234"/>
      <c r="F49" s="234"/>
      <c r="G49" s="234"/>
      <c r="H49" s="234" t="s">
        <v>412</v>
      </c>
      <c r="I49" s="234"/>
      <c r="J49" s="234" t="s">
        <v>413</v>
      </c>
      <c r="K49" s="234"/>
      <c r="L49" s="234" t="s">
        <v>113</v>
      </c>
      <c r="M49" s="183"/>
    </row>
    <row r="50" spans="1:13" ht="23.25" customHeight="1">
      <c r="A50" s="187"/>
      <c r="B50" s="230"/>
      <c r="C50" s="230"/>
      <c r="D50" s="230" t="s">
        <v>410</v>
      </c>
      <c r="E50" s="230"/>
      <c r="F50" s="230" t="s">
        <v>201</v>
      </c>
      <c r="G50" s="230"/>
      <c r="H50" s="230"/>
      <c r="I50" s="230"/>
      <c r="J50" s="230"/>
      <c r="K50" s="230"/>
      <c r="L50" s="230"/>
      <c r="M50" s="186"/>
    </row>
    <row r="51" spans="1:13" ht="23.25" customHeight="1">
      <c r="A51" s="187"/>
      <c r="B51" s="11" t="s">
        <v>22</v>
      </c>
      <c r="C51" s="11" t="s">
        <v>23</v>
      </c>
      <c r="D51" s="11" t="s">
        <v>22</v>
      </c>
      <c r="E51" s="11" t="s">
        <v>23</v>
      </c>
      <c r="F51" s="11" t="s">
        <v>22</v>
      </c>
      <c r="G51" s="11" t="s">
        <v>23</v>
      </c>
      <c r="H51" s="11" t="s">
        <v>22</v>
      </c>
      <c r="I51" s="11" t="s">
        <v>23</v>
      </c>
      <c r="J51" s="11" t="s">
        <v>22</v>
      </c>
      <c r="K51" s="11" t="s">
        <v>23</v>
      </c>
      <c r="L51" s="11" t="s">
        <v>22</v>
      </c>
      <c r="M51" s="12" t="s">
        <v>23</v>
      </c>
    </row>
    <row r="52" spans="2:13" ht="23.25" customHeight="1">
      <c r="B52" s="141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</row>
    <row r="53" spans="1:13" ht="23.25" customHeight="1">
      <c r="A53" s="17" t="s">
        <v>414</v>
      </c>
      <c r="B53" s="117">
        <v>1262138</v>
      </c>
      <c r="C53" s="96">
        <v>48811886</v>
      </c>
      <c r="D53" s="96">
        <v>110126</v>
      </c>
      <c r="E53" s="96">
        <v>29891541</v>
      </c>
      <c r="F53" s="96">
        <v>1012323</v>
      </c>
      <c r="G53" s="96">
        <v>16750779</v>
      </c>
      <c r="H53" s="96">
        <v>59623</v>
      </c>
      <c r="I53" s="96">
        <v>1034197</v>
      </c>
      <c r="J53" s="96">
        <v>35452</v>
      </c>
      <c r="K53" s="96">
        <v>438294</v>
      </c>
      <c r="L53" s="96">
        <v>44614</v>
      </c>
      <c r="M53" s="96">
        <v>697075</v>
      </c>
    </row>
    <row r="54" spans="1:13" ht="23.25" customHeight="1">
      <c r="A54" s="17"/>
      <c r="B54" s="117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</row>
    <row r="55" spans="1:13" ht="23.25" customHeight="1">
      <c r="A55" s="18" t="s">
        <v>62</v>
      </c>
      <c r="B55" s="117">
        <v>1333571</v>
      </c>
      <c r="C55" s="96">
        <v>53223984</v>
      </c>
      <c r="D55" s="96">
        <v>115165</v>
      </c>
      <c r="E55" s="96">
        <v>32347972</v>
      </c>
      <c r="F55" s="96">
        <v>1070135</v>
      </c>
      <c r="G55" s="96">
        <v>18493790</v>
      </c>
      <c r="H55" s="96">
        <v>67366</v>
      </c>
      <c r="I55" s="96">
        <v>1179755</v>
      </c>
      <c r="J55" s="96">
        <v>33488</v>
      </c>
      <c r="K55" s="96">
        <v>451078</v>
      </c>
      <c r="L55" s="96">
        <v>47417</v>
      </c>
      <c r="M55" s="96">
        <v>751389</v>
      </c>
    </row>
    <row r="56" spans="1:13" ht="23.25" customHeight="1">
      <c r="A56" s="18"/>
      <c r="B56" s="142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</row>
    <row r="57" spans="1:13" ht="23.25" customHeight="1">
      <c r="A57" s="85" t="s">
        <v>436</v>
      </c>
      <c r="B57" s="165">
        <f>SUM(D57,F57,H57,J57,L57)</f>
        <v>1356749</v>
      </c>
      <c r="C57" s="159">
        <f>SUM(E57,G57,I57,K57,M57)</f>
        <v>57609433</v>
      </c>
      <c r="D57" s="159">
        <v>120515</v>
      </c>
      <c r="E57" s="159">
        <v>34843502</v>
      </c>
      <c r="F57" s="159">
        <v>1092623</v>
      </c>
      <c r="G57" s="159">
        <v>20335236</v>
      </c>
      <c r="H57" s="159">
        <v>67629</v>
      </c>
      <c r="I57" s="159">
        <v>1220124</v>
      </c>
      <c r="J57" s="159">
        <v>29684</v>
      </c>
      <c r="K57" s="159">
        <v>415839</v>
      </c>
      <c r="L57" s="159">
        <v>46298</v>
      </c>
      <c r="M57" s="159">
        <v>794732</v>
      </c>
    </row>
    <row r="58" spans="1:13" ht="23.25" customHeight="1">
      <c r="A58" s="128"/>
      <c r="B58" s="145"/>
      <c r="C58" s="146"/>
      <c r="D58" s="144"/>
      <c r="E58" s="144"/>
      <c r="F58" s="144"/>
      <c r="G58" s="144"/>
      <c r="H58" s="144"/>
      <c r="I58" s="144"/>
      <c r="J58" s="144"/>
      <c r="K58" s="144"/>
      <c r="L58" s="144"/>
      <c r="M58" s="144"/>
    </row>
    <row r="59" spans="1:13" ht="23.25" customHeight="1">
      <c r="A59" s="104" t="s">
        <v>395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</row>
  </sheetData>
  <sheetProtection/>
  <mergeCells count="77">
    <mergeCell ref="E8:E10"/>
    <mergeCell ref="F8:G10"/>
    <mergeCell ref="C8:D10"/>
    <mergeCell ref="H9:H10"/>
    <mergeCell ref="M9:M10"/>
    <mergeCell ref="A3:M3"/>
    <mergeCell ref="C17:D17"/>
    <mergeCell ref="F11:G11"/>
    <mergeCell ref="F17:G17"/>
    <mergeCell ref="C12:D12"/>
    <mergeCell ref="F12:G12"/>
    <mergeCell ref="F13:G13"/>
    <mergeCell ref="C13:D13"/>
    <mergeCell ref="F14:G14"/>
    <mergeCell ref="F15:G15"/>
    <mergeCell ref="C14:D14"/>
    <mergeCell ref="C15:D15"/>
    <mergeCell ref="C16:D16"/>
    <mergeCell ref="A5:M5"/>
    <mergeCell ref="H7:M7"/>
    <mergeCell ref="J8:K8"/>
    <mergeCell ref="B8:B10"/>
    <mergeCell ref="A7:A10"/>
    <mergeCell ref="B7:D7"/>
    <mergeCell ref="C11:D11"/>
    <mergeCell ref="E7:G7"/>
    <mergeCell ref="E31:E33"/>
    <mergeCell ref="B30:C30"/>
    <mergeCell ref="F30:G33"/>
    <mergeCell ref="D30:E30"/>
    <mergeCell ref="A30:A33"/>
    <mergeCell ref="B31:B33"/>
    <mergeCell ref="C31:C33"/>
    <mergeCell ref="D31:D33"/>
    <mergeCell ref="F16:G16"/>
    <mergeCell ref="L29:M30"/>
    <mergeCell ref="I9:I10"/>
    <mergeCell ref="H8:I8"/>
    <mergeCell ref="J28:M28"/>
    <mergeCell ref="J31:K32"/>
    <mergeCell ref="L31:M32"/>
    <mergeCell ref="L8:M8"/>
    <mergeCell ref="J9:J10"/>
    <mergeCell ref="K9:K10"/>
    <mergeCell ref="L9:L10"/>
    <mergeCell ref="J33:K33"/>
    <mergeCell ref="L33:M33"/>
    <mergeCell ref="J39:K39"/>
    <mergeCell ref="L39:M39"/>
    <mergeCell ref="J36:K36"/>
    <mergeCell ref="L36:M36"/>
    <mergeCell ref="J37:K37"/>
    <mergeCell ref="L37:M37"/>
    <mergeCell ref="J34:K34"/>
    <mergeCell ref="L34:M34"/>
    <mergeCell ref="A28:G28"/>
    <mergeCell ref="F34:G34"/>
    <mergeCell ref="F35:G35"/>
    <mergeCell ref="F36:G36"/>
    <mergeCell ref="F37:G37"/>
    <mergeCell ref="F38:G38"/>
    <mergeCell ref="F50:G50"/>
    <mergeCell ref="D49:G49"/>
    <mergeCell ref="J35:K35"/>
    <mergeCell ref="L35:M35"/>
    <mergeCell ref="F40:G40"/>
    <mergeCell ref="J40:M40"/>
    <mergeCell ref="F39:G39"/>
    <mergeCell ref="J38:K38"/>
    <mergeCell ref="H49:I50"/>
    <mergeCell ref="J49:K50"/>
    <mergeCell ref="L49:M50"/>
    <mergeCell ref="A47:M47"/>
    <mergeCell ref="A48:M48"/>
    <mergeCell ref="A49:A51"/>
    <mergeCell ref="B49:C50"/>
    <mergeCell ref="D50:E50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yutaka-k</cp:lastModifiedBy>
  <cp:lastPrinted>2013-06-26T01:33:16Z</cp:lastPrinted>
  <dcterms:created xsi:type="dcterms:W3CDTF">2004-02-10T04:57:10Z</dcterms:created>
  <dcterms:modified xsi:type="dcterms:W3CDTF">2014-07-14T08:10:35Z</dcterms:modified>
  <cp:category/>
  <cp:version/>
  <cp:contentType/>
  <cp:contentStatus/>
</cp:coreProperties>
</file>