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11" yWindow="65401" windowWidth="11010" windowHeight="8265" activeTab="0"/>
  </bookViews>
  <sheets>
    <sheet name="136" sheetId="1" r:id="rId1"/>
    <sheet name="138" sheetId="2" r:id="rId2"/>
    <sheet name="140" sheetId="3" r:id="rId3"/>
    <sheet name="142" sheetId="4" r:id="rId4"/>
    <sheet name="144" sheetId="5" r:id="rId5"/>
    <sheet name="146" sheetId="6" r:id="rId6"/>
    <sheet name="148" sheetId="7" r:id="rId7"/>
  </sheets>
  <definedNames>
    <definedName name="_xlnm.Print_Area" localSheetId="0">'136'!$A$1:$P$54</definedName>
    <definedName name="_xlnm.Print_Area" localSheetId="1">'138'!$A$1:$W$62</definedName>
    <definedName name="_xlnm.Print_Area" localSheetId="2">'140'!$A$1:$AP$69</definedName>
    <definedName name="_xlnm.Print_Area" localSheetId="3">'142'!$A$1:$AL$57</definedName>
    <definedName name="_xlnm.Print_Area" localSheetId="4">'144'!$A$1:$Q$69</definedName>
    <definedName name="_xlnm.Print_Area" localSheetId="5">'146'!$A$1:$Q$69</definedName>
    <definedName name="_xlnm.Print_Area" localSheetId="6">'148'!$A$1:$Q$69</definedName>
  </definedNames>
  <calcPr calcMode="manual" fullCalcOnLoad="1"/>
</workbook>
</file>

<file path=xl/sharedStrings.xml><?xml version="1.0" encoding="utf-8"?>
<sst xmlns="http://schemas.openxmlformats.org/spreadsheetml/2006/main" count="852" uniqueCount="401">
  <si>
    <t>合    計</t>
  </si>
  <si>
    <t>銀    行</t>
  </si>
  <si>
    <t>信 用 金 庫</t>
  </si>
  <si>
    <t>信 用 組 合</t>
  </si>
  <si>
    <t>労 働 金 庫</t>
  </si>
  <si>
    <t>農    協</t>
  </si>
  <si>
    <t>漁    協</t>
  </si>
  <si>
    <t>農 林 中 金</t>
  </si>
  <si>
    <t>郵  便  局</t>
  </si>
  <si>
    <t>商 工 中 金</t>
  </si>
  <si>
    <t>合　　計</t>
  </si>
  <si>
    <t>銀　　行</t>
  </si>
  <si>
    <t>年度末及び月次</t>
  </si>
  <si>
    <t>信 用 金 庫</t>
  </si>
  <si>
    <t xml:space="preserve">    12</t>
  </si>
  <si>
    <t>年度及び月次</t>
  </si>
  <si>
    <t>金額（千円）</t>
  </si>
  <si>
    <t>口　座　数</t>
  </si>
  <si>
    <t>貯金証書数</t>
  </si>
  <si>
    <t>年次及び月次</t>
  </si>
  <si>
    <t>北　　陸　　三　　県</t>
  </si>
  <si>
    <t>受　入</t>
  </si>
  <si>
    <t>支　払</t>
  </si>
  <si>
    <t>（単位：千円）</t>
  </si>
  <si>
    <t>項　　　　　　　　　　　　目</t>
  </si>
  <si>
    <t>対前年度増減率</t>
  </si>
  <si>
    <t>会 　 計　  名</t>
  </si>
  <si>
    <t>歳　　　　　　　　　　　　入</t>
  </si>
  <si>
    <t>歳　入　総　額</t>
  </si>
  <si>
    <t>県税</t>
  </si>
  <si>
    <t>中央病院事業</t>
  </si>
  <si>
    <t>高松病院事業</t>
  </si>
  <si>
    <t>地方譲与税</t>
  </si>
  <si>
    <t>港湾土地造成事業</t>
  </si>
  <si>
    <t>電気事業</t>
  </si>
  <si>
    <t>地方交付税</t>
  </si>
  <si>
    <t>水道用水供給事業</t>
  </si>
  <si>
    <t>交通安全対策特別交付金</t>
  </si>
  <si>
    <t>分担金及び負担金</t>
  </si>
  <si>
    <t>使用料及び手数料</t>
  </si>
  <si>
    <t>国庫支出金</t>
  </si>
  <si>
    <t>財産収入</t>
  </si>
  <si>
    <t>寄附金</t>
  </si>
  <si>
    <t>繰入金</t>
  </si>
  <si>
    <t>繰越金</t>
  </si>
  <si>
    <t>諸収入</t>
  </si>
  <si>
    <t>県債</t>
  </si>
  <si>
    <t>歳　出　総　額</t>
  </si>
  <si>
    <t>対前年度増減率(%)</t>
  </si>
  <si>
    <t>議会費</t>
  </si>
  <si>
    <t>土地</t>
  </si>
  <si>
    <t>総務費</t>
  </si>
  <si>
    <t>建物</t>
  </si>
  <si>
    <t>立木</t>
  </si>
  <si>
    <t>船舶</t>
  </si>
  <si>
    <t>隻</t>
  </si>
  <si>
    <t>物権</t>
  </si>
  <si>
    <t>農林水産業費</t>
  </si>
  <si>
    <t>件</t>
  </si>
  <si>
    <t>土木費</t>
  </si>
  <si>
    <t>無体財産権</t>
  </si>
  <si>
    <t>警察費</t>
  </si>
  <si>
    <t>有価証券</t>
  </si>
  <si>
    <t>千円</t>
  </si>
  <si>
    <t>教育費</t>
  </si>
  <si>
    <t>出資による権利</t>
  </si>
  <si>
    <t>災害復旧費</t>
  </si>
  <si>
    <t>物品</t>
  </si>
  <si>
    <t>公債費</t>
  </si>
  <si>
    <t>債権</t>
  </si>
  <si>
    <t>基金</t>
  </si>
  <si>
    <t xml:space="preserve">歳 入 歳 出 差 引 額 </t>
  </si>
  <si>
    <t>実 質 収 支 額</t>
  </si>
  <si>
    <t>一　般　会　計</t>
  </si>
  <si>
    <t>普通債</t>
  </si>
  <si>
    <t>土木</t>
  </si>
  <si>
    <t>農林水産</t>
  </si>
  <si>
    <t>教育</t>
  </si>
  <si>
    <t>公営住宅</t>
  </si>
  <si>
    <t>その他</t>
  </si>
  <si>
    <t>災害復旧債</t>
  </si>
  <si>
    <t>その他債</t>
  </si>
  <si>
    <t>計</t>
  </si>
  <si>
    <t>歳　　　　　　　　出</t>
  </si>
  <si>
    <t>特　別　会　計</t>
  </si>
  <si>
    <t>土地取得</t>
  </si>
  <si>
    <t>証紙</t>
  </si>
  <si>
    <t>中小企業近代化資金</t>
  </si>
  <si>
    <t>農業改良資金</t>
  </si>
  <si>
    <t>金沢西部地区土地区画整理</t>
  </si>
  <si>
    <t>流域下水道</t>
  </si>
  <si>
    <t>事　業　会　計</t>
  </si>
  <si>
    <t>中小企業近代化資金貸付金</t>
  </si>
  <si>
    <t>病　院　事　業</t>
  </si>
  <si>
    <t>電　気　事　業</t>
  </si>
  <si>
    <t>水道用水供給事業</t>
  </si>
  <si>
    <t>予  算  額</t>
  </si>
  <si>
    <t>調　定　額</t>
  </si>
  <si>
    <t>収　入　額</t>
  </si>
  <si>
    <t>個人</t>
  </si>
  <si>
    <t>県民税</t>
  </si>
  <si>
    <t>法人</t>
  </si>
  <si>
    <t>利子割</t>
  </si>
  <si>
    <t>事業税</t>
  </si>
  <si>
    <t>自  　動 　 車　  税</t>
  </si>
  <si>
    <t>鉱 　　　区　 　　税</t>
  </si>
  <si>
    <t xml:space="preserve">狩 猟 者 登 録 税 </t>
  </si>
  <si>
    <t xml:space="preserve">自 動 車 取 得 税 </t>
  </si>
  <si>
    <t>軽  油  引  取  税</t>
  </si>
  <si>
    <t>入　　　猟　　　税</t>
  </si>
  <si>
    <t>区　　　　　　　分</t>
  </si>
  <si>
    <t>所得税</t>
  </si>
  <si>
    <t>法人税</t>
  </si>
  <si>
    <t>相続税</t>
  </si>
  <si>
    <t>酒税</t>
  </si>
  <si>
    <t>航空機燃料税</t>
  </si>
  <si>
    <t>印紙収入</t>
  </si>
  <si>
    <t>歳 出 総 額</t>
  </si>
  <si>
    <t>歳入歳出  　　　 　差 引 額</t>
  </si>
  <si>
    <t>翌年度に繰り　　　越すべき財源</t>
  </si>
  <si>
    <t>実 質 収 支</t>
  </si>
  <si>
    <t>地  方  税</t>
  </si>
  <si>
    <t>金沢市</t>
  </si>
  <si>
    <t>七尾市</t>
  </si>
  <si>
    <t>小松市</t>
  </si>
  <si>
    <t>輪島市</t>
  </si>
  <si>
    <t>珠洲市</t>
  </si>
  <si>
    <t>加賀市</t>
  </si>
  <si>
    <t>羽咋市</t>
  </si>
  <si>
    <t>松任市</t>
  </si>
  <si>
    <t>山中町</t>
  </si>
  <si>
    <t>根上町</t>
  </si>
  <si>
    <t>寺井町</t>
  </si>
  <si>
    <t>辰口町</t>
  </si>
  <si>
    <t>川北町</t>
  </si>
  <si>
    <t>美川町</t>
  </si>
  <si>
    <t>鶴来町</t>
  </si>
  <si>
    <t>野々市町</t>
  </si>
  <si>
    <t>河内村</t>
  </si>
  <si>
    <t>吉野谷村</t>
  </si>
  <si>
    <t>鳥越村</t>
  </si>
  <si>
    <t>尾口村</t>
  </si>
  <si>
    <t>白峰村</t>
  </si>
  <si>
    <t>津幡町</t>
  </si>
  <si>
    <t>高松町</t>
  </si>
  <si>
    <t>七塚町</t>
  </si>
  <si>
    <t>宇ノ気町</t>
  </si>
  <si>
    <t>内灘町</t>
  </si>
  <si>
    <t>富来町</t>
  </si>
  <si>
    <t>志雄町</t>
  </si>
  <si>
    <t>志賀町</t>
  </si>
  <si>
    <t>押水町</t>
  </si>
  <si>
    <t>田鶴浜町</t>
  </si>
  <si>
    <t>鳥屋町</t>
  </si>
  <si>
    <t>中島町</t>
  </si>
  <si>
    <t>鹿島町</t>
  </si>
  <si>
    <t>能登島町</t>
  </si>
  <si>
    <t>鹿西町</t>
  </si>
  <si>
    <t>穴水町</t>
  </si>
  <si>
    <t>門前町</t>
  </si>
  <si>
    <t>能都町</t>
  </si>
  <si>
    <t>柳田村</t>
  </si>
  <si>
    <t>内浦町</t>
  </si>
  <si>
    <t>地方交付税</t>
  </si>
  <si>
    <t>使　用　料</t>
  </si>
  <si>
    <t>手　数　料</t>
  </si>
  <si>
    <t>国庫支出金</t>
  </si>
  <si>
    <t>総 務 費</t>
  </si>
  <si>
    <t>民 生 費</t>
  </si>
  <si>
    <t>衛 生 費</t>
  </si>
  <si>
    <t>労 働 費</t>
  </si>
  <si>
    <t>商 工 費</t>
  </si>
  <si>
    <t>土 木 費</t>
  </si>
  <si>
    <t>消 防 費</t>
  </si>
  <si>
    <t>教 育 費</t>
  </si>
  <si>
    <t>公 債 費</t>
  </si>
  <si>
    <t>諸支出金</t>
  </si>
  <si>
    <t>地方債現在高</t>
  </si>
  <si>
    <t>金　　額</t>
  </si>
  <si>
    <t>　口　　数</t>
  </si>
  <si>
    <t>払　　　渡　</t>
  </si>
  <si>
    <t>振　　出</t>
  </si>
  <si>
    <t>件　数</t>
  </si>
  <si>
    <t>金　額</t>
  </si>
  <si>
    <t>会員数</t>
  </si>
  <si>
    <t>株　数</t>
  </si>
  <si>
    <t>取 引 高</t>
  </si>
  <si>
    <t>第二地銀　（相互銀行）</t>
  </si>
  <si>
    <t>日本開発銀行</t>
  </si>
  <si>
    <t>（うち） 取引停止処分</t>
  </si>
  <si>
    <t>人（人員）</t>
  </si>
  <si>
    <t>期　（年度）　末　現　在　高</t>
  </si>
  <si>
    <t>資料　　日本証券業協会北陸地区協会調</t>
  </si>
  <si>
    <t>資料　日本銀行金沢支店調</t>
  </si>
  <si>
    <t>民生費</t>
  </si>
  <si>
    <t>衛生費</t>
  </si>
  <si>
    <t>労働費</t>
  </si>
  <si>
    <t>商工費</t>
  </si>
  <si>
    <t>母子福祉資金貸付金</t>
  </si>
  <si>
    <t>寡婦福祉資金貸付金</t>
  </si>
  <si>
    <t>公営競馬</t>
  </si>
  <si>
    <t>沿岸漁業改善資金</t>
  </si>
  <si>
    <t>育英資金</t>
  </si>
  <si>
    <t>歳　　　　　　　　入</t>
  </si>
  <si>
    <t>有料道路事業</t>
  </si>
  <si>
    <t>資料　石川県財政課「財政のあらまし」による。</t>
  </si>
  <si>
    <t>港湾土地造成事業</t>
  </si>
  <si>
    <t>寡婦福祉資金</t>
  </si>
  <si>
    <t>金融及び財政 141</t>
  </si>
  <si>
    <t>140 金融及び財政</t>
  </si>
  <si>
    <t>金融及び財政 143</t>
  </si>
  <si>
    <t>資料　石川県税務課「税務統計書」による。</t>
  </si>
  <si>
    <t>138 金融及び財政</t>
  </si>
  <si>
    <t>（単位 千円）</t>
  </si>
  <si>
    <t>総額</t>
  </si>
  <si>
    <t>砂糖消費税</t>
  </si>
  <si>
    <t>石油税</t>
  </si>
  <si>
    <t>物品税</t>
  </si>
  <si>
    <t>トランプ類税</t>
  </si>
  <si>
    <t>取引所税</t>
  </si>
  <si>
    <t>有価証券取引税</t>
  </si>
  <si>
    <t>揮発油税および地方道路税</t>
  </si>
  <si>
    <t>石油ガス税</t>
  </si>
  <si>
    <t>自動車重量税</t>
  </si>
  <si>
    <t>通行税</t>
  </si>
  <si>
    <t>入場税</t>
  </si>
  <si>
    <t>日本銀行券発行税</t>
  </si>
  <si>
    <t>旧税</t>
  </si>
  <si>
    <t>財政力指数</t>
  </si>
  <si>
    <t>（単位　千円）</t>
  </si>
  <si>
    <t>金融及び財政 145</t>
  </si>
  <si>
    <t>144 金融及び財政</t>
  </si>
  <si>
    <t>市町村別</t>
  </si>
  <si>
    <t>議　会　費</t>
  </si>
  <si>
    <t>146 金融及び財政</t>
  </si>
  <si>
    <t>金融及び財政 147</t>
  </si>
  <si>
    <t>148 金融及び財政</t>
  </si>
  <si>
    <t>金融及び財政 149</t>
  </si>
  <si>
    <t>136 金融及び財政</t>
  </si>
  <si>
    <t>金融及び財政 139</t>
  </si>
  <si>
    <t>（単位 百万円）</t>
  </si>
  <si>
    <t>（単位　口数千口、金額百万円）</t>
  </si>
  <si>
    <t>信託</t>
  </si>
  <si>
    <t>平成元年1月末</t>
  </si>
  <si>
    <t>金融及び財政 137</t>
  </si>
  <si>
    <r>
      <t>第二地銀</t>
    </r>
    <r>
      <rPr>
        <sz val="11"/>
        <rFont val="ＭＳ 明朝"/>
        <family val="1"/>
      </rPr>
      <t>　（相互銀行）</t>
    </r>
  </si>
  <si>
    <t>昭和59年度</t>
  </si>
  <si>
    <t>平成元年1月</t>
  </si>
  <si>
    <t>（単位　口数千口　金額百万円）</t>
  </si>
  <si>
    <t>口　数</t>
  </si>
  <si>
    <t>（単位　株数千株　金額千円）</t>
  </si>
  <si>
    <t>昭和63年1月</t>
  </si>
  <si>
    <t>昭和61年度</t>
  </si>
  <si>
    <t>昭和61年度</t>
  </si>
  <si>
    <t>62年度</t>
  </si>
  <si>
    <t>63年度</t>
  </si>
  <si>
    <t>昭和59年度</t>
  </si>
  <si>
    <t xml:space="preserve"> 源泉分</t>
  </si>
  <si>
    <t>税　目　別</t>
  </si>
  <si>
    <t>昭和59年度</t>
  </si>
  <si>
    <t>60年度</t>
  </si>
  <si>
    <t>62年度</t>
  </si>
  <si>
    <t>63年度</t>
  </si>
  <si>
    <t>総　　　　額</t>
  </si>
  <si>
    <t>61年度</t>
  </si>
  <si>
    <t>会社臨時特別税</t>
  </si>
  <si>
    <t>江沼郡</t>
  </si>
  <si>
    <t>能美郡</t>
  </si>
  <si>
    <t>石川郡</t>
  </si>
  <si>
    <t>河北郡</t>
  </si>
  <si>
    <t>羽咋郡</t>
  </si>
  <si>
    <t>鹿島郡</t>
  </si>
  <si>
    <t>鳳至郡</t>
  </si>
  <si>
    <t>珠洲郡</t>
  </si>
  <si>
    <t>自動車取得税　　　　交 付 金</t>
  </si>
  <si>
    <t>-</t>
  </si>
  <si>
    <t>-</t>
  </si>
  <si>
    <t>61年度</t>
  </si>
  <si>
    <t>資料　北陸財務局調</t>
  </si>
  <si>
    <t>資料　北陸郵政局「郵政統計年報」による。</t>
  </si>
  <si>
    <t>資料　金沢国税局「国税徴収表」による。</t>
  </si>
  <si>
    <t>（単位　百万円）</t>
  </si>
  <si>
    <t>中小企業公庫</t>
  </si>
  <si>
    <t>国民金融公庫</t>
  </si>
  <si>
    <t>住宅金融公庫</t>
  </si>
  <si>
    <t>75　　手　形　交　換　状　況（昭和59～63年度）</t>
  </si>
  <si>
    <t>76　　郵　政　関　係　状　況（昭和59～63年度）</t>
  </si>
  <si>
    <t>78　　日 銀 券 受 入 支 払 状 況（昭和59～63年度）</t>
  </si>
  <si>
    <t>77　　株 式 取 引 状 況（昭和59～63年）</t>
  </si>
  <si>
    <t>（1）　一　般　会　計</t>
  </si>
  <si>
    <t>（3）　事　業　会　計</t>
  </si>
  <si>
    <t>81　県　債　目　的　別　現　在　高（昭和61～63年度）</t>
  </si>
  <si>
    <t>美術品購入</t>
  </si>
  <si>
    <t>林業改良資金</t>
  </si>
  <si>
    <t>　　　　　　　　61　　　　　年　　　　　度</t>
  </si>
  <si>
    <t>　　　　　　昭　　　和　　　59　　　年　　　度</t>
  </si>
  <si>
    <t>　60　　　　　年　　　　　度</t>
  </si>
  <si>
    <t>　　　　　　　62　　　　　年　　　　　度</t>
  </si>
  <si>
    <t>　　　　　　63　　　　　年　　　　　度</t>
  </si>
  <si>
    <t>県たばこ消費税</t>
  </si>
  <si>
    <t>娯楽施設利用税</t>
  </si>
  <si>
    <t>料理飲食等消費税</t>
  </si>
  <si>
    <t>たばこ消費税</t>
  </si>
  <si>
    <t>災害復旧費</t>
  </si>
  <si>
    <t>昭和59年度</t>
  </si>
  <si>
    <t>昭和63年4月末</t>
  </si>
  <si>
    <t>信  託</t>
  </si>
  <si>
    <t>う ち 地 方 株</t>
  </si>
  <si>
    <t>昭和63年4月</t>
  </si>
  <si>
    <t>（1） 郵 便 為 替 振 出 、払 渡 状 況</t>
  </si>
  <si>
    <t>昭和59年度</t>
  </si>
  <si>
    <t>（2） 郵 便 為 替 振 出 、払 渡 状 況</t>
  </si>
  <si>
    <t>金　　　額</t>
  </si>
  <si>
    <t>第1四半期</t>
  </si>
  <si>
    <t>年度及び月次</t>
  </si>
  <si>
    <t>年度別</t>
  </si>
  <si>
    <t>枚　　数（千枚）</t>
  </si>
  <si>
    <t>金　　額（百万円）</t>
  </si>
  <si>
    <t>枚　　数（枚）</t>
  </si>
  <si>
    <t>金　　額（千円）</t>
  </si>
  <si>
    <t>預　入</t>
  </si>
  <si>
    <t>払　戻</t>
  </si>
  <si>
    <t>交      換      高</t>
  </si>
  <si>
    <t>不　　　渡　　　手　　　形</t>
  </si>
  <si>
    <t>石　　川　　県</t>
  </si>
  <si>
    <t>財     　　   産</t>
  </si>
  <si>
    <t>㎡</t>
  </si>
  <si>
    <r>
      <t>m</t>
    </r>
    <r>
      <rPr>
        <vertAlign val="superscript"/>
        <sz val="12"/>
        <rFont val="ＭＳ 明朝"/>
        <family val="1"/>
      </rPr>
      <t>２</t>
    </r>
  </si>
  <si>
    <t>㎡</t>
  </si>
  <si>
    <t>台個</t>
  </si>
  <si>
    <t>資料　石川県財政課「財政のあらまし」による。</t>
  </si>
  <si>
    <t>（単位　千円）</t>
  </si>
  <si>
    <t>資料　石川県財政課「財政のあらまし」による。</t>
  </si>
  <si>
    <t>-</t>
  </si>
  <si>
    <t>（単位　千円）</t>
  </si>
  <si>
    <t>母子福祉資金</t>
  </si>
  <si>
    <t>金沢西部地区土地区</t>
  </si>
  <si>
    <t>資料　石川県財政課「財政のあらまし」による。</t>
  </si>
  <si>
    <r>
      <t>単</t>
    </r>
    <r>
      <rPr>
        <sz val="12"/>
        <rFont val="ＭＳ 明朝"/>
        <family val="1"/>
      </rPr>
      <t>位</t>
    </r>
  </si>
  <si>
    <t>翌年度へ繰り越すべき財源</t>
  </si>
  <si>
    <t>会　　　計　　　区　　　分</t>
  </si>
  <si>
    <r>
      <t>（2）</t>
    </r>
    <r>
      <rPr>
        <sz val="12"/>
        <rFont val="ＭＳ 明朝"/>
        <family val="1"/>
      </rPr>
      <t xml:space="preserve"> 特　別　会　計</t>
    </r>
  </si>
  <si>
    <t>合計</t>
  </si>
  <si>
    <t>項目</t>
  </si>
  <si>
    <r>
      <t>構成</t>
    </r>
    <r>
      <rPr>
        <sz val="12"/>
        <rFont val="ＭＳ 明朝"/>
        <family val="1"/>
      </rPr>
      <t>比</t>
    </r>
  </si>
  <si>
    <t>-</t>
  </si>
  <si>
    <t>不動産取得税</t>
  </si>
  <si>
    <t>（単位 千円）</t>
  </si>
  <si>
    <t>税　　目　　別</t>
  </si>
  <si>
    <t>昭和60年度</t>
  </si>
  <si>
    <t>調定額</t>
  </si>
  <si>
    <t>収入額</t>
  </si>
  <si>
    <t xml:space="preserve"> 申告分</t>
  </si>
  <si>
    <t>-</t>
  </si>
  <si>
    <t xml:space="preserve">滞納処分停止額 </t>
  </si>
  <si>
    <t>不納欠損額</t>
  </si>
  <si>
    <t>収入未済額</t>
  </si>
  <si>
    <t>収入歩合</t>
  </si>
  <si>
    <t>（単位　千円）</t>
  </si>
  <si>
    <t>1人当たり県税
負担額　　　（円）</t>
  </si>
  <si>
    <t>収入
歩合</t>
  </si>
  <si>
    <t>収入
歩合</t>
  </si>
  <si>
    <t>-</t>
  </si>
  <si>
    <t>-</t>
  </si>
  <si>
    <t>資料　石川県地方課「地方財政状況調査」による。</t>
  </si>
  <si>
    <t>歳 入 総 額</t>
  </si>
  <si>
    <t>実 質 収 支　　　　比　　 　率</t>
  </si>
  <si>
    <t>経 常 収 支　　　　　比　 　　率</t>
  </si>
  <si>
    <t>娯楽施設利
用税交付金</t>
  </si>
  <si>
    <t>基 準 財 政  収  入  額</t>
  </si>
  <si>
    <t>標 準 財 政
規       模</t>
  </si>
  <si>
    <t>基 準 財 政 　需　 要  額</t>
  </si>
  <si>
    <t>県 支 出 金</t>
  </si>
  <si>
    <t>財 産 収 入</t>
  </si>
  <si>
    <t>寄 附 金</t>
  </si>
  <si>
    <t>繰 入 金</t>
  </si>
  <si>
    <t>繰 越 金</t>
  </si>
  <si>
    <t>諸 収 入</t>
  </si>
  <si>
    <t>地 方 債</t>
  </si>
  <si>
    <t>農林水産業費</t>
  </si>
  <si>
    <t>前年度繰上　　　充  当  金</t>
  </si>
  <si>
    <t>積立金現在高</t>
  </si>
  <si>
    <t>分  担  金
及び負担金</t>
  </si>
  <si>
    <t>国有提供施
設等所在市
町村交付金</t>
  </si>
  <si>
    <t>交通安全対策
特別交付金</t>
  </si>
  <si>
    <t xml:space="preserve"> </t>
  </si>
  <si>
    <t>73　  金　 融　 機　 関　 別　 預　 金　 残　 高　（各年3.31現在）</t>
  </si>
  <si>
    <t>74　  金　 融　 機 　関 　別 　貸 　出 　残 　高　（各年3.31現在）</t>
  </si>
  <si>
    <t>79　石　川　県　歳　入　歳　出　決　算（昭和61～63年度）</t>
  </si>
  <si>
    <t>80　県　有　財　産　現　在　高（昭和61～63年度）</t>
  </si>
  <si>
    <t>-</t>
  </si>
  <si>
    <t>82　　県　 税　 税　 目　 別　 決　 算　 額　（昭和59～63年度）</t>
  </si>
  <si>
    <t>83　　県　 税　 徴　 収　 状　 況　（昭和61～63年度）</t>
  </si>
  <si>
    <t>84　　国税税目別徴収決定済額（昭和61～63年度)</t>
  </si>
  <si>
    <t>85　　市　　　町　　　村　　　財　　　政　（昭和63年度）</t>
  </si>
  <si>
    <t>-</t>
  </si>
  <si>
    <t>市　　　町　　　村　　　財　　　政　（昭和63年度）（つづき）</t>
  </si>
  <si>
    <t>市　　　町　　  村　　  財　　  政　（昭和63年度）（つづき）</t>
  </si>
  <si>
    <t>12　　　金　　　　融　　　　及　　　　び　　　　財　　　　政</t>
  </si>
  <si>
    <t>（単位  百万円）</t>
  </si>
  <si>
    <t>142 金融及び財政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</si>
</sst>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#,##0;[Red]#,##0"/>
    <numFmt numFmtId="179" formatCode="#,##0.0"/>
    <numFmt numFmtId="180" formatCode="#,##0.0;\-#,##0.0"/>
    <numFmt numFmtId="181" formatCode="#,##0_ "/>
    <numFmt numFmtId="182" formatCode="#,##0_);[Red]\(#,##0\)"/>
    <numFmt numFmtId="183" formatCode="#,##0.000;\-#,##0.000"/>
    <numFmt numFmtId="184" formatCode="#,##0_ ;[Red]\-#,##0\ "/>
    <numFmt numFmtId="185" formatCode="0.0_);[Red]\(0.0\)"/>
    <numFmt numFmtId="186" formatCode="0.00_);[Red]\(0.00\)"/>
    <numFmt numFmtId="187" formatCode="0_);[Red]\(0\)"/>
    <numFmt numFmtId="188" formatCode="0.000_);[Red]\(0.000\)"/>
    <numFmt numFmtId="189" formatCode="#,##0.000;[Red]\-#,##0.000"/>
    <numFmt numFmtId="190" formatCode="0.00;&quot;△ &quot;0.00"/>
    <numFmt numFmtId="191" formatCode="0.0%"/>
    <numFmt numFmtId="192" formatCode="0.0_ "/>
    <numFmt numFmtId="193" formatCode="_ * #,##0.0_ ;_ * \-#,##0.0_ ;_ * &quot;-&quot;?_ ;_ @_ "/>
    <numFmt numFmtId="194" formatCode="0.0E+00"/>
    <numFmt numFmtId="195" formatCode="0.0;&quot;△ &quot;0.0"/>
    <numFmt numFmtId="196" formatCode="0.000_ "/>
    <numFmt numFmtId="197" formatCode="0.0000"/>
    <numFmt numFmtId="198" formatCode="0.000"/>
    <numFmt numFmtId="199" formatCode="#,##0.0;&quot;△ &quot;#,##0.0"/>
  </numFmts>
  <fonts count="55">
    <font>
      <sz val="12"/>
      <name val="ＭＳ 明朝"/>
      <family val="1"/>
    </font>
    <font>
      <b/>
      <sz val="12"/>
      <name val="ＭＳ 明朝"/>
      <family val="1"/>
    </font>
    <font>
      <i/>
      <sz val="12"/>
      <name val="ＭＳ 明朝"/>
      <family val="1"/>
    </font>
    <font>
      <b/>
      <i/>
      <sz val="12"/>
      <name val="ＭＳ 明朝"/>
      <family val="1"/>
    </font>
    <font>
      <sz val="6"/>
      <name val="ＭＳ Ｐ明朝"/>
      <family val="1"/>
    </font>
    <font>
      <sz val="11"/>
      <name val="ＭＳ 明朝"/>
      <family val="1"/>
    </font>
    <font>
      <sz val="6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b/>
      <sz val="12"/>
      <name val="ＭＳ ゴシック"/>
      <family val="3"/>
    </font>
    <font>
      <b/>
      <sz val="12"/>
      <color indexed="56"/>
      <name val="ＭＳ ゴシック"/>
      <family val="3"/>
    </font>
    <font>
      <sz val="12"/>
      <color indexed="56"/>
      <name val="ＭＳ 明朝"/>
      <family val="1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vertAlign val="superscript"/>
      <sz val="12"/>
      <name val="ＭＳ 明朝"/>
      <family val="1"/>
    </font>
    <font>
      <sz val="14"/>
      <name val="ＭＳ 明朝"/>
      <family val="1"/>
    </font>
    <font>
      <b/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12"/>
      <name val="ＭＳ ゴシック"/>
      <family val="3"/>
    </font>
    <font>
      <b/>
      <sz val="16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rgb="FF0000FF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14" fillId="0" borderId="0">
      <alignment/>
      <protection/>
    </xf>
    <xf numFmtId="0" fontId="0" fillId="0" borderId="0">
      <alignment/>
      <protection/>
    </xf>
    <xf numFmtId="0" fontId="13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566">
    <xf numFmtId="0" fontId="0" fillId="0" borderId="0" xfId="0" applyAlignment="1">
      <alignment/>
    </xf>
    <xf numFmtId="0" fontId="5" fillId="0" borderId="0" xfId="0" applyFont="1" applyFill="1" applyAlignment="1">
      <alignment vertical="top"/>
    </xf>
    <xf numFmtId="0" fontId="5" fillId="0" borderId="0" xfId="0" applyFont="1" applyFill="1" applyAlignment="1">
      <alignment horizontal="right" vertical="top"/>
    </xf>
    <xf numFmtId="38" fontId="0" fillId="0" borderId="0" xfId="49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37" fontId="11" fillId="0" borderId="0" xfId="0" applyNumberFormat="1" applyFont="1" applyFill="1" applyBorder="1" applyAlignment="1" applyProtection="1">
      <alignment vertical="center"/>
      <protection/>
    </xf>
    <xf numFmtId="38" fontId="11" fillId="0" borderId="0" xfId="0" applyNumberFormat="1" applyFont="1" applyFill="1" applyBorder="1" applyAlignment="1" applyProtection="1">
      <alignment vertical="center"/>
      <protection/>
    </xf>
    <xf numFmtId="37" fontId="11" fillId="0" borderId="0" xfId="0" applyNumberFormat="1" applyFont="1" applyFill="1" applyBorder="1" applyAlignment="1" applyProtection="1">
      <alignment horizontal="right" vertical="center"/>
      <protection/>
    </xf>
    <xf numFmtId="0" fontId="8" fillId="0" borderId="0" xfId="0" applyFont="1" applyFill="1" applyBorder="1" applyAlignment="1">
      <alignment horizontal="center" vertical="center"/>
    </xf>
    <xf numFmtId="38" fontId="0" fillId="0" borderId="10" xfId="49" applyFont="1" applyFill="1" applyBorder="1" applyAlignment="1">
      <alignment vertical="center"/>
    </xf>
    <xf numFmtId="37" fontId="11" fillId="0" borderId="11" xfId="0" applyNumberFormat="1" applyFont="1" applyFill="1" applyBorder="1" applyAlignment="1" applyProtection="1">
      <alignment horizontal="right" vertical="center"/>
      <protection/>
    </xf>
    <xf numFmtId="0" fontId="0" fillId="0" borderId="0" xfId="61" applyFont="1" applyFill="1" applyBorder="1" applyAlignment="1">
      <alignment horizontal="distributed" vertical="center"/>
      <protection/>
    </xf>
    <xf numFmtId="37" fontId="0" fillId="0" borderId="0" xfId="61" applyNumberFormat="1" applyFont="1" applyFill="1" applyBorder="1" applyAlignment="1" applyProtection="1">
      <alignment horizontal="distributed" vertical="center"/>
      <protection/>
    </xf>
    <xf numFmtId="37" fontId="0" fillId="0" borderId="12" xfId="61" applyNumberFormat="1" applyFont="1" applyFill="1" applyBorder="1" applyAlignment="1" applyProtection="1">
      <alignment horizontal="right" vertical="center"/>
      <protection/>
    </xf>
    <xf numFmtId="0" fontId="0" fillId="0" borderId="12" xfId="61" applyFont="1" applyFill="1" applyBorder="1" applyAlignment="1">
      <alignment horizontal="right" vertical="center"/>
      <protection/>
    </xf>
    <xf numFmtId="0" fontId="0" fillId="0" borderId="0" xfId="61" applyFont="1" applyFill="1" applyBorder="1" applyAlignment="1">
      <alignment vertical="center"/>
      <protection/>
    </xf>
    <xf numFmtId="0" fontId="0" fillId="0" borderId="0" xfId="61" applyFont="1" applyBorder="1" applyAlignment="1">
      <alignment horizontal="center" vertical="center"/>
      <protection/>
    </xf>
    <xf numFmtId="38" fontId="0" fillId="0" borderId="0" xfId="49" applyFont="1" applyFill="1" applyBorder="1" applyAlignment="1" applyProtection="1" quotePrefix="1">
      <alignment horizontal="center" vertical="center"/>
      <protection/>
    </xf>
    <xf numFmtId="38" fontId="0" fillId="0" borderId="0" xfId="49" applyFont="1" applyFill="1" applyBorder="1" applyAlignment="1" applyProtection="1">
      <alignment vertical="center"/>
      <protection/>
    </xf>
    <xf numFmtId="38" fontId="0" fillId="0" borderId="0" xfId="49" applyFont="1" applyBorder="1" applyAlignment="1">
      <alignment horizontal="center" vertical="center"/>
    </xf>
    <xf numFmtId="38" fontId="0" fillId="0" borderId="0" xfId="49" applyFont="1" applyFill="1" applyBorder="1" applyAlignment="1" applyProtection="1">
      <alignment horizontal="center" vertical="center"/>
      <protection/>
    </xf>
    <xf numFmtId="38" fontId="0" fillId="0" borderId="0" xfId="49" applyFont="1" applyAlignment="1">
      <alignment/>
    </xf>
    <xf numFmtId="38" fontId="0" fillId="0" borderId="0" xfId="49" applyFont="1" applyAlignment="1">
      <alignment horizontal="right"/>
    </xf>
    <xf numFmtId="38" fontId="0" fillId="0" borderId="13" xfId="49" applyFont="1" applyBorder="1" applyAlignment="1">
      <alignment horizontal="right"/>
    </xf>
    <xf numFmtId="38" fontId="0" fillId="0" borderId="0" xfId="49" applyFont="1" applyFill="1" applyBorder="1" applyAlignment="1" applyProtection="1">
      <alignment horizontal="right" vertical="center"/>
      <protection/>
    </xf>
    <xf numFmtId="37" fontId="0" fillId="0" borderId="10" xfId="62" applyNumberFormat="1" applyFont="1" applyFill="1" applyBorder="1" applyAlignment="1" applyProtection="1">
      <alignment horizontal="right" vertical="center"/>
      <protection/>
    </xf>
    <xf numFmtId="38" fontId="10" fillId="0" borderId="11" xfId="62" applyNumberFormat="1" applyFont="1" applyFill="1" applyBorder="1" applyAlignment="1" applyProtection="1">
      <alignment horizontal="right" vertical="center"/>
      <protection/>
    </xf>
    <xf numFmtId="37" fontId="0" fillId="0" borderId="11" xfId="62" applyNumberFormat="1" applyFont="1" applyFill="1" applyBorder="1" applyAlignment="1" applyProtection="1">
      <alignment horizontal="right" vertical="center"/>
      <protection/>
    </xf>
    <xf numFmtId="38" fontId="0" fillId="0" borderId="10" xfId="49" applyFont="1" applyFill="1" applyBorder="1" applyAlignment="1" applyProtection="1">
      <alignment vertical="center"/>
      <protection/>
    </xf>
    <xf numFmtId="177" fontId="0" fillId="0" borderId="0" xfId="49" applyNumberFormat="1" applyFont="1" applyFill="1" applyBorder="1" applyAlignment="1" applyProtection="1">
      <alignment horizontal="right" vertical="center"/>
      <protection/>
    </xf>
    <xf numFmtId="38" fontId="11" fillId="0" borderId="0" xfId="49" applyFont="1" applyFill="1" applyBorder="1" applyAlignment="1" applyProtection="1">
      <alignment vertical="center"/>
      <protection/>
    </xf>
    <xf numFmtId="38" fontId="0" fillId="0" borderId="14" xfId="49" applyFont="1" applyFill="1" applyBorder="1" applyAlignment="1" applyProtection="1">
      <alignment horizontal="center" vertical="center"/>
      <protection/>
    </xf>
    <xf numFmtId="177" fontId="0" fillId="0" borderId="0" xfId="49" applyNumberFormat="1" applyFont="1" applyFill="1" applyBorder="1" applyAlignment="1" applyProtection="1">
      <alignment horizontal="center" vertical="center"/>
      <protection/>
    </xf>
    <xf numFmtId="189" fontId="0" fillId="0" borderId="0" xfId="49" applyNumberFormat="1" applyFont="1" applyFill="1" applyBorder="1" applyAlignment="1" applyProtection="1">
      <alignment horizontal="center" vertical="center"/>
      <protection/>
    </xf>
    <xf numFmtId="38" fontId="0" fillId="0" borderId="10" xfId="49" applyFont="1" applyFill="1" applyBorder="1" applyAlignment="1">
      <alignment horizontal="right" vertical="center"/>
    </xf>
    <xf numFmtId="38" fontId="0" fillId="0" borderId="0" xfId="49" applyFont="1" applyFill="1" applyBorder="1" applyAlignment="1">
      <alignment horizontal="right" vertical="center"/>
    </xf>
    <xf numFmtId="38" fontId="0" fillId="0" borderId="0" xfId="49" applyFont="1" applyBorder="1" applyAlignment="1">
      <alignment horizontal="right" vertical="center"/>
    </xf>
    <xf numFmtId="177" fontId="0" fillId="0" borderId="0" xfId="49" applyNumberFormat="1" applyFont="1" applyBorder="1" applyAlignment="1">
      <alignment horizontal="right" vertical="center"/>
    </xf>
    <xf numFmtId="37" fontId="0" fillId="0" borderId="14" xfId="0" applyNumberFormat="1" applyFont="1" applyFill="1" applyBorder="1" applyAlignment="1" applyProtection="1">
      <alignment vertical="center"/>
      <protection/>
    </xf>
    <xf numFmtId="37" fontId="0" fillId="0" borderId="15" xfId="0" applyNumberFormat="1" applyFont="1" applyFill="1" applyBorder="1" applyAlignment="1" applyProtection="1">
      <alignment vertical="center"/>
      <protection/>
    </xf>
    <xf numFmtId="37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38" fontId="0" fillId="0" borderId="0" xfId="49" applyFont="1" applyFill="1" applyBorder="1" applyAlignment="1">
      <alignment horizontal="right" vertical="center"/>
    </xf>
    <xf numFmtId="0" fontId="0" fillId="0" borderId="0" xfId="0" applyFont="1" applyFill="1" applyBorder="1" applyAlignment="1" applyProtection="1">
      <alignment horizontal="center" vertical="center"/>
      <protection/>
    </xf>
    <xf numFmtId="37" fontId="0" fillId="0" borderId="16" xfId="0" applyNumberFormat="1" applyFont="1" applyFill="1" applyBorder="1" applyAlignment="1" applyProtection="1">
      <alignment horizontal="right" vertical="center"/>
      <protection/>
    </xf>
    <xf numFmtId="38" fontId="0" fillId="0" borderId="17" xfId="49" applyFont="1" applyFill="1" applyBorder="1" applyAlignment="1" applyProtection="1">
      <alignment horizontal="right" vertical="center"/>
      <protection/>
    </xf>
    <xf numFmtId="37" fontId="0" fillId="0" borderId="17" xfId="0" applyNumberFormat="1" applyFont="1" applyFill="1" applyBorder="1" applyAlignment="1" applyProtection="1">
      <alignment horizontal="right" vertical="center"/>
      <protection/>
    </xf>
    <xf numFmtId="37" fontId="0" fillId="0" borderId="11" xfId="0" applyNumberFormat="1" applyFont="1" applyFill="1" applyBorder="1" applyAlignment="1" applyProtection="1">
      <alignment horizontal="right" vertical="center"/>
      <protection/>
    </xf>
    <xf numFmtId="37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>
      <alignment horizontal="right" vertical="center"/>
    </xf>
    <xf numFmtId="38" fontId="0" fillId="0" borderId="0" xfId="49" applyFont="1" applyFill="1" applyBorder="1" applyAlignment="1" applyProtection="1">
      <alignment horizontal="right" vertical="center"/>
      <protection/>
    </xf>
    <xf numFmtId="37" fontId="0" fillId="0" borderId="10" xfId="0" applyNumberFormat="1" applyFont="1" applyFill="1" applyBorder="1" applyAlignment="1" applyProtection="1">
      <alignment horizontal="right" vertical="center"/>
      <protection/>
    </xf>
    <xf numFmtId="38" fontId="0" fillId="0" borderId="0" xfId="0" applyNumberFormat="1" applyFont="1" applyFill="1" applyBorder="1" applyAlignment="1" applyProtection="1">
      <alignment horizontal="right" vertical="center"/>
      <protection/>
    </xf>
    <xf numFmtId="37" fontId="0" fillId="0" borderId="18" xfId="0" applyNumberFormat="1" applyFont="1" applyFill="1" applyBorder="1" applyAlignment="1" applyProtection="1">
      <alignment horizontal="right" vertical="center"/>
      <protection/>
    </xf>
    <xf numFmtId="38" fontId="0" fillId="0" borderId="0" xfId="49" applyFont="1" applyFill="1" applyAlignment="1">
      <alignment vertical="center"/>
    </xf>
    <xf numFmtId="38" fontId="0" fillId="0" borderId="14" xfId="49" applyFont="1" applyFill="1" applyBorder="1" applyAlignment="1" applyProtection="1">
      <alignment vertical="center"/>
      <protection/>
    </xf>
    <xf numFmtId="38" fontId="0" fillId="0" borderId="15" xfId="49" applyFont="1" applyFill="1" applyBorder="1" applyAlignment="1" applyProtection="1">
      <alignment horizontal="right" vertical="center"/>
      <protection/>
    </xf>
    <xf numFmtId="177" fontId="0" fillId="0" borderId="15" xfId="49" applyNumberFormat="1" applyFont="1" applyFill="1" applyBorder="1" applyAlignment="1" applyProtection="1">
      <alignment horizontal="right" vertical="center"/>
      <protection/>
    </xf>
    <xf numFmtId="177" fontId="0" fillId="0" borderId="15" xfId="49" applyNumberFormat="1" applyFont="1" applyFill="1" applyBorder="1" applyAlignment="1" applyProtection="1">
      <alignment vertical="center"/>
      <protection/>
    </xf>
    <xf numFmtId="38" fontId="0" fillId="0" borderId="15" xfId="49" applyFont="1" applyFill="1" applyBorder="1" applyAlignment="1" applyProtection="1">
      <alignment vertical="center"/>
      <protection/>
    </xf>
    <xf numFmtId="177" fontId="0" fillId="0" borderId="0" xfId="49" applyNumberFormat="1" applyFont="1" applyFill="1" applyBorder="1" applyAlignment="1" applyProtection="1">
      <alignment vertical="center"/>
      <protection/>
    </xf>
    <xf numFmtId="177" fontId="0" fillId="0" borderId="0" xfId="49" applyNumberFormat="1" applyFont="1" applyFill="1" applyBorder="1" applyAlignment="1">
      <alignment horizontal="right" vertical="center"/>
    </xf>
    <xf numFmtId="189" fontId="0" fillId="0" borderId="15" xfId="49" applyNumberFormat="1" applyFont="1" applyFill="1" applyBorder="1" applyAlignment="1" applyProtection="1">
      <alignment vertical="center"/>
      <protection/>
    </xf>
    <xf numFmtId="189" fontId="0" fillId="0" borderId="0" xfId="49" applyNumberFormat="1" applyFont="1" applyFill="1" applyBorder="1" applyAlignment="1" applyProtection="1">
      <alignment vertical="center"/>
      <protection/>
    </xf>
    <xf numFmtId="189" fontId="0" fillId="0" borderId="0" xfId="49" applyNumberFormat="1" applyFont="1" applyFill="1" applyBorder="1" applyAlignment="1" applyProtection="1">
      <alignment horizontal="right" vertical="center"/>
      <protection/>
    </xf>
    <xf numFmtId="38" fontId="0" fillId="0" borderId="15" xfId="0" applyNumberFormat="1" applyFont="1" applyFill="1" applyBorder="1" applyAlignment="1" applyProtection="1">
      <alignment horizontal="right" vertical="center"/>
      <protection/>
    </xf>
    <xf numFmtId="38" fontId="0" fillId="0" borderId="19" xfId="0" applyNumberFormat="1" applyFont="1" applyFill="1" applyBorder="1" applyAlignment="1" applyProtection="1">
      <alignment horizontal="right" vertical="center"/>
      <protection/>
    </xf>
    <xf numFmtId="38" fontId="0" fillId="0" borderId="14" xfId="0" applyNumberFormat="1" applyFont="1" applyFill="1" applyBorder="1" applyAlignment="1" applyProtection="1">
      <alignment horizontal="right" vertical="center"/>
      <protection/>
    </xf>
    <xf numFmtId="38" fontId="0" fillId="0" borderId="0" xfId="49" applyFont="1" applyFill="1" applyAlignment="1">
      <alignment horizontal="right" vertical="center"/>
    </xf>
    <xf numFmtId="38" fontId="0" fillId="0" borderId="0" xfId="49" applyFont="1" applyFill="1" applyBorder="1" applyAlignment="1" applyProtection="1">
      <alignment vertical="center"/>
      <protection/>
    </xf>
    <xf numFmtId="37" fontId="0" fillId="0" borderId="15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Alignment="1">
      <alignment vertical="center"/>
    </xf>
    <xf numFmtId="38" fontId="0" fillId="0" borderId="11" xfId="0" applyNumberFormat="1" applyFont="1" applyFill="1" applyBorder="1" applyAlignment="1" applyProtection="1">
      <alignment horizontal="right" vertical="center"/>
      <protection/>
    </xf>
    <xf numFmtId="38" fontId="0" fillId="0" borderId="0" xfId="49" applyFont="1" applyAlignment="1">
      <alignment horizontal="right" vertical="center"/>
    </xf>
    <xf numFmtId="38" fontId="0" fillId="0" borderId="15" xfId="49" applyFont="1" applyFill="1" applyBorder="1" applyAlignment="1" applyProtection="1">
      <alignment horizontal="distributed" vertical="center"/>
      <protection/>
    </xf>
    <xf numFmtId="0" fontId="0" fillId="0" borderId="0" xfId="0" applyFont="1" applyFill="1" applyAlignment="1">
      <alignment vertical="top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 applyProtection="1">
      <alignment horizontal="centerContinuous" vertical="center"/>
      <protection/>
    </xf>
    <xf numFmtId="0" fontId="0" fillId="0" borderId="0" xfId="0" applyFont="1" applyFill="1" applyBorder="1" applyAlignment="1" applyProtection="1">
      <alignment horizontal="right" vertical="center"/>
      <protection/>
    </xf>
    <xf numFmtId="0" fontId="0" fillId="0" borderId="15" xfId="0" applyFont="1" applyFill="1" applyBorder="1" applyAlignment="1" applyProtection="1">
      <alignment horizontal="distributed" vertical="center" wrapText="1"/>
      <protection/>
    </xf>
    <xf numFmtId="0" fontId="0" fillId="0" borderId="0" xfId="0" applyFont="1" applyFill="1" applyBorder="1" applyAlignment="1" applyProtection="1" quotePrefix="1">
      <alignment horizontal="center" vertical="center"/>
      <protection/>
    </xf>
    <xf numFmtId="38" fontId="0" fillId="0" borderId="0" xfId="0" applyNumberFormat="1" applyFont="1" applyFill="1" applyAlignment="1">
      <alignment vertical="center"/>
    </xf>
    <xf numFmtId="37" fontId="0" fillId="0" borderId="0" xfId="0" applyNumberFormat="1" applyFont="1" applyFill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 applyProtection="1">
      <alignment horizontal="distributed" vertical="center" wrapText="1"/>
      <protection/>
    </xf>
    <xf numFmtId="0" fontId="0" fillId="0" borderId="0" xfId="0" applyFont="1" applyFill="1" applyBorder="1" applyAlignment="1" applyProtection="1" quotePrefix="1">
      <alignment horizontal="right" vertical="center" indent="2"/>
      <protection/>
    </xf>
    <xf numFmtId="0" fontId="0" fillId="0" borderId="0" xfId="0" applyFont="1" applyFill="1" applyBorder="1" applyAlignment="1" applyProtection="1">
      <alignment horizontal="right" vertical="center" indent="2"/>
      <protection/>
    </xf>
    <xf numFmtId="0" fontId="0" fillId="0" borderId="15" xfId="0" applyFont="1" applyFill="1" applyBorder="1" applyAlignment="1">
      <alignment vertical="center"/>
    </xf>
    <xf numFmtId="0" fontId="0" fillId="0" borderId="15" xfId="0" applyFont="1" applyFill="1" applyBorder="1" applyAlignment="1" applyProtection="1">
      <alignment horizontal="center" vertical="center"/>
      <protection/>
    </xf>
    <xf numFmtId="0" fontId="17" fillId="0" borderId="0" xfId="0" applyFont="1" applyFill="1" applyBorder="1" applyAlignment="1" applyProtection="1">
      <alignment horizontal="center" vertical="center"/>
      <protection/>
    </xf>
    <xf numFmtId="38" fontId="0" fillId="0" borderId="17" xfId="49" applyFont="1" applyFill="1" applyBorder="1" applyAlignment="1" applyProtection="1">
      <alignment vertical="center"/>
      <protection/>
    </xf>
    <xf numFmtId="38" fontId="0" fillId="0" borderId="0" xfId="49" applyFont="1" applyFill="1" applyBorder="1" applyAlignment="1">
      <alignment vertical="center"/>
    </xf>
    <xf numFmtId="38" fontId="0" fillId="0" borderId="0" xfId="49" applyFont="1" applyBorder="1" applyAlignment="1">
      <alignment vertical="center"/>
    </xf>
    <xf numFmtId="38" fontId="0" fillId="0" borderId="0" xfId="49" applyFont="1" applyFill="1" applyBorder="1" applyAlignment="1" applyProtection="1">
      <alignment horizontal="distributed" vertical="center"/>
      <protection/>
    </xf>
    <xf numFmtId="38" fontId="0" fillId="0" borderId="10" xfId="49" applyFont="1" applyFill="1" applyBorder="1" applyAlignment="1">
      <alignment vertical="center"/>
    </xf>
    <xf numFmtId="38" fontId="0" fillId="0" borderId="0" xfId="49" applyFont="1" applyFill="1" applyBorder="1" applyAlignment="1" applyProtection="1" quotePrefix="1">
      <alignment horizontal="right" vertical="center" indent="2"/>
      <protection/>
    </xf>
    <xf numFmtId="38" fontId="0" fillId="0" borderId="0" xfId="49" applyFont="1" applyFill="1" applyBorder="1" applyAlignment="1" applyProtection="1">
      <alignment horizontal="right" vertical="center" indent="2"/>
      <protection/>
    </xf>
    <xf numFmtId="38" fontId="0" fillId="0" borderId="10" xfId="49" applyFont="1" applyFill="1" applyBorder="1" applyAlignment="1" applyProtection="1" quotePrefix="1">
      <alignment horizontal="right" vertical="center" indent="2"/>
      <protection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vertical="center"/>
    </xf>
    <xf numFmtId="0" fontId="0" fillId="0" borderId="12" xfId="0" applyFont="1" applyFill="1" applyBorder="1" applyAlignment="1" applyProtection="1">
      <alignment horizontal="centerContinuous" vertical="center"/>
      <protection/>
    </xf>
    <xf numFmtId="0" fontId="0" fillId="0" borderId="12" xfId="0" applyFont="1" applyFill="1" applyBorder="1" applyAlignment="1" applyProtection="1">
      <alignment horizontal="right" vertical="center"/>
      <protection/>
    </xf>
    <xf numFmtId="0" fontId="0" fillId="0" borderId="20" xfId="0" applyFont="1" applyFill="1" applyBorder="1" applyAlignment="1" applyProtection="1">
      <alignment horizontal="distributed" vertical="center"/>
      <protection/>
    </xf>
    <xf numFmtId="0" fontId="0" fillId="0" borderId="0" xfId="0" applyFont="1" applyAlignment="1">
      <alignment vertical="center"/>
    </xf>
    <xf numFmtId="0" fontId="0" fillId="0" borderId="11" xfId="0" applyFont="1" applyFill="1" applyBorder="1" applyAlignment="1">
      <alignment horizontal="right"/>
    </xf>
    <xf numFmtId="38" fontId="0" fillId="0" borderId="0" xfId="0" applyNumberFormat="1" applyFont="1" applyFill="1" applyBorder="1" applyAlignment="1">
      <alignment horizontal="right" vertical="center"/>
    </xf>
    <xf numFmtId="3" fontId="0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15" xfId="0" applyFont="1" applyFill="1" applyBorder="1" applyAlignment="1">
      <alignment horizontal="left" vertical="center"/>
    </xf>
    <xf numFmtId="0" fontId="0" fillId="0" borderId="12" xfId="0" applyFont="1" applyFill="1" applyBorder="1" applyAlignment="1" applyProtection="1">
      <alignment vertical="center"/>
      <protection/>
    </xf>
    <xf numFmtId="0" fontId="0" fillId="0" borderId="21" xfId="0" applyFont="1" applyFill="1" applyBorder="1" applyAlignment="1" applyProtection="1">
      <alignment horizontal="distributed" vertical="center"/>
      <protection/>
    </xf>
    <xf numFmtId="0" fontId="0" fillId="0" borderId="21" xfId="0" applyFont="1" applyFill="1" applyBorder="1" applyAlignment="1">
      <alignment horizontal="distributed" vertical="center"/>
    </xf>
    <xf numFmtId="0" fontId="0" fillId="0" borderId="12" xfId="0" applyFont="1" applyFill="1" applyBorder="1" applyAlignment="1">
      <alignment horizontal="center" vertical="center"/>
    </xf>
    <xf numFmtId="38" fontId="0" fillId="0" borderId="0" xfId="0" applyNumberFormat="1" applyFont="1" applyFill="1" applyBorder="1" applyAlignment="1" applyProtection="1">
      <alignment vertical="center"/>
      <protection/>
    </xf>
    <xf numFmtId="38" fontId="0" fillId="0" borderId="0" xfId="0" applyNumberFormat="1" applyFont="1" applyFill="1" applyBorder="1" applyAlignment="1">
      <alignment vertical="center"/>
    </xf>
    <xf numFmtId="38" fontId="0" fillId="0" borderId="10" xfId="49" applyFont="1" applyFill="1" applyBorder="1" applyAlignment="1" applyProtection="1">
      <alignment horizontal="right" vertical="center"/>
      <protection/>
    </xf>
    <xf numFmtId="38" fontId="0" fillId="0" borderId="0" xfId="49" applyNumberFormat="1" applyFont="1" applyFill="1" applyBorder="1" applyAlignment="1" applyProtection="1">
      <alignment vertical="center"/>
      <protection/>
    </xf>
    <xf numFmtId="38" fontId="0" fillId="0" borderId="10" xfId="49" applyFont="1" applyFill="1" applyBorder="1" applyAlignment="1">
      <alignment horizontal="right" vertical="center"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15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 applyProtection="1" quotePrefix="1">
      <alignment horizontal="right" vertical="center" indent="1"/>
      <protection/>
    </xf>
    <xf numFmtId="0" fontId="0" fillId="0" borderId="0" xfId="0" applyFont="1" applyFill="1" applyBorder="1" applyAlignment="1" applyProtection="1">
      <alignment horizontal="right" vertical="center" indent="1"/>
      <protection/>
    </xf>
    <xf numFmtId="0" fontId="0" fillId="0" borderId="22" xfId="0" applyFont="1" applyFill="1" applyBorder="1" applyAlignment="1" applyProtection="1" quotePrefix="1">
      <alignment horizontal="right" vertical="center" indent="1"/>
      <protection/>
    </xf>
    <xf numFmtId="0" fontId="9" fillId="0" borderId="0" xfId="0" applyFont="1" applyFill="1" applyBorder="1" applyAlignment="1" applyProtection="1" quotePrefix="1">
      <alignment horizontal="center" vertical="center"/>
      <protection/>
    </xf>
    <xf numFmtId="38" fontId="9" fillId="0" borderId="0" xfId="49" applyFont="1" applyFill="1" applyBorder="1" applyAlignment="1" applyProtection="1">
      <alignment horizontal="right" vertical="center"/>
      <protection/>
    </xf>
    <xf numFmtId="0" fontId="0" fillId="0" borderId="15" xfId="0" applyFont="1" applyFill="1" applyBorder="1" applyAlignment="1" applyProtection="1">
      <alignment horizontal="distributed" vertical="center" wrapText="1"/>
      <protection/>
    </xf>
    <xf numFmtId="0" fontId="0" fillId="0" borderId="0" xfId="0" applyFont="1" applyFill="1" applyBorder="1" applyAlignment="1" applyProtection="1">
      <alignment horizontal="distributed" vertical="center" wrapText="1"/>
      <protection/>
    </xf>
    <xf numFmtId="0" fontId="0" fillId="0" borderId="0" xfId="0" applyFont="1" applyFill="1" applyBorder="1" applyAlignment="1" quotePrefix="1">
      <alignment horizontal="right" vertical="center" indent="1"/>
    </xf>
    <xf numFmtId="0" fontId="0" fillId="0" borderId="23" xfId="0" applyFont="1" applyFill="1" applyBorder="1" applyAlignment="1" applyProtection="1" quotePrefix="1">
      <alignment horizontal="right" vertical="center" indent="1"/>
      <protection/>
    </xf>
    <xf numFmtId="0" fontId="9" fillId="0" borderId="11" xfId="0" applyFont="1" applyFill="1" applyBorder="1" applyAlignment="1">
      <alignment horizontal="right" vertical="center"/>
    </xf>
    <xf numFmtId="0" fontId="0" fillId="0" borderId="12" xfId="0" applyFont="1" applyFill="1" applyBorder="1" applyAlignment="1" applyProtection="1" quotePrefix="1">
      <alignment horizontal="right" vertical="center"/>
      <protection/>
    </xf>
    <xf numFmtId="0" fontId="0" fillId="0" borderId="12" xfId="0" applyFont="1" applyFill="1" applyBorder="1" applyAlignment="1" quotePrefix="1">
      <alignment horizontal="right" vertical="center"/>
    </xf>
    <xf numFmtId="0" fontId="0" fillId="0" borderId="24" xfId="0" applyFont="1" applyFill="1" applyBorder="1" applyAlignment="1" applyProtection="1">
      <alignment horizontal="center" vertical="center"/>
      <protection/>
    </xf>
    <xf numFmtId="0" fontId="0" fillId="0" borderId="25" xfId="0" applyFont="1" applyFill="1" applyBorder="1" applyAlignment="1" applyProtection="1">
      <alignment horizontal="distributed" vertical="center"/>
      <protection/>
    </xf>
    <xf numFmtId="0" fontId="0" fillId="0" borderId="24" xfId="0" applyFont="1" applyFill="1" applyBorder="1" applyAlignment="1" applyProtection="1">
      <alignment horizontal="center" vertical="center" shrinkToFit="1"/>
      <protection/>
    </xf>
    <xf numFmtId="0" fontId="0" fillId="0" borderId="25" xfId="0" applyFont="1" applyFill="1" applyBorder="1" applyAlignment="1" applyProtection="1">
      <alignment vertical="center"/>
      <protection/>
    </xf>
    <xf numFmtId="0" fontId="0" fillId="0" borderId="26" xfId="0" applyFont="1" applyFill="1" applyBorder="1" applyAlignment="1" applyProtection="1">
      <alignment horizontal="center" vertical="center" shrinkToFit="1"/>
      <protection/>
    </xf>
    <xf numFmtId="0" fontId="0" fillId="0" borderId="27" xfId="0" applyFont="1" applyFill="1" applyBorder="1" applyAlignment="1" applyProtection="1">
      <alignment horizontal="center" vertical="center" shrinkToFit="1"/>
      <protection/>
    </xf>
    <xf numFmtId="0" fontId="0" fillId="0" borderId="28" xfId="0" applyFont="1" applyFill="1" applyBorder="1" applyAlignment="1" applyProtection="1">
      <alignment horizontal="distributed" vertical="center"/>
      <protection/>
    </xf>
    <xf numFmtId="0" fontId="0" fillId="0" borderId="29" xfId="0" applyFont="1" applyFill="1" applyBorder="1" applyAlignment="1" applyProtection="1">
      <alignment horizontal="center" vertical="center" shrinkToFit="1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0" fontId="0" fillId="0" borderId="25" xfId="0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>
      <alignment horizontal="right" vertical="center"/>
    </xf>
    <xf numFmtId="0" fontId="0" fillId="0" borderId="12" xfId="0" applyFont="1" applyFill="1" applyBorder="1" applyAlignment="1">
      <alignment horizontal="right" vertical="center"/>
    </xf>
    <xf numFmtId="0" fontId="0" fillId="0" borderId="15" xfId="0" applyFont="1" applyBorder="1" applyAlignment="1">
      <alignment/>
    </xf>
    <xf numFmtId="0" fontId="0" fillId="0" borderId="0" xfId="0" applyFont="1" applyAlignment="1">
      <alignment/>
    </xf>
    <xf numFmtId="0" fontId="0" fillId="0" borderId="12" xfId="0" applyFont="1" applyFill="1" applyBorder="1" applyAlignment="1" applyProtection="1">
      <alignment horizontal="center" vertical="center"/>
      <protection/>
    </xf>
    <xf numFmtId="38" fontId="0" fillId="0" borderId="10" xfId="49" applyFont="1" applyBorder="1" applyAlignment="1">
      <alignment horizontal="right"/>
    </xf>
    <xf numFmtId="0" fontId="0" fillId="0" borderId="30" xfId="0" applyFont="1" applyFill="1" applyBorder="1" applyAlignment="1" applyProtection="1">
      <alignment horizontal="distributed" vertical="center"/>
      <protection/>
    </xf>
    <xf numFmtId="0" fontId="0" fillId="0" borderId="31" xfId="0" applyFont="1" applyFill="1" applyBorder="1" applyAlignment="1" applyProtection="1">
      <alignment horizontal="distributed" vertical="center"/>
      <protection/>
    </xf>
    <xf numFmtId="0" fontId="0" fillId="0" borderId="32" xfId="0" applyFill="1" applyBorder="1" applyAlignment="1" applyProtection="1">
      <alignment horizontal="distributed" vertical="center"/>
      <protection/>
    </xf>
    <xf numFmtId="38" fontId="0" fillId="0" borderId="11" xfId="49" applyFont="1" applyFill="1" applyBorder="1" applyAlignment="1" applyProtection="1">
      <alignment vertical="center"/>
      <protection/>
    </xf>
    <xf numFmtId="177" fontId="9" fillId="0" borderId="0" xfId="49" applyNumberFormat="1" applyFont="1" applyFill="1" applyBorder="1" applyAlignment="1" applyProtection="1">
      <alignment horizontal="right" vertical="center"/>
      <protection/>
    </xf>
    <xf numFmtId="177" fontId="0" fillId="0" borderId="10" xfId="49" applyNumberFormat="1" applyFont="1" applyFill="1" applyBorder="1" applyAlignment="1" applyProtection="1">
      <alignment vertical="center"/>
      <protection/>
    </xf>
    <xf numFmtId="38" fontId="11" fillId="0" borderId="11" xfId="62" applyNumberFormat="1" applyFont="1" applyFill="1" applyBorder="1" applyAlignment="1" applyProtection="1">
      <alignment horizontal="right" vertical="center"/>
      <protection/>
    </xf>
    <xf numFmtId="0" fontId="0" fillId="0" borderId="33" xfId="61" applyFont="1" applyBorder="1" applyAlignment="1">
      <alignment horizontal="distributed" vertical="center"/>
      <protection/>
    </xf>
    <xf numFmtId="0" fontId="0" fillId="0" borderId="10" xfId="61" applyFont="1" applyBorder="1" applyAlignment="1">
      <alignment horizontal="distributed" vertical="center"/>
      <protection/>
    </xf>
    <xf numFmtId="0" fontId="0" fillId="0" borderId="0" xfId="61" applyFont="1" applyBorder="1" applyAlignment="1">
      <alignment vertical="center"/>
      <protection/>
    </xf>
    <xf numFmtId="0" fontId="0" fillId="0" borderId="0" xfId="61" applyFont="1" applyAlignment="1">
      <alignment vertical="center"/>
      <protection/>
    </xf>
    <xf numFmtId="0" fontId="17" fillId="0" borderId="0" xfId="61" applyFont="1" applyAlignment="1">
      <alignment vertical="center"/>
      <protection/>
    </xf>
    <xf numFmtId="177" fontId="9" fillId="0" borderId="0" xfId="49" applyNumberFormat="1" applyFont="1" applyFill="1" applyBorder="1" applyAlignment="1" applyProtection="1">
      <alignment vertical="center"/>
      <protection/>
    </xf>
    <xf numFmtId="37" fontId="5" fillId="0" borderId="0" xfId="61" applyNumberFormat="1" applyFont="1" applyFill="1" applyAlignment="1" applyProtection="1">
      <alignment vertical="center"/>
      <protection/>
    </xf>
    <xf numFmtId="0" fontId="5" fillId="0" borderId="0" xfId="61" applyFont="1" applyFill="1" applyAlignment="1">
      <alignment vertical="center"/>
      <protection/>
    </xf>
    <xf numFmtId="0" fontId="0" fillId="0" borderId="12" xfId="61" applyFont="1" applyBorder="1" applyAlignment="1">
      <alignment vertical="center"/>
      <protection/>
    </xf>
    <xf numFmtId="176" fontId="9" fillId="0" borderId="0" xfId="61" applyNumberFormat="1" applyFont="1" applyBorder="1" applyAlignment="1">
      <alignment horizontal="right" vertical="center"/>
      <protection/>
    </xf>
    <xf numFmtId="0" fontId="9" fillId="0" borderId="0" xfId="61" applyFont="1" applyBorder="1" applyAlignment="1">
      <alignment vertical="center"/>
      <protection/>
    </xf>
    <xf numFmtId="0" fontId="9" fillId="0" borderId="0" xfId="61" applyFont="1" applyAlignment="1">
      <alignment vertical="center"/>
      <protection/>
    </xf>
    <xf numFmtId="177" fontId="0" fillId="0" borderId="0" xfId="49" applyNumberFormat="1" applyFont="1" applyBorder="1" applyAlignment="1">
      <alignment vertical="center"/>
    </xf>
    <xf numFmtId="176" fontId="0" fillId="0" borderId="0" xfId="61" applyNumberFormat="1" applyFont="1" applyBorder="1" applyAlignment="1">
      <alignment horizontal="right" vertical="center"/>
      <protection/>
    </xf>
    <xf numFmtId="0" fontId="0" fillId="0" borderId="0" xfId="61" applyFont="1" applyAlignment="1">
      <alignment horizontal="right" vertical="center"/>
      <protection/>
    </xf>
    <xf numFmtId="177" fontId="0" fillId="0" borderId="10" xfId="49" applyNumberFormat="1" applyFont="1" applyBorder="1" applyAlignment="1">
      <alignment vertical="center"/>
    </xf>
    <xf numFmtId="176" fontId="0" fillId="0" borderId="10" xfId="61" applyNumberFormat="1" applyFont="1" applyBorder="1" applyAlignment="1">
      <alignment horizontal="right" vertical="center"/>
      <protection/>
    </xf>
    <xf numFmtId="0" fontId="9" fillId="0" borderId="0" xfId="0" applyFont="1" applyFill="1" applyAlignment="1">
      <alignment vertical="center"/>
    </xf>
    <xf numFmtId="38" fontId="54" fillId="0" borderId="0" xfId="49" applyFont="1" applyAlignment="1">
      <alignment vertical="center"/>
    </xf>
    <xf numFmtId="38" fontId="9" fillId="0" borderId="0" xfId="49" applyFont="1" applyFill="1" applyBorder="1" applyAlignment="1">
      <alignment horizontal="right" vertical="center"/>
    </xf>
    <xf numFmtId="38" fontId="0" fillId="0" borderId="0" xfId="49" applyFont="1" applyAlignment="1">
      <alignment vertical="center"/>
    </xf>
    <xf numFmtId="0" fontId="0" fillId="0" borderId="0" xfId="61" applyFont="1" applyBorder="1" applyAlignment="1">
      <alignment horizontal="distributed" vertical="center"/>
      <protection/>
    </xf>
    <xf numFmtId="0" fontId="7" fillId="0" borderId="20" xfId="61" applyFont="1" applyFill="1" applyBorder="1" applyAlignment="1">
      <alignment horizontal="center" vertical="center" wrapText="1"/>
      <protection/>
    </xf>
    <xf numFmtId="0" fontId="7" fillId="0" borderId="30" xfId="61" applyFont="1" applyFill="1" applyBorder="1" applyAlignment="1">
      <alignment horizontal="center" vertical="center" wrapText="1"/>
      <protection/>
    </xf>
    <xf numFmtId="3" fontId="0" fillId="0" borderId="0" xfId="0" applyNumberFormat="1" applyFont="1" applyFill="1" applyAlignment="1">
      <alignment vertical="top"/>
    </xf>
    <xf numFmtId="196" fontId="0" fillId="0" borderId="0" xfId="0" applyNumberFormat="1" applyFont="1" applyFill="1" applyAlignment="1">
      <alignment vertical="top"/>
    </xf>
    <xf numFmtId="3" fontId="0" fillId="0" borderId="0" xfId="0" applyNumberFormat="1" applyFont="1" applyFill="1" applyBorder="1" applyAlignment="1" applyProtection="1">
      <alignment horizontal="centerContinuous" vertical="center"/>
      <protection/>
    </xf>
    <xf numFmtId="196" fontId="0" fillId="0" borderId="0" xfId="0" applyNumberFormat="1" applyFont="1" applyFill="1" applyBorder="1" applyAlignment="1" applyProtection="1">
      <alignment horizontal="centerContinuous" vertical="center"/>
      <protection/>
    </xf>
    <xf numFmtId="181" fontId="0" fillId="0" borderId="0" xfId="0" applyNumberFormat="1" applyFont="1" applyFill="1" applyAlignment="1">
      <alignment vertical="center"/>
    </xf>
    <xf numFmtId="182" fontId="0" fillId="0" borderId="0" xfId="0" applyNumberFormat="1" applyFont="1" applyFill="1" applyAlignment="1">
      <alignment vertical="center"/>
    </xf>
    <xf numFmtId="0" fontId="0" fillId="0" borderId="34" xfId="0" applyFont="1" applyFill="1" applyBorder="1" applyAlignment="1" applyProtection="1">
      <alignment horizontal="distributed" vertical="center"/>
      <protection/>
    </xf>
    <xf numFmtId="0" fontId="0" fillId="0" borderId="23" xfId="0" applyFont="1" applyFill="1" applyBorder="1" applyAlignment="1" applyProtection="1">
      <alignment vertical="center"/>
      <protection/>
    </xf>
    <xf numFmtId="3" fontId="0" fillId="0" borderId="0" xfId="0" applyNumberFormat="1" applyFont="1" applyFill="1" applyAlignment="1">
      <alignment horizontal="right" vertical="center"/>
    </xf>
    <xf numFmtId="196" fontId="0" fillId="0" borderId="0" xfId="0" applyNumberFormat="1" applyFont="1" applyFill="1" applyAlignment="1">
      <alignment horizontal="right" vertical="center"/>
    </xf>
    <xf numFmtId="3" fontId="0" fillId="0" borderId="0" xfId="0" applyNumberFormat="1" applyFont="1" applyFill="1" applyAlignment="1">
      <alignment vertical="center"/>
    </xf>
    <xf numFmtId="196" fontId="0" fillId="0" borderId="0" xfId="0" applyNumberFormat="1" applyFont="1" applyFill="1" applyAlignment="1">
      <alignment vertical="center"/>
    </xf>
    <xf numFmtId="38" fontId="0" fillId="0" borderId="0" xfId="49" applyFont="1" applyFill="1" applyBorder="1" applyAlignment="1" applyProtection="1" quotePrefix="1">
      <alignment horizontal="right" vertical="center"/>
      <protection/>
    </xf>
    <xf numFmtId="189" fontId="0" fillId="0" borderId="0" xfId="49" applyNumberFormat="1" applyFont="1" applyFill="1" applyBorder="1" applyAlignment="1">
      <alignment horizontal="right" vertical="center"/>
    </xf>
    <xf numFmtId="177" fontId="0" fillId="0" borderId="10" xfId="49" applyNumberFormat="1" applyFont="1" applyFill="1" applyBorder="1" applyAlignment="1">
      <alignment horizontal="right" vertical="center"/>
    </xf>
    <xf numFmtId="189" fontId="0" fillId="0" borderId="10" xfId="49" applyNumberFormat="1" applyFont="1" applyFill="1" applyBorder="1" applyAlignment="1">
      <alignment horizontal="right" vertical="center"/>
    </xf>
    <xf numFmtId="189" fontId="9" fillId="0" borderId="0" xfId="49" applyNumberFormat="1" applyFont="1" applyFill="1" applyBorder="1" applyAlignment="1" applyProtection="1">
      <alignment vertical="center"/>
      <protection/>
    </xf>
    <xf numFmtId="0" fontId="0" fillId="0" borderId="10" xfId="0" applyFont="1" applyFill="1" applyBorder="1" applyAlignment="1" applyProtection="1">
      <alignment vertical="center"/>
      <protection/>
    </xf>
    <xf numFmtId="0" fontId="0" fillId="0" borderId="35" xfId="0" applyFont="1" applyFill="1" applyBorder="1" applyAlignment="1" applyProtection="1">
      <alignment horizontal="distributed" vertical="center"/>
      <protection/>
    </xf>
    <xf numFmtId="37" fontId="0" fillId="0" borderId="0" xfId="0" applyNumberFormat="1" applyFont="1" applyFill="1" applyAlignment="1" applyProtection="1">
      <alignment vertical="center"/>
      <protection/>
    </xf>
    <xf numFmtId="38" fontId="0" fillId="0" borderId="0" xfId="49" applyFont="1" applyFill="1" applyAlignment="1">
      <alignment horizontal="right" vertical="top"/>
    </xf>
    <xf numFmtId="38" fontId="0" fillId="0" borderId="10" xfId="49" applyFont="1" applyFill="1" applyBorder="1" applyAlignment="1" applyProtection="1">
      <alignment vertical="center"/>
      <protection/>
    </xf>
    <xf numFmtId="184" fontId="9" fillId="0" borderId="0" xfId="0" applyNumberFormat="1" applyFont="1" applyFill="1" applyAlignment="1">
      <alignment vertical="center"/>
    </xf>
    <xf numFmtId="182" fontId="9" fillId="0" borderId="0" xfId="0" applyNumberFormat="1" applyFont="1" applyFill="1" applyAlignment="1">
      <alignment vertical="center"/>
    </xf>
    <xf numFmtId="0" fontId="0" fillId="0" borderId="22" xfId="0" applyFont="1" applyFill="1" applyBorder="1" applyAlignment="1" applyProtection="1">
      <alignment horizontal="distributed" vertical="center"/>
      <protection/>
    </xf>
    <xf numFmtId="0" fontId="0" fillId="0" borderId="10" xfId="0" applyFont="1" applyFill="1" applyBorder="1" applyAlignment="1">
      <alignment vertical="center"/>
    </xf>
    <xf numFmtId="0" fontId="0" fillId="0" borderId="25" xfId="0" applyFont="1" applyFill="1" applyBorder="1" applyAlignment="1">
      <alignment vertical="center"/>
    </xf>
    <xf numFmtId="0" fontId="0" fillId="0" borderId="34" xfId="0" applyFont="1" applyFill="1" applyBorder="1" applyAlignment="1" applyProtection="1">
      <alignment vertical="center"/>
      <protection/>
    </xf>
    <xf numFmtId="38" fontId="9" fillId="0" borderId="0" xfId="49" applyFont="1" applyFill="1" applyBorder="1" applyAlignment="1" applyProtection="1" quotePrefix="1">
      <alignment horizontal="center" vertical="center"/>
      <protection/>
    </xf>
    <xf numFmtId="38" fontId="9" fillId="0" borderId="0" xfId="49" applyFont="1" applyFill="1" applyBorder="1" applyAlignment="1" applyProtection="1">
      <alignment vertical="center"/>
      <protection/>
    </xf>
    <xf numFmtId="0" fontId="0" fillId="0" borderId="14" xfId="0" applyFont="1" applyFill="1" applyBorder="1" applyAlignment="1">
      <alignment vertical="center"/>
    </xf>
    <xf numFmtId="37" fontId="0" fillId="0" borderId="13" xfId="0" applyNumberFormat="1" applyFont="1" applyFill="1" applyBorder="1" applyAlignment="1" applyProtection="1">
      <alignment vertical="center"/>
      <protection/>
    </xf>
    <xf numFmtId="37" fontId="9" fillId="0" borderId="14" xfId="0" applyNumberFormat="1" applyFont="1" applyFill="1" applyBorder="1" applyAlignment="1" applyProtection="1">
      <alignment vertical="center"/>
      <protection/>
    </xf>
    <xf numFmtId="37" fontId="9" fillId="0" borderId="0" xfId="0" applyNumberFormat="1" applyFont="1" applyFill="1" applyBorder="1" applyAlignment="1" applyProtection="1">
      <alignment vertical="center"/>
      <protection/>
    </xf>
    <xf numFmtId="37" fontId="9" fillId="0" borderId="11" xfId="0" applyNumberFormat="1" applyFont="1" applyFill="1" applyBorder="1" applyAlignment="1" applyProtection="1">
      <alignment horizontal="right" vertical="center"/>
      <protection/>
    </xf>
    <xf numFmtId="37" fontId="9" fillId="0" borderId="0" xfId="0" applyNumberFormat="1" applyFont="1" applyFill="1" applyBorder="1" applyAlignment="1" applyProtection="1">
      <alignment horizontal="right" vertical="center"/>
      <protection/>
    </xf>
    <xf numFmtId="38" fontId="0" fillId="0" borderId="0" xfId="49" applyFont="1" applyFill="1" applyAlignment="1">
      <alignment/>
    </xf>
    <xf numFmtId="199" fontId="0" fillId="0" borderId="0" xfId="0" applyNumberFormat="1" applyFont="1" applyFill="1" applyBorder="1" applyAlignment="1" applyProtection="1">
      <alignment horizontal="right" vertical="center"/>
      <protection/>
    </xf>
    <xf numFmtId="37" fontId="0" fillId="0" borderId="0" xfId="0" applyNumberFormat="1" applyFont="1" applyFill="1" applyBorder="1" applyAlignment="1" applyProtection="1">
      <alignment vertical="center"/>
      <protection/>
    </xf>
    <xf numFmtId="176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 applyProtection="1">
      <alignment horizontal="center" vertical="center"/>
      <protection/>
    </xf>
    <xf numFmtId="195" fontId="0" fillId="0" borderId="0" xfId="0" applyNumberFormat="1" applyFont="1" applyFill="1" applyBorder="1" applyAlignment="1" applyProtection="1">
      <alignment horizontal="right" vertical="center"/>
      <protection/>
    </xf>
    <xf numFmtId="38" fontId="0" fillId="0" borderId="0" xfId="49" applyFont="1" applyFill="1" applyAlignment="1">
      <alignment vertical="center"/>
    </xf>
    <xf numFmtId="37" fontId="0" fillId="0" borderId="14" xfId="0" applyNumberFormat="1" applyFont="1" applyFill="1" applyBorder="1" applyAlignment="1" applyProtection="1">
      <alignment vertical="center"/>
      <protection/>
    </xf>
    <xf numFmtId="176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14" xfId="0" applyFont="1" applyFill="1" applyBorder="1" applyAlignment="1" applyProtection="1">
      <alignment horizontal="center" vertical="center"/>
      <protection/>
    </xf>
    <xf numFmtId="37" fontId="0" fillId="0" borderId="23" xfId="0" applyNumberFormat="1" applyFont="1" applyFill="1" applyBorder="1" applyAlignment="1" applyProtection="1">
      <alignment vertical="center"/>
      <protection/>
    </xf>
    <xf numFmtId="176" fontId="0" fillId="0" borderId="23" xfId="0" applyNumberFormat="1" applyFont="1" applyFill="1" applyBorder="1" applyAlignment="1" applyProtection="1">
      <alignment horizontal="right" vertical="center"/>
      <protection/>
    </xf>
    <xf numFmtId="38" fontId="9" fillId="0" borderId="0" xfId="49" applyFont="1" applyFill="1" applyAlignment="1">
      <alignment/>
    </xf>
    <xf numFmtId="176" fontId="9" fillId="0" borderId="17" xfId="0" applyNumberFormat="1" applyFont="1" applyFill="1" applyBorder="1" applyAlignment="1" applyProtection="1">
      <alignment vertical="center"/>
      <protection/>
    </xf>
    <xf numFmtId="199" fontId="9" fillId="0" borderId="0" xfId="0" applyNumberFormat="1" applyFont="1" applyFill="1" applyBorder="1" applyAlignment="1" applyProtection="1">
      <alignment horizontal="right" vertical="center"/>
      <protection/>
    </xf>
    <xf numFmtId="176" fontId="9" fillId="0" borderId="0" xfId="0" applyNumberFormat="1" applyFont="1" applyFill="1" applyBorder="1" applyAlignment="1" applyProtection="1">
      <alignment vertical="center"/>
      <protection/>
    </xf>
    <xf numFmtId="177" fontId="9" fillId="0" borderId="0" xfId="49" applyNumberFormat="1" applyFont="1" applyFill="1" applyBorder="1" applyAlignment="1">
      <alignment vertical="center"/>
    </xf>
    <xf numFmtId="38" fontId="9" fillId="0" borderId="0" xfId="49" applyFont="1" applyFill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38" fontId="9" fillId="0" borderId="14" xfId="0" applyNumberFormat="1" applyFont="1" applyFill="1" applyBorder="1" applyAlignment="1" applyProtection="1" quotePrefix="1">
      <alignment horizontal="right" vertical="center"/>
      <protection/>
    </xf>
    <xf numFmtId="38" fontId="9" fillId="0" borderId="0" xfId="0" applyNumberFormat="1" applyFont="1" applyFill="1" applyBorder="1" applyAlignment="1" applyProtection="1" quotePrefix="1">
      <alignment horizontal="right" vertical="center"/>
      <protection/>
    </xf>
    <xf numFmtId="181" fontId="0" fillId="0" borderId="0" xfId="0" applyNumberFormat="1" applyFont="1" applyFill="1" applyBorder="1" applyAlignment="1">
      <alignment horizontal="right" vertical="center"/>
    </xf>
    <xf numFmtId="38" fontId="0" fillId="0" borderId="0" xfId="49" applyFont="1" applyFill="1" applyBorder="1" applyAlignment="1">
      <alignment vertical="center"/>
    </xf>
    <xf numFmtId="38" fontId="0" fillId="0" borderId="10" xfId="49" applyFont="1" applyFill="1" applyBorder="1" applyAlignment="1">
      <alignment vertical="center"/>
    </xf>
    <xf numFmtId="38" fontId="0" fillId="0" borderId="17" xfId="49" applyFont="1" applyFill="1" applyBorder="1" applyAlignment="1">
      <alignment vertical="center"/>
    </xf>
    <xf numFmtId="38" fontId="0" fillId="0" borderId="11" xfId="49" applyFont="1" applyFill="1" applyBorder="1" applyAlignment="1">
      <alignment vertical="center"/>
    </xf>
    <xf numFmtId="38" fontId="0" fillId="0" borderId="0" xfId="49" applyFont="1" applyFill="1" applyBorder="1" applyAlignment="1">
      <alignment vertical="center"/>
    </xf>
    <xf numFmtId="38" fontId="0" fillId="0" borderId="18" xfId="49" applyFont="1" applyFill="1" applyBorder="1" applyAlignment="1">
      <alignment vertical="center"/>
    </xf>
    <xf numFmtId="38" fontId="0" fillId="0" borderId="10" xfId="49" applyFont="1" applyFill="1" applyBorder="1" applyAlignment="1">
      <alignment vertical="center"/>
    </xf>
    <xf numFmtId="0" fontId="0" fillId="0" borderId="36" xfId="0" applyFont="1" applyFill="1" applyBorder="1" applyAlignment="1" applyProtection="1">
      <alignment horizontal="center" vertical="center"/>
      <protection/>
    </xf>
    <xf numFmtId="0" fontId="0" fillId="0" borderId="32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center" vertical="center"/>
      <protection/>
    </xf>
    <xf numFmtId="0" fontId="0" fillId="0" borderId="25" xfId="0" applyFont="1" applyFill="1" applyBorder="1" applyAlignment="1" applyProtection="1">
      <alignment horizontal="center" vertical="center"/>
      <protection/>
    </xf>
    <xf numFmtId="0" fontId="0" fillId="0" borderId="36" xfId="0" applyFont="1" applyFill="1" applyBorder="1" applyAlignment="1" applyProtection="1">
      <alignment horizontal="distributed" vertical="center"/>
      <protection/>
    </xf>
    <xf numFmtId="0" fontId="0" fillId="0" borderId="32" xfId="0" applyFont="1" applyFill="1" applyBorder="1" applyAlignment="1" applyProtection="1">
      <alignment horizontal="distributed" vertical="center"/>
      <protection/>
    </xf>
    <xf numFmtId="0" fontId="0" fillId="0" borderId="14" xfId="0" applyFont="1" applyFill="1" applyBorder="1" applyAlignment="1" applyProtection="1">
      <alignment horizontal="distributed" vertical="center"/>
      <protection/>
    </xf>
    <xf numFmtId="0" fontId="0" fillId="0" borderId="25" xfId="0" applyFont="1" applyFill="1" applyBorder="1" applyAlignment="1" applyProtection="1">
      <alignment horizontal="distributed" vertical="center"/>
      <protection/>
    </xf>
    <xf numFmtId="38" fontId="0" fillId="0" borderId="16" xfId="49" applyFont="1" applyFill="1" applyBorder="1" applyAlignment="1">
      <alignment vertical="center"/>
    </xf>
    <xf numFmtId="38" fontId="0" fillId="0" borderId="17" xfId="49" applyFont="1" applyFill="1" applyBorder="1" applyAlignment="1">
      <alignment vertical="center"/>
    </xf>
    <xf numFmtId="0" fontId="0" fillId="0" borderId="37" xfId="0" applyFont="1" applyFill="1" applyBorder="1" applyAlignment="1" applyProtection="1">
      <alignment horizontal="center" vertical="center"/>
      <protection/>
    </xf>
    <xf numFmtId="0" fontId="0" fillId="0" borderId="27" xfId="0" applyFont="1" applyBorder="1" applyAlignment="1">
      <alignment horizontal="center" vertical="center"/>
    </xf>
    <xf numFmtId="38" fontId="9" fillId="0" borderId="0" xfId="49" applyFont="1" applyFill="1" applyBorder="1" applyAlignment="1">
      <alignment vertical="center"/>
    </xf>
    <xf numFmtId="0" fontId="0" fillId="0" borderId="37" xfId="0" applyFont="1" applyFill="1" applyBorder="1" applyAlignment="1" applyProtection="1">
      <alignment horizontal="center" vertical="center" wrapText="1"/>
      <protection/>
    </xf>
    <xf numFmtId="0" fontId="0" fillId="0" borderId="38" xfId="0" applyFont="1" applyFill="1" applyBorder="1" applyAlignment="1">
      <alignment horizontal="center" vertical="center" wrapText="1"/>
    </xf>
    <xf numFmtId="0" fontId="0" fillId="0" borderId="36" xfId="0" applyFont="1" applyFill="1" applyBorder="1" applyAlignment="1" applyProtection="1">
      <alignment horizontal="center" vertical="center" wrapText="1"/>
      <protection/>
    </xf>
    <xf numFmtId="0" fontId="0" fillId="0" borderId="39" xfId="0" applyFont="1" applyFill="1" applyBorder="1" applyAlignment="1">
      <alignment horizontal="center" vertical="center" wrapText="1"/>
    </xf>
    <xf numFmtId="0" fontId="0" fillId="0" borderId="38" xfId="0" applyFont="1" applyFill="1" applyBorder="1" applyAlignment="1">
      <alignment horizontal="center" vertical="center"/>
    </xf>
    <xf numFmtId="0" fontId="18" fillId="0" borderId="0" xfId="0" applyFont="1" applyFill="1" applyBorder="1" applyAlignment="1" applyProtection="1">
      <alignment horizontal="center" vertical="center"/>
      <protection/>
    </xf>
    <xf numFmtId="38" fontId="9" fillId="0" borderId="11" xfId="49" applyFont="1" applyFill="1" applyBorder="1" applyAlignment="1">
      <alignment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40" xfId="0" applyFont="1" applyFill="1" applyBorder="1" applyAlignment="1" applyProtection="1">
      <alignment horizontal="distributed" vertical="center"/>
      <protection/>
    </xf>
    <xf numFmtId="0" fontId="0" fillId="0" borderId="11" xfId="0" applyFont="1" applyFill="1" applyBorder="1" applyAlignment="1">
      <alignment horizontal="distributed" vertical="center"/>
    </xf>
    <xf numFmtId="0" fontId="0" fillId="0" borderId="25" xfId="0" applyFont="1" applyFill="1" applyBorder="1" applyAlignment="1">
      <alignment horizontal="distributed" vertical="center"/>
    </xf>
    <xf numFmtId="0" fontId="0" fillId="0" borderId="32" xfId="0" applyFont="1" applyBorder="1" applyAlignment="1">
      <alignment horizontal="distributed" vertical="center"/>
    </xf>
    <xf numFmtId="0" fontId="0" fillId="0" borderId="14" xfId="0" applyFont="1" applyBorder="1" applyAlignment="1">
      <alignment horizontal="distributed" vertical="center"/>
    </xf>
    <xf numFmtId="0" fontId="0" fillId="0" borderId="25" xfId="0" applyFont="1" applyBorder="1" applyAlignment="1">
      <alignment horizontal="distributed" vertical="center"/>
    </xf>
    <xf numFmtId="0" fontId="0" fillId="0" borderId="38" xfId="0" applyFont="1" applyBorder="1" applyAlignment="1">
      <alignment horizontal="center" vertical="center"/>
    </xf>
    <xf numFmtId="0" fontId="0" fillId="0" borderId="41" xfId="0" applyFont="1" applyFill="1" applyBorder="1" applyAlignment="1" applyProtection="1">
      <alignment horizontal="center" vertical="center"/>
      <protection/>
    </xf>
    <xf numFmtId="0" fontId="0" fillId="0" borderId="23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 wrapText="1"/>
    </xf>
    <xf numFmtId="38" fontId="0" fillId="0" borderId="0" xfId="49" applyFont="1" applyFill="1" applyBorder="1" applyAlignment="1" applyProtection="1">
      <alignment horizontal="right" vertical="center"/>
      <protection/>
    </xf>
    <xf numFmtId="38" fontId="9" fillId="0" borderId="0" xfId="49" applyFont="1" applyFill="1" applyBorder="1" applyAlignment="1" applyProtection="1">
      <alignment horizontal="right" vertical="center"/>
      <protection/>
    </xf>
    <xf numFmtId="37" fontId="0" fillId="0" borderId="17" xfId="0" applyNumberFormat="1" applyFont="1" applyFill="1" applyBorder="1" applyAlignment="1" applyProtection="1">
      <alignment horizontal="right" vertical="center"/>
      <protection/>
    </xf>
    <xf numFmtId="38" fontId="0" fillId="0" borderId="17" xfId="49" applyFont="1" applyFill="1" applyBorder="1" applyAlignment="1" applyProtection="1">
      <alignment horizontal="right" vertical="center"/>
      <protection/>
    </xf>
    <xf numFmtId="0" fontId="0" fillId="0" borderId="42" xfId="0" applyFill="1" applyBorder="1" applyAlignment="1" applyProtection="1">
      <alignment horizontal="center" vertical="center"/>
      <protection/>
    </xf>
    <xf numFmtId="0" fontId="0" fillId="0" borderId="24" xfId="0" applyFont="1" applyFill="1" applyBorder="1" applyAlignment="1" applyProtection="1">
      <alignment horizontal="center" vertical="center"/>
      <protection/>
    </xf>
    <xf numFmtId="0" fontId="0" fillId="0" borderId="25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38" fontId="0" fillId="0" borderId="11" xfId="49" applyFont="1" applyFill="1" applyBorder="1" applyAlignment="1" applyProtection="1">
      <alignment horizontal="right" vertical="center"/>
      <protection/>
    </xf>
    <xf numFmtId="0" fontId="0" fillId="0" borderId="23" xfId="0" applyFont="1" applyFill="1" applyBorder="1" applyAlignment="1" applyProtection="1" quotePrefix="1">
      <alignment horizontal="right" vertical="center" indent="3"/>
      <protection/>
    </xf>
    <xf numFmtId="38" fontId="0" fillId="0" borderId="16" xfId="49" applyFont="1" applyFill="1" applyBorder="1" applyAlignment="1" applyProtection="1">
      <alignment horizontal="right" vertical="center"/>
      <protection/>
    </xf>
    <xf numFmtId="38" fontId="9" fillId="0" borderId="11" xfId="49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 horizontal="distributed" vertical="center" indent="1"/>
      <protection/>
    </xf>
    <xf numFmtId="0" fontId="0" fillId="0" borderId="0" xfId="0" applyFont="1" applyFill="1" applyBorder="1" applyAlignment="1" applyProtection="1" quotePrefix="1">
      <alignment horizontal="right" vertical="center" indent="3"/>
      <protection/>
    </xf>
    <xf numFmtId="37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 horizontal="right" vertical="center" indent="3"/>
      <protection/>
    </xf>
    <xf numFmtId="0" fontId="0" fillId="0" borderId="26" xfId="0" applyFont="1" applyFill="1" applyBorder="1" applyAlignment="1" applyProtection="1">
      <alignment horizontal="distributed" vertical="center"/>
      <protection/>
    </xf>
    <xf numFmtId="0" fontId="0" fillId="0" borderId="26" xfId="0" applyFont="1" applyFill="1" applyBorder="1" applyAlignment="1">
      <alignment horizontal="distributed" vertical="center"/>
    </xf>
    <xf numFmtId="0" fontId="17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>
      <alignment horizontal="center" vertical="center"/>
    </xf>
    <xf numFmtId="0" fontId="0" fillId="0" borderId="28" xfId="0" applyFont="1" applyFill="1" applyBorder="1" applyAlignment="1">
      <alignment horizontal="distributed" vertical="center"/>
    </xf>
    <xf numFmtId="0" fontId="0" fillId="0" borderId="43" xfId="0" applyFill="1" applyBorder="1" applyAlignment="1" applyProtection="1">
      <alignment horizontal="distributed" vertical="center"/>
      <protection/>
    </xf>
    <xf numFmtId="0" fontId="0" fillId="0" borderId="43" xfId="0" applyFont="1" applyFill="1" applyBorder="1" applyAlignment="1">
      <alignment horizontal="distributed" vertical="center"/>
    </xf>
    <xf numFmtId="0" fontId="0" fillId="0" borderId="43" xfId="0" applyFont="1" applyFill="1" applyBorder="1" applyAlignment="1" applyProtection="1">
      <alignment horizontal="distributed" vertical="center"/>
      <protection/>
    </xf>
    <xf numFmtId="0" fontId="0" fillId="0" borderId="42" xfId="0" applyFont="1" applyFill="1" applyBorder="1" applyAlignment="1">
      <alignment horizontal="distributed" vertical="center"/>
    </xf>
    <xf numFmtId="0" fontId="0" fillId="0" borderId="19" xfId="0" applyFont="1" applyFill="1" applyBorder="1" applyAlignment="1">
      <alignment horizontal="distributed" vertical="center"/>
    </xf>
    <xf numFmtId="0" fontId="0" fillId="0" borderId="44" xfId="0" applyFont="1" applyFill="1" applyBorder="1" applyAlignment="1" applyProtection="1">
      <alignment horizontal="center" vertical="center"/>
      <protection/>
    </xf>
    <xf numFmtId="0" fontId="0" fillId="0" borderId="45" xfId="0" applyFont="1" applyFill="1" applyBorder="1" applyAlignment="1">
      <alignment horizontal="center" vertical="center"/>
    </xf>
    <xf numFmtId="0" fontId="0" fillId="0" borderId="46" xfId="0" applyFont="1" applyFill="1" applyBorder="1" applyAlignment="1">
      <alignment horizontal="distributed" vertical="center"/>
    </xf>
    <xf numFmtId="0" fontId="0" fillId="0" borderId="47" xfId="0" applyFont="1" applyFill="1" applyBorder="1" applyAlignment="1" applyProtection="1">
      <alignment horizontal="distributed" vertical="center"/>
      <protection/>
    </xf>
    <xf numFmtId="0" fontId="0" fillId="0" borderId="48" xfId="0" applyFont="1" applyFill="1" applyBorder="1" applyAlignment="1" applyProtection="1">
      <alignment horizontal="distributed" vertical="center"/>
      <protection/>
    </xf>
    <xf numFmtId="0" fontId="0" fillId="0" borderId="33" xfId="0" applyFill="1" applyBorder="1" applyAlignment="1" applyProtection="1">
      <alignment horizontal="distributed" vertical="center" indent="1"/>
      <protection/>
    </xf>
    <xf numFmtId="0" fontId="0" fillId="0" borderId="49" xfId="0" applyFont="1" applyFill="1" applyBorder="1" applyAlignment="1" applyProtection="1">
      <alignment horizontal="distributed" vertical="center" indent="1"/>
      <protection/>
    </xf>
    <xf numFmtId="0" fontId="0" fillId="0" borderId="0" xfId="0" applyFont="1" applyFill="1" applyBorder="1" applyAlignment="1" applyProtection="1">
      <alignment horizontal="distributed" vertical="center" indent="1"/>
      <protection/>
    </xf>
    <xf numFmtId="0" fontId="0" fillId="0" borderId="34" xfId="0" applyFont="1" applyFill="1" applyBorder="1" applyAlignment="1" applyProtection="1">
      <alignment horizontal="distributed" vertical="center" indent="1"/>
      <protection/>
    </xf>
    <xf numFmtId="0" fontId="0" fillId="0" borderId="10" xfId="0" applyFont="1" applyFill="1" applyBorder="1" applyAlignment="1" applyProtection="1">
      <alignment horizontal="distributed" vertical="center" indent="1"/>
      <protection/>
    </xf>
    <xf numFmtId="0" fontId="0" fillId="0" borderId="22" xfId="0" applyFont="1" applyFill="1" applyBorder="1" applyAlignment="1" applyProtection="1">
      <alignment horizontal="distributed" vertical="center" indent="1"/>
      <protection/>
    </xf>
    <xf numFmtId="0" fontId="0" fillId="0" borderId="50" xfId="0" applyFont="1" applyFill="1" applyBorder="1" applyAlignment="1" applyProtection="1">
      <alignment horizontal="distributed" vertical="center"/>
      <protection/>
    </xf>
    <xf numFmtId="0" fontId="0" fillId="0" borderId="11" xfId="0" applyFont="1" applyFill="1" applyBorder="1" applyAlignment="1" applyProtection="1">
      <alignment horizontal="distributed" vertical="center"/>
      <protection/>
    </xf>
    <xf numFmtId="0" fontId="0" fillId="0" borderId="18" xfId="0" applyFont="1" applyFill="1" applyBorder="1" applyAlignment="1" applyProtection="1">
      <alignment horizontal="distributed" vertical="center"/>
      <protection/>
    </xf>
    <xf numFmtId="0" fontId="0" fillId="0" borderId="20" xfId="0" applyFont="1" applyFill="1" applyBorder="1" applyAlignment="1" applyProtection="1">
      <alignment horizontal="distributed" vertical="center"/>
      <protection/>
    </xf>
    <xf numFmtId="0" fontId="0" fillId="0" borderId="17" xfId="0" applyFont="1" applyFill="1" applyBorder="1" applyAlignment="1" applyProtection="1">
      <alignment horizontal="distributed" vertical="center"/>
      <protection/>
    </xf>
    <xf numFmtId="0" fontId="0" fillId="0" borderId="10" xfId="0" applyFont="1" applyFill="1" applyBorder="1" applyAlignment="1" applyProtection="1">
      <alignment horizontal="distributed" vertical="center"/>
      <protection/>
    </xf>
    <xf numFmtId="0" fontId="1" fillId="0" borderId="0" xfId="0" applyFont="1" applyFill="1" applyAlignment="1">
      <alignment horizontal="center" vertical="center"/>
    </xf>
    <xf numFmtId="0" fontId="0" fillId="0" borderId="32" xfId="0" applyFill="1" applyBorder="1" applyAlignment="1" applyProtection="1">
      <alignment horizontal="center" vertical="center" wrapText="1"/>
      <protection/>
    </xf>
    <xf numFmtId="0" fontId="0" fillId="0" borderId="25" xfId="0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 horizontal="center" vertical="center" wrapText="1"/>
    </xf>
    <xf numFmtId="0" fontId="0" fillId="0" borderId="36" xfId="0" applyFill="1" applyBorder="1" applyAlignment="1" applyProtection="1">
      <alignment horizontal="distributed" vertical="center" indent="1"/>
      <protection/>
    </xf>
    <xf numFmtId="0" fontId="0" fillId="0" borderId="41" xfId="0" applyFont="1" applyFill="1" applyBorder="1" applyAlignment="1">
      <alignment horizontal="distributed" vertical="center" indent="1"/>
    </xf>
    <xf numFmtId="0" fontId="0" fillId="0" borderId="32" xfId="0" applyFont="1" applyFill="1" applyBorder="1" applyAlignment="1">
      <alignment horizontal="distributed" vertical="center" indent="1"/>
    </xf>
    <xf numFmtId="0" fontId="0" fillId="0" borderId="19" xfId="0" applyFill="1" applyBorder="1" applyAlignment="1" applyProtection="1">
      <alignment horizontal="center" vertical="center"/>
      <protection/>
    </xf>
    <xf numFmtId="0" fontId="0" fillId="0" borderId="51" xfId="0" applyFill="1" applyBorder="1" applyAlignment="1" applyProtection="1">
      <alignment horizontal="center" vertical="center"/>
      <protection/>
    </xf>
    <xf numFmtId="0" fontId="0" fillId="0" borderId="13" xfId="0" applyFill="1" applyBorder="1" applyAlignment="1" applyProtection="1">
      <alignment horizontal="center" vertical="center"/>
      <protection/>
    </xf>
    <xf numFmtId="0" fontId="0" fillId="0" borderId="35" xfId="0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 quotePrefix="1">
      <alignment horizontal="center" vertical="center"/>
      <protection/>
    </xf>
    <xf numFmtId="0" fontId="0" fillId="0" borderId="17" xfId="0" applyFont="1" applyFill="1" applyBorder="1" applyAlignment="1" applyProtection="1">
      <alignment horizontal="distributed" vertical="center"/>
      <protection/>
    </xf>
    <xf numFmtId="37" fontId="9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 horizontal="distributed" vertical="center"/>
      <protection/>
    </xf>
    <xf numFmtId="38" fontId="0" fillId="0" borderId="18" xfId="49" applyFont="1" applyFill="1" applyBorder="1" applyAlignment="1" applyProtection="1">
      <alignment horizontal="right" vertical="center"/>
      <protection/>
    </xf>
    <xf numFmtId="38" fontId="0" fillId="0" borderId="10" xfId="49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46" xfId="0" applyFill="1" applyBorder="1" applyAlignment="1" applyProtection="1">
      <alignment horizontal="distributed" vertical="center"/>
      <protection/>
    </xf>
    <xf numFmtId="0" fontId="0" fillId="0" borderId="46" xfId="0" applyFont="1" applyFill="1" applyBorder="1" applyAlignment="1" applyProtection="1">
      <alignment horizontal="distributed" vertical="center"/>
      <protection/>
    </xf>
    <xf numFmtId="0" fontId="0" fillId="0" borderId="25" xfId="0" applyFont="1" applyFill="1" applyBorder="1" applyAlignment="1" applyProtection="1" quotePrefix="1">
      <alignment horizontal="left" vertical="center" indent="2"/>
      <protection/>
    </xf>
    <xf numFmtId="0" fontId="0" fillId="0" borderId="0" xfId="0" applyFont="1" applyFill="1" applyBorder="1" applyAlignment="1" applyProtection="1" quotePrefix="1">
      <alignment horizontal="left" vertical="center" indent="2"/>
      <protection/>
    </xf>
    <xf numFmtId="0" fontId="0" fillId="0" borderId="0" xfId="0" applyFont="1" applyFill="1" applyBorder="1" applyAlignment="1" applyProtection="1">
      <alignment horizontal="left" vertical="center" indent="2"/>
      <protection/>
    </xf>
    <xf numFmtId="0" fontId="0" fillId="0" borderId="23" xfId="0" applyFont="1" applyFill="1" applyBorder="1" applyAlignment="1" applyProtection="1">
      <alignment horizontal="left" vertical="center" indent="2"/>
      <protection/>
    </xf>
    <xf numFmtId="0" fontId="9" fillId="0" borderId="0" xfId="0" applyFont="1" applyFill="1" applyBorder="1" applyAlignment="1" applyProtection="1" quotePrefix="1">
      <alignment horizontal="center" vertical="center"/>
      <protection/>
    </xf>
    <xf numFmtId="0" fontId="0" fillId="0" borderId="0" xfId="0" applyFill="1" applyBorder="1" applyAlignment="1" applyProtection="1">
      <alignment horizontal="distributed" vertical="center"/>
      <protection/>
    </xf>
    <xf numFmtId="0" fontId="0" fillId="0" borderId="21" xfId="0" applyFill="1" applyBorder="1" applyAlignment="1" applyProtection="1">
      <alignment horizontal="distributed" vertical="center"/>
      <protection/>
    </xf>
    <xf numFmtId="0" fontId="0" fillId="0" borderId="21" xfId="0" applyFont="1" applyFill="1" applyBorder="1" applyAlignment="1" applyProtection="1">
      <alignment horizontal="distributed" vertical="center"/>
      <protection/>
    </xf>
    <xf numFmtId="0" fontId="0" fillId="0" borderId="16" xfId="0" applyFont="1" applyFill="1" applyBorder="1" applyAlignment="1" applyProtection="1">
      <alignment horizontal="distributed" vertical="center"/>
      <protection/>
    </xf>
    <xf numFmtId="0" fontId="0" fillId="0" borderId="21" xfId="0" applyFont="1" applyFill="1" applyBorder="1" applyAlignment="1">
      <alignment horizontal="distributed" vertical="center"/>
    </xf>
    <xf numFmtId="37" fontId="9" fillId="0" borderId="11" xfId="0" applyNumberFormat="1" applyFont="1" applyFill="1" applyBorder="1" applyAlignment="1" applyProtection="1">
      <alignment horizontal="right" vertical="center"/>
      <protection/>
    </xf>
    <xf numFmtId="37" fontId="0" fillId="0" borderId="11" xfId="0" applyNumberFormat="1" applyFont="1" applyFill="1" applyBorder="1" applyAlignment="1" applyProtection="1">
      <alignment horizontal="right" vertical="center"/>
      <protection/>
    </xf>
    <xf numFmtId="37" fontId="0" fillId="0" borderId="16" xfId="0" applyNumberFormat="1" applyFont="1" applyFill="1" applyBorder="1" applyAlignment="1" applyProtection="1">
      <alignment horizontal="right" vertical="center"/>
      <protection/>
    </xf>
    <xf numFmtId="37" fontId="0" fillId="0" borderId="18" xfId="0" applyNumberFormat="1" applyFont="1" applyFill="1" applyBorder="1" applyAlignment="1" applyProtection="1">
      <alignment horizontal="right" vertical="center"/>
      <protection/>
    </xf>
    <xf numFmtId="37" fontId="0" fillId="0" borderId="10" xfId="0" applyNumberFormat="1" applyFont="1" applyFill="1" applyBorder="1" applyAlignment="1" applyProtection="1">
      <alignment horizontal="right" vertical="center"/>
      <protection/>
    </xf>
    <xf numFmtId="0" fontId="0" fillId="0" borderId="46" xfId="0" applyFill="1" applyBorder="1" applyAlignment="1" applyProtection="1">
      <alignment horizontal="distributed" vertical="center" indent="1"/>
      <protection/>
    </xf>
    <xf numFmtId="0" fontId="0" fillId="0" borderId="46" xfId="0" applyFont="1" applyFill="1" applyBorder="1" applyAlignment="1" applyProtection="1">
      <alignment horizontal="distributed" vertical="center" indent="1"/>
      <protection/>
    </xf>
    <xf numFmtId="0" fontId="0" fillId="0" borderId="46" xfId="0" applyFill="1" applyBorder="1" applyAlignment="1" applyProtection="1">
      <alignment horizontal="distributed" vertical="center" indent="2"/>
      <protection/>
    </xf>
    <xf numFmtId="0" fontId="0" fillId="0" borderId="46" xfId="0" applyFont="1" applyFill="1" applyBorder="1" applyAlignment="1" applyProtection="1">
      <alignment horizontal="distributed" vertical="center" indent="2"/>
      <protection/>
    </xf>
    <xf numFmtId="0" fontId="0" fillId="0" borderId="18" xfId="0" applyFont="1" applyFill="1" applyBorder="1" applyAlignment="1" applyProtection="1">
      <alignment horizontal="distributed" vertical="center" indent="2"/>
      <protection/>
    </xf>
    <xf numFmtId="0" fontId="0" fillId="0" borderId="16" xfId="0" applyFont="1" applyFill="1" applyBorder="1" applyAlignment="1">
      <alignment horizontal="distributed" vertical="center"/>
    </xf>
    <xf numFmtId="37" fontId="11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17" xfId="0" applyFont="1" applyFill="1" applyBorder="1" applyAlignment="1" applyProtection="1">
      <alignment horizontal="distributed" vertical="center" indent="1"/>
      <protection/>
    </xf>
    <xf numFmtId="38" fontId="0" fillId="0" borderId="16" xfId="0" applyNumberFormat="1" applyFont="1" applyFill="1" applyBorder="1" applyAlignment="1" applyProtection="1">
      <alignment horizontal="right" vertical="center"/>
      <protection/>
    </xf>
    <xf numFmtId="38" fontId="0" fillId="0" borderId="17" xfId="0" applyNumberFormat="1" applyFont="1" applyFill="1" applyBorder="1" applyAlignment="1" applyProtection="1">
      <alignment horizontal="right" vertical="center"/>
      <protection/>
    </xf>
    <xf numFmtId="38" fontId="0" fillId="0" borderId="11" xfId="0" applyNumberFormat="1" applyFont="1" applyFill="1" applyBorder="1" applyAlignment="1" applyProtection="1">
      <alignment horizontal="right" vertical="center"/>
      <protection/>
    </xf>
    <xf numFmtId="38" fontId="0" fillId="0" borderId="0" xfId="0" applyNumberFormat="1" applyFont="1" applyFill="1" applyBorder="1" applyAlignment="1" applyProtection="1">
      <alignment horizontal="right" vertical="center"/>
      <protection/>
    </xf>
    <xf numFmtId="38" fontId="9" fillId="0" borderId="11" xfId="0" applyNumberFormat="1" applyFont="1" applyFill="1" applyBorder="1" applyAlignment="1" applyProtection="1">
      <alignment horizontal="right" vertical="center"/>
      <protection/>
    </xf>
    <xf numFmtId="38" fontId="9" fillId="0" borderId="0" xfId="0" applyNumberFormat="1" applyFont="1" applyFill="1" applyBorder="1" applyAlignment="1" applyProtection="1">
      <alignment horizontal="right" vertical="center"/>
      <protection/>
    </xf>
    <xf numFmtId="38" fontId="11" fillId="0" borderId="11" xfId="0" applyNumberFormat="1" applyFont="1" applyFill="1" applyBorder="1" applyAlignment="1" applyProtection="1">
      <alignment horizontal="right" vertical="center"/>
      <protection/>
    </xf>
    <xf numFmtId="38" fontId="11" fillId="0" borderId="0" xfId="0" applyNumberFormat="1" applyFont="1" applyFill="1" applyBorder="1" applyAlignment="1" applyProtection="1">
      <alignment horizontal="right" vertical="center"/>
      <protection/>
    </xf>
    <xf numFmtId="38" fontId="0" fillId="0" borderId="18" xfId="0" applyNumberFormat="1" applyFont="1" applyFill="1" applyBorder="1" applyAlignment="1" applyProtection="1">
      <alignment horizontal="right" vertical="center"/>
      <protection/>
    </xf>
    <xf numFmtId="38" fontId="0" fillId="0" borderId="10" xfId="0" applyNumberFormat="1" applyFont="1" applyFill="1" applyBorder="1" applyAlignment="1" applyProtection="1">
      <alignment horizontal="right" vertical="center"/>
      <protection/>
    </xf>
    <xf numFmtId="0" fontId="0" fillId="0" borderId="25" xfId="0" applyFont="1" applyBorder="1" applyAlignment="1">
      <alignment horizontal="distributed" vertical="center"/>
    </xf>
    <xf numFmtId="0" fontId="0" fillId="0" borderId="23" xfId="0" applyFont="1" applyFill="1" applyBorder="1" applyAlignment="1" applyProtection="1">
      <alignment horizontal="distributed" vertical="center" indent="1"/>
      <protection/>
    </xf>
    <xf numFmtId="0" fontId="0" fillId="0" borderId="28" xfId="0" applyFont="1" applyFill="1" applyBorder="1" applyAlignment="1" applyProtection="1">
      <alignment horizontal="distributed" vertical="center" indent="1"/>
      <protection/>
    </xf>
    <xf numFmtId="38" fontId="0" fillId="0" borderId="0" xfId="49" applyFont="1" applyFill="1" applyAlignment="1">
      <alignment horizontal="right" vertical="center"/>
    </xf>
    <xf numFmtId="0" fontId="0" fillId="0" borderId="23" xfId="0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>
      <alignment horizontal="distributed" vertical="center"/>
    </xf>
    <xf numFmtId="0" fontId="0" fillId="0" borderId="35" xfId="0" applyFont="1" applyBorder="1" applyAlignment="1">
      <alignment horizontal="distributed" vertical="center"/>
    </xf>
    <xf numFmtId="0" fontId="0" fillId="0" borderId="25" xfId="0" applyFont="1" applyFill="1" applyBorder="1" applyAlignment="1" applyProtection="1">
      <alignment horizontal="distributed" vertical="center"/>
      <protection/>
    </xf>
    <xf numFmtId="0" fontId="9" fillId="0" borderId="15" xfId="0" applyFont="1" applyFill="1" applyBorder="1" applyAlignment="1" applyProtection="1">
      <alignment horizontal="distributed" vertical="center"/>
      <protection/>
    </xf>
    <xf numFmtId="0" fontId="9" fillId="0" borderId="52" xfId="0" applyFont="1" applyFill="1" applyBorder="1" applyAlignment="1" applyProtection="1">
      <alignment horizontal="distributed" vertical="center"/>
      <protection/>
    </xf>
    <xf numFmtId="0" fontId="0" fillId="0" borderId="25" xfId="0" applyFont="1" applyFill="1" applyBorder="1" applyAlignment="1" applyProtection="1">
      <alignment horizontal="distributed" vertical="center" indent="1"/>
      <protection/>
    </xf>
    <xf numFmtId="0" fontId="0" fillId="0" borderId="50" xfId="0" applyFill="1" applyBorder="1" applyAlignment="1" applyProtection="1">
      <alignment horizontal="distributed" vertical="center" indent="1"/>
      <protection/>
    </xf>
    <xf numFmtId="0" fontId="0" fillId="0" borderId="49" xfId="0" applyFont="1" applyFill="1" applyBorder="1" applyAlignment="1" applyProtection="1">
      <alignment horizontal="distributed" vertical="center" indent="1"/>
      <protection/>
    </xf>
    <xf numFmtId="0" fontId="0" fillId="0" borderId="18" xfId="0" applyFont="1" applyFill="1" applyBorder="1" applyAlignment="1" applyProtection="1">
      <alignment horizontal="distributed" vertical="center" indent="1"/>
      <protection/>
    </xf>
    <xf numFmtId="0" fontId="0" fillId="0" borderId="22" xfId="0" applyFont="1" applyFill="1" applyBorder="1" applyAlignment="1" applyProtection="1">
      <alignment horizontal="distributed" vertical="center" indent="1"/>
      <protection/>
    </xf>
    <xf numFmtId="0" fontId="0" fillId="0" borderId="46" xfId="0" applyFill="1" applyBorder="1" applyAlignment="1" applyProtection="1">
      <alignment horizontal="center" vertical="center"/>
      <protection/>
    </xf>
    <xf numFmtId="0" fontId="0" fillId="0" borderId="46" xfId="0" applyFont="1" applyFill="1" applyBorder="1" applyAlignment="1" applyProtection="1">
      <alignment horizontal="center" vertical="center"/>
      <protection/>
    </xf>
    <xf numFmtId="0" fontId="0" fillId="0" borderId="18" xfId="0" applyFont="1" applyFill="1" applyBorder="1" applyAlignment="1" applyProtection="1">
      <alignment horizontal="center" vertical="center"/>
      <protection/>
    </xf>
    <xf numFmtId="0" fontId="0" fillId="0" borderId="24" xfId="0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 applyProtection="1">
      <alignment horizontal="distributed" vertical="center"/>
      <protection/>
    </xf>
    <xf numFmtId="0" fontId="0" fillId="0" borderId="52" xfId="0" applyFont="1" applyFill="1" applyBorder="1" applyAlignment="1" applyProtection="1">
      <alignment horizontal="distributed" vertical="center"/>
      <protection/>
    </xf>
    <xf numFmtId="0" fontId="0" fillId="0" borderId="23" xfId="0" applyFont="1" applyFill="1" applyBorder="1" applyAlignment="1" applyProtection="1">
      <alignment horizontal="distributed" vertical="center"/>
      <protection/>
    </xf>
    <xf numFmtId="0" fontId="0" fillId="0" borderId="28" xfId="0" applyFont="1" applyFill="1" applyBorder="1" applyAlignment="1" applyProtection="1">
      <alignment horizontal="distributed" vertical="center"/>
      <protection/>
    </xf>
    <xf numFmtId="0" fontId="0" fillId="0" borderId="0" xfId="0" applyFont="1" applyBorder="1" applyAlignment="1">
      <alignment horizontal="distributed" vertical="center"/>
    </xf>
    <xf numFmtId="0" fontId="0" fillId="0" borderId="31" xfId="0" applyFont="1" applyFill="1" applyBorder="1" applyAlignment="1" applyProtection="1">
      <alignment horizontal="center" vertical="center"/>
      <protection/>
    </xf>
    <xf numFmtId="0" fontId="0" fillId="0" borderId="51" xfId="0" applyFont="1" applyFill="1" applyBorder="1" applyAlignment="1" applyProtection="1">
      <alignment horizontal="distributed" vertical="center"/>
      <protection/>
    </xf>
    <xf numFmtId="0" fontId="0" fillId="0" borderId="10" xfId="0" applyFont="1" applyFill="1" applyBorder="1" applyAlignment="1" applyProtection="1">
      <alignment horizontal="distributed" vertical="center"/>
      <protection/>
    </xf>
    <xf numFmtId="0" fontId="0" fillId="0" borderId="10" xfId="0" applyFont="1" applyBorder="1" applyAlignment="1">
      <alignment horizontal="distributed" vertical="center"/>
    </xf>
    <xf numFmtId="0" fontId="9" fillId="0" borderId="15" xfId="0" applyFont="1" applyFill="1" applyBorder="1" applyAlignment="1" applyProtection="1">
      <alignment horizontal="distributed" vertical="center" indent="1"/>
      <protection/>
    </xf>
    <xf numFmtId="0" fontId="9" fillId="0" borderId="51" xfId="0" applyFont="1" applyFill="1" applyBorder="1" applyAlignment="1" applyProtection="1">
      <alignment horizontal="distributed" vertical="center" indent="1"/>
      <protection/>
    </xf>
    <xf numFmtId="0" fontId="9" fillId="0" borderId="0" xfId="0" applyFont="1" applyFill="1" applyBorder="1" applyAlignment="1" applyProtection="1">
      <alignment horizontal="distributed" vertical="center" indent="1"/>
      <protection/>
    </xf>
    <xf numFmtId="0" fontId="9" fillId="0" borderId="25" xfId="0" applyFont="1" applyFill="1" applyBorder="1" applyAlignment="1" applyProtection="1">
      <alignment horizontal="distributed" vertical="center" indent="1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8" fillId="0" borderId="0" xfId="0" applyFont="1" applyFill="1" applyAlignment="1">
      <alignment horizontal="center" vertical="center"/>
    </xf>
    <xf numFmtId="37" fontId="0" fillId="0" borderId="14" xfId="0" applyNumberFormat="1" applyFont="1" applyFill="1" applyBorder="1" applyAlignment="1" applyProtection="1">
      <alignment horizontal="right" vertical="center"/>
      <protection/>
    </xf>
    <xf numFmtId="199" fontId="0" fillId="0" borderId="0" xfId="0" applyNumberFormat="1" applyFont="1" applyFill="1" applyAlignment="1">
      <alignment horizontal="right" vertical="center"/>
    </xf>
    <xf numFmtId="0" fontId="5" fillId="0" borderId="46" xfId="0" applyFont="1" applyFill="1" applyBorder="1" applyAlignment="1" applyProtection="1">
      <alignment horizontal="center" vertical="center"/>
      <protection/>
    </xf>
    <xf numFmtId="0" fontId="5" fillId="0" borderId="18" xfId="0" applyFont="1" applyFill="1" applyBorder="1" applyAlignment="1" applyProtection="1">
      <alignment horizontal="center" vertical="center"/>
      <protection/>
    </xf>
    <xf numFmtId="0" fontId="0" fillId="0" borderId="53" xfId="0" applyFont="1" applyFill="1" applyBorder="1" applyAlignment="1" applyProtection="1">
      <alignment horizontal="center" vertical="center"/>
      <protection/>
    </xf>
    <xf numFmtId="0" fontId="0" fillId="0" borderId="47" xfId="0" applyFont="1" applyFill="1" applyBorder="1" applyAlignment="1" applyProtection="1">
      <alignment horizontal="center"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0" fillId="0" borderId="53" xfId="0" applyFont="1" applyFill="1" applyBorder="1" applyAlignment="1" applyProtection="1">
      <alignment horizontal="distributed" vertical="center"/>
      <protection/>
    </xf>
    <xf numFmtId="0" fontId="0" fillId="0" borderId="53" xfId="0" applyFill="1" applyBorder="1" applyAlignment="1" applyProtection="1">
      <alignment horizontal="distributed" vertical="center"/>
      <protection/>
    </xf>
    <xf numFmtId="38" fontId="0" fillId="0" borderId="0" xfId="49" applyFont="1" applyFill="1" applyBorder="1" applyAlignment="1">
      <alignment horizontal="right" vertical="center"/>
    </xf>
    <xf numFmtId="37" fontId="0" fillId="0" borderId="13" xfId="0" applyNumberFormat="1" applyFont="1" applyFill="1" applyBorder="1" applyAlignment="1" applyProtection="1">
      <alignment horizontal="right" vertical="center"/>
      <protection/>
    </xf>
    <xf numFmtId="38" fontId="0" fillId="0" borderId="10" xfId="49" applyFont="1" applyFill="1" applyBorder="1" applyAlignment="1">
      <alignment horizontal="right" vertical="center"/>
    </xf>
    <xf numFmtId="199" fontId="0" fillId="0" borderId="10" xfId="0" applyNumberFormat="1" applyFont="1" applyFill="1" applyBorder="1" applyAlignment="1">
      <alignment horizontal="right" vertical="center"/>
    </xf>
    <xf numFmtId="38" fontId="0" fillId="0" borderId="0" xfId="49" applyFont="1" applyFill="1" applyBorder="1" applyAlignment="1" applyProtection="1">
      <alignment horizontal="center" vertical="center"/>
      <protection/>
    </xf>
    <xf numFmtId="38" fontId="0" fillId="0" borderId="0" xfId="49" applyFont="1" applyFill="1" applyBorder="1" applyAlignment="1">
      <alignment horizontal="center" vertical="center"/>
    </xf>
    <xf numFmtId="177" fontId="0" fillId="0" borderId="0" xfId="49" applyNumberFormat="1" applyFont="1" applyFill="1" applyBorder="1" applyAlignment="1" applyProtection="1">
      <alignment horizontal="right" vertical="center"/>
      <protection/>
    </xf>
    <xf numFmtId="195" fontId="0" fillId="0" borderId="0" xfId="49" applyNumberFormat="1" applyFont="1" applyFill="1" applyBorder="1" applyAlignment="1">
      <alignment horizontal="right" vertical="center"/>
    </xf>
    <xf numFmtId="195" fontId="0" fillId="0" borderId="10" xfId="49" applyNumberFormat="1" applyFont="1" applyFill="1" applyBorder="1" applyAlignment="1">
      <alignment horizontal="right" vertical="center"/>
    </xf>
    <xf numFmtId="177" fontId="9" fillId="0" borderId="0" xfId="49" applyNumberFormat="1" applyFont="1" applyFill="1" applyBorder="1" applyAlignment="1" applyProtection="1">
      <alignment horizontal="right" vertical="center"/>
      <protection/>
    </xf>
    <xf numFmtId="195" fontId="9" fillId="0" borderId="0" xfId="49" applyNumberFormat="1" applyFont="1" applyFill="1" applyBorder="1" applyAlignment="1">
      <alignment horizontal="right" vertical="center"/>
    </xf>
    <xf numFmtId="177" fontId="0" fillId="0" borderId="10" xfId="49" applyNumberFormat="1" applyFont="1" applyFill="1" applyBorder="1" applyAlignment="1" applyProtection="1">
      <alignment horizontal="right" vertical="center"/>
      <protection/>
    </xf>
    <xf numFmtId="0" fontId="0" fillId="0" borderId="12" xfId="61" applyFont="1" applyBorder="1" applyAlignment="1">
      <alignment horizontal="right" vertical="center"/>
      <protection/>
    </xf>
    <xf numFmtId="0" fontId="18" fillId="0" borderId="0" xfId="61" applyFont="1" applyAlignment="1">
      <alignment horizontal="center" vertical="center"/>
      <protection/>
    </xf>
    <xf numFmtId="0" fontId="0" fillId="0" borderId="0" xfId="61" applyFont="1" applyFill="1" applyBorder="1" applyAlignment="1">
      <alignment horizontal="distributed" vertical="center" wrapText="1"/>
      <protection/>
    </xf>
    <xf numFmtId="0" fontId="0" fillId="0" borderId="34" xfId="61" applyFont="1" applyFill="1" applyBorder="1" applyAlignment="1">
      <alignment horizontal="distributed" vertical="center" wrapText="1"/>
      <protection/>
    </xf>
    <xf numFmtId="0" fontId="0" fillId="0" borderId="10" xfId="61" applyFont="1" applyFill="1" applyBorder="1" applyAlignment="1">
      <alignment horizontal="distributed" vertical="center" wrapText="1"/>
      <protection/>
    </xf>
    <xf numFmtId="0" fontId="0" fillId="0" borderId="22" xfId="61" applyFont="1" applyFill="1" applyBorder="1" applyAlignment="1">
      <alignment horizontal="distributed" vertical="center" wrapText="1"/>
      <protection/>
    </xf>
    <xf numFmtId="0" fontId="0" fillId="0" borderId="0" xfId="61" applyFont="1" applyFill="1" applyBorder="1" applyAlignment="1">
      <alignment horizontal="distributed" vertical="center"/>
      <protection/>
    </xf>
    <xf numFmtId="0" fontId="0" fillId="0" borderId="34" xfId="61" applyFont="1" applyFill="1" applyBorder="1" applyAlignment="1">
      <alignment horizontal="distributed" vertical="center"/>
      <protection/>
    </xf>
    <xf numFmtId="38" fontId="0" fillId="0" borderId="11" xfId="49" applyFont="1" applyBorder="1" applyAlignment="1">
      <alignment horizontal="right" vertical="center"/>
    </xf>
    <xf numFmtId="38" fontId="0" fillId="0" borderId="0" xfId="49" applyFont="1" applyBorder="1" applyAlignment="1">
      <alignment horizontal="right" vertical="center"/>
    </xf>
    <xf numFmtId="38" fontId="0" fillId="0" borderId="0" xfId="49" applyFont="1" applyAlignment="1">
      <alignment horizontal="right" vertical="center"/>
    </xf>
    <xf numFmtId="0" fontId="0" fillId="0" borderId="47" xfId="61" applyFont="1" applyBorder="1" applyAlignment="1">
      <alignment vertical="center"/>
      <protection/>
    </xf>
    <xf numFmtId="0" fontId="0" fillId="0" borderId="48" xfId="61" applyFont="1" applyBorder="1" applyAlignment="1">
      <alignment vertical="center"/>
      <protection/>
    </xf>
    <xf numFmtId="0" fontId="0" fillId="0" borderId="48" xfId="0" applyFont="1" applyBorder="1" applyAlignment="1">
      <alignment vertical="center"/>
    </xf>
    <xf numFmtId="0" fontId="0" fillId="0" borderId="54" xfId="0" applyFont="1" applyBorder="1" applyAlignment="1">
      <alignment vertical="center"/>
    </xf>
    <xf numFmtId="38" fontId="0" fillId="0" borderId="10" xfId="49" applyFont="1" applyBorder="1" applyAlignment="1">
      <alignment horizontal="right" vertical="center"/>
    </xf>
    <xf numFmtId="177" fontId="0" fillId="0" borderId="0" xfId="49" applyNumberFormat="1" applyFont="1" applyBorder="1" applyAlignment="1">
      <alignment horizontal="right" vertical="center"/>
    </xf>
    <xf numFmtId="0" fontId="0" fillId="0" borderId="0" xfId="61" applyFont="1" applyFill="1" applyBorder="1" applyAlignment="1">
      <alignment horizontal="distributed" vertical="center"/>
      <protection/>
    </xf>
    <xf numFmtId="0" fontId="0" fillId="0" borderId="46" xfId="61" applyFont="1" applyBorder="1" applyAlignment="1">
      <alignment horizontal="distributed" vertical="center" indent="1"/>
      <protection/>
    </xf>
    <xf numFmtId="0" fontId="0" fillId="0" borderId="20" xfId="61" applyFont="1" applyBorder="1" applyAlignment="1">
      <alignment horizontal="distributed" vertical="center" indent="1"/>
      <protection/>
    </xf>
    <xf numFmtId="38" fontId="0" fillId="0" borderId="17" xfId="49" applyFont="1" applyBorder="1" applyAlignment="1">
      <alignment horizontal="right" vertical="center"/>
    </xf>
    <xf numFmtId="0" fontId="0" fillId="0" borderId="17" xfId="0" applyFont="1" applyBorder="1" applyAlignment="1">
      <alignment horizontal="right" vertical="center"/>
    </xf>
    <xf numFmtId="0" fontId="0" fillId="0" borderId="0" xfId="0" applyFont="1" applyAlignment="1">
      <alignment horizontal="right" vertical="center"/>
    </xf>
    <xf numFmtId="37" fontId="0" fillId="0" borderId="0" xfId="61" applyNumberFormat="1" applyFont="1" applyFill="1" applyBorder="1" applyAlignment="1" applyProtection="1">
      <alignment horizontal="distributed" vertical="center"/>
      <protection/>
    </xf>
    <xf numFmtId="38" fontId="0" fillId="0" borderId="16" xfId="49" applyFont="1" applyBorder="1" applyAlignment="1">
      <alignment horizontal="right" vertical="center"/>
    </xf>
    <xf numFmtId="37" fontId="0" fillId="0" borderId="41" xfId="61" applyNumberFormat="1" applyFont="1" applyFill="1" applyBorder="1" applyAlignment="1" applyProtection="1">
      <alignment horizontal="distributed" vertical="center"/>
      <protection/>
    </xf>
    <xf numFmtId="37" fontId="0" fillId="0" borderId="41" xfId="61" applyNumberFormat="1" applyFont="1" applyFill="1" applyBorder="1" applyAlignment="1" applyProtection="1">
      <alignment horizontal="distributed" vertical="center"/>
      <protection/>
    </xf>
    <xf numFmtId="0" fontId="0" fillId="0" borderId="23" xfId="61" applyFont="1" applyFill="1" applyBorder="1" applyAlignment="1">
      <alignment horizontal="distributed" vertical="center"/>
      <protection/>
    </xf>
    <xf numFmtId="37" fontId="9" fillId="0" borderId="15" xfId="61" applyNumberFormat="1" applyFont="1" applyFill="1" applyBorder="1" applyAlignment="1" applyProtection="1">
      <alignment horizontal="distributed" vertical="center"/>
      <protection/>
    </xf>
    <xf numFmtId="0" fontId="9" fillId="0" borderId="52" xfId="61" applyFont="1" applyFill="1" applyBorder="1" applyAlignment="1">
      <alignment horizontal="distributed" vertical="center"/>
      <protection/>
    </xf>
    <xf numFmtId="37" fontId="0" fillId="0" borderId="10" xfId="61" applyNumberFormat="1" applyFont="1" applyFill="1" applyBorder="1" applyAlignment="1" applyProtection="1">
      <alignment horizontal="distributed" vertical="center"/>
      <protection/>
    </xf>
    <xf numFmtId="37" fontId="0" fillId="0" borderId="22" xfId="61" applyNumberFormat="1" applyFont="1" applyFill="1" applyBorder="1" applyAlignment="1" applyProtection="1">
      <alignment horizontal="distributed" vertical="center"/>
      <protection/>
    </xf>
    <xf numFmtId="0" fontId="0" fillId="0" borderId="20" xfId="61" applyFont="1" applyFill="1" applyBorder="1" applyAlignment="1">
      <alignment horizontal="center" vertical="center"/>
      <protection/>
    </xf>
    <xf numFmtId="37" fontId="0" fillId="0" borderId="20" xfId="61" applyNumberFormat="1" applyFont="1" applyFill="1" applyBorder="1" applyAlignment="1" applyProtection="1">
      <alignment horizontal="center" vertical="center"/>
      <protection/>
    </xf>
    <xf numFmtId="37" fontId="0" fillId="0" borderId="55" xfId="61" applyNumberFormat="1" applyFont="1" applyFill="1" applyBorder="1" applyAlignment="1" applyProtection="1">
      <alignment horizontal="center" vertical="center"/>
      <protection/>
    </xf>
    <xf numFmtId="0" fontId="0" fillId="0" borderId="54" xfId="61" applyFont="1" applyBorder="1" applyAlignment="1">
      <alignment vertical="center"/>
      <protection/>
    </xf>
    <xf numFmtId="0" fontId="0" fillId="0" borderId="46" xfId="61" applyFont="1" applyBorder="1" applyAlignment="1">
      <alignment horizontal="center" vertical="center"/>
      <protection/>
    </xf>
    <xf numFmtId="38" fontId="0" fillId="0" borderId="0" xfId="49" applyFont="1" applyBorder="1" applyAlignment="1">
      <alignment vertical="center"/>
    </xf>
    <xf numFmtId="38" fontId="0" fillId="0" borderId="10" xfId="49" applyFont="1" applyBorder="1" applyAlignment="1">
      <alignment vertical="center"/>
    </xf>
    <xf numFmtId="0" fontId="0" fillId="0" borderId="50" xfId="61" applyFont="1" applyBorder="1" applyAlignment="1">
      <alignment horizontal="distributed" vertical="center"/>
      <protection/>
    </xf>
    <xf numFmtId="0" fontId="0" fillId="0" borderId="49" xfId="61" applyFont="1" applyBorder="1" applyAlignment="1">
      <alignment horizontal="distributed" vertical="center"/>
      <protection/>
    </xf>
    <xf numFmtId="0" fontId="0" fillId="0" borderId="18" xfId="61" applyFont="1" applyBorder="1" applyAlignment="1">
      <alignment horizontal="distributed" vertical="center"/>
      <protection/>
    </xf>
    <xf numFmtId="0" fontId="0" fillId="0" borderId="22" xfId="61" applyFont="1" applyBorder="1" applyAlignment="1">
      <alignment horizontal="distributed" vertical="center"/>
      <protection/>
    </xf>
    <xf numFmtId="0" fontId="0" fillId="0" borderId="33" xfId="61" applyFont="1" applyBorder="1" applyAlignment="1">
      <alignment horizontal="distributed" vertical="center"/>
      <protection/>
    </xf>
    <xf numFmtId="0" fontId="0" fillId="0" borderId="10" xfId="61" applyFont="1" applyBorder="1" applyAlignment="1">
      <alignment horizontal="distributed" vertical="center"/>
      <protection/>
    </xf>
    <xf numFmtId="0" fontId="0" fillId="0" borderId="53" xfId="61" applyFont="1" applyFill="1" applyBorder="1" applyAlignment="1">
      <alignment horizontal="distributed" vertical="center"/>
      <protection/>
    </xf>
    <xf numFmtId="0" fontId="0" fillId="0" borderId="20" xfId="61" applyFont="1" applyFill="1" applyBorder="1" applyAlignment="1">
      <alignment horizontal="distributed" vertical="center"/>
      <protection/>
    </xf>
    <xf numFmtId="0" fontId="0" fillId="0" borderId="33" xfId="61" applyFont="1" applyFill="1" applyBorder="1" applyAlignment="1">
      <alignment horizontal="distributed" vertical="center" indent="1"/>
      <protection/>
    </xf>
    <xf numFmtId="0" fontId="0" fillId="0" borderId="49" xfId="61" applyFont="1" applyFill="1" applyBorder="1" applyAlignment="1">
      <alignment horizontal="distributed" vertical="center" indent="1"/>
      <protection/>
    </xf>
    <xf numFmtId="0" fontId="0" fillId="0" borderId="10" xfId="61" applyFont="1" applyFill="1" applyBorder="1" applyAlignment="1">
      <alignment horizontal="distributed" vertical="center" indent="1"/>
      <protection/>
    </xf>
    <xf numFmtId="0" fontId="0" fillId="0" borderId="22" xfId="61" applyFont="1" applyFill="1" applyBorder="1" applyAlignment="1">
      <alignment horizontal="distributed" vertical="center" indent="1"/>
      <protection/>
    </xf>
    <xf numFmtId="0" fontId="0" fillId="0" borderId="50" xfId="61" applyFont="1" applyBorder="1" applyAlignment="1">
      <alignment horizontal="distributed" vertical="center" indent="1"/>
      <protection/>
    </xf>
    <xf numFmtId="0" fontId="0" fillId="0" borderId="33" xfId="61" applyFont="1" applyBorder="1" applyAlignment="1">
      <alignment horizontal="distributed" vertical="center" indent="1"/>
      <protection/>
    </xf>
    <xf numFmtId="0" fontId="0" fillId="0" borderId="18" xfId="61" applyFont="1" applyBorder="1" applyAlignment="1">
      <alignment horizontal="distributed" vertical="center" indent="1"/>
      <protection/>
    </xf>
    <xf numFmtId="0" fontId="0" fillId="0" borderId="10" xfId="61" applyFont="1" applyBorder="1" applyAlignment="1">
      <alignment horizontal="distributed" vertical="center" indent="1"/>
      <protection/>
    </xf>
    <xf numFmtId="0" fontId="9" fillId="0" borderId="0" xfId="61" applyFont="1" applyFill="1" applyBorder="1" applyAlignment="1">
      <alignment horizontal="distributed" vertical="center"/>
      <protection/>
    </xf>
    <xf numFmtId="0" fontId="9" fillId="0" borderId="34" xfId="61" applyFont="1" applyFill="1" applyBorder="1" applyAlignment="1">
      <alignment horizontal="distributed" vertical="center"/>
      <protection/>
    </xf>
    <xf numFmtId="37" fontId="0" fillId="0" borderId="30" xfId="61" applyNumberFormat="1" applyFont="1" applyFill="1" applyBorder="1" applyAlignment="1" applyProtection="1">
      <alignment horizontal="center" vertical="center"/>
      <protection/>
    </xf>
    <xf numFmtId="0" fontId="0" fillId="0" borderId="17" xfId="61" applyFont="1" applyFill="1" applyBorder="1" applyAlignment="1">
      <alignment horizontal="distributed" vertical="center"/>
      <protection/>
    </xf>
    <xf numFmtId="0" fontId="0" fillId="0" borderId="56" xfId="61" applyFont="1" applyFill="1" applyBorder="1" applyAlignment="1">
      <alignment horizontal="distributed" vertical="center"/>
      <protection/>
    </xf>
    <xf numFmtId="38" fontId="0" fillId="0" borderId="18" xfId="49" applyFont="1" applyBorder="1" applyAlignment="1">
      <alignment horizontal="right" vertical="center"/>
    </xf>
    <xf numFmtId="177" fontId="0" fillId="0" borderId="11" xfId="49" applyNumberFormat="1" applyFont="1" applyBorder="1" applyAlignment="1">
      <alignment horizontal="right" vertical="center"/>
    </xf>
    <xf numFmtId="0" fontId="0" fillId="0" borderId="0" xfId="61" applyFont="1" applyBorder="1" applyAlignment="1">
      <alignment horizontal="right" vertical="center"/>
      <protection/>
    </xf>
    <xf numFmtId="38" fontId="9" fillId="0" borderId="0" xfId="49" applyFont="1" applyFill="1" applyAlignment="1">
      <alignment vertical="center"/>
    </xf>
    <xf numFmtId="0" fontId="0" fillId="0" borderId="0" xfId="61" applyFont="1" applyFill="1" applyBorder="1" applyAlignment="1">
      <alignment horizontal="center" vertical="center"/>
      <protection/>
    </xf>
    <xf numFmtId="0" fontId="0" fillId="0" borderId="34" xfId="61" applyFont="1" applyFill="1" applyBorder="1" applyAlignment="1">
      <alignment horizontal="center" vertical="center"/>
      <protection/>
    </xf>
    <xf numFmtId="0" fontId="0" fillId="0" borderId="17" xfId="61" applyFont="1" applyFill="1" applyBorder="1" applyAlignment="1">
      <alignment horizontal="center" vertical="center"/>
      <protection/>
    </xf>
    <xf numFmtId="0" fontId="0" fillId="0" borderId="56" xfId="61" applyFont="1" applyFill="1" applyBorder="1" applyAlignment="1">
      <alignment horizontal="center" vertical="center"/>
      <protection/>
    </xf>
    <xf numFmtId="0" fontId="9" fillId="0" borderId="0" xfId="0" applyFont="1" applyFill="1" applyAlignment="1">
      <alignment vertical="center"/>
    </xf>
    <xf numFmtId="0" fontId="0" fillId="0" borderId="10" xfId="61" applyFont="1" applyBorder="1" applyAlignment="1">
      <alignment horizontal="right" vertical="center"/>
      <protection/>
    </xf>
    <xf numFmtId="37" fontId="18" fillId="0" borderId="0" xfId="61" applyNumberFormat="1" applyFont="1" applyFill="1" applyBorder="1" applyAlignment="1" applyProtection="1">
      <alignment horizontal="center" vertical="center"/>
      <protection/>
    </xf>
    <xf numFmtId="38" fontId="9" fillId="0" borderId="0" xfId="49" applyFont="1" applyFill="1" applyBorder="1" applyAlignment="1">
      <alignment horizontal="right" vertical="center"/>
    </xf>
    <xf numFmtId="0" fontId="0" fillId="0" borderId="50" xfId="61" applyFont="1" applyFill="1" applyBorder="1" applyAlignment="1">
      <alignment horizontal="distributed" vertical="center"/>
      <protection/>
    </xf>
    <xf numFmtId="0" fontId="0" fillId="0" borderId="33" xfId="61" applyFont="1" applyFill="1" applyBorder="1" applyAlignment="1">
      <alignment horizontal="distributed" vertical="center"/>
      <protection/>
    </xf>
    <xf numFmtId="0" fontId="0" fillId="0" borderId="49" xfId="61" applyFont="1" applyFill="1" applyBorder="1" applyAlignment="1">
      <alignment horizontal="distributed" vertical="center"/>
      <protection/>
    </xf>
    <xf numFmtId="0" fontId="0" fillId="0" borderId="18" xfId="61" applyFont="1" applyFill="1" applyBorder="1" applyAlignment="1">
      <alignment horizontal="distributed" vertical="center"/>
      <protection/>
    </xf>
    <xf numFmtId="0" fontId="0" fillId="0" borderId="10" xfId="61" applyFont="1" applyFill="1" applyBorder="1" applyAlignment="1">
      <alignment horizontal="distributed" vertical="center"/>
      <protection/>
    </xf>
    <xf numFmtId="0" fontId="0" fillId="0" borderId="22" xfId="61" applyFont="1" applyFill="1" applyBorder="1" applyAlignment="1">
      <alignment horizontal="distributed" vertical="center"/>
      <protection/>
    </xf>
    <xf numFmtId="0" fontId="0" fillId="0" borderId="46" xfId="61" applyFont="1" applyFill="1" applyBorder="1" applyAlignment="1">
      <alignment horizontal="distributed" vertical="center"/>
      <protection/>
    </xf>
    <xf numFmtId="0" fontId="0" fillId="0" borderId="21" xfId="61" applyFont="1" applyFill="1" applyBorder="1" applyAlignment="1">
      <alignment horizontal="distributed" vertical="center"/>
      <protection/>
    </xf>
    <xf numFmtId="0" fontId="0" fillId="0" borderId="16" xfId="61" applyFont="1" applyFill="1" applyBorder="1" applyAlignment="1">
      <alignment horizontal="distributed" vertical="center"/>
      <protection/>
    </xf>
    <xf numFmtId="0" fontId="0" fillId="0" borderId="17" xfId="61" applyFont="1" applyBorder="1" applyAlignment="1">
      <alignment horizontal="right" vertical="center"/>
      <protection/>
    </xf>
    <xf numFmtId="0" fontId="18" fillId="0" borderId="0" xfId="61" applyFont="1" applyFill="1" applyBorder="1" applyAlignment="1">
      <alignment horizontal="center" vertical="center"/>
      <protection/>
    </xf>
    <xf numFmtId="0" fontId="0" fillId="0" borderId="10" xfId="0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10" xfId="61" applyFont="1" applyFill="1" applyBorder="1" applyAlignment="1">
      <alignment horizontal="distributed" vertical="center"/>
      <protection/>
    </xf>
    <xf numFmtId="0" fontId="0" fillId="0" borderId="22" xfId="61" applyFont="1" applyFill="1" applyBorder="1" applyAlignment="1">
      <alignment horizontal="distributed" vertical="center"/>
      <protection/>
    </xf>
    <xf numFmtId="0" fontId="0" fillId="0" borderId="37" xfId="0" applyFill="1" applyBorder="1" applyAlignment="1" applyProtection="1">
      <alignment horizontal="distributed" vertical="center" wrapText="1"/>
      <protection/>
    </xf>
    <xf numFmtId="0" fontId="0" fillId="0" borderId="38" xfId="0" applyFont="1" applyFill="1" applyBorder="1" applyAlignment="1">
      <alignment horizontal="distributed" vertical="center" wrapText="1"/>
    </xf>
    <xf numFmtId="0" fontId="0" fillId="0" borderId="36" xfId="0" applyFont="1" applyFill="1" applyBorder="1" applyAlignment="1" applyProtection="1">
      <alignment horizontal="distributed" vertical="center" wrapText="1"/>
      <protection/>
    </xf>
    <xf numFmtId="0" fontId="0" fillId="0" borderId="39" xfId="0" applyFont="1" applyFill="1" applyBorder="1" applyAlignment="1">
      <alignment horizontal="distributed" vertical="center" wrapText="1"/>
    </xf>
    <xf numFmtId="0" fontId="0" fillId="0" borderId="37" xfId="0" applyFill="1" applyBorder="1" applyAlignment="1" applyProtection="1">
      <alignment horizontal="center" vertical="center" wrapText="1"/>
      <protection/>
    </xf>
    <xf numFmtId="196" fontId="0" fillId="0" borderId="37" xfId="0" applyNumberFormat="1" applyFont="1" applyFill="1" applyBorder="1" applyAlignment="1" applyProtection="1">
      <alignment horizontal="center" vertical="center"/>
      <protection/>
    </xf>
    <xf numFmtId="196" fontId="0" fillId="0" borderId="38" xfId="0" applyNumberFormat="1" applyFont="1" applyFill="1" applyBorder="1" applyAlignment="1">
      <alignment horizontal="center" vertical="center"/>
    </xf>
    <xf numFmtId="3" fontId="0" fillId="0" borderId="37" xfId="0" applyNumberFormat="1" applyFill="1" applyBorder="1" applyAlignment="1" applyProtection="1">
      <alignment horizontal="center" vertical="center" wrapText="1"/>
      <protection/>
    </xf>
    <xf numFmtId="3" fontId="0" fillId="0" borderId="38" xfId="0" applyNumberFormat="1" applyFont="1" applyFill="1" applyBorder="1" applyAlignment="1">
      <alignment horizontal="center" vertical="center" wrapText="1"/>
    </xf>
    <xf numFmtId="0" fontId="0" fillId="0" borderId="34" xfId="0" applyFont="1" applyFill="1" applyBorder="1" applyAlignment="1" applyProtection="1">
      <alignment horizontal="distributed" vertical="center"/>
      <protection/>
    </xf>
    <xf numFmtId="0" fontId="0" fillId="0" borderId="33" xfId="0" applyFont="1" applyFill="1" applyBorder="1" applyAlignment="1" applyProtection="1">
      <alignment horizontal="distributed" vertical="center" wrapText="1"/>
      <protection/>
    </xf>
    <xf numFmtId="0" fontId="0" fillId="0" borderId="57" xfId="0" applyFont="1" applyFill="1" applyBorder="1" applyAlignment="1" applyProtection="1">
      <alignment horizontal="distributed" vertical="center" wrapText="1"/>
      <protection/>
    </xf>
    <xf numFmtId="0" fontId="0" fillId="0" borderId="10" xfId="0" applyFont="1" applyFill="1" applyBorder="1" applyAlignment="1" applyProtection="1">
      <alignment horizontal="distributed" vertical="center" wrapText="1"/>
      <protection/>
    </xf>
    <xf numFmtId="0" fontId="0" fillId="0" borderId="35" xfId="0" applyFont="1" applyFill="1" applyBorder="1" applyAlignment="1" applyProtection="1">
      <alignment horizontal="distributed" vertical="center" wrapText="1"/>
      <protection/>
    </xf>
    <xf numFmtId="0" fontId="0" fillId="0" borderId="25" xfId="0" applyFont="1" applyFill="1" applyBorder="1" applyAlignment="1" applyProtection="1" quotePrefix="1">
      <alignment horizontal="center" vertical="center"/>
      <protection/>
    </xf>
    <xf numFmtId="0" fontId="9" fillId="0" borderId="25" xfId="0" applyFont="1" applyFill="1" applyBorder="1" applyAlignment="1" applyProtection="1" quotePrefix="1">
      <alignment horizontal="center" vertical="center"/>
      <protection/>
    </xf>
    <xf numFmtId="0" fontId="0" fillId="0" borderId="38" xfId="0" applyFont="1" applyFill="1" applyBorder="1" applyAlignment="1" applyProtection="1">
      <alignment horizontal="center" vertical="center" wrapText="1"/>
      <protection/>
    </xf>
    <xf numFmtId="0" fontId="0" fillId="0" borderId="36" xfId="0" applyFill="1" applyBorder="1" applyAlignment="1" applyProtection="1">
      <alignment horizontal="center" vertical="center" wrapText="1"/>
      <protection/>
    </xf>
    <xf numFmtId="0" fontId="0" fillId="0" borderId="38" xfId="0" applyFont="1" applyBorder="1" applyAlignment="1">
      <alignment horizontal="center" vertical="center" wrapText="1"/>
    </xf>
    <xf numFmtId="38" fontId="7" fillId="0" borderId="37" xfId="49" applyFont="1" applyFill="1" applyBorder="1" applyAlignment="1" applyProtection="1">
      <alignment horizontal="center" vertical="center" wrapText="1"/>
      <protection/>
    </xf>
    <xf numFmtId="38" fontId="7" fillId="0" borderId="38" xfId="49" applyFont="1" applyFill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/>
    </xf>
    <xf numFmtId="0" fontId="0" fillId="0" borderId="38" xfId="0" applyFont="1" applyBorder="1" applyAlignment="1">
      <alignment horizontal="distributed" vertical="center" wrapText="1"/>
    </xf>
    <xf numFmtId="0" fontId="0" fillId="0" borderId="58" xfId="0" applyFont="1" applyFill="1" applyBorder="1" applyAlignment="1" applyProtection="1">
      <alignment horizontal="distributed" vertical="center" wrapText="1"/>
      <protection/>
    </xf>
    <xf numFmtId="0" fontId="0" fillId="0" borderId="49" xfId="0" applyFont="1" applyFill="1" applyBorder="1" applyAlignment="1" applyProtection="1">
      <alignment horizontal="distributed" vertical="center" wrapText="1"/>
      <protection/>
    </xf>
    <xf numFmtId="0" fontId="0" fillId="0" borderId="59" xfId="0" applyFont="1" applyFill="1" applyBorder="1" applyAlignment="1" applyProtection="1">
      <alignment horizontal="distributed" vertical="center" wrapText="1"/>
      <protection/>
    </xf>
    <xf numFmtId="0" fontId="0" fillId="0" borderId="22" xfId="0" applyFont="1" applyFill="1" applyBorder="1" applyAlignment="1" applyProtection="1">
      <alignment horizontal="distributed" vertical="center" wrapText="1"/>
      <protection/>
    </xf>
    <xf numFmtId="0" fontId="0" fillId="0" borderId="38" xfId="0" applyFont="1" applyFill="1" applyBorder="1" applyAlignment="1" applyProtection="1">
      <alignment horizontal="center" vertical="center"/>
      <protection/>
    </xf>
    <xf numFmtId="0" fontId="0" fillId="0" borderId="39" xfId="0" applyFont="1" applyFill="1" applyBorder="1" applyAlignment="1" applyProtection="1">
      <alignment horizontal="center" vertical="center" wrapText="1"/>
      <protection/>
    </xf>
    <xf numFmtId="0" fontId="0" fillId="0" borderId="37" xfId="0" applyFont="1" applyFill="1" applyBorder="1" applyAlignment="1" applyProtection="1">
      <alignment horizontal="distributed" vertical="center"/>
      <protection/>
    </xf>
    <xf numFmtId="0" fontId="0" fillId="0" borderId="38" xfId="0" applyFont="1" applyFill="1" applyBorder="1" applyAlignment="1" applyProtection="1">
      <alignment horizontal="distributed" vertical="center"/>
      <protection/>
    </xf>
    <xf numFmtId="0" fontId="0" fillId="0" borderId="37" xfId="0" applyFill="1" applyBorder="1" applyAlignment="1" applyProtection="1">
      <alignment horizontal="center" vertical="center" wrapText="1"/>
      <protection/>
    </xf>
    <xf numFmtId="0" fontId="0" fillId="0" borderId="38" xfId="0" applyFont="1" applyFill="1" applyBorder="1" applyAlignment="1" applyProtection="1">
      <alignment horizontal="center" vertical="center" wrapText="1"/>
      <protection/>
    </xf>
    <xf numFmtId="0" fontId="0" fillId="0" borderId="60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 applyProtection="1" quotePrefix="1">
      <alignment horizontal="distributed" vertical="center"/>
      <protection/>
    </xf>
    <xf numFmtId="0" fontId="0" fillId="0" borderId="25" xfId="0" applyFont="1" applyFill="1" applyBorder="1" applyAlignment="1" applyProtection="1" quotePrefix="1">
      <alignment horizontal="distributed" vertical="center"/>
      <protection/>
    </xf>
    <xf numFmtId="0" fontId="9" fillId="0" borderId="0" xfId="0" applyFont="1" applyFill="1" applyBorder="1" applyAlignment="1" applyProtection="1" quotePrefix="1">
      <alignment horizontal="distributed" vertical="center"/>
      <protection/>
    </xf>
    <xf numFmtId="0" fontId="9" fillId="0" borderId="25" xfId="0" applyFont="1" applyFill="1" applyBorder="1" applyAlignment="1" applyProtection="1" quotePrefix="1">
      <alignment horizontal="distributed" vertical="center"/>
      <protection/>
    </xf>
    <xf numFmtId="0" fontId="3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right" vertical="center"/>
      <protection/>
    </xf>
    <xf numFmtId="37" fontId="5" fillId="0" borderId="0" xfId="61" applyNumberFormat="1" applyFont="1" applyFill="1" applyAlignment="1" applyProtection="1">
      <alignment vertical="top"/>
      <protection/>
    </xf>
    <xf numFmtId="0" fontId="5" fillId="0" borderId="0" xfId="61" applyFont="1" applyFill="1" applyAlignment="1">
      <alignment horizontal="right" vertical="top"/>
      <protection/>
    </xf>
    <xf numFmtId="0" fontId="0" fillId="0" borderId="54" xfId="61" applyFont="1" applyFill="1" applyBorder="1" applyAlignment="1">
      <alignment horizontal="center" vertical="center"/>
      <protection/>
    </xf>
    <xf numFmtId="0" fontId="0" fillId="0" borderId="53" xfId="61" applyFont="1" applyFill="1" applyBorder="1" applyAlignment="1">
      <alignment horizontal="center" vertical="center"/>
      <protection/>
    </xf>
    <xf numFmtId="0" fontId="0" fillId="0" borderId="55" xfId="61" applyFont="1" applyFill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1" xfId="61"/>
    <cellStyle name="標準_62年金融１７６１８５Ｔ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857250</xdr:colOff>
      <xdr:row>8</xdr:row>
      <xdr:rowOff>38100</xdr:rowOff>
    </xdr:from>
    <xdr:to>
      <xdr:col>1</xdr:col>
      <xdr:colOff>190500</xdr:colOff>
      <xdr:row>10</xdr:row>
      <xdr:rowOff>57150</xdr:rowOff>
    </xdr:to>
    <xdr:sp>
      <xdr:nvSpPr>
        <xdr:cNvPr id="1" name="AutoShape 1"/>
        <xdr:cNvSpPr>
          <a:spLocks/>
        </xdr:cNvSpPr>
      </xdr:nvSpPr>
      <xdr:spPr>
        <a:xfrm>
          <a:off x="857250" y="2314575"/>
          <a:ext cx="190500" cy="571500"/>
        </a:xfrm>
        <a:prstGeom prst="leftBrace">
          <a:avLst>
            <a:gd name="adj" fmla="val -32865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38100</xdr:colOff>
      <xdr:row>11</xdr:row>
      <xdr:rowOff>19050</xdr:rowOff>
    </xdr:from>
    <xdr:to>
      <xdr:col>1</xdr:col>
      <xdr:colOff>161925</xdr:colOff>
      <xdr:row>12</xdr:row>
      <xdr:rowOff>257175</xdr:rowOff>
    </xdr:to>
    <xdr:sp>
      <xdr:nvSpPr>
        <xdr:cNvPr id="2" name="AutoShape 8"/>
        <xdr:cNvSpPr>
          <a:spLocks/>
        </xdr:cNvSpPr>
      </xdr:nvSpPr>
      <xdr:spPr>
        <a:xfrm>
          <a:off x="895350" y="3124200"/>
          <a:ext cx="123825" cy="514350"/>
        </a:xfrm>
        <a:prstGeom prst="leftBrace">
          <a:avLst>
            <a:gd name="adj" fmla="val -32125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7"/>
  <sheetViews>
    <sheetView tabSelected="1" zoomScalePageLayoutView="0" workbookViewId="0" topLeftCell="A1">
      <selection activeCell="A2" sqref="A2:P2"/>
    </sheetView>
  </sheetViews>
  <sheetFormatPr defaultColWidth="8.796875" defaultRowHeight="18" customHeight="1"/>
  <cols>
    <col min="1" max="1" width="17.3984375" style="78" customWidth="1"/>
    <col min="2" max="3" width="12.59765625" style="78" customWidth="1"/>
    <col min="4" max="4" width="11.09765625" style="78" customWidth="1"/>
    <col min="5" max="5" width="13" style="78" customWidth="1"/>
    <col min="6" max="6" width="12.59765625" style="78" customWidth="1"/>
    <col min="7" max="7" width="13.19921875" style="78" customWidth="1"/>
    <col min="8" max="8" width="14.3984375" style="78" customWidth="1"/>
    <col min="9" max="11" width="12.59765625" style="78" customWidth="1"/>
    <col min="12" max="12" width="13.59765625" style="78" customWidth="1"/>
    <col min="13" max="13" width="13.69921875" style="78" customWidth="1"/>
    <col min="14" max="14" width="12.59765625" style="78" customWidth="1"/>
    <col min="15" max="15" width="14" style="78" customWidth="1"/>
    <col min="16" max="16" width="13.69921875" style="78" customWidth="1"/>
    <col min="17" max="18" width="10.59765625" style="78" customWidth="1"/>
    <col min="19" max="16384" width="9" style="78" customWidth="1"/>
  </cols>
  <sheetData>
    <row r="1" spans="1:16" s="77" customFormat="1" ht="18" customHeight="1">
      <c r="A1" s="1" t="s">
        <v>238</v>
      </c>
      <c r="P1" s="2" t="s">
        <v>244</v>
      </c>
    </row>
    <row r="2" spans="1:16" ht="18" customHeight="1">
      <c r="A2" s="559" t="s">
        <v>398</v>
      </c>
      <c r="B2" s="559"/>
      <c r="C2" s="559"/>
      <c r="D2" s="559"/>
      <c r="E2" s="559"/>
      <c r="F2" s="559"/>
      <c r="G2" s="559"/>
      <c r="H2" s="559"/>
      <c r="I2" s="559"/>
      <c r="J2" s="559"/>
      <c r="K2" s="559"/>
      <c r="L2" s="559"/>
      <c r="M2" s="559"/>
      <c r="N2" s="559"/>
      <c r="O2" s="559"/>
      <c r="P2" s="559"/>
    </row>
    <row r="3" spans="1:16" ht="18" customHeight="1">
      <c r="A3" s="269" t="s">
        <v>386</v>
      </c>
      <c r="B3" s="269"/>
      <c r="C3" s="269"/>
      <c r="D3" s="269"/>
      <c r="E3" s="269"/>
      <c r="F3" s="269"/>
      <c r="G3" s="269"/>
      <c r="H3" s="269"/>
      <c r="I3" s="269"/>
      <c r="J3" s="269"/>
      <c r="K3" s="269"/>
      <c r="L3" s="269"/>
      <c r="M3" s="269"/>
      <c r="N3" s="269"/>
      <c r="O3" s="269"/>
      <c r="P3" s="269"/>
    </row>
    <row r="4" spans="2:16" ht="18" customHeight="1" thickBot="1"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80"/>
      <c r="P4" s="80" t="s">
        <v>281</v>
      </c>
    </row>
    <row r="5" spans="1:16" ht="18" customHeight="1">
      <c r="A5" s="280" t="s">
        <v>12</v>
      </c>
      <c r="B5" s="273" t="s">
        <v>0</v>
      </c>
      <c r="C5" s="256"/>
      <c r="D5" s="255" t="s">
        <v>1</v>
      </c>
      <c r="E5" s="276"/>
      <c r="F5" s="255" t="s">
        <v>242</v>
      </c>
      <c r="G5" s="256"/>
      <c r="H5" s="264" t="s">
        <v>187</v>
      </c>
      <c r="I5" s="261" t="s">
        <v>13</v>
      </c>
      <c r="J5" s="261" t="s">
        <v>3</v>
      </c>
      <c r="K5" s="261" t="s">
        <v>4</v>
      </c>
      <c r="L5" s="261" t="s">
        <v>5</v>
      </c>
      <c r="M5" s="261" t="s">
        <v>6</v>
      </c>
      <c r="N5" s="251" t="s">
        <v>8</v>
      </c>
      <c r="O5" s="252"/>
      <c r="P5" s="251" t="s">
        <v>9</v>
      </c>
    </row>
    <row r="6" spans="1:16" ht="18" customHeight="1">
      <c r="A6" s="281"/>
      <c r="B6" s="274"/>
      <c r="C6" s="275"/>
      <c r="D6" s="277"/>
      <c r="E6" s="278"/>
      <c r="F6" s="257"/>
      <c r="G6" s="258"/>
      <c r="H6" s="282"/>
      <c r="I6" s="262"/>
      <c r="J6" s="262"/>
      <c r="K6" s="262"/>
      <c r="L6" s="262"/>
      <c r="M6" s="262"/>
      <c r="N6" s="253"/>
      <c r="O6" s="254"/>
      <c r="P6" s="272"/>
    </row>
    <row r="7" spans="1:16" s="56" customFormat="1" ht="18" customHeight="1">
      <c r="A7" s="76" t="s">
        <v>304</v>
      </c>
      <c r="B7" s="259">
        <f>SUM(D7:L7,M7:P7)</f>
        <v>4365908</v>
      </c>
      <c r="C7" s="260"/>
      <c r="D7" s="246">
        <v>1746469</v>
      </c>
      <c r="E7" s="246"/>
      <c r="F7" s="246">
        <v>231933</v>
      </c>
      <c r="G7" s="246"/>
      <c r="H7" s="92">
        <v>235860</v>
      </c>
      <c r="I7" s="92">
        <v>650963</v>
      </c>
      <c r="J7" s="92">
        <v>67249</v>
      </c>
      <c r="K7" s="92">
        <v>60353</v>
      </c>
      <c r="L7" s="92">
        <v>449534</v>
      </c>
      <c r="M7" s="92">
        <v>26685</v>
      </c>
      <c r="N7" s="92"/>
      <c r="O7" s="92">
        <v>875214</v>
      </c>
      <c r="P7" s="92">
        <v>21648</v>
      </c>
    </row>
    <row r="8" spans="1:16" s="56" customFormat="1" ht="18" customHeight="1">
      <c r="A8" s="18">
        <v>60</v>
      </c>
      <c r="B8" s="247">
        <f>SUM(D8:L8,M8:P8)</f>
        <v>4654189</v>
      </c>
      <c r="C8" s="248"/>
      <c r="D8" s="244">
        <v>1857825</v>
      </c>
      <c r="E8" s="244"/>
      <c r="F8" s="244">
        <v>241466</v>
      </c>
      <c r="G8" s="244"/>
      <c r="H8" s="71">
        <v>241346</v>
      </c>
      <c r="I8" s="71">
        <v>674617</v>
      </c>
      <c r="J8" s="71">
        <v>69856</v>
      </c>
      <c r="K8" s="71">
        <v>66417</v>
      </c>
      <c r="L8" s="71">
        <v>476726</v>
      </c>
      <c r="M8" s="71">
        <v>27782</v>
      </c>
      <c r="N8" s="71"/>
      <c r="O8" s="71">
        <v>978163</v>
      </c>
      <c r="P8" s="71">
        <v>19991</v>
      </c>
    </row>
    <row r="9" spans="1:16" s="56" customFormat="1" ht="18" customHeight="1">
      <c r="A9" s="18">
        <v>61</v>
      </c>
      <c r="B9" s="247">
        <f>SUM(D9:L9,M9:P9)</f>
        <v>4911659</v>
      </c>
      <c r="C9" s="248"/>
      <c r="D9" s="244">
        <v>1979200</v>
      </c>
      <c r="E9" s="244"/>
      <c r="F9" s="244">
        <v>246164</v>
      </c>
      <c r="G9" s="244"/>
      <c r="H9" s="71">
        <v>243245</v>
      </c>
      <c r="I9" s="71">
        <v>692585</v>
      </c>
      <c r="J9" s="71">
        <v>71200</v>
      </c>
      <c r="K9" s="71">
        <v>72057</v>
      </c>
      <c r="L9" s="71">
        <v>496369</v>
      </c>
      <c r="M9" s="71">
        <v>28464</v>
      </c>
      <c r="N9" s="71"/>
      <c r="O9" s="71">
        <v>1060495</v>
      </c>
      <c r="P9" s="71">
        <v>21880</v>
      </c>
    </row>
    <row r="10" spans="1:16" s="56" customFormat="1" ht="18" customHeight="1">
      <c r="A10" s="18">
        <v>62</v>
      </c>
      <c r="B10" s="247">
        <f>SUM(D10:L10,M10:P10)</f>
        <v>5225743</v>
      </c>
      <c r="C10" s="248"/>
      <c r="D10" s="244">
        <v>2135861</v>
      </c>
      <c r="E10" s="244"/>
      <c r="F10" s="244">
        <v>256406</v>
      </c>
      <c r="G10" s="244"/>
      <c r="H10" s="71">
        <v>250964</v>
      </c>
      <c r="I10" s="71">
        <v>720115</v>
      </c>
      <c r="J10" s="71">
        <v>75321</v>
      </c>
      <c r="K10" s="71">
        <v>77638</v>
      </c>
      <c r="L10" s="71">
        <v>522104</v>
      </c>
      <c r="M10" s="71">
        <v>29494</v>
      </c>
      <c r="N10" s="71"/>
      <c r="O10" s="71">
        <v>1137029</v>
      </c>
      <c r="P10" s="71">
        <v>20811</v>
      </c>
    </row>
    <row r="11" spans="1:16" s="56" customFormat="1" ht="18" customHeight="1">
      <c r="A11" s="212">
        <v>63</v>
      </c>
      <c r="B11" s="270">
        <f>SUM(D11:L11,M11:P11)</f>
        <v>5687637</v>
      </c>
      <c r="C11" s="263"/>
      <c r="D11" s="263">
        <f>SUM(D26)</f>
        <v>2358022</v>
      </c>
      <c r="E11" s="263"/>
      <c r="F11" s="263">
        <f>SUM(F26)</f>
        <v>279119</v>
      </c>
      <c r="G11" s="263"/>
      <c r="H11" s="213">
        <f>SUM(H26)</f>
        <v>270530</v>
      </c>
      <c r="I11" s="213">
        <f aca="true" t="shared" si="0" ref="I11:P11">SUM(I26)</f>
        <v>773937</v>
      </c>
      <c r="J11" s="213">
        <f t="shared" si="0"/>
        <v>79023</v>
      </c>
      <c r="K11" s="213">
        <f t="shared" si="0"/>
        <v>83295</v>
      </c>
      <c r="L11" s="213">
        <f t="shared" si="0"/>
        <v>562705</v>
      </c>
      <c r="M11" s="213">
        <f t="shared" si="0"/>
        <v>30332</v>
      </c>
      <c r="N11" s="213"/>
      <c r="O11" s="213">
        <f t="shared" si="0"/>
        <v>1229469</v>
      </c>
      <c r="P11" s="213">
        <f t="shared" si="0"/>
        <v>21205</v>
      </c>
    </row>
    <row r="12" spans="1:16" s="56" customFormat="1" ht="18" customHeight="1">
      <c r="A12" s="20"/>
      <c r="B12" s="247"/>
      <c r="C12" s="248"/>
      <c r="D12" s="244"/>
      <c r="E12" s="244"/>
      <c r="F12" s="244"/>
      <c r="G12" s="244"/>
      <c r="I12" s="94"/>
      <c r="J12" s="94"/>
      <c r="K12" s="93"/>
      <c r="L12" s="94"/>
      <c r="M12" s="94"/>
      <c r="N12" s="94"/>
      <c r="O12" s="94"/>
      <c r="P12" s="94"/>
    </row>
    <row r="13" spans="1:16" s="56" customFormat="1" ht="18" customHeight="1">
      <c r="A13" s="95" t="s">
        <v>305</v>
      </c>
      <c r="B13" s="247">
        <f>SUM(D13:L13,M13:P13)</f>
        <v>5081405</v>
      </c>
      <c r="C13" s="248"/>
      <c r="D13" s="244">
        <v>2006395</v>
      </c>
      <c r="E13" s="244"/>
      <c r="F13" s="244">
        <v>258847</v>
      </c>
      <c r="G13" s="244"/>
      <c r="H13" s="94">
        <v>236372</v>
      </c>
      <c r="I13" s="93">
        <v>717393</v>
      </c>
      <c r="J13" s="93">
        <v>71902</v>
      </c>
      <c r="K13" s="93">
        <v>76428</v>
      </c>
      <c r="L13" s="93">
        <v>520964</v>
      </c>
      <c r="M13" s="93">
        <v>27770</v>
      </c>
      <c r="N13" s="93"/>
      <c r="O13" s="93">
        <v>1143863</v>
      </c>
      <c r="P13" s="93">
        <v>21471</v>
      </c>
    </row>
    <row r="14" spans="1:16" s="56" customFormat="1" ht="18" customHeight="1">
      <c r="A14" s="97">
        <v>5</v>
      </c>
      <c r="B14" s="247">
        <f>SUM(D14:L14,M14:P14)</f>
        <v>5136704</v>
      </c>
      <c r="C14" s="248"/>
      <c r="D14" s="244">
        <v>2039279</v>
      </c>
      <c r="E14" s="244"/>
      <c r="F14" s="244">
        <v>261151</v>
      </c>
      <c r="G14" s="244"/>
      <c r="H14" s="93">
        <v>239582</v>
      </c>
      <c r="I14" s="93">
        <v>724844</v>
      </c>
      <c r="J14" s="93">
        <v>72093</v>
      </c>
      <c r="K14" s="93">
        <v>76367</v>
      </c>
      <c r="L14" s="93">
        <v>522404</v>
      </c>
      <c r="M14" s="93">
        <v>27794</v>
      </c>
      <c r="N14" s="93"/>
      <c r="O14" s="93">
        <v>1151908</v>
      </c>
      <c r="P14" s="93">
        <v>21282</v>
      </c>
    </row>
    <row r="15" spans="1:16" s="56" customFormat="1" ht="18" customHeight="1">
      <c r="A15" s="97">
        <v>6</v>
      </c>
      <c r="B15" s="247">
        <f>SUM(D15:L15,M15:P15)</f>
        <v>5176306</v>
      </c>
      <c r="C15" s="248"/>
      <c r="D15" s="244">
        <v>2067131</v>
      </c>
      <c r="E15" s="244"/>
      <c r="F15" s="244">
        <v>261687</v>
      </c>
      <c r="G15" s="244"/>
      <c r="H15" s="93">
        <v>239928</v>
      </c>
      <c r="I15" s="93">
        <v>730178</v>
      </c>
      <c r="J15" s="93">
        <v>72152</v>
      </c>
      <c r="K15" s="93">
        <v>78210</v>
      </c>
      <c r="L15" s="93">
        <v>521420</v>
      </c>
      <c r="M15" s="93">
        <v>29251</v>
      </c>
      <c r="N15" s="93"/>
      <c r="O15" s="93">
        <v>1155332</v>
      </c>
      <c r="P15" s="93">
        <v>21017</v>
      </c>
    </row>
    <row r="16" spans="1:16" s="56" customFormat="1" ht="18" customHeight="1">
      <c r="A16" s="97">
        <v>7</v>
      </c>
      <c r="B16" s="247">
        <f>SUM(D16:L16,M16:P16)</f>
        <v>5218438</v>
      </c>
      <c r="C16" s="248"/>
      <c r="D16" s="244">
        <v>2085734</v>
      </c>
      <c r="E16" s="244"/>
      <c r="F16" s="244">
        <v>263047</v>
      </c>
      <c r="G16" s="244"/>
      <c r="H16" s="93">
        <v>240399</v>
      </c>
      <c r="I16" s="93">
        <v>737533</v>
      </c>
      <c r="J16" s="93">
        <v>71660</v>
      </c>
      <c r="K16" s="93">
        <v>80210</v>
      </c>
      <c r="L16" s="93">
        <v>525187</v>
      </c>
      <c r="M16" s="93">
        <v>28821</v>
      </c>
      <c r="N16" s="93"/>
      <c r="O16" s="93">
        <v>1162478</v>
      </c>
      <c r="P16" s="93">
        <v>23369</v>
      </c>
    </row>
    <row r="17" spans="1:16" s="56" customFormat="1" ht="18" customHeight="1">
      <c r="A17" s="98"/>
      <c r="B17" s="247"/>
      <c r="C17" s="248"/>
      <c r="D17" s="244"/>
      <c r="E17" s="244"/>
      <c r="F17" s="244"/>
      <c r="G17" s="244"/>
      <c r="H17" s="93"/>
      <c r="I17" s="93"/>
      <c r="J17" s="93"/>
      <c r="K17" s="93"/>
      <c r="L17" s="93"/>
      <c r="M17" s="93"/>
      <c r="N17" s="93"/>
      <c r="O17" s="93"/>
      <c r="P17" s="93"/>
    </row>
    <row r="18" spans="1:16" s="56" customFormat="1" ht="18" customHeight="1">
      <c r="A18" s="97">
        <v>8</v>
      </c>
      <c r="B18" s="247">
        <f>SUM(D18:L18,M18:P18)</f>
        <v>5223876</v>
      </c>
      <c r="C18" s="248"/>
      <c r="D18" s="244">
        <v>2076471</v>
      </c>
      <c r="E18" s="244"/>
      <c r="F18" s="244">
        <v>265239</v>
      </c>
      <c r="G18" s="244"/>
      <c r="H18" s="93">
        <v>240497</v>
      </c>
      <c r="I18" s="93">
        <v>736741</v>
      </c>
      <c r="J18" s="93">
        <v>72567</v>
      </c>
      <c r="K18" s="93">
        <v>79443</v>
      </c>
      <c r="L18" s="93">
        <v>531144</v>
      </c>
      <c r="M18" s="93">
        <v>29402</v>
      </c>
      <c r="N18" s="93"/>
      <c r="O18" s="93">
        <v>1172080</v>
      </c>
      <c r="P18" s="93">
        <v>20292</v>
      </c>
    </row>
    <row r="19" spans="1:16" s="56" customFormat="1" ht="18" customHeight="1">
      <c r="A19" s="97">
        <v>9</v>
      </c>
      <c r="B19" s="247">
        <f>SUM(D19:L19,M19:P19)</f>
        <v>5386427</v>
      </c>
      <c r="C19" s="248"/>
      <c r="D19" s="244">
        <v>2195692</v>
      </c>
      <c r="E19" s="244"/>
      <c r="F19" s="244">
        <v>267750</v>
      </c>
      <c r="G19" s="244"/>
      <c r="H19" s="93">
        <v>245719</v>
      </c>
      <c r="I19" s="93">
        <v>749274</v>
      </c>
      <c r="J19" s="93">
        <v>74359</v>
      </c>
      <c r="K19" s="93">
        <v>79836</v>
      </c>
      <c r="L19" s="93">
        <v>542617</v>
      </c>
      <c r="M19" s="93">
        <v>29393</v>
      </c>
      <c r="N19" s="93"/>
      <c r="O19" s="93">
        <v>1180249</v>
      </c>
      <c r="P19" s="93">
        <v>21538</v>
      </c>
    </row>
    <row r="20" spans="1:16" s="56" customFormat="1" ht="18" customHeight="1">
      <c r="A20" s="97">
        <v>10</v>
      </c>
      <c r="B20" s="247">
        <f>SUM(D20:L20,M20:P20)</f>
        <v>5262831</v>
      </c>
      <c r="C20" s="248"/>
      <c r="D20" s="244">
        <v>2082798</v>
      </c>
      <c r="E20" s="244"/>
      <c r="F20" s="244">
        <v>268773</v>
      </c>
      <c r="G20" s="244"/>
      <c r="H20" s="93">
        <v>238508</v>
      </c>
      <c r="I20" s="93">
        <v>737243</v>
      </c>
      <c r="J20" s="93">
        <v>72849</v>
      </c>
      <c r="K20" s="93">
        <v>78707</v>
      </c>
      <c r="L20" s="93">
        <v>548037</v>
      </c>
      <c r="M20" s="93">
        <v>29400</v>
      </c>
      <c r="N20" s="93"/>
      <c r="O20" s="93">
        <v>1185347</v>
      </c>
      <c r="P20" s="93">
        <v>21169</v>
      </c>
    </row>
    <row r="21" spans="1:16" s="56" customFormat="1" ht="18" customHeight="1">
      <c r="A21" s="97">
        <v>11</v>
      </c>
      <c r="B21" s="247">
        <f>SUM(D21:L21,M21:P21)</f>
        <v>5355850</v>
      </c>
      <c r="C21" s="248"/>
      <c r="D21" s="244">
        <v>2152197</v>
      </c>
      <c r="E21" s="244"/>
      <c r="F21" s="244">
        <v>270183</v>
      </c>
      <c r="G21" s="244"/>
      <c r="H21" s="93">
        <v>241817</v>
      </c>
      <c r="I21" s="93">
        <v>746991</v>
      </c>
      <c r="J21" s="93">
        <v>73333</v>
      </c>
      <c r="K21" s="93">
        <v>78477</v>
      </c>
      <c r="L21" s="93">
        <v>546803</v>
      </c>
      <c r="M21" s="93">
        <v>29447</v>
      </c>
      <c r="N21" s="93"/>
      <c r="O21" s="93">
        <v>1194294</v>
      </c>
      <c r="P21" s="93">
        <v>22308</v>
      </c>
    </row>
    <row r="22" spans="1:16" s="56" customFormat="1" ht="18" customHeight="1">
      <c r="A22" s="98"/>
      <c r="B22" s="247"/>
      <c r="C22" s="248"/>
      <c r="D22" s="244"/>
      <c r="E22" s="244"/>
      <c r="F22" s="244"/>
      <c r="G22" s="244"/>
      <c r="H22" s="93"/>
      <c r="I22" s="93"/>
      <c r="J22" s="93"/>
      <c r="K22" s="93"/>
      <c r="L22" s="93"/>
      <c r="M22" s="93"/>
      <c r="N22" s="93"/>
      <c r="O22" s="93"/>
      <c r="P22" s="93"/>
    </row>
    <row r="23" spans="1:16" s="56" customFormat="1" ht="18" customHeight="1">
      <c r="A23" s="97" t="s">
        <v>14</v>
      </c>
      <c r="B23" s="247">
        <f>SUM(D23:L23,M23:P23)</f>
        <v>5551255</v>
      </c>
      <c r="C23" s="248"/>
      <c r="D23" s="244">
        <v>2239962</v>
      </c>
      <c r="E23" s="244"/>
      <c r="F23" s="244">
        <v>274111</v>
      </c>
      <c r="G23" s="244"/>
      <c r="H23" s="93">
        <v>254126</v>
      </c>
      <c r="I23" s="93">
        <v>771726</v>
      </c>
      <c r="J23" s="93">
        <v>75840</v>
      </c>
      <c r="K23" s="93">
        <v>83784</v>
      </c>
      <c r="L23" s="93">
        <v>591219</v>
      </c>
      <c r="M23" s="93">
        <v>29850</v>
      </c>
      <c r="N23" s="93"/>
      <c r="O23" s="93">
        <v>1208595</v>
      </c>
      <c r="P23" s="93">
        <v>22042</v>
      </c>
    </row>
    <row r="24" spans="1:16" s="56" customFormat="1" ht="18" customHeight="1">
      <c r="A24" s="95" t="s">
        <v>243</v>
      </c>
      <c r="B24" s="247">
        <f>SUM(D24:L24,M24:P24)</f>
        <v>5436269</v>
      </c>
      <c r="C24" s="248"/>
      <c r="D24" s="244">
        <v>2166244</v>
      </c>
      <c r="E24" s="244"/>
      <c r="F24" s="244">
        <v>276330</v>
      </c>
      <c r="G24" s="244"/>
      <c r="H24" s="93">
        <v>250909</v>
      </c>
      <c r="I24" s="93">
        <v>758474</v>
      </c>
      <c r="J24" s="93">
        <v>74293</v>
      </c>
      <c r="K24" s="93">
        <v>83252</v>
      </c>
      <c r="L24" s="93">
        <v>560758</v>
      </c>
      <c r="M24" s="93">
        <v>29014</v>
      </c>
      <c r="N24" s="93"/>
      <c r="O24" s="93">
        <v>1215561</v>
      </c>
      <c r="P24" s="93">
        <v>21434</v>
      </c>
    </row>
    <row r="25" spans="1:16" s="56" customFormat="1" ht="18" customHeight="1">
      <c r="A25" s="97">
        <v>2</v>
      </c>
      <c r="B25" s="247">
        <f>SUM(D25:L25,M25:P25)</f>
        <v>5492478</v>
      </c>
      <c r="C25" s="248"/>
      <c r="D25" s="244">
        <v>2198340</v>
      </c>
      <c r="E25" s="244"/>
      <c r="F25" s="244">
        <v>277340</v>
      </c>
      <c r="G25" s="244"/>
      <c r="H25" s="93">
        <v>256052</v>
      </c>
      <c r="I25" s="93">
        <v>763491</v>
      </c>
      <c r="J25" s="93">
        <v>74515</v>
      </c>
      <c r="K25" s="93">
        <v>82771</v>
      </c>
      <c r="L25" s="93">
        <v>565438</v>
      </c>
      <c r="M25" s="93">
        <v>29403</v>
      </c>
      <c r="N25" s="93"/>
      <c r="O25" s="93">
        <v>1224192</v>
      </c>
      <c r="P25" s="93">
        <v>20936</v>
      </c>
    </row>
    <row r="26" spans="1:16" s="56" customFormat="1" ht="18" customHeight="1">
      <c r="A26" s="99">
        <v>3</v>
      </c>
      <c r="B26" s="249">
        <f>SUM(D26:L26,M26:P26)</f>
        <v>5687637</v>
      </c>
      <c r="C26" s="250"/>
      <c r="D26" s="245">
        <v>2358022</v>
      </c>
      <c r="E26" s="245"/>
      <c r="F26" s="245">
        <v>279119</v>
      </c>
      <c r="G26" s="245"/>
      <c r="H26" s="96">
        <v>270530</v>
      </c>
      <c r="I26" s="96">
        <v>773937</v>
      </c>
      <c r="J26" s="96">
        <v>79023</v>
      </c>
      <c r="K26" s="96">
        <v>83295</v>
      </c>
      <c r="L26" s="96">
        <v>562705</v>
      </c>
      <c r="M26" s="96">
        <v>30332</v>
      </c>
      <c r="N26" s="96"/>
      <c r="O26" s="96">
        <v>1229469</v>
      </c>
      <c r="P26" s="96">
        <v>21205</v>
      </c>
    </row>
    <row r="27" spans="1:15" ht="18" customHeight="1">
      <c r="A27" s="43" t="s">
        <v>278</v>
      </c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</row>
    <row r="30" spans="1:16" ht="18" customHeight="1">
      <c r="A30" s="269" t="s">
        <v>387</v>
      </c>
      <c r="B30" s="269"/>
      <c r="C30" s="269"/>
      <c r="D30" s="269"/>
      <c r="E30" s="269"/>
      <c r="F30" s="269"/>
      <c r="G30" s="269"/>
      <c r="H30" s="269"/>
      <c r="I30" s="269"/>
      <c r="J30" s="269"/>
      <c r="K30" s="269"/>
      <c r="L30" s="269"/>
      <c r="M30" s="269"/>
      <c r="N30" s="269"/>
      <c r="O30" s="269"/>
      <c r="P30" s="269"/>
    </row>
    <row r="31" spans="2:16" ht="18" customHeight="1" thickBot="1">
      <c r="B31" s="79"/>
      <c r="C31" s="79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560" t="s">
        <v>399</v>
      </c>
    </row>
    <row r="32" spans="1:16" ht="18" customHeight="1">
      <c r="A32" s="252" t="s">
        <v>12</v>
      </c>
      <c r="B32" s="261" t="s">
        <v>10</v>
      </c>
      <c r="C32" s="261" t="s">
        <v>11</v>
      </c>
      <c r="D32" s="261" t="s">
        <v>306</v>
      </c>
      <c r="E32" s="264" t="s">
        <v>245</v>
      </c>
      <c r="F32" s="261" t="s">
        <v>2</v>
      </c>
      <c r="G32" s="261" t="s">
        <v>3</v>
      </c>
      <c r="H32" s="261" t="s">
        <v>4</v>
      </c>
      <c r="I32" s="261" t="s">
        <v>5</v>
      </c>
      <c r="J32" s="261" t="s">
        <v>6</v>
      </c>
      <c r="K32" s="261" t="s">
        <v>9</v>
      </c>
      <c r="L32" s="264" t="s">
        <v>282</v>
      </c>
      <c r="M32" s="264" t="s">
        <v>283</v>
      </c>
      <c r="N32" s="261" t="s">
        <v>7</v>
      </c>
      <c r="O32" s="264" t="s">
        <v>188</v>
      </c>
      <c r="P32" s="266" t="s">
        <v>284</v>
      </c>
    </row>
    <row r="33" spans="1:16" ht="18" customHeight="1">
      <c r="A33" s="271"/>
      <c r="B33" s="268"/>
      <c r="C33" s="268"/>
      <c r="D33" s="268"/>
      <c r="E33" s="265"/>
      <c r="F33" s="279"/>
      <c r="G33" s="268"/>
      <c r="H33" s="268"/>
      <c r="I33" s="268"/>
      <c r="J33" s="268"/>
      <c r="K33" s="268"/>
      <c r="L33" s="265"/>
      <c r="M33" s="265"/>
      <c r="N33" s="268"/>
      <c r="O33" s="265"/>
      <c r="P33" s="267"/>
    </row>
    <row r="34" spans="1:16" ht="18" customHeight="1">
      <c r="A34" s="81" t="s">
        <v>304</v>
      </c>
      <c r="B34" s="39">
        <f>SUM(C34:P34)</f>
        <v>3209620</v>
      </c>
      <c r="C34" s="40">
        <v>1616312</v>
      </c>
      <c r="D34" s="40">
        <v>63260</v>
      </c>
      <c r="E34" s="40">
        <v>182113</v>
      </c>
      <c r="F34" s="40">
        <v>521019</v>
      </c>
      <c r="G34" s="40">
        <v>43203</v>
      </c>
      <c r="H34" s="40">
        <v>36723</v>
      </c>
      <c r="I34" s="40">
        <v>173701</v>
      </c>
      <c r="J34" s="40">
        <v>24893</v>
      </c>
      <c r="K34" s="40">
        <v>107290</v>
      </c>
      <c r="L34" s="40">
        <v>89444</v>
      </c>
      <c r="M34" s="40">
        <v>71489</v>
      </c>
      <c r="N34" s="40">
        <v>92937</v>
      </c>
      <c r="O34" s="40">
        <v>27495</v>
      </c>
      <c r="P34" s="40">
        <v>159741</v>
      </c>
    </row>
    <row r="35" spans="1:16" ht="18" customHeight="1">
      <c r="A35" s="82">
        <v>60</v>
      </c>
      <c r="B35" s="39">
        <f>SUM(C35:P35)</f>
        <v>3326651</v>
      </c>
      <c r="C35" s="41">
        <v>1708385</v>
      </c>
      <c r="D35" s="41">
        <v>64298</v>
      </c>
      <c r="E35" s="41">
        <v>182127</v>
      </c>
      <c r="F35" s="41">
        <v>527034</v>
      </c>
      <c r="G35" s="41">
        <v>45757</v>
      </c>
      <c r="H35" s="41">
        <v>36738</v>
      </c>
      <c r="I35" s="41">
        <v>174578</v>
      </c>
      <c r="J35" s="41">
        <v>22816</v>
      </c>
      <c r="K35" s="41">
        <v>107981</v>
      </c>
      <c r="L35" s="41">
        <v>89624</v>
      </c>
      <c r="M35" s="41">
        <v>70128</v>
      </c>
      <c r="N35" s="41">
        <v>103147</v>
      </c>
      <c r="O35" s="41">
        <v>29154</v>
      </c>
      <c r="P35" s="41">
        <v>164884</v>
      </c>
    </row>
    <row r="36" spans="1:16" ht="18" customHeight="1">
      <c r="A36" s="82">
        <v>61</v>
      </c>
      <c r="B36" s="39">
        <f>SUM(C36:P36)</f>
        <v>3471578</v>
      </c>
      <c r="C36" s="41">
        <v>1856164</v>
      </c>
      <c r="D36" s="41">
        <v>57855</v>
      </c>
      <c r="E36" s="41">
        <v>183723</v>
      </c>
      <c r="F36" s="41">
        <v>522034</v>
      </c>
      <c r="G36" s="41">
        <v>45089</v>
      </c>
      <c r="H36" s="41">
        <v>40334</v>
      </c>
      <c r="I36" s="41">
        <v>172484</v>
      </c>
      <c r="J36" s="41">
        <v>22372</v>
      </c>
      <c r="K36" s="41">
        <v>111010</v>
      </c>
      <c r="L36" s="41">
        <v>86983</v>
      </c>
      <c r="M36" s="41">
        <v>69752</v>
      </c>
      <c r="N36" s="41">
        <v>101140</v>
      </c>
      <c r="O36" s="41">
        <v>25071</v>
      </c>
      <c r="P36" s="41">
        <v>177567</v>
      </c>
    </row>
    <row r="37" spans="1:18" ht="18" customHeight="1">
      <c r="A37" s="82">
        <v>62</v>
      </c>
      <c r="B37" s="39">
        <f>SUM(C37:P37)</f>
        <v>3636973</v>
      </c>
      <c r="C37" s="41">
        <v>1995735</v>
      </c>
      <c r="D37" s="41">
        <v>59032</v>
      </c>
      <c r="E37" s="41">
        <v>190857</v>
      </c>
      <c r="F37" s="41">
        <v>524274</v>
      </c>
      <c r="G37" s="41">
        <v>45877</v>
      </c>
      <c r="H37" s="41">
        <v>41592</v>
      </c>
      <c r="I37" s="41">
        <v>165512</v>
      </c>
      <c r="J37" s="41">
        <v>19800</v>
      </c>
      <c r="K37" s="41">
        <v>110195</v>
      </c>
      <c r="L37" s="41">
        <v>89789</v>
      </c>
      <c r="M37" s="41">
        <v>71899</v>
      </c>
      <c r="N37" s="41">
        <v>102236</v>
      </c>
      <c r="O37" s="41">
        <v>24530</v>
      </c>
      <c r="P37" s="41">
        <v>195645</v>
      </c>
      <c r="R37" s="83"/>
    </row>
    <row r="38" spans="1:18" ht="18" customHeight="1">
      <c r="A38" s="128">
        <v>63</v>
      </c>
      <c r="B38" s="216">
        <f>SUM(C38:P38)</f>
        <v>3879669</v>
      </c>
      <c r="C38" s="217">
        <f>SUM(C53)</f>
        <v>2147241</v>
      </c>
      <c r="D38" s="217">
        <f aca="true" t="shared" si="1" ref="D38:P38">SUM(D53)</f>
        <v>64436</v>
      </c>
      <c r="E38" s="217">
        <f t="shared" si="1"/>
        <v>210439</v>
      </c>
      <c r="F38" s="217">
        <f t="shared" si="1"/>
        <v>545896</v>
      </c>
      <c r="G38" s="217">
        <f t="shared" si="1"/>
        <v>47669</v>
      </c>
      <c r="H38" s="217">
        <f t="shared" si="1"/>
        <v>44731</v>
      </c>
      <c r="I38" s="217">
        <f t="shared" si="1"/>
        <v>156548</v>
      </c>
      <c r="J38" s="217">
        <f t="shared" si="1"/>
        <v>18625</v>
      </c>
      <c r="K38" s="217">
        <f t="shared" si="1"/>
        <v>112150</v>
      </c>
      <c r="L38" s="217">
        <f t="shared" si="1"/>
        <v>94536</v>
      </c>
      <c r="M38" s="217">
        <f t="shared" si="1"/>
        <v>76645</v>
      </c>
      <c r="N38" s="217">
        <f t="shared" si="1"/>
        <v>106589</v>
      </c>
      <c r="O38" s="217">
        <f t="shared" si="1"/>
        <v>31582</v>
      </c>
      <c r="P38" s="217">
        <f t="shared" si="1"/>
        <v>222582</v>
      </c>
      <c r="R38" s="84"/>
    </row>
    <row r="39" spans="1:16" ht="18" customHeight="1">
      <c r="A39" s="85"/>
      <c r="B39" s="214"/>
      <c r="C39" s="42"/>
      <c r="D39" s="42"/>
      <c r="E39" s="42"/>
      <c r="F39" s="42"/>
      <c r="G39" s="42"/>
      <c r="H39" s="42"/>
      <c r="I39" s="42"/>
      <c r="J39" s="42"/>
      <c r="K39" s="43"/>
      <c r="L39" s="42"/>
      <c r="M39" s="42"/>
      <c r="N39" s="42"/>
      <c r="O39" s="42"/>
      <c r="P39" s="42"/>
    </row>
    <row r="40" spans="1:18" ht="18" customHeight="1">
      <c r="A40" s="86" t="s">
        <v>305</v>
      </c>
      <c r="B40" s="39">
        <f>SUM(C40:P40)</f>
        <v>3546304</v>
      </c>
      <c r="C40" s="44">
        <v>1936586</v>
      </c>
      <c r="D40" s="44">
        <v>58567</v>
      </c>
      <c r="E40" s="44">
        <v>187350</v>
      </c>
      <c r="F40" s="44">
        <v>516076</v>
      </c>
      <c r="G40" s="44">
        <v>44097</v>
      </c>
      <c r="H40" s="44">
        <v>41336</v>
      </c>
      <c r="I40" s="44">
        <v>163882</v>
      </c>
      <c r="J40" s="44">
        <v>19527</v>
      </c>
      <c r="K40" s="44">
        <v>105774</v>
      </c>
      <c r="L40" s="44">
        <v>87533</v>
      </c>
      <c r="M40" s="44">
        <v>71887</v>
      </c>
      <c r="N40" s="44">
        <v>91888</v>
      </c>
      <c r="O40" s="44">
        <v>24499</v>
      </c>
      <c r="P40" s="44">
        <v>197302</v>
      </c>
      <c r="R40" s="83"/>
    </row>
    <row r="41" spans="1:18" ht="18" customHeight="1">
      <c r="A41" s="87">
        <v>5</v>
      </c>
      <c r="B41" s="39">
        <f>SUM(C41:P41)</f>
        <v>3512693</v>
      </c>
      <c r="C41" s="44">
        <v>1902291</v>
      </c>
      <c r="D41" s="44">
        <v>57699</v>
      </c>
      <c r="E41" s="44">
        <v>187360</v>
      </c>
      <c r="F41" s="44">
        <v>513340</v>
      </c>
      <c r="G41" s="44">
        <v>43995</v>
      </c>
      <c r="H41" s="44">
        <v>41524</v>
      </c>
      <c r="I41" s="44">
        <v>165205</v>
      </c>
      <c r="J41" s="44">
        <v>19549</v>
      </c>
      <c r="K41" s="44">
        <v>105035</v>
      </c>
      <c r="L41" s="44">
        <v>86957</v>
      </c>
      <c r="M41" s="44">
        <v>71784</v>
      </c>
      <c r="N41" s="44">
        <v>94969</v>
      </c>
      <c r="O41" s="44">
        <v>24435</v>
      </c>
      <c r="P41" s="44">
        <v>198550</v>
      </c>
      <c r="R41" s="83"/>
    </row>
    <row r="42" spans="1:18" ht="18" customHeight="1">
      <c r="A42" s="87">
        <v>6</v>
      </c>
      <c r="B42" s="39">
        <f>SUM(C42:P42)</f>
        <v>3533868</v>
      </c>
      <c r="C42" s="44">
        <v>1905824</v>
      </c>
      <c r="D42" s="44">
        <v>57508</v>
      </c>
      <c r="E42" s="44">
        <v>189870</v>
      </c>
      <c r="F42" s="44">
        <v>518670</v>
      </c>
      <c r="G42" s="44">
        <v>44096</v>
      </c>
      <c r="H42" s="44">
        <v>41508</v>
      </c>
      <c r="I42" s="44">
        <v>164779</v>
      </c>
      <c r="J42" s="44">
        <v>19245</v>
      </c>
      <c r="K42" s="44">
        <v>106190</v>
      </c>
      <c r="L42" s="44">
        <v>90587</v>
      </c>
      <c r="M42" s="44">
        <v>72239</v>
      </c>
      <c r="N42" s="44">
        <v>97623</v>
      </c>
      <c r="O42" s="44">
        <v>24772</v>
      </c>
      <c r="P42" s="44">
        <v>200957</v>
      </c>
      <c r="R42" s="83"/>
    </row>
    <row r="43" spans="1:18" ht="18" customHeight="1">
      <c r="A43" s="87">
        <v>7</v>
      </c>
      <c r="B43" s="39">
        <f>SUM(C43:P43)</f>
        <v>3595971</v>
      </c>
      <c r="C43" s="44">
        <v>1953607</v>
      </c>
      <c r="D43" s="44">
        <v>57426</v>
      </c>
      <c r="E43" s="44">
        <v>193208</v>
      </c>
      <c r="F43" s="44">
        <v>524763</v>
      </c>
      <c r="G43" s="44">
        <v>44496</v>
      </c>
      <c r="H43" s="44">
        <v>41834</v>
      </c>
      <c r="I43" s="44">
        <v>162553</v>
      </c>
      <c r="J43" s="44">
        <v>18341</v>
      </c>
      <c r="K43" s="44">
        <v>110167</v>
      </c>
      <c r="L43" s="44">
        <v>89444</v>
      </c>
      <c r="M43" s="44">
        <v>72314</v>
      </c>
      <c r="N43" s="44">
        <v>96999</v>
      </c>
      <c r="O43" s="44">
        <v>28012</v>
      </c>
      <c r="P43" s="44">
        <v>202807</v>
      </c>
      <c r="R43" s="83"/>
    </row>
    <row r="44" spans="1:18" ht="18" customHeight="1">
      <c r="A44" s="88"/>
      <c r="B44" s="39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R44" s="83"/>
    </row>
    <row r="45" spans="1:18" ht="18" customHeight="1">
      <c r="A45" s="87">
        <v>8</v>
      </c>
      <c r="B45" s="39">
        <f>SUM(C45:P45)</f>
        <v>3610286</v>
      </c>
      <c r="C45" s="44">
        <v>1964239</v>
      </c>
      <c r="D45" s="44">
        <v>57274</v>
      </c>
      <c r="E45" s="44">
        <v>191510</v>
      </c>
      <c r="F45" s="44">
        <v>523899</v>
      </c>
      <c r="G45" s="44">
        <v>44867</v>
      </c>
      <c r="H45" s="44">
        <v>41992</v>
      </c>
      <c r="I45" s="44">
        <v>163502</v>
      </c>
      <c r="J45" s="44">
        <v>18370</v>
      </c>
      <c r="K45" s="44">
        <v>107071</v>
      </c>
      <c r="L45" s="44">
        <v>93879</v>
      </c>
      <c r="M45" s="44">
        <v>72841</v>
      </c>
      <c r="N45" s="44">
        <v>97328</v>
      </c>
      <c r="O45" s="44">
        <v>27469</v>
      </c>
      <c r="P45" s="44">
        <v>206045</v>
      </c>
      <c r="R45" s="83"/>
    </row>
    <row r="46" spans="1:18" ht="18" customHeight="1">
      <c r="A46" s="87">
        <v>9</v>
      </c>
      <c r="B46" s="39">
        <f>SUM(C46:P46)</f>
        <v>3696423</v>
      </c>
      <c r="C46" s="44">
        <v>2025095</v>
      </c>
      <c r="D46" s="44">
        <v>60013</v>
      </c>
      <c r="E46" s="44">
        <v>195799</v>
      </c>
      <c r="F46" s="44">
        <v>534018</v>
      </c>
      <c r="G46" s="44">
        <v>46019</v>
      </c>
      <c r="H46" s="44">
        <v>42364</v>
      </c>
      <c r="I46" s="44">
        <v>162143</v>
      </c>
      <c r="J46" s="44">
        <v>17685</v>
      </c>
      <c r="K46" s="44">
        <v>109329</v>
      </c>
      <c r="L46" s="44">
        <v>94616</v>
      </c>
      <c r="M46" s="44">
        <v>73433</v>
      </c>
      <c r="N46" s="44">
        <v>100029</v>
      </c>
      <c r="O46" s="44">
        <v>27294</v>
      </c>
      <c r="P46" s="44">
        <v>208586</v>
      </c>
      <c r="R46" s="83"/>
    </row>
    <row r="47" spans="1:18" ht="18" customHeight="1">
      <c r="A47" s="87">
        <v>10</v>
      </c>
      <c r="B47" s="39">
        <f>SUM(C47:P47)</f>
        <v>3634819</v>
      </c>
      <c r="C47" s="44">
        <v>1973317</v>
      </c>
      <c r="D47" s="44">
        <v>59793</v>
      </c>
      <c r="E47" s="44">
        <v>194794</v>
      </c>
      <c r="F47" s="44">
        <v>530242</v>
      </c>
      <c r="G47" s="44">
        <v>45404</v>
      </c>
      <c r="H47" s="44">
        <v>42662</v>
      </c>
      <c r="I47" s="44">
        <v>158068</v>
      </c>
      <c r="J47" s="44">
        <v>17502</v>
      </c>
      <c r="K47" s="44">
        <v>108681</v>
      </c>
      <c r="L47" s="44">
        <v>93570</v>
      </c>
      <c r="M47" s="44">
        <v>73673</v>
      </c>
      <c r="N47" s="44">
        <v>99246</v>
      </c>
      <c r="O47" s="44">
        <v>27209</v>
      </c>
      <c r="P47" s="44">
        <v>210658</v>
      </c>
      <c r="R47" s="83"/>
    </row>
    <row r="48" spans="1:18" ht="18" customHeight="1">
      <c r="A48" s="87">
        <v>11</v>
      </c>
      <c r="B48" s="39">
        <f>SUM(C48:P48)</f>
        <v>3666180</v>
      </c>
      <c r="C48" s="44">
        <v>1997371</v>
      </c>
      <c r="D48" s="44">
        <v>59013</v>
      </c>
      <c r="E48" s="44">
        <v>196040</v>
      </c>
      <c r="F48" s="44">
        <v>535461</v>
      </c>
      <c r="G48" s="44">
        <v>46043</v>
      </c>
      <c r="H48" s="44">
        <v>43108</v>
      </c>
      <c r="I48" s="44">
        <v>156932</v>
      </c>
      <c r="J48" s="44">
        <v>17435</v>
      </c>
      <c r="K48" s="44">
        <v>109490</v>
      </c>
      <c r="L48" s="44">
        <v>92497</v>
      </c>
      <c r="M48" s="44">
        <v>74354</v>
      </c>
      <c r="N48" s="44">
        <v>97599</v>
      </c>
      <c r="O48" s="44">
        <v>27185</v>
      </c>
      <c r="P48" s="44">
        <v>213652</v>
      </c>
      <c r="R48" s="83"/>
    </row>
    <row r="49" spans="1:18" ht="18" customHeight="1">
      <c r="A49" s="88"/>
      <c r="B49" s="39"/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R49" s="83"/>
    </row>
    <row r="50" spans="1:18" ht="18" customHeight="1">
      <c r="A50" s="87" t="s">
        <v>14</v>
      </c>
      <c r="B50" s="39">
        <f>SUM(C50:P50)</f>
        <v>3795135</v>
      </c>
      <c r="C50" s="44">
        <v>2088942</v>
      </c>
      <c r="D50" s="44">
        <v>58459</v>
      </c>
      <c r="E50" s="44">
        <v>203854</v>
      </c>
      <c r="F50" s="44">
        <v>549702</v>
      </c>
      <c r="G50" s="44">
        <v>46744</v>
      </c>
      <c r="H50" s="44">
        <v>43720</v>
      </c>
      <c r="I50" s="44">
        <v>157244</v>
      </c>
      <c r="J50" s="44">
        <v>18064</v>
      </c>
      <c r="K50" s="44">
        <v>111486</v>
      </c>
      <c r="L50" s="44">
        <v>95526</v>
      </c>
      <c r="M50" s="44">
        <v>76623</v>
      </c>
      <c r="N50" s="44">
        <v>100757</v>
      </c>
      <c r="O50" s="44">
        <v>26964</v>
      </c>
      <c r="P50" s="44">
        <v>217050</v>
      </c>
      <c r="R50" s="83"/>
    </row>
    <row r="51" spans="1:18" ht="18" customHeight="1">
      <c r="A51" s="86" t="s">
        <v>243</v>
      </c>
      <c r="B51" s="39">
        <f>SUM(C51:P51)</f>
        <v>3726444</v>
      </c>
      <c r="C51" s="44">
        <v>2037934</v>
      </c>
      <c r="D51" s="44">
        <v>59647</v>
      </c>
      <c r="E51" s="44">
        <v>201621</v>
      </c>
      <c r="F51" s="44">
        <v>537272</v>
      </c>
      <c r="G51" s="44">
        <v>46080</v>
      </c>
      <c r="H51" s="44">
        <v>43338</v>
      </c>
      <c r="I51" s="44">
        <v>155150</v>
      </c>
      <c r="J51" s="44">
        <v>18289</v>
      </c>
      <c r="K51" s="44">
        <v>107755</v>
      </c>
      <c r="L51" s="44">
        <v>93847</v>
      </c>
      <c r="M51" s="44">
        <v>76052</v>
      </c>
      <c r="N51" s="44">
        <v>98090</v>
      </c>
      <c r="O51" s="44">
        <v>31886</v>
      </c>
      <c r="P51" s="44">
        <v>219483</v>
      </c>
      <c r="R51" s="83"/>
    </row>
    <row r="52" spans="1:18" ht="18" customHeight="1">
      <c r="A52" s="87">
        <v>2</v>
      </c>
      <c r="B52" s="39">
        <f>SUM(C52:P52)</f>
        <v>3763839</v>
      </c>
      <c r="C52" s="44">
        <v>2067970</v>
      </c>
      <c r="D52" s="44">
        <v>59560</v>
      </c>
      <c r="E52" s="44">
        <v>207544</v>
      </c>
      <c r="F52" s="44">
        <v>538080</v>
      </c>
      <c r="G52" s="44">
        <v>45771</v>
      </c>
      <c r="H52" s="44">
        <v>43651</v>
      </c>
      <c r="I52" s="44">
        <v>155053</v>
      </c>
      <c r="J52" s="44">
        <v>18300</v>
      </c>
      <c r="K52" s="44">
        <v>108323</v>
      </c>
      <c r="L52" s="44">
        <v>92080</v>
      </c>
      <c r="M52" s="44">
        <v>76323</v>
      </c>
      <c r="N52" s="44">
        <v>97738</v>
      </c>
      <c r="O52" s="44">
        <v>31851</v>
      </c>
      <c r="P52" s="44">
        <v>221595</v>
      </c>
      <c r="R52" s="83"/>
    </row>
    <row r="53" spans="1:18" ht="18" customHeight="1">
      <c r="A53" s="87">
        <v>3</v>
      </c>
      <c r="B53" s="215">
        <f>SUM(C53:P53)</f>
        <v>3879669</v>
      </c>
      <c r="C53" s="44">
        <v>2147241</v>
      </c>
      <c r="D53" s="44">
        <v>64436</v>
      </c>
      <c r="E53" s="44">
        <v>210439</v>
      </c>
      <c r="F53" s="44">
        <v>545896</v>
      </c>
      <c r="G53" s="44">
        <v>47669</v>
      </c>
      <c r="H53" s="44">
        <v>44731</v>
      </c>
      <c r="I53" s="44">
        <v>156548</v>
      </c>
      <c r="J53" s="44">
        <v>18625</v>
      </c>
      <c r="K53" s="44">
        <v>112150</v>
      </c>
      <c r="L53" s="44">
        <v>94536</v>
      </c>
      <c r="M53" s="44">
        <v>76645</v>
      </c>
      <c r="N53" s="44">
        <v>106589</v>
      </c>
      <c r="O53" s="44">
        <v>31582</v>
      </c>
      <c r="P53" s="44">
        <v>222582</v>
      </c>
      <c r="R53" s="83"/>
    </row>
    <row r="54" spans="1:16" ht="18" customHeight="1">
      <c r="A54" s="89"/>
      <c r="B54" s="45"/>
      <c r="C54" s="90"/>
      <c r="D54" s="90"/>
      <c r="E54" s="90"/>
      <c r="F54" s="90"/>
      <c r="G54" s="90"/>
      <c r="H54" s="90"/>
      <c r="I54" s="90"/>
      <c r="J54" s="90"/>
      <c r="K54" s="90"/>
      <c r="L54" s="90"/>
      <c r="M54" s="90"/>
      <c r="N54" s="90"/>
      <c r="O54" s="90"/>
      <c r="P54" s="90"/>
    </row>
    <row r="55" spans="1:7" ht="18" customHeight="1">
      <c r="A55" s="43"/>
      <c r="B55" s="43"/>
      <c r="C55" s="43"/>
      <c r="D55" s="43"/>
      <c r="E55" s="43"/>
      <c r="F55" s="43"/>
      <c r="G55" s="43"/>
    </row>
    <row r="56" spans="1:7" ht="18" customHeight="1">
      <c r="A56" s="43"/>
      <c r="B56" s="43"/>
      <c r="C56" s="43"/>
      <c r="D56" s="43"/>
      <c r="E56" s="43"/>
      <c r="F56" s="43"/>
      <c r="G56" s="43"/>
    </row>
    <row r="57" ht="18" customHeight="1">
      <c r="A57" s="43"/>
    </row>
  </sheetData>
  <sheetProtection/>
  <mergeCells count="91">
    <mergeCell ref="A3:P3"/>
    <mergeCell ref="A2:P2"/>
    <mergeCell ref="H32:H33"/>
    <mergeCell ref="M5:M6"/>
    <mergeCell ref="L5:L6"/>
    <mergeCell ref="F8:G8"/>
    <mergeCell ref="F9:G9"/>
    <mergeCell ref="F10:G10"/>
    <mergeCell ref="I32:I33"/>
    <mergeCell ref="H5:H6"/>
    <mergeCell ref="G32:G33"/>
    <mergeCell ref="F11:G11"/>
    <mergeCell ref="A32:A33"/>
    <mergeCell ref="P5:P6"/>
    <mergeCell ref="B5:C6"/>
    <mergeCell ref="D5:E6"/>
    <mergeCell ref="I5:I6"/>
    <mergeCell ref="J5:J6"/>
    <mergeCell ref="F32:F33"/>
    <mergeCell ref="A5:A6"/>
    <mergeCell ref="L32:L33"/>
    <mergeCell ref="A30:P30"/>
    <mergeCell ref="C32:C33"/>
    <mergeCell ref="D32:D33"/>
    <mergeCell ref="B8:C8"/>
    <mergeCell ref="B9:C9"/>
    <mergeCell ref="B10:C10"/>
    <mergeCell ref="B11:C11"/>
    <mergeCell ref="B12:C12"/>
    <mergeCell ref="B13:C13"/>
    <mergeCell ref="B14:C14"/>
    <mergeCell ref="B15:C15"/>
    <mergeCell ref="O32:O33"/>
    <mergeCell ref="P32:P33"/>
    <mergeCell ref="J32:J33"/>
    <mergeCell ref="K32:K33"/>
    <mergeCell ref="M32:M33"/>
    <mergeCell ref="N32:N33"/>
    <mergeCell ref="E32:E33"/>
    <mergeCell ref="B32:B33"/>
    <mergeCell ref="B19:C19"/>
    <mergeCell ref="N5:O6"/>
    <mergeCell ref="F5:G6"/>
    <mergeCell ref="B7:C7"/>
    <mergeCell ref="F7:G7"/>
    <mergeCell ref="K5:K6"/>
    <mergeCell ref="D8:E8"/>
    <mergeCell ref="D9:E9"/>
    <mergeCell ref="D10:E10"/>
    <mergeCell ref="D11:E11"/>
    <mergeCell ref="B20:C20"/>
    <mergeCell ref="D12:E12"/>
    <mergeCell ref="D13:E13"/>
    <mergeCell ref="D14:E14"/>
    <mergeCell ref="D15:E15"/>
    <mergeCell ref="D18:E18"/>
    <mergeCell ref="D19:E19"/>
    <mergeCell ref="B16:C16"/>
    <mergeCell ref="B17:C17"/>
    <mergeCell ref="B18:C18"/>
    <mergeCell ref="B25:C25"/>
    <mergeCell ref="B26:C26"/>
    <mergeCell ref="B21:C21"/>
    <mergeCell ref="B22:C22"/>
    <mergeCell ref="B23:C23"/>
    <mergeCell ref="B24:C24"/>
    <mergeCell ref="D24:E24"/>
    <mergeCell ref="D25:E25"/>
    <mergeCell ref="D26:E26"/>
    <mergeCell ref="D7:E7"/>
    <mergeCell ref="D20:E20"/>
    <mergeCell ref="D21:E21"/>
    <mergeCell ref="D22:E22"/>
    <mergeCell ref="D23:E23"/>
    <mergeCell ref="D16:E16"/>
    <mergeCell ref="D17:E17"/>
    <mergeCell ref="F12:G12"/>
    <mergeCell ref="F13:G13"/>
    <mergeCell ref="F14:G14"/>
    <mergeCell ref="F15:G15"/>
    <mergeCell ref="F16:G16"/>
    <mergeCell ref="F17:G17"/>
    <mergeCell ref="F18:G18"/>
    <mergeCell ref="F19:G19"/>
    <mergeCell ref="F24:G24"/>
    <mergeCell ref="F25:G25"/>
    <mergeCell ref="F26:G26"/>
    <mergeCell ref="F20:G20"/>
    <mergeCell ref="F21:G21"/>
    <mergeCell ref="F22:G22"/>
    <mergeCell ref="F23:G23"/>
  </mergeCells>
  <printOptions horizontalCentered="1"/>
  <pageMargins left="0.5118110236220472" right="0.5118110236220472" top="0.5118110236220472" bottom="0.31496062992125984" header="0" footer="0"/>
  <pageSetup fitToHeight="1" fitToWidth="1" horizontalDpi="300" verticalDpi="300" orientation="landscape" paperSize="8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14"/>
  <sheetViews>
    <sheetView tabSelected="1" zoomScale="70" zoomScaleNormal="70" zoomScalePageLayoutView="0" workbookViewId="0" topLeftCell="A1">
      <selection activeCell="A2" sqref="A2:P2"/>
    </sheetView>
  </sheetViews>
  <sheetFormatPr defaultColWidth="10.59765625" defaultRowHeight="18" customHeight="1"/>
  <cols>
    <col min="1" max="1" width="16.59765625" style="78" customWidth="1"/>
    <col min="2" max="2" width="10.5" style="78" customWidth="1"/>
    <col min="3" max="3" width="11.59765625" style="78" customWidth="1"/>
    <col min="4" max="5" width="12.59765625" style="78" customWidth="1"/>
    <col min="6" max="6" width="5.59765625" style="78" customWidth="1"/>
    <col min="7" max="7" width="12.59765625" style="78" customWidth="1"/>
    <col min="8" max="8" width="5.59765625" style="78" customWidth="1"/>
    <col min="9" max="9" width="12.59765625" style="78" customWidth="1"/>
    <col min="10" max="10" width="5.59765625" style="78" customWidth="1"/>
    <col min="11" max="11" width="11.59765625" style="78" customWidth="1"/>
    <col min="12" max="12" width="5.59765625" style="78" customWidth="1"/>
    <col min="13" max="13" width="11.59765625" style="78" customWidth="1"/>
    <col min="14" max="14" width="9.09765625" style="78" customWidth="1"/>
    <col min="15" max="15" width="15.69921875" style="78" customWidth="1"/>
    <col min="16" max="16" width="13.69921875" style="78" customWidth="1"/>
    <col min="17" max="17" width="18.19921875" style="78" customWidth="1"/>
    <col min="18" max="18" width="16.09765625" style="78" customWidth="1"/>
    <col min="19" max="19" width="16.69921875" style="78" customWidth="1"/>
    <col min="20" max="20" width="15.69921875" style="78" customWidth="1"/>
    <col min="21" max="21" width="14.5" style="78" customWidth="1"/>
    <col min="22" max="22" width="10.69921875" style="78" bestFit="1" customWidth="1"/>
    <col min="23" max="23" width="13.19921875" style="78" customWidth="1"/>
    <col min="24" max="16384" width="10.59765625" style="78" customWidth="1"/>
  </cols>
  <sheetData>
    <row r="1" spans="1:23" ht="18" customHeight="1">
      <c r="A1" s="1" t="s">
        <v>212</v>
      </c>
      <c r="B1" s="4"/>
      <c r="E1" s="100"/>
      <c r="W1" s="2" t="s">
        <v>239</v>
      </c>
    </row>
    <row r="2" spans="1:23" ht="18" customHeight="1">
      <c r="A2" s="269" t="s">
        <v>285</v>
      </c>
      <c r="B2" s="269"/>
      <c r="C2" s="269"/>
      <c r="D2" s="269"/>
      <c r="E2" s="269"/>
      <c r="F2" s="269"/>
      <c r="G2" s="269"/>
      <c r="H2" s="269"/>
      <c r="I2" s="269"/>
      <c r="J2" s="269"/>
      <c r="K2" s="269"/>
      <c r="L2" s="269"/>
      <c r="M2" s="269"/>
      <c r="N2" s="101"/>
      <c r="O2" s="269" t="s">
        <v>288</v>
      </c>
      <c r="P2" s="269"/>
      <c r="Q2" s="269"/>
      <c r="R2" s="269"/>
      <c r="S2" s="269"/>
      <c r="T2" s="326"/>
      <c r="U2" s="326"/>
      <c r="V2" s="326"/>
      <c r="W2" s="326"/>
    </row>
    <row r="3" spans="1:23" ht="18" customHeight="1">
      <c r="A3" s="91"/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102"/>
      <c r="O3" s="91"/>
      <c r="P3" s="91"/>
      <c r="Q3" s="91"/>
      <c r="R3" s="91"/>
      <c r="S3" s="91"/>
      <c r="T3" s="101"/>
      <c r="U3" s="101"/>
      <c r="V3" s="101"/>
      <c r="W3" s="101"/>
    </row>
    <row r="4" spans="1:30" ht="18" customHeight="1" thickBot="1">
      <c r="A4" s="102"/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3"/>
      <c r="O4" s="104"/>
      <c r="P4" s="105"/>
      <c r="Q4" s="105"/>
      <c r="R4" s="105"/>
      <c r="S4" s="104"/>
      <c r="T4" s="106"/>
      <c r="U4" s="104"/>
      <c r="V4" s="104"/>
      <c r="W4" s="106" t="s">
        <v>250</v>
      </c>
      <c r="X4" s="43"/>
      <c r="Y4" s="290"/>
      <c r="Z4" s="290"/>
      <c r="AA4" s="290"/>
      <c r="AB4" s="290"/>
      <c r="AC4" s="290"/>
      <c r="AD4" s="290"/>
    </row>
    <row r="5" spans="1:24" ht="18" customHeight="1">
      <c r="A5" s="327" t="s">
        <v>314</v>
      </c>
      <c r="B5" s="330" t="s">
        <v>322</v>
      </c>
      <c r="C5" s="331"/>
      <c r="D5" s="331"/>
      <c r="E5" s="332"/>
      <c r="F5" s="287" t="s">
        <v>323</v>
      </c>
      <c r="G5" s="288"/>
      <c r="H5" s="288"/>
      <c r="I5" s="288"/>
      <c r="J5" s="288"/>
      <c r="K5" s="288"/>
      <c r="L5" s="288"/>
      <c r="M5" s="288"/>
      <c r="N5" s="103"/>
      <c r="O5" s="314" t="s">
        <v>15</v>
      </c>
      <c r="P5" s="315"/>
      <c r="Q5" s="320" t="s">
        <v>184</v>
      </c>
      <c r="R5" s="311" t="s">
        <v>186</v>
      </c>
      <c r="S5" s="311"/>
      <c r="T5" s="311"/>
      <c r="U5" s="312" t="s">
        <v>307</v>
      </c>
      <c r="V5" s="313"/>
      <c r="W5" s="313"/>
      <c r="X5" s="43"/>
    </row>
    <row r="6" spans="1:24" ht="18" customHeight="1">
      <c r="A6" s="328"/>
      <c r="B6" s="333" t="s">
        <v>316</v>
      </c>
      <c r="C6" s="334"/>
      <c r="D6" s="333" t="s">
        <v>317</v>
      </c>
      <c r="E6" s="334"/>
      <c r="F6" s="333" t="s">
        <v>318</v>
      </c>
      <c r="G6" s="334"/>
      <c r="H6" s="333" t="s">
        <v>319</v>
      </c>
      <c r="I6" s="334"/>
      <c r="J6" s="309" t="s">
        <v>189</v>
      </c>
      <c r="K6" s="310"/>
      <c r="L6" s="310"/>
      <c r="M6" s="310"/>
      <c r="N6" s="103"/>
      <c r="O6" s="316"/>
      <c r="P6" s="317"/>
      <c r="Q6" s="321"/>
      <c r="R6" s="323" t="s">
        <v>185</v>
      </c>
      <c r="S6" s="323" t="s">
        <v>183</v>
      </c>
      <c r="T6" s="323"/>
      <c r="U6" s="323" t="s">
        <v>185</v>
      </c>
      <c r="V6" s="324" t="s">
        <v>183</v>
      </c>
      <c r="W6" s="324"/>
      <c r="X6" s="43"/>
    </row>
    <row r="7" spans="1:24" ht="18" customHeight="1">
      <c r="A7" s="329"/>
      <c r="B7" s="335"/>
      <c r="C7" s="336"/>
      <c r="D7" s="335"/>
      <c r="E7" s="336"/>
      <c r="F7" s="335"/>
      <c r="G7" s="336"/>
      <c r="H7" s="335"/>
      <c r="I7" s="336"/>
      <c r="J7" s="253" t="s">
        <v>190</v>
      </c>
      <c r="K7" s="289"/>
      <c r="L7" s="253" t="s">
        <v>16</v>
      </c>
      <c r="M7" s="290"/>
      <c r="N7" s="6"/>
      <c r="O7" s="318"/>
      <c r="P7" s="319"/>
      <c r="Q7" s="322"/>
      <c r="R7" s="323"/>
      <c r="S7" s="323"/>
      <c r="T7" s="323"/>
      <c r="U7" s="323"/>
      <c r="V7" s="325"/>
      <c r="W7" s="325"/>
      <c r="X7" s="43"/>
    </row>
    <row r="8" spans="1:23" ht="18" customHeight="1">
      <c r="A8" s="124" t="s">
        <v>246</v>
      </c>
      <c r="B8" s="293">
        <v>3734</v>
      </c>
      <c r="C8" s="286"/>
      <c r="D8" s="286">
        <v>4066611</v>
      </c>
      <c r="E8" s="286"/>
      <c r="F8" s="286">
        <v>8009</v>
      </c>
      <c r="G8" s="286"/>
      <c r="H8" s="286">
        <v>6815973</v>
      </c>
      <c r="I8" s="286"/>
      <c r="J8" s="286">
        <v>312</v>
      </c>
      <c r="K8" s="286"/>
      <c r="L8" s="286">
        <v>526108</v>
      </c>
      <c r="M8" s="286"/>
      <c r="N8" s="43"/>
      <c r="O8" s="368" t="s">
        <v>246</v>
      </c>
      <c r="P8" s="368"/>
      <c r="Q8" s="46">
        <v>11</v>
      </c>
      <c r="R8" s="48">
        <v>889803</v>
      </c>
      <c r="S8" s="285">
        <v>578090771</v>
      </c>
      <c r="T8" s="285"/>
      <c r="U8" s="48">
        <v>556</v>
      </c>
      <c r="V8" s="285">
        <v>612179</v>
      </c>
      <c r="W8" s="285"/>
    </row>
    <row r="9" spans="1:23" ht="18" customHeight="1">
      <c r="A9" s="82">
        <v>60</v>
      </c>
      <c r="B9" s="291">
        <v>3692</v>
      </c>
      <c r="C9" s="283"/>
      <c r="D9" s="283">
        <v>3989226</v>
      </c>
      <c r="E9" s="283"/>
      <c r="F9" s="283">
        <v>4945</v>
      </c>
      <c r="G9" s="283"/>
      <c r="H9" s="283">
        <v>4362278</v>
      </c>
      <c r="I9" s="283"/>
      <c r="J9" s="283">
        <v>278</v>
      </c>
      <c r="K9" s="283"/>
      <c r="L9" s="283">
        <v>551016</v>
      </c>
      <c r="M9" s="283"/>
      <c r="N9" s="43"/>
      <c r="O9" s="337">
        <v>60</v>
      </c>
      <c r="P9" s="337"/>
      <c r="Q9" s="49">
        <v>13</v>
      </c>
      <c r="R9" s="50">
        <v>961327</v>
      </c>
      <c r="S9" s="297">
        <v>619329136</v>
      </c>
      <c r="T9" s="297"/>
      <c r="U9" s="50">
        <v>458</v>
      </c>
      <c r="V9" s="297">
        <v>533792</v>
      </c>
      <c r="W9" s="297"/>
    </row>
    <row r="10" spans="1:23" ht="18" customHeight="1">
      <c r="A10" s="82">
        <v>61</v>
      </c>
      <c r="B10" s="291">
        <v>3562</v>
      </c>
      <c r="C10" s="283"/>
      <c r="D10" s="56"/>
      <c r="E10" s="56">
        <v>3895302</v>
      </c>
      <c r="F10" s="283">
        <v>3086</v>
      </c>
      <c r="G10" s="283"/>
      <c r="H10" s="283">
        <v>3254391</v>
      </c>
      <c r="I10" s="283"/>
      <c r="J10" s="283">
        <v>243</v>
      </c>
      <c r="K10" s="283"/>
      <c r="L10" s="283">
        <v>603672</v>
      </c>
      <c r="M10" s="283"/>
      <c r="N10" s="43"/>
      <c r="O10" s="337">
        <v>61</v>
      </c>
      <c r="P10" s="337"/>
      <c r="Q10" s="49">
        <v>13</v>
      </c>
      <c r="R10" s="50">
        <v>1707894</v>
      </c>
      <c r="S10" s="297">
        <v>1250196364</v>
      </c>
      <c r="T10" s="297"/>
      <c r="U10" s="50">
        <v>577</v>
      </c>
      <c r="V10" s="297">
        <v>435609</v>
      </c>
      <c r="W10" s="297"/>
    </row>
    <row r="11" spans="1:23" ht="18" customHeight="1">
      <c r="A11" s="82">
        <v>62</v>
      </c>
      <c r="B11" s="291">
        <v>3509</v>
      </c>
      <c r="C11" s="283"/>
      <c r="D11" s="283">
        <v>3803501</v>
      </c>
      <c r="E11" s="283"/>
      <c r="F11" s="283">
        <v>1852</v>
      </c>
      <c r="G11" s="283"/>
      <c r="H11" s="283">
        <v>2124809</v>
      </c>
      <c r="I11" s="283"/>
      <c r="J11" s="283">
        <v>346</v>
      </c>
      <c r="K11" s="283"/>
      <c r="L11" s="283">
        <v>613383</v>
      </c>
      <c r="M11" s="283"/>
      <c r="N11" s="43"/>
      <c r="O11" s="337">
        <v>62</v>
      </c>
      <c r="P11" s="337"/>
      <c r="Q11" s="49">
        <v>13</v>
      </c>
      <c r="R11" s="50">
        <v>1538996</v>
      </c>
      <c r="S11" s="297">
        <v>1434960102</v>
      </c>
      <c r="T11" s="297"/>
      <c r="U11" s="50">
        <v>627</v>
      </c>
      <c r="V11" s="297">
        <v>1420915</v>
      </c>
      <c r="W11" s="297"/>
    </row>
    <row r="12" spans="1:23" ht="18" customHeight="1">
      <c r="A12" s="128">
        <v>63</v>
      </c>
      <c r="B12" s="294">
        <f>SUM(B14:C27)</f>
        <v>3463</v>
      </c>
      <c r="C12" s="284"/>
      <c r="D12" s="284">
        <f>SUM(D14:E27)</f>
        <v>3922251</v>
      </c>
      <c r="E12" s="284"/>
      <c r="F12" s="284">
        <f>SUM(F14:G27)</f>
        <v>1361</v>
      </c>
      <c r="G12" s="284"/>
      <c r="H12" s="284">
        <f>SUM(H14:I27)</f>
        <v>1105489</v>
      </c>
      <c r="I12" s="284"/>
      <c r="J12" s="284">
        <f>SUM(J14:K27)</f>
        <v>265</v>
      </c>
      <c r="K12" s="284"/>
      <c r="L12" s="284">
        <f>SUM(L14:M27)</f>
        <v>324130</v>
      </c>
      <c r="M12" s="284"/>
      <c r="N12" s="43"/>
      <c r="O12" s="350">
        <v>63</v>
      </c>
      <c r="P12" s="350"/>
      <c r="Q12" s="134">
        <v>13</v>
      </c>
      <c r="R12" s="179">
        <f>SUM(R14:R27)</f>
        <v>1459745</v>
      </c>
      <c r="S12" s="339">
        <f>SUM(S14:T27)</f>
        <v>1406551599</v>
      </c>
      <c r="T12" s="339"/>
      <c r="U12" s="219">
        <f>SUM(U14:U27)</f>
        <v>298</v>
      </c>
      <c r="V12" s="339">
        <f>SUM(V14:W27)</f>
        <v>359646</v>
      </c>
      <c r="W12" s="339"/>
    </row>
    <row r="13" spans="1:23" ht="18" customHeight="1">
      <c r="A13" s="103"/>
      <c r="B13" s="291"/>
      <c r="C13" s="283"/>
      <c r="D13" s="283"/>
      <c r="E13" s="283"/>
      <c r="F13" s="283"/>
      <c r="G13" s="283"/>
      <c r="H13" s="283"/>
      <c r="I13" s="283"/>
      <c r="J13" s="283"/>
      <c r="K13" s="283"/>
      <c r="L13" s="283"/>
      <c r="M13" s="283"/>
      <c r="N13" s="41"/>
      <c r="O13" s="289"/>
      <c r="P13" s="290"/>
      <c r="Q13" s="109"/>
      <c r="R13" s="110"/>
      <c r="S13" s="367"/>
      <c r="T13" s="367"/>
      <c r="U13" s="111"/>
      <c r="V13" s="367"/>
      <c r="W13" s="367"/>
    </row>
    <row r="14" spans="1:23" ht="18" customHeight="1">
      <c r="A14" s="123" t="s">
        <v>308</v>
      </c>
      <c r="B14" s="291">
        <v>290</v>
      </c>
      <c r="C14" s="283"/>
      <c r="D14" s="283">
        <v>337990</v>
      </c>
      <c r="E14" s="283"/>
      <c r="F14" s="283">
        <v>116</v>
      </c>
      <c r="G14" s="283"/>
      <c r="H14" s="283">
        <v>73575</v>
      </c>
      <c r="I14" s="283"/>
      <c r="J14" s="283">
        <v>22</v>
      </c>
      <c r="K14" s="283"/>
      <c r="L14" s="283">
        <v>16962</v>
      </c>
      <c r="M14" s="283"/>
      <c r="N14" s="41"/>
      <c r="O14" s="295" t="s">
        <v>308</v>
      </c>
      <c r="P14" s="295"/>
      <c r="Q14" s="49">
        <v>13</v>
      </c>
      <c r="R14" s="50">
        <v>64152</v>
      </c>
      <c r="S14" s="297">
        <v>63490747</v>
      </c>
      <c r="T14" s="297"/>
      <c r="U14" s="50">
        <v>32</v>
      </c>
      <c r="V14" s="297">
        <v>10145</v>
      </c>
      <c r="W14" s="297"/>
    </row>
    <row r="15" spans="1:23" ht="18" customHeight="1">
      <c r="A15" s="125">
        <v>5</v>
      </c>
      <c r="B15" s="291">
        <v>288</v>
      </c>
      <c r="C15" s="283"/>
      <c r="D15" s="283">
        <v>306304</v>
      </c>
      <c r="E15" s="283"/>
      <c r="F15" s="283">
        <v>121</v>
      </c>
      <c r="G15" s="283"/>
      <c r="H15" s="283">
        <v>101811</v>
      </c>
      <c r="I15" s="283"/>
      <c r="J15" s="283">
        <v>26</v>
      </c>
      <c r="K15" s="283"/>
      <c r="L15" s="283">
        <v>34024</v>
      </c>
      <c r="M15" s="283"/>
      <c r="N15" s="41"/>
      <c r="O15" s="296">
        <v>5</v>
      </c>
      <c r="P15" s="296"/>
      <c r="Q15" s="49">
        <v>13</v>
      </c>
      <c r="R15" s="50">
        <v>83434</v>
      </c>
      <c r="S15" s="297">
        <v>84739731</v>
      </c>
      <c r="T15" s="297"/>
      <c r="U15" s="50">
        <v>38</v>
      </c>
      <c r="V15" s="297">
        <v>38136</v>
      </c>
      <c r="W15" s="297"/>
    </row>
    <row r="16" spans="1:23" ht="18" customHeight="1">
      <c r="A16" s="125">
        <v>6</v>
      </c>
      <c r="B16" s="291">
        <v>285</v>
      </c>
      <c r="C16" s="283"/>
      <c r="D16" s="283">
        <v>316386</v>
      </c>
      <c r="E16" s="283"/>
      <c r="F16" s="283">
        <v>116</v>
      </c>
      <c r="G16" s="283"/>
      <c r="H16" s="283">
        <v>72279</v>
      </c>
      <c r="I16" s="283"/>
      <c r="J16" s="283">
        <v>21</v>
      </c>
      <c r="K16" s="283"/>
      <c r="L16" s="283">
        <v>15818</v>
      </c>
      <c r="M16" s="283"/>
      <c r="N16" s="41"/>
      <c r="O16" s="296">
        <v>6</v>
      </c>
      <c r="P16" s="296"/>
      <c r="Q16" s="49">
        <v>13</v>
      </c>
      <c r="R16" s="50">
        <v>145915</v>
      </c>
      <c r="S16" s="297">
        <v>135017991</v>
      </c>
      <c r="T16" s="297"/>
      <c r="U16" s="50">
        <v>47</v>
      </c>
      <c r="V16" s="297">
        <v>118643</v>
      </c>
      <c r="W16" s="297"/>
    </row>
    <row r="17" spans="1:23" ht="18" customHeight="1">
      <c r="A17" s="125">
        <v>7</v>
      </c>
      <c r="B17" s="291">
        <v>292</v>
      </c>
      <c r="C17" s="283"/>
      <c r="D17" s="283">
        <v>307565</v>
      </c>
      <c r="E17" s="283"/>
      <c r="F17" s="283">
        <v>150</v>
      </c>
      <c r="G17" s="283"/>
      <c r="H17" s="283">
        <v>113279</v>
      </c>
      <c r="I17" s="283"/>
      <c r="J17" s="283">
        <v>23</v>
      </c>
      <c r="K17" s="283"/>
      <c r="L17" s="283">
        <v>33227</v>
      </c>
      <c r="M17" s="283"/>
      <c r="N17" s="45"/>
      <c r="O17" s="296">
        <v>7</v>
      </c>
      <c r="P17" s="296"/>
      <c r="Q17" s="49">
        <v>13</v>
      </c>
      <c r="R17" s="50">
        <v>119694</v>
      </c>
      <c r="S17" s="297">
        <v>112048945</v>
      </c>
      <c r="T17" s="297"/>
      <c r="U17" s="50">
        <v>12</v>
      </c>
      <c r="V17" s="297">
        <v>8593</v>
      </c>
      <c r="W17" s="297"/>
    </row>
    <row r="18" spans="1:23" ht="18" customHeight="1">
      <c r="A18" s="126"/>
      <c r="B18" s="291"/>
      <c r="C18" s="283"/>
      <c r="D18" s="283"/>
      <c r="E18" s="283"/>
      <c r="F18" s="283"/>
      <c r="G18" s="283"/>
      <c r="H18" s="283"/>
      <c r="I18" s="283"/>
      <c r="J18" s="283"/>
      <c r="K18" s="283"/>
      <c r="L18" s="283"/>
      <c r="M18" s="283"/>
      <c r="N18" s="41"/>
      <c r="O18" s="298"/>
      <c r="P18" s="298"/>
      <c r="Q18" s="49"/>
      <c r="R18" s="54"/>
      <c r="S18" s="297"/>
      <c r="T18" s="297"/>
      <c r="U18" s="54"/>
      <c r="V18" s="297"/>
      <c r="W18" s="297"/>
    </row>
    <row r="19" spans="1:23" ht="18" customHeight="1">
      <c r="A19" s="125">
        <v>8</v>
      </c>
      <c r="B19" s="291">
        <v>314</v>
      </c>
      <c r="C19" s="283"/>
      <c r="D19" s="283">
        <v>337800</v>
      </c>
      <c r="E19" s="283"/>
      <c r="F19" s="283">
        <v>118</v>
      </c>
      <c r="G19" s="283"/>
      <c r="H19" s="283">
        <v>84049</v>
      </c>
      <c r="I19" s="283"/>
      <c r="J19" s="283">
        <v>25</v>
      </c>
      <c r="K19" s="283"/>
      <c r="L19" s="283">
        <v>22228</v>
      </c>
      <c r="M19" s="283"/>
      <c r="N19" s="41"/>
      <c r="O19" s="296">
        <v>8</v>
      </c>
      <c r="P19" s="296"/>
      <c r="Q19" s="49">
        <v>13</v>
      </c>
      <c r="R19" s="50">
        <v>130639</v>
      </c>
      <c r="S19" s="297">
        <v>117193910</v>
      </c>
      <c r="T19" s="297"/>
      <c r="U19" s="50">
        <v>10</v>
      </c>
      <c r="V19" s="297">
        <v>8226</v>
      </c>
      <c r="W19" s="297"/>
    </row>
    <row r="20" spans="1:23" ht="18" customHeight="1">
      <c r="A20" s="125">
        <v>9</v>
      </c>
      <c r="B20" s="291">
        <v>277</v>
      </c>
      <c r="C20" s="283"/>
      <c r="D20" s="283">
        <v>332225</v>
      </c>
      <c r="E20" s="283"/>
      <c r="F20" s="283">
        <v>112</v>
      </c>
      <c r="G20" s="283"/>
      <c r="H20" s="283">
        <v>101016</v>
      </c>
      <c r="I20" s="283"/>
      <c r="J20" s="283">
        <v>24</v>
      </c>
      <c r="K20" s="283"/>
      <c r="L20" s="283">
        <v>46313</v>
      </c>
      <c r="M20" s="283"/>
      <c r="N20" s="41"/>
      <c r="O20" s="296">
        <v>9</v>
      </c>
      <c r="P20" s="296"/>
      <c r="Q20" s="49">
        <v>13</v>
      </c>
      <c r="R20" s="50">
        <v>253480</v>
      </c>
      <c r="S20" s="297">
        <v>195433648</v>
      </c>
      <c r="T20" s="297"/>
      <c r="U20" s="50">
        <v>22</v>
      </c>
      <c r="V20" s="297">
        <v>37708</v>
      </c>
      <c r="W20" s="297"/>
    </row>
    <row r="21" spans="1:23" ht="18" customHeight="1">
      <c r="A21" s="125">
        <v>10</v>
      </c>
      <c r="B21" s="291">
        <v>281</v>
      </c>
      <c r="C21" s="283"/>
      <c r="D21" s="283">
        <v>324157</v>
      </c>
      <c r="E21" s="283"/>
      <c r="F21" s="283">
        <v>179</v>
      </c>
      <c r="G21" s="283"/>
      <c r="H21" s="283">
        <v>146140</v>
      </c>
      <c r="I21" s="283"/>
      <c r="J21" s="283">
        <v>22</v>
      </c>
      <c r="K21" s="283"/>
      <c r="L21" s="283">
        <v>19566</v>
      </c>
      <c r="M21" s="283"/>
      <c r="N21" s="41"/>
      <c r="O21" s="296">
        <v>10</v>
      </c>
      <c r="P21" s="296"/>
      <c r="Q21" s="49">
        <v>13</v>
      </c>
      <c r="R21" s="50">
        <v>199005</v>
      </c>
      <c r="S21" s="297">
        <v>192847746</v>
      </c>
      <c r="T21" s="297"/>
      <c r="U21" s="50">
        <v>21</v>
      </c>
      <c r="V21" s="297">
        <v>26427</v>
      </c>
      <c r="W21" s="297"/>
    </row>
    <row r="22" spans="1:23" ht="18" customHeight="1">
      <c r="A22" s="125">
        <v>11</v>
      </c>
      <c r="B22" s="291">
        <v>277</v>
      </c>
      <c r="C22" s="283"/>
      <c r="D22" s="283">
        <v>307092</v>
      </c>
      <c r="E22" s="283"/>
      <c r="F22" s="283">
        <v>131</v>
      </c>
      <c r="G22" s="283"/>
      <c r="H22" s="283">
        <v>173100</v>
      </c>
      <c r="I22" s="283"/>
      <c r="J22" s="283">
        <v>24</v>
      </c>
      <c r="K22" s="283"/>
      <c r="L22" s="283">
        <v>39156</v>
      </c>
      <c r="M22" s="283"/>
      <c r="N22" s="45"/>
      <c r="O22" s="296">
        <v>11</v>
      </c>
      <c r="P22" s="296"/>
      <c r="Q22" s="49">
        <v>13</v>
      </c>
      <c r="R22" s="50">
        <v>73235</v>
      </c>
      <c r="S22" s="297">
        <v>90129881</v>
      </c>
      <c r="T22" s="297"/>
      <c r="U22" s="50">
        <v>42</v>
      </c>
      <c r="V22" s="297">
        <v>14726</v>
      </c>
      <c r="W22" s="297"/>
    </row>
    <row r="23" spans="1:23" ht="18" customHeight="1">
      <c r="A23" s="126"/>
      <c r="B23" s="291"/>
      <c r="C23" s="283"/>
      <c r="D23" s="283"/>
      <c r="E23" s="283"/>
      <c r="F23" s="283"/>
      <c r="G23" s="283"/>
      <c r="H23" s="283"/>
      <c r="I23" s="283"/>
      <c r="J23" s="283"/>
      <c r="K23" s="283"/>
      <c r="L23" s="283"/>
      <c r="M23" s="283"/>
      <c r="N23" s="41"/>
      <c r="O23" s="298"/>
      <c r="P23" s="298"/>
      <c r="Q23" s="49"/>
      <c r="R23" s="54"/>
      <c r="S23" s="297"/>
      <c r="T23" s="297"/>
      <c r="U23" s="54"/>
      <c r="V23" s="297"/>
      <c r="W23" s="297"/>
    </row>
    <row r="24" spans="1:23" ht="18" customHeight="1">
      <c r="A24" s="125">
        <v>12</v>
      </c>
      <c r="B24" s="291">
        <v>344</v>
      </c>
      <c r="C24" s="283"/>
      <c r="D24" s="283">
        <v>416470</v>
      </c>
      <c r="E24" s="283"/>
      <c r="F24" s="283">
        <v>96</v>
      </c>
      <c r="G24" s="283"/>
      <c r="H24" s="283">
        <v>91092</v>
      </c>
      <c r="I24" s="283"/>
      <c r="J24" s="283">
        <v>22</v>
      </c>
      <c r="K24" s="283"/>
      <c r="L24" s="283">
        <v>30968</v>
      </c>
      <c r="M24" s="283"/>
      <c r="N24" s="41"/>
      <c r="O24" s="296">
        <v>12</v>
      </c>
      <c r="P24" s="296"/>
      <c r="Q24" s="49">
        <v>13</v>
      </c>
      <c r="R24" s="50">
        <v>87408</v>
      </c>
      <c r="S24" s="297">
        <v>94624000</v>
      </c>
      <c r="T24" s="297"/>
      <c r="U24" s="50">
        <v>15</v>
      </c>
      <c r="V24" s="297">
        <v>32326</v>
      </c>
      <c r="W24" s="297"/>
    </row>
    <row r="25" spans="1:23" ht="18" customHeight="1">
      <c r="A25" s="123" t="s">
        <v>247</v>
      </c>
      <c r="B25" s="291">
        <v>260</v>
      </c>
      <c r="C25" s="283"/>
      <c r="D25" s="283">
        <v>296433</v>
      </c>
      <c r="E25" s="283"/>
      <c r="F25" s="283">
        <v>103</v>
      </c>
      <c r="G25" s="283"/>
      <c r="H25" s="283">
        <v>99616</v>
      </c>
      <c r="I25" s="283"/>
      <c r="J25" s="283">
        <v>23</v>
      </c>
      <c r="K25" s="283"/>
      <c r="L25" s="283">
        <v>42769</v>
      </c>
      <c r="M25" s="283"/>
      <c r="N25" s="41"/>
      <c r="O25" s="295" t="s">
        <v>247</v>
      </c>
      <c r="P25" s="295"/>
      <c r="Q25" s="49">
        <v>13</v>
      </c>
      <c r="R25" s="50">
        <v>100554</v>
      </c>
      <c r="S25" s="297">
        <v>102481000</v>
      </c>
      <c r="T25" s="297"/>
      <c r="U25" s="50">
        <v>20</v>
      </c>
      <c r="V25" s="297">
        <v>20916</v>
      </c>
      <c r="W25" s="297"/>
    </row>
    <row r="26" spans="1:23" ht="18" customHeight="1">
      <c r="A26" s="125">
        <v>2</v>
      </c>
      <c r="B26" s="291">
        <v>261</v>
      </c>
      <c r="C26" s="283"/>
      <c r="D26" s="283">
        <v>293478</v>
      </c>
      <c r="E26" s="283"/>
      <c r="F26" s="283">
        <v>61</v>
      </c>
      <c r="G26" s="283"/>
      <c r="H26" s="283">
        <v>21248</v>
      </c>
      <c r="I26" s="283"/>
      <c r="J26" s="283">
        <v>15</v>
      </c>
      <c r="K26" s="283"/>
      <c r="L26" s="283">
        <v>10325</v>
      </c>
      <c r="M26" s="283"/>
      <c r="N26" s="41"/>
      <c r="O26" s="296">
        <v>2</v>
      </c>
      <c r="P26" s="296"/>
      <c r="Q26" s="49">
        <v>13</v>
      </c>
      <c r="R26" s="50">
        <v>116747</v>
      </c>
      <c r="S26" s="297">
        <v>127009000</v>
      </c>
      <c r="T26" s="297"/>
      <c r="U26" s="50">
        <v>23</v>
      </c>
      <c r="V26" s="297">
        <v>14765</v>
      </c>
      <c r="W26" s="297"/>
    </row>
    <row r="27" spans="1:23" ht="18" customHeight="1">
      <c r="A27" s="127">
        <v>3</v>
      </c>
      <c r="B27" s="341">
        <v>294</v>
      </c>
      <c r="C27" s="342"/>
      <c r="D27" s="342">
        <v>346351</v>
      </c>
      <c r="E27" s="342"/>
      <c r="F27" s="342">
        <v>58</v>
      </c>
      <c r="G27" s="342"/>
      <c r="H27" s="342">
        <v>28284</v>
      </c>
      <c r="I27" s="342"/>
      <c r="J27" s="342">
        <v>18</v>
      </c>
      <c r="K27" s="342"/>
      <c r="L27" s="342">
        <v>12774</v>
      </c>
      <c r="M27" s="342"/>
      <c r="N27" s="102"/>
      <c r="O27" s="292">
        <v>3</v>
      </c>
      <c r="P27" s="292"/>
      <c r="Q27" s="55">
        <v>13</v>
      </c>
      <c r="R27" s="53">
        <v>85482</v>
      </c>
      <c r="S27" s="360">
        <v>91535000</v>
      </c>
      <c r="T27" s="360"/>
      <c r="U27" s="53">
        <v>16</v>
      </c>
      <c r="V27" s="360">
        <v>29035</v>
      </c>
      <c r="W27" s="360"/>
    </row>
    <row r="28" spans="1:17" ht="18" customHeight="1">
      <c r="A28" s="43" t="s">
        <v>278</v>
      </c>
      <c r="B28" s="112"/>
      <c r="C28" s="112"/>
      <c r="D28" s="112"/>
      <c r="E28" s="102"/>
      <c r="F28" s="102"/>
      <c r="G28" s="102"/>
      <c r="H28" s="102"/>
      <c r="I28" s="102"/>
      <c r="J28" s="102"/>
      <c r="K28" s="102"/>
      <c r="L28" s="102"/>
      <c r="M28" s="102"/>
      <c r="O28" s="113" t="s">
        <v>192</v>
      </c>
      <c r="P28" s="43"/>
      <c r="Q28" s="43"/>
    </row>
    <row r="29" spans="1:13" ht="18" customHeight="1">
      <c r="A29" s="112"/>
      <c r="B29" s="112"/>
      <c r="C29" s="112"/>
      <c r="D29" s="112"/>
      <c r="E29" s="102"/>
      <c r="F29" s="102"/>
      <c r="G29" s="102"/>
      <c r="H29" s="102"/>
      <c r="I29" s="102"/>
      <c r="J29" s="102"/>
      <c r="K29" s="102"/>
      <c r="L29" s="102"/>
      <c r="M29" s="102"/>
    </row>
    <row r="30" spans="1:13" ht="18" customHeight="1">
      <c r="A30" s="269" t="s">
        <v>286</v>
      </c>
      <c r="B30" s="269"/>
      <c r="C30" s="269"/>
      <c r="D30" s="269"/>
      <c r="E30" s="269"/>
      <c r="F30" s="269"/>
      <c r="G30" s="269"/>
      <c r="H30" s="269"/>
      <c r="I30" s="269"/>
      <c r="J30" s="269"/>
      <c r="K30" s="269"/>
      <c r="L30" s="269"/>
      <c r="M30" s="269"/>
    </row>
    <row r="31" spans="1:14" ht="18" customHeight="1">
      <c r="A31" s="343" t="s">
        <v>309</v>
      </c>
      <c r="B31" s="343"/>
      <c r="C31" s="343"/>
      <c r="D31" s="343"/>
      <c r="E31" s="343"/>
      <c r="F31" s="343"/>
      <c r="G31" s="343"/>
      <c r="H31" s="343"/>
      <c r="I31" s="343"/>
      <c r="J31" s="343"/>
      <c r="K31" s="343"/>
      <c r="L31" s="343"/>
      <c r="M31" s="343"/>
      <c r="N31" s="43"/>
    </row>
    <row r="32" spans="1:14" ht="18" customHeight="1" thickBot="1">
      <c r="A32" s="104"/>
      <c r="B32" s="105"/>
      <c r="C32" s="105"/>
      <c r="D32" s="105"/>
      <c r="E32" s="105"/>
      <c r="F32" s="105"/>
      <c r="G32" s="105"/>
      <c r="H32" s="105"/>
      <c r="I32" s="105"/>
      <c r="J32" s="105"/>
      <c r="K32" s="106"/>
      <c r="L32" s="114"/>
      <c r="M32" s="106" t="s">
        <v>248</v>
      </c>
      <c r="N32" s="43"/>
    </row>
    <row r="33" spans="1:14" ht="18" customHeight="1">
      <c r="A33" s="344" t="s">
        <v>315</v>
      </c>
      <c r="B33" s="345"/>
      <c r="C33" s="344" t="s">
        <v>181</v>
      </c>
      <c r="D33" s="345"/>
      <c r="E33" s="345"/>
      <c r="F33" s="345"/>
      <c r="G33" s="345"/>
      <c r="H33" s="345" t="s">
        <v>180</v>
      </c>
      <c r="I33" s="345"/>
      <c r="J33" s="345"/>
      <c r="K33" s="345"/>
      <c r="L33" s="345"/>
      <c r="M33" s="322"/>
      <c r="N33" s="43"/>
    </row>
    <row r="34" spans="1:14" ht="18" customHeight="1">
      <c r="A34" s="323"/>
      <c r="B34" s="323"/>
      <c r="C34" s="352" t="s">
        <v>179</v>
      </c>
      <c r="D34" s="355"/>
      <c r="E34" s="352" t="s">
        <v>178</v>
      </c>
      <c r="F34" s="353"/>
      <c r="G34" s="353"/>
      <c r="H34" s="353" t="s">
        <v>179</v>
      </c>
      <c r="I34" s="353"/>
      <c r="J34" s="353"/>
      <c r="K34" s="353" t="s">
        <v>178</v>
      </c>
      <c r="L34" s="353"/>
      <c r="M34" s="354"/>
      <c r="N34" s="43"/>
    </row>
    <row r="35" spans="1:14" ht="18" customHeight="1">
      <c r="A35" s="340" t="s">
        <v>246</v>
      </c>
      <c r="B35" s="340"/>
      <c r="C35" s="358">
        <v>190</v>
      </c>
      <c r="D35" s="285"/>
      <c r="E35" s="285">
        <v>4547</v>
      </c>
      <c r="F35" s="285"/>
      <c r="G35" s="285"/>
      <c r="H35" s="285">
        <v>183</v>
      </c>
      <c r="I35" s="285"/>
      <c r="J35" s="285"/>
      <c r="K35" s="285">
        <v>4233</v>
      </c>
      <c r="L35" s="285"/>
      <c r="M35" s="285"/>
      <c r="N35" s="43"/>
    </row>
    <row r="36" spans="1:13" ht="18" customHeight="1">
      <c r="A36" s="337">
        <v>60</v>
      </c>
      <c r="B36" s="337"/>
      <c r="C36" s="357">
        <v>180</v>
      </c>
      <c r="D36" s="297"/>
      <c r="E36" s="297">
        <v>4691</v>
      </c>
      <c r="F36" s="297"/>
      <c r="G36" s="297"/>
      <c r="H36" s="297">
        <v>183</v>
      </c>
      <c r="I36" s="297"/>
      <c r="J36" s="297"/>
      <c r="K36" s="297">
        <v>4543</v>
      </c>
      <c r="L36" s="297"/>
      <c r="M36" s="297"/>
    </row>
    <row r="37" spans="1:23" ht="18" customHeight="1">
      <c r="A37" s="337">
        <v>61</v>
      </c>
      <c r="B37" s="337"/>
      <c r="C37" s="357">
        <v>166</v>
      </c>
      <c r="D37" s="297"/>
      <c r="E37" s="297">
        <v>4860</v>
      </c>
      <c r="F37" s="297"/>
      <c r="G37" s="297"/>
      <c r="H37" s="297">
        <v>174</v>
      </c>
      <c r="I37" s="297"/>
      <c r="J37" s="297"/>
      <c r="K37" s="297">
        <v>4684</v>
      </c>
      <c r="L37" s="297"/>
      <c r="M37" s="297"/>
      <c r="O37" s="301" t="s">
        <v>287</v>
      </c>
      <c r="P37" s="301"/>
      <c r="Q37" s="301"/>
      <c r="R37" s="301"/>
      <c r="S37" s="301"/>
      <c r="T37" s="302"/>
      <c r="U37" s="302"/>
      <c r="V37" s="302"/>
      <c r="W37" s="302"/>
    </row>
    <row r="38" spans="1:13" ht="18" customHeight="1">
      <c r="A38" s="337">
        <v>62</v>
      </c>
      <c r="B38" s="337"/>
      <c r="C38" s="357">
        <v>162</v>
      </c>
      <c r="D38" s="297"/>
      <c r="E38" s="297">
        <v>4811</v>
      </c>
      <c r="F38" s="297"/>
      <c r="G38" s="297"/>
      <c r="H38" s="297">
        <v>180</v>
      </c>
      <c r="I38" s="297"/>
      <c r="J38" s="297"/>
      <c r="K38" s="297">
        <v>4605</v>
      </c>
      <c r="L38" s="297"/>
      <c r="M38" s="297"/>
    </row>
    <row r="39" spans="1:23" ht="18" customHeight="1" thickBot="1">
      <c r="A39" s="350">
        <v>63</v>
      </c>
      <c r="B39" s="350"/>
      <c r="C39" s="356">
        <f>SUM(C41:D44)</f>
        <v>175</v>
      </c>
      <c r="D39" s="339"/>
      <c r="E39" s="339">
        <f>SUM(E41:G44)</f>
        <v>4916</v>
      </c>
      <c r="F39" s="339"/>
      <c r="G39" s="339"/>
      <c r="H39" s="339">
        <f>SUM(H41:J44)</f>
        <v>194</v>
      </c>
      <c r="I39" s="339"/>
      <c r="J39" s="339"/>
      <c r="K39" s="339">
        <f>SUM(K41:M44)</f>
        <v>4631</v>
      </c>
      <c r="L39" s="339"/>
      <c r="M39" s="339"/>
      <c r="O39" s="100"/>
      <c r="P39" s="79"/>
      <c r="Q39" s="79"/>
      <c r="R39" s="79"/>
      <c r="W39" s="80" t="s">
        <v>240</v>
      </c>
    </row>
    <row r="40" spans="1:23" ht="18" customHeight="1">
      <c r="A40" s="337"/>
      <c r="B40" s="337"/>
      <c r="C40" s="357"/>
      <c r="D40" s="297"/>
      <c r="E40" s="297"/>
      <c r="F40" s="297"/>
      <c r="G40" s="297"/>
      <c r="H40" s="297"/>
      <c r="I40" s="297"/>
      <c r="J40" s="297"/>
      <c r="K40" s="297"/>
      <c r="L40" s="297"/>
      <c r="M40" s="297"/>
      <c r="O40" s="256" t="s">
        <v>19</v>
      </c>
      <c r="P40" s="304" t="s">
        <v>324</v>
      </c>
      <c r="Q40" s="305"/>
      <c r="R40" s="305"/>
      <c r="S40" s="305"/>
      <c r="T40" s="306" t="s">
        <v>20</v>
      </c>
      <c r="U40" s="305"/>
      <c r="V40" s="305"/>
      <c r="W40" s="307"/>
    </row>
    <row r="41" spans="1:23" ht="18" customHeight="1">
      <c r="A41" s="351" t="s">
        <v>313</v>
      </c>
      <c r="B41" s="340"/>
      <c r="C41" s="357">
        <v>37</v>
      </c>
      <c r="D41" s="297"/>
      <c r="E41" s="297">
        <v>1095</v>
      </c>
      <c r="F41" s="297"/>
      <c r="G41" s="297"/>
      <c r="H41" s="297">
        <v>43</v>
      </c>
      <c r="I41" s="297"/>
      <c r="J41" s="297"/>
      <c r="K41" s="297">
        <v>1173</v>
      </c>
      <c r="L41" s="297"/>
      <c r="M41" s="297"/>
      <c r="O41" s="303"/>
      <c r="P41" s="299" t="s">
        <v>21</v>
      </c>
      <c r="Q41" s="300"/>
      <c r="R41" s="299" t="s">
        <v>22</v>
      </c>
      <c r="S41" s="300"/>
      <c r="T41" s="299" t="s">
        <v>21</v>
      </c>
      <c r="U41" s="300"/>
      <c r="V41" s="299" t="s">
        <v>22</v>
      </c>
      <c r="W41" s="308"/>
    </row>
    <row r="42" spans="1:23" ht="18" customHeight="1">
      <c r="A42" s="346">
        <v>2</v>
      </c>
      <c r="B42" s="347"/>
      <c r="C42" s="357">
        <v>39</v>
      </c>
      <c r="D42" s="297"/>
      <c r="E42" s="297">
        <v>1100</v>
      </c>
      <c r="F42" s="297"/>
      <c r="G42" s="297"/>
      <c r="H42" s="297">
        <v>42</v>
      </c>
      <c r="I42" s="297"/>
      <c r="J42" s="297"/>
      <c r="K42" s="297">
        <v>1268</v>
      </c>
      <c r="L42" s="297"/>
      <c r="M42" s="297"/>
      <c r="O42" s="130" t="s">
        <v>310</v>
      </c>
      <c r="P42" s="369">
        <v>602746</v>
      </c>
      <c r="Q42" s="370"/>
      <c r="R42" s="370">
        <v>545657</v>
      </c>
      <c r="S42" s="370"/>
      <c r="T42" s="370">
        <v>1442094</v>
      </c>
      <c r="U42" s="370"/>
      <c r="V42" s="370">
        <v>1413413</v>
      </c>
      <c r="W42" s="370"/>
    </row>
    <row r="43" spans="1:23" ht="18" customHeight="1">
      <c r="A43" s="348">
        <v>3</v>
      </c>
      <c r="B43" s="348"/>
      <c r="C43" s="357">
        <v>46</v>
      </c>
      <c r="D43" s="297"/>
      <c r="E43" s="297">
        <v>1315</v>
      </c>
      <c r="F43" s="297"/>
      <c r="G43" s="297"/>
      <c r="H43" s="297">
        <v>52</v>
      </c>
      <c r="I43" s="297"/>
      <c r="J43" s="297"/>
      <c r="K43" s="297">
        <v>1114</v>
      </c>
      <c r="L43" s="297"/>
      <c r="M43" s="297"/>
      <c r="O43" s="82">
        <v>60</v>
      </c>
      <c r="P43" s="371">
        <v>572759</v>
      </c>
      <c r="Q43" s="372"/>
      <c r="R43" s="372">
        <v>497997</v>
      </c>
      <c r="S43" s="372"/>
      <c r="T43" s="372">
        <v>1425836</v>
      </c>
      <c r="U43" s="372"/>
      <c r="V43" s="372">
        <v>1346705</v>
      </c>
      <c r="W43" s="372"/>
    </row>
    <row r="44" spans="1:23" ht="18" customHeight="1">
      <c r="A44" s="349">
        <v>4</v>
      </c>
      <c r="B44" s="349"/>
      <c r="C44" s="359">
        <v>53</v>
      </c>
      <c r="D44" s="360"/>
      <c r="E44" s="360">
        <v>1406</v>
      </c>
      <c r="F44" s="360"/>
      <c r="G44" s="360"/>
      <c r="H44" s="360">
        <v>57</v>
      </c>
      <c r="I44" s="360"/>
      <c r="J44" s="360"/>
      <c r="K44" s="360">
        <v>1076</v>
      </c>
      <c r="L44" s="360"/>
      <c r="M44" s="360"/>
      <c r="O44" s="82">
        <v>61</v>
      </c>
      <c r="P44" s="371">
        <v>584892</v>
      </c>
      <c r="Q44" s="372"/>
      <c r="R44" s="372">
        <v>509891</v>
      </c>
      <c r="S44" s="372"/>
      <c r="T44" s="372">
        <v>1498638</v>
      </c>
      <c r="U44" s="372"/>
      <c r="V44" s="372">
        <v>1429233</v>
      </c>
      <c r="W44" s="372"/>
    </row>
    <row r="45" spans="1:23" ht="18" customHeight="1">
      <c r="A45" s="43" t="s">
        <v>279</v>
      </c>
      <c r="B45" s="43"/>
      <c r="C45" s="43"/>
      <c r="L45" s="102"/>
      <c r="M45" s="102"/>
      <c r="O45" s="82">
        <v>62</v>
      </c>
      <c r="P45" s="371">
        <v>544564</v>
      </c>
      <c r="Q45" s="372"/>
      <c r="R45" s="372">
        <v>473802</v>
      </c>
      <c r="S45" s="372"/>
      <c r="T45" s="372">
        <v>1529622</v>
      </c>
      <c r="U45" s="372"/>
      <c r="V45" s="372">
        <v>1479869</v>
      </c>
      <c r="W45" s="372"/>
    </row>
    <row r="46" spans="2:23" ht="18" customHeight="1">
      <c r="B46" s="43"/>
      <c r="C46" s="43"/>
      <c r="D46" s="43"/>
      <c r="E46" s="43"/>
      <c r="F46" s="43"/>
      <c r="G46" s="43"/>
      <c r="H46" s="43"/>
      <c r="I46" s="43"/>
      <c r="L46" s="102"/>
      <c r="M46" s="102"/>
      <c r="O46" s="128">
        <v>63</v>
      </c>
      <c r="P46" s="373">
        <f>SUM(P48:Q61)</f>
        <v>574604</v>
      </c>
      <c r="Q46" s="374"/>
      <c r="R46" s="374">
        <f>SUM(R48:S61)</f>
        <v>502498</v>
      </c>
      <c r="S46" s="374"/>
      <c r="T46" s="374">
        <f>SUM(T48:U61)</f>
        <v>1556290</v>
      </c>
      <c r="U46" s="374"/>
      <c r="V46" s="374">
        <f>SUM(V48:W61)</f>
        <v>1530748</v>
      </c>
      <c r="W46" s="374"/>
    </row>
    <row r="47" spans="15:23" ht="18" customHeight="1">
      <c r="O47" s="103"/>
      <c r="P47" s="375"/>
      <c r="Q47" s="376"/>
      <c r="R47" s="376"/>
      <c r="S47" s="376"/>
      <c r="T47" s="376"/>
      <c r="U47" s="376"/>
      <c r="V47" s="376"/>
      <c r="W47" s="376"/>
    </row>
    <row r="48" spans="1:23" ht="18" customHeight="1">
      <c r="A48" s="343" t="s">
        <v>311</v>
      </c>
      <c r="B48" s="343"/>
      <c r="C48" s="343"/>
      <c r="D48" s="343"/>
      <c r="E48" s="343"/>
      <c r="F48" s="343"/>
      <c r="G48" s="343"/>
      <c r="H48" s="343"/>
      <c r="I48" s="343"/>
      <c r="J48" s="343"/>
      <c r="K48" s="343"/>
      <c r="L48" s="343"/>
      <c r="M48" s="343"/>
      <c r="N48" s="91"/>
      <c r="O48" s="131" t="s">
        <v>251</v>
      </c>
      <c r="P48" s="371">
        <v>66861</v>
      </c>
      <c r="Q48" s="372"/>
      <c r="R48" s="372">
        <v>23349</v>
      </c>
      <c r="S48" s="372"/>
      <c r="T48" s="372">
        <v>199180</v>
      </c>
      <c r="U48" s="372"/>
      <c r="V48" s="372">
        <v>76159</v>
      </c>
      <c r="W48" s="372"/>
    </row>
    <row r="49" spans="1:23" ht="18" customHeight="1" thickBot="1">
      <c r="A49" s="104"/>
      <c r="B49" s="105"/>
      <c r="C49" s="105"/>
      <c r="D49" s="105"/>
      <c r="E49" s="105"/>
      <c r="F49" s="105"/>
      <c r="G49" s="105"/>
      <c r="H49" s="105"/>
      <c r="I49" s="105"/>
      <c r="J49" s="105"/>
      <c r="K49" s="106"/>
      <c r="L49" s="117"/>
      <c r="M49" s="106" t="s">
        <v>241</v>
      </c>
      <c r="N49" s="101"/>
      <c r="O49" s="125">
        <v>2</v>
      </c>
      <c r="P49" s="371">
        <v>36262</v>
      </c>
      <c r="Q49" s="372"/>
      <c r="R49" s="372">
        <v>38661</v>
      </c>
      <c r="S49" s="372"/>
      <c r="T49" s="372">
        <v>104447</v>
      </c>
      <c r="U49" s="372"/>
      <c r="V49" s="372">
        <v>118081</v>
      </c>
      <c r="W49" s="372"/>
    </row>
    <row r="50" spans="1:23" ht="18" customHeight="1">
      <c r="A50" s="344" t="s">
        <v>315</v>
      </c>
      <c r="B50" s="345"/>
      <c r="C50" s="344" t="s">
        <v>320</v>
      </c>
      <c r="D50" s="345"/>
      <c r="E50" s="361" t="s">
        <v>321</v>
      </c>
      <c r="F50" s="362"/>
      <c r="G50" s="362"/>
      <c r="H50" s="362"/>
      <c r="I50" s="363" t="s">
        <v>191</v>
      </c>
      <c r="J50" s="364"/>
      <c r="K50" s="364"/>
      <c r="L50" s="364"/>
      <c r="M50" s="365"/>
      <c r="O50" s="125">
        <v>3</v>
      </c>
      <c r="P50" s="371">
        <v>41535</v>
      </c>
      <c r="Q50" s="372"/>
      <c r="R50" s="372">
        <v>41745</v>
      </c>
      <c r="S50" s="372"/>
      <c r="T50" s="372">
        <v>113880</v>
      </c>
      <c r="U50" s="372"/>
      <c r="V50" s="372">
        <v>135070</v>
      </c>
      <c r="W50" s="372"/>
    </row>
    <row r="51" spans="1:23" ht="18" customHeight="1">
      <c r="A51" s="323"/>
      <c r="B51" s="323"/>
      <c r="C51" s="116" t="s">
        <v>249</v>
      </c>
      <c r="D51" s="116" t="s">
        <v>183</v>
      </c>
      <c r="E51" s="355" t="s">
        <v>182</v>
      </c>
      <c r="F51" s="355"/>
      <c r="G51" s="353" t="s">
        <v>312</v>
      </c>
      <c r="H51" s="355"/>
      <c r="I51" s="115" t="s">
        <v>17</v>
      </c>
      <c r="J51" s="353" t="s">
        <v>18</v>
      </c>
      <c r="K51" s="355"/>
      <c r="L51" s="353" t="s">
        <v>312</v>
      </c>
      <c r="M51" s="366"/>
      <c r="N51" s="43"/>
      <c r="O51" s="125">
        <v>4</v>
      </c>
      <c r="P51" s="371">
        <v>42018</v>
      </c>
      <c r="Q51" s="372"/>
      <c r="R51" s="372">
        <v>37036</v>
      </c>
      <c r="S51" s="372"/>
      <c r="T51" s="372">
        <v>115203</v>
      </c>
      <c r="U51" s="372"/>
      <c r="V51" s="372">
        <v>117281</v>
      </c>
      <c r="W51" s="372"/>
    </row>
    <row r="52" spans="1:23" ht="18" customHeight="1">
      <c r="A52" s="338" t="s">
        <v>310</v>
      </c>
      <c r="B52" s="338"/>
      <c r="C52" s="46">
        <v>3724</v>
      </c>
      <c r="D52" s="47">
        <v>239222</v>
      </c>
      <c r="E52" s="285">
        <v>1814</v>
      </c>
      <c r="F52" s="285"/>
      <c r="G52" s="285">
        <v>248047</v>
      </c>
      <c r="H52" s="285"/>
      <c r="I52" s="48">
        <v>695</v>
      </c>
      <c r="J52" s="285">
        <v>3413</v>
      </c>
      <c r="K52" s="285"/>
      <c r="L52" s="285">
        <v>875214</v>
      </c>
      <c r="M52" s="285"/>
      <c r="N52" s="43"/>
      <c r="O52" s="126"/>
      <c r="P52" s="371"/>
      <c r="Q52" s="372"/>
      <c r="R52" s="372"/>
      <c r="S52" s="372"/>
      <c r="T52" s="372"/>
      <c r="U52" s="372"/>
      <c r="V52" s="372"/>
      <c r="W52" s="372"/>
    </row>
    <row r="53" spans="1:23" ht="18" customHeight="1">
      <c r="A53" s="337">
        <v>60</v>
      </c>
      <c r="B53" s="337"/>
      <c r="C53" s="49">
        <v>3932</v>
      </c>
      <c r="D53" s="44">
        <v>284037</v>
      </c>
      <c r="E53" s="297">
        <v>1970</v>
      </c>
      <c r="F53" s="297"/>
      <c r="G53" s="297">
        <v>269580</v>
      </c>
      <c r="H53" s="297"/>
      <c r="I53" s="51">
        <v>713</v>
      </c>
      <c r="J53" s="297">
        <v>3751</v>
      </c>
      <c r="K53" s="297"/>
      <c r="L53" s="297">
        <v>978163</v>
      </c>
      <c r="M53" s="297"/>
      <c r="N53" s="118"/>
      <c r="O53" s="125">
        <v>5</v>
      </c>
      <c r="P53" s="371">
        <v>47774</v>
      </c>
      <c r="Q53" s="372"/>
      <c r="R53" s="372">
        <v>29011</v>
      </c>
      <c r="S53" s="372"/>
      <c r="T53" s="372">
        <v>129781</v>
      </c>
      <c r="U53" s="372"/>
      <c r="V53" s="372">
        <v>93656</v>
      </c>
      <c r="W53" s="372"/>
    </row>
    <row r="54" spans="1:23" ht="18" customHeight="1">
      <c r="A54" s="337">
        <v>61</v>
      </c>
      <c r="B54" s="337"/>
      <c r="C54" s="49">
        <v>3975</v>
      </c>
      <c r="D54" s="44">
        <v>275551</v>
      </c>
      <c r="E54" s="297">
        <v>2276</v>
      </c>
      <c r="F54" s="297"/>
      <c r="G54" s="297">
        <v>291482</v>
      </c>
      <c r="H54" s="297"/>
      <c r="I54" s="51">
        <v>729</v>
      </c>
      <c r="J54" s="297">
        <v>4054</v>
      </c>
      <c r="K54" s="297"/>
      <c r="L54" s="297">
        <v>1060495</v>
      </c>
      <c r="M54" s="297"/>
      <c r="N54" s="118"/>
      <c r="O54" s="132">
        <v>6</v>
      </c>
      <c r="P54" s="371">
        <v>45209</v>
      </c>
      <c r="Q54" s="372"/>
      <c r="R54" s="372">
        <v>55042</v>
      </c>
      <c r="S54" s="372"/>
      <c r="T54" s="372">
        <v>125364</v>
      </c>
      <c r="U54" s="372"/>
      <c r="V54" s="372">
        <v>161262</v>
      </c>
      <c r="W54" s="372"/>
    </row>
    <row r="55" spans="1:23" ht="18" customHeight="1">
      <c r="A55" s="337">
        <v>62</v>
      </c>
      <c r="B55" s="337"/>
      <c r="C55" s="49">
        <v>4047</v>
      </c>
      <c r="D55" s="52">
        <v>297151</v>
      </c>
      <c r="E55" s="297">
        <v>2489</v>
      </c>
      <c r="F55" s="297"/>
      <c r="G55" s="297">
        <v>321927</v>
      </c>
      <c r="H55" s="297"/>
      <c r="I55" s="50">
        <v>733</v>
      </c>
      <c r="J55" s="297">
        <v>4308</v>
      </c>
      <c r="K55" s="297"/>
      <c r="L55" s="297">
        <v>1137028</v>
      </c>
      <c r="M55" s="297"/>
      <c r="N55" s="43"/>
      <c r="O55" s="125">
        <v>7</v>
      </c>
      <c r="P55" s="371">
        <v>54113</v>
      </c>
      <c r="Q55" s="372"/>
      <c r="R55" s="372">
        <v>37922</v>
      </c>
      <c r="S55" s="372"/>
      <c r="T55" s="372">
        <v>143877</v>
      </c>
      <c r="U55" s="372"/>
      <c r="V55" s="372">
        <v>117957</v>
      </c>
      <c r="W55" s="372"/>
    </row>
    <row r="56" spans="1:23" ht="18" customHeight="1">
      <c r="A56" s="350">
        <v>63</v>
      </c>
      <c r="B56" s="350"/>
      <c r="C56" s="218">
        <f>SUM(C58:C61)</f>
        <v>4080</v>
      </c>
      <c r="D56" s="129">
        <f>SUM(D58:D61)</f>
        <v>320190</v>
      </c>
      <c r="E56" s="339">
        <f>SUM(E58:F61)</f>
        <v>2628</v>
      </c>
      <c r="F56" s="339"/>
      <c r="G56" s="339">
        <f>SUM(G58:H61)</f>
        <v>332208</v>
      </c>
      <c r="H56" s="339"/>
      <c r="I56" s="219">
        <f>SUM(I61)</f>
        <v>749</v>
      </c>
      <c r="J56" s="339">
        <f>SUM(J61)</f>
        <v>4550</v>
      </c>
      <c r="K56" s="339"/>
      <c r="L56" s="339">
        <f>SUM(L61)</f>
        <v>1229470</v>
      </c>
      <c r="M56" s="339"/>
      <c r="N56" s="118"/>
      <c r="O56" s="125">
        <v>8</v>
      </c>
      <c r="P56" s="371">
        <v>57210</v>
      </c>
      <c r="Q56" s="372"/>
      <c r="R56" s="372">
        <v>37830</v>
      </c>
      <c r="S56" s="372"/>
      <c r="T56" s="372">
        <v>160354</v>
      </c>
      <c r="U56" s="372"/>
      <c r="V56" s="372">
        <v>121175</v>
      </c>
      <c r="W56" s="372"/>
    </row>
    <row r="57" spans="1:23" ht="18" customHeight="1">
      <c r="A57" s="337"/>
      <c r="B57" s="337"/>
      <c r="C57" s="11"/>
      <c r="D57" s="44"/>
      <c r="E57" s="367"/>
      <c r="F57" s="367"/>
      <c r="G57" s="367"/>
      <c r="H57" s="367"/>
      <c r="I57" s="8"/>
      <c r="J57" s="367"/>
      <c r="K57" s="367"/>
      <c r="L57" s="367"/>
      <c r="M57" s="367"/>
      <c r="N57" s="121"/>
      <c r="O57" s="126"/>
      <c r="P57" s="371"/>
      <c r="Q57" s="372"/>
      <c r="R57" s="372"/>
      <c r="S57" s="372"/>
      <c r="T57" s="372"/>
      <c r="U57" s="372"/>
      <c r="V57" s="372"/>
      <c r="W57" s="372"/>
    </row>
    <row r="58" spans="1:23" ht="18" customHeight="1">
      <c r="A58" s="351" t="s">
        <v>313</v>
      </c>
      <c r="B58" s="340"/>
      <c r="C58" s="49">
        <v>973</v>
      </c>
      <c r="D58" s="44">
        <v>78735</v>
      </c>
      <c r="E58" s="297">
        <v>609</v>
      </c>
      <c r="F58" s="297"/>
      <c r="G58" s="297">
        <v>83870</v>
      </c>
      <c r="H58" s="297"/>
      <c r="I58" s="50">
        <v>740</v>
      </c>
      <c r="J58" s="297">
        <v>4324</v>
      </c>
      <c r="K58" s="297"/>
      <c r="L58" s="297">
        <v>1155332</v>
      </c>
      <c r="M58" s="297"/>
      <c r="N58" s="43"/>
      <c r="O58" s="125">
        <v>9</v>
      </c>
      <c r="P58" s="371">
        <v>41024</v>
      </c>
      <c r="Q58" s="372"/>
      <c r="R58" s="372">
        <v>30044</v>
      </c>
      <c r="S58" s="372"/>
      <c r="T58" s="372">
        <v>113799</v>
      </c>
      <c r="U58" s="372"/>
      <c r="V58" s="372">
        <v>97964</v>
      </c>
      <c r="W58" s="372"/>
    </row>
    <row r="59" spans="1:23" ht="18" customHeight="1">
      <c r="A59" s="346">
        <v>2</v>
      </c>
      <c r="B59" s="347"/>
      <c r="C59" s="49">
        <v>1014</v>
      </c>
      <c r="D59" s="44">
        <v>77387</v>
      </c>
      <c r="E59" s="297">
        <v>698</v>
      </c>
      <c r="F59" s="297"/>
      <c r="G59" s="297">
        <v>80769</v>
      </c>
      <c r="H59" s="297"/>
      <c r="I59" s="50">
        <v>742</v>
      </c>
      <c r="J59" s="297">
        <v>4392</v>
      </c>
      <c r="K59" s="297"/>
      <c r="L59" s="297">
        <v>1180249</v>
      </c>
      <c r="M59" s="297"/>
      <c r="N59" s="43"/>
      <c r="O59" s="125">
        <v>10</v>
      </c>
      <c r="P59" s="371">
        <v>43740</v>
      </c>
      <c r="Q59" s="372"/>
      <c r="R59" s="372">
        <v>36319</v>
      </c>
      <c r="S59" s="372"/>
      <c r="T59" s="372">
        <v>112746</v>
      </c>
      <c r="U59" s="372"/>
      <c r="V59" s="372">
        <v>109164</v>
      </c>
      <c r="W59" s="372"/>
    </row>
    <row r="60" spans="1:23" ht="18" customHeight="1">
      <c r="A60" s="348">
        <v>3</v>
      </c>
      <c r="B60" s="348"/>
      <c r="C60" s="49">
        <v>1064</v>
      </c>
      <c r="D60" s="44">
        <v>89824</v>
      </c>
      <c r="E60" s="297">
        <v>650</v>
      </c>
      <c r="F60" s="297"/>
      <c r="G60" s="297">
        <v>90381</v>
      </c>
      <c r="H60" s="297"/>
      <c r="I60" s="50">
        <v>747</v>
      </c>
      <c r="J60" s="297">
        <v>4482</v>
      </c>
      <c r="K60" s="297"/>
      <c r="L60" s="297">
        <v>1208595</v>
      </c>
      <c r="M60" s="297"/>
      <c r="O60" s="125">
        <v>11</v>
      </c>
      <c r="P60" s="371">
        <v>38967</v>
      </c>
      <c r="Q60" s="372"/>
      <c r="R60" s="372">
        <v>32556</v>
      </c>
      <c r="S60" s="372"/>
      <c r="T60" s="372">
        <v>105061</v>
      </c>
      <c r="U60" s="372"/>
      <c r="V60" s="372">
        <v>106506</v>
      </c>
      <c r="W60" s="372"/>
    </row>
    <row r="61" spans="1:23" ht="18" customHeight="1">
      <c r="A61" s="349">
        <v>4</v>
      </c>
      <c r="B61" s="349"/>
      <c r="C61" s="55">
        <v>1029</v>
      </c>
      <c r="D61" s="122">
        <v>74244</v>
      </c>
      <c r="E61" s="360">
        <v>671</v>
      </c>
      <c r="F61" s="360"/>
      <c r="G61" s="360">
        <v>77188</v>
      </c>
      <c r="H61" s="360"/>
      <c r="I61" s="53">
        <v>749</v>
      </c>
      <c r="J61" s="360">
        <v>4550</v>
      </c>
      <c r="K61" s="360"/>
      <c r="L61" s="360">
        <v>1229470</v>
      </c>
      <c r="M61" s="360"/>
      <c r="O61" s="133">
        <v>12</v>
      </c>
      <c r="P61" s="377">
        <v>59891</v>
      </c>
      <c r="Q61" s="378"/>
      <c r="R61" s="378">
        <v>102983</v>
      </c>
      <c r="S61" s="378"/>
      <c r="T61" s="378">
        <v>132598</v>
      </c>
      <c r="U61" s="378"/>
      <c r="V61" s="378">
        <v>276473</v>
      </c>
      <c r="W61" s="378"/>
    </row>
    <row r="62" spans="1:23" ht="18" customHeight="1">
      <c r="A62" s="43" t="s">
        <v>279</v>
      </c>
      <c r="B62" s="43"/>
      <c r="C62" s="43"/>
      <c r="L62" s="43"/>
      <c r="M62" s="43"/>
      <c r="O62" s="89" t="s">
        <v>193</v>
      </c>
      <c r="P62" s="43"/>
      <c r="Q62" s="43"/>
      <c r="R62" s="43"/>
      <c r="S62" s="43"/>
      <c r="T62" s="43"/>
      <c r="U62" s="43"/>
      <c r="V62" s="43"/>
      <c r="W62" s="43"/>
    </row>
    <row r="63" spans="1:13" ht="18" customHeight="1">
      <c r="A63" s="43"/>
      <c r="B63" s="43"/>
      <c r="C63" s="43"/>
      <c r="D63" s="43"/>
      <c r="E63" s="43"/>
      <c r="F63" s="43"/>
      <c r="G63" s="43"/>
      <c r="H63" s="43"/>
      <c r="I63" s="43"/>
      <c r="L63" s="103"/>
      <c r="M63" s="103"/>
    </row>
    <row r="64" spans="1:14" ht="18" customHeight="1">
      <c r="A64" s="103"/>
      <c r="B64" s="103"/>
      <c r="C64" s="103"/>
      <c r="D64" s="103"/>
      <c r="E64" s="103"/>
      <c r="F64" s="103"/>
      <c r="G64" s="103"/>
      <c r="H64" s="103"/>
      <c r="I64" s="103"/>
      <c r="J64" s="5"/>
      <c r="K64" s="5"/>
      <c r="L64" s="103"/>
      <c r="M64" s="103"/>
      <c r="N64" s="112"/>
    </row>
    <row r="65" spans="1:14" ht="18" customHeight="1">
      <c r="A65" s="103"/>
      <c r="B65" s="45"/>
      <c r="C65" s="45"/>
      <c r="D65" s="45"/>
      <c r="E65" s="45"/>
      <c r="F65" s="45"/>
      <c r="G65" s="45"/>
      <c r="H65" s="45"/>
      <c r="I65" s="45"/>
      <c r="J65" s="45"/>
      <c r="K65" s="45"/>
      <c r="L65" s="45"/>
      <c r="M65" s="45"/>
      <c r="N65" s="112"/>
    </row>
    <row r="66" spans="1:21" ht="18" customHeight="1">
      <c r="A66" s="45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102"/>
      <c r="O66" s="101"/>
      <c r="P66" s="101"/>
      <c r="Q66" s="101"/>
      <c r="R66" s="101"/>
      <c r="S66" s="101"/>
      <c r="T66" s="101"/>
      <c r="U66" s="101"/>
    </row>
    <row r="67" spans="1:21" ht="18" customHeight="1">
      <c r="A67" s="82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O67" s="43"/>
      <c r="P67" s="43"/>
      <c r="Q67" s="43"/>
      <c r="R67" s="43"/>
      <c r="S67" s="43"/>
      <c r="T67" s="43"/>
      <c r="U67" s="43"/>
    </row>
    <row r="68" spans="1:20" ht="18" customHeight="1">
      <c r="A68" s="82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91"/>
      <c r="O68" s="43"/>
      <c r="P68" s="43"/>
      <c r="Q68" s="43"/>
      <c r="R68" s="43"/>
      <c r="S68" s="43"/>
      <c r="T68" s="43"/>
    </row>
    <row r="69" spans="1:14" ht="18" customHeight="1">
      <c r="A69" s="82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45"/>
    </row>
    <row r="70" spans="1:14" ht="18" customHeight="1">
      <c r="A70" s="82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9"/>
    </row>
    <row r="71" spans="1:14" ht="18" customHeight="1">
      <c r="A71" s="43"/>
      <c r="B71" s="43"/>
      <c r="C71" s="43"/>
      <c r="D71" s="43"/>
      <c r="E71" s="43"/>
      <c r="F71" s="43"/>
      <c r="G71" s="43"/>
      <c r="H71" s="43"/>
      <c r="I71" s="43"/>
      <c r="J71" s="43"/>
      <c r="K71" s="43"/>
      <c r="L71" s="43"/>
      <c r="M71" s="43"/>
      <c r="N71" s="103"/>
    </row>
    <row r="72" spans="1:14" ht="18" customHeight="1">
      <c r="A72" s="45"/>
      <c r="B72" s="103"/>
      <c r="C72" s="103"/>
      <c r="D72" s="103"/>
      <c r="E72" s="103"/>
      <c r="F72" s="103"/>
      <c r="G72" s="103"/>
      <c r="H72" s="103"/>
      <c r="I72" s="103"/>
      <c r="J72" s="103"/>
      <c r="K72" s="103"/>
      <c r="L72" s="103"/>
      <c r="M72" s="103"/>
      <c r="N72" s="43"/>
    </row>
    <row r="73" spans="1:14" ht="18" customHeight="1">
      <c r="A73" s="103"/>
      <c r="B73" s="103"/>
      <c r="C73" s="103"/>
      <c r="D73" s="5"/>
      <c r="E73" s="5"/>
      <c r="F73" s="9"/>
      <c r="G73" s="9"/>
      <c r="H73" s="9"/>
      <c r="I73" s="9"/>
      <c r="J73" s="5"/>
      <c r="K73" s="43"/>
      <c r="L73" s="5"/>
      <c r="M73" s="5"/>
      <c r="N73" s="43"/>
    </row>
    <row r="74" spans="1:14" ht="18" customHeight="1">
      <c r="A74" s="103"/>
      <c r="B74" s="45"/>
      <c r="C74" s="45"/>
      <c r="D74" s="45"/>
      <c r="E74" s="45"/>
      <c r="F74" s="45"/>
      <c r="G74" s="45"/>
      <c r="H74" s="45"/>
      <c r="I74" s="45"/>
      <c r="J74" s="45"/>
      <c r="K74" s="43"/>
      <c r="L74" s="45"/>
      <c r="M74" s="43"/>
      <c r="N74" s="43"/>
    </row>
    <row r="75" spans="1:14" ht="18" customHeight="1">
      <c r="A75" s="45"/>
      <c r="B75" s="7"/>
      <c r="C75" s="7"/>
      <c r="D75" s="7"/>
      <c r="E75" s="7"/>
      <c r="F75" s="7"/>
      <c r="G75" s="7"/>
      <c r="H75" s="7"/>
      <c r="I75" s="7"/>
      <c r="J75" s="119"/>
      <c r="K75" s="43"/>
      <c r="L75" s="119"/>
      <c r="M75" s="43"/>
      <c r="N75" s="43"/>
    </row>
    <row r="76" spans="1:14" ht="18" customHeight="1">
      <c r="A76" s="82"/>
      <c r="B76" s="7"/>
      <c r="C76" s="7"/>
      <c r="D76" s="7"/>
      <c r="E76" s="7"/>
      <c r="F76" s="7"/>
      <c r="G76" s="7"/>
      <c r="H76" s="7"/>
      <c r="I76" s="7"/>
      <c r="J76" s="119"/>
      <c r="K76" s="43"/>
      <c r="L76" s="119"/>
      <c r="M76" s="43"/>
      <c r="N76" s="43"/>
    </row>
    <row r="77" spans="1:21" ht="18" customHeight="1">
      <c r="A77" s="82"/>
      <c r="B77" s="7"/>
      <c r="C77" s="7"/>
      <c r="D77" s="7"/>
      <c r="E77" s="7"/>
      <c r="F77" s="7"/>
      <c r="G77" s="7"/>
      <c r="H77" s="7"/>
      <c r="I77" s="7"/>
      <c r="J77" s="119"/>
      <c r="K77" s="43"/>
      <c r="L77" s="119"/>
      <c r="M77" s="43"/>
      <c r="N77" s="43"/>
      <c r="O77" s="43"/>
      <c r="P77" s="43"/>
      <c r="Q77" s="43"/>
      <c r="R77" s="43"/>
      <c r="S77" s="43"/>
      <c r="T77" s="43"/>
      <c r="U77" s="43"/>
    </row>
    <row r="78" spans="1:21" ht="18" customHeight="1">
      <c r="A78" s="82"/>
      <c r="B78" s="7"/>
      <c r="C78" s="7"/>
      <c r="D78" s="7"/>
      <c r="E78" s="7"/>
      <c r="F78" s="7"/>
      <c r="G78" s="7"/>
      <c r="H78" s="7"/>
      <c r="I78" s="7"/>
      <c r="J78" s="119"/>
      <c r="K78" s="43"/>
      <c r="L78" s="119"/>
      <c r="M78" s="43"/>
      <c r="O78" s="43"/>
      <c r="P78" s="43"/>
      <c r="Q78" s="43"/>
      <c r="R78" s="43"/>
      <c r="S78" s="43"/>
      <c r="T78" s="43"/>
      <c r="U78" s="43"/>
    </row>
    <row r="79" spans="1:21" ht="18" customHeight="1">
      <c r="A79" s="82"/>
      <c r="B79" s="7"/>
      <c r="C79" s="7"/>
      <c r="D79" s="7"/>
      <c r="E79" s="7"/>
      <c r="F79" s="7"/>
      <c r="G79" s="7"/>
      <c r="H79" s="7"/>
      <c r="I79" s="7"/>
      <c r="J79" s="119"/>
      <c r="K79" s="43"/>
      <c r="L79" s="119"/>
      <c r="M79" s="43"/>
      <c r="O79" s="43"/>
      <c r="P79" s="43"/>
      <c r="Q79" s="43"/>
      <c r="R79" s="43"/>
      <c r="S79" s="43"/>
      <c r="T79" s="43"/>
      <c r="U79" s="43"/>
    </row>
    <row r="80" spans="1:21" ht="18" customHeight="1">
      <c r="A80" s="112"/>
      <c r="B80" s="112"/>
      <c r="C80" s="43"/>
      <c r="D80" s="43"/>
      <c r="E80" s="43"/>
      <c r="F80" s="43"/>
      <c r="G80" s="43"/>
      <c r="H80" s="43"/>
      <c r="I80" s="43"/>
      <c r="J80" s="43"/>
      <c r="K80" s="43"/>
      <c r="L80" s="43"/>
      <c r="M80" s="43"/>
      <c r="O80" s="43"/>
      <c r="P80" s="43"/>
      <c r="Q80" s="43"/>
      <c r="R80" s="43"/>
      <c r="S80" s="43"/>
      <c r="T80" s="43"/>
      <c r="U80" s="43"/>
    </row>
    <row r="81" spans="1:21" ht="18" customHeight="1">
      <c r="A81" s="112"/>
      <c r="B81" s="112"/>
      <c r="C81" s="43"/>
      <c r="D81" s="43"/>
      <c r="E81" s="43"/>
      <c r="F81" s="43"/>
      <c r="G81" s="43"/>
      <c r="H81" s="43"/>
      <c r="I81" s="43"/>
      <c r="J81" s="43"/>
      <c r="K81" s="43"/>
      <c r="L81" s="43"/>
      <c r="M81" s="43"/>
      <c r="O81" s="43"/>
      <c r="P81" s="43"/>
      <c r="Q81" s="43"/>
      <c r="R81" s="43"/>
      <c r="S81" s="43"/>
      <c r="T81" s="43"/>
      <c r="U81" s="43"/>
    </row>
    <row r="82" spans="14:21" ht="18" customHeight="1">
      <c r="N82" s="101"/>
      <c r="O82" s="43"/>
      <c r="P82" s="43"/>
      <c r="Q82" s="43"/>
      <c r="R82" s="43"/>
      <c r="S82" s="43"/>
      <c r="T82" s="43"/>
      <c r="U82" s="43"/>
    </row>
    <row r="83" spans="14:21" ht="18" customHeight="1">
      <c r="N83" s="43"/>
      <c r="O83" s="43"/>
      <c r="P83" s="43"/>
      <c r="Q83" s="43"/>
      <c r="R83" s="43"/>
      <c r="S83" s="43"/>
      <c r="T83" s="43"/>
      <c r="U83" s="43"/>
    </row>
    <row r="84" spans="14:21" ht="18" customHeight="1">
      <c r="N84" s="43"/>
      <c r="O84" s="43"/>
      <c r="P84" s="43"/>
      <c r="Q84" s="43"/>
      <c r="R84" s="43"/>
      <c r="S84" s="43"/>
      <c r="T84" s="43"/>
      <c r="U84" s="43"/>
    </row>
    <row r="85" spans="15:21" ht="18" customHeight="1">
      <c r="O85" s="43"/>
      <c r="P85" s="43"/>
      <c r="Q85" s="43"/>
      <c r="R85" s="43"/>
      <c r="S85" s="43"/>
      <c r="T85" s="43"/>
      <c r="U85" s="43"/>
    </row>
    <row r="86" spans="15:21" ht="18" customHeight="1">
      <c r="O86" s="43"/>
      <c r="P86" s="43"/>
      <c r="Q86" s="43"/>
      <c r="R86" s="43"/>
      <c r="S86" s="43"/>
      <c r="T86" s="43"/>
      <c r="U86" s="43"/>
    </row>
    <row r="87" spans="15:21" ht="18" customHeight="1">
      <c r="O87" s="43"/>
      <c r="P87" s="43"/>
      <c r="Q87" s="43"/>
      <c r="R87" s="43"/>
      <c r="S87" s="43"/>
      <c r="T87" s="43"/>
      <c r="U87" s="43"/>
    </row>
    <row r="88" spans="15:21" ht="18" customHeight="1">
      <c r="O88" s="43"/>
      <c r="P88" s="43"/>
      <c r="Q88" s="43"/>
      <c r="R88" s="43"/>
      <c r="S88" s="43"/>
      <c r="T88" s="43"/>
      <c r="U88" s="43"/>
    </row>
    <row r="93" ht="18" customHeight="1">
      <c r="N93" s="43"/>
    </row>
    <row r="94" ht="18" customHeight="1">
      <c r="N94" s="43"/>
    </row>
    <row r="95" ht="18" customHeight="1">
      <c r="N95" s="43"/>
    </row>
    <row r="96" ht="18" customHeight="1">
      <c r="N96" s="43"/>
    </row>
    <row r="97" spans="14:21" ht="18" customHeight="1">
      <c r="N97" s="43"/>
      <c r="O97" s="43"/>
      <c r="P97" s="43"/>
      <c r="Q97" s="43"/>
      <c r="R97" s="43"/>
      <c r="S97" s="43"/>
      <c r="T97" s="43"/>
      <c r="U97" s="43"/>
    </row>
    <row r="98" spans="14:21" ht="18" customHeight="1">
      <c r="N98" s="43"/>
      <c r="O98" s="43"/>
      <c r="P98" s="43"/>
      <c r="Q98" s="43"/>
      <c r="R98" s="43"/>
      <c r="S98" s="43"/>
      <c r="T98" s="43"/>
      <c r="U98" s="43"/>
    </row>
    <row r="99" ht="18" customHeight="1">
      <c r="N99" s="43"/>
    </row>
    <row r="100" ht="18" customHeight="1">
      <c r="N100" s="43"/>
    </row>
    <row r="101" ht="18" customHeight="1">
      <c r="N101" s="43"/>
    </row>
    <row r="102" ht="18" customHeight="1">
      <c r="N102" s="43"/>
    </row>
    <row r="103" ht="18" customHeight="1">
      <c r="N103" s="43"/>
    </row>
    <row r="104" ht="18" customHeight="1">
      <c r="N104" s="43"/>
    </row>
    <row r="113" ht="18" customHeight="1">
      <c r="N113" s="43"/>
    </row>
    <row r="114" ht="18" customHeight="1">
      <c r="N114" s="43"/>
    </row>
  </sheetData>
  <sheetProtection/>
  <mergeCells count="408">
    <mergeCell ref="T60:U60"/>
    <mergeCell ref="V60:W60"/>
    <mergeCell ref="R56:S56"/>
    <mergeCell ref="T56:U56"/>
    <mergeCell ref="V56:W56"/>
    <mergeCell ref="R57:S57"/>
    <mergeCell ref="T57:U57"/>
    <mergeCell ref="V57:W57"/>
    <mergeCell ref="R61:S61"/>
    <mergeCell ref="T61:U61"/>
    <mergeCell ref="V61:W61"/>
    <mergeCell ref="R58:S58"/>
    <mergeCell ref="T58:U58"/>
    <mergeCell ref="V58:W58"/>
    <mergeCell ref="R59:S59"/>
    <mergeCell ref="T59:U59"/>
    <mergeCell ref="V59:W59"/>
    <mergeCell ref="R60:S60"/>
    <mergeCell ref="T54:U54"/>
    <mergeCell ref="V54:W54"/>
    <mergeCell ref="R55:S55"/>
    <mergeCell ref="T55:U55"/>
    <mergeCell ref="V55:W55"/>
    <mergeCell ref="T52:U52"/>
    <mergeCell ref="V52:W52"/>
    <mergeCell ref="R53:S53"/>
    <mergeCell ref="T53:U53"/>
    <mergeCell ref="V53:W53"/>
    <mergeCell ref="T50:U50"/>
    <mergeCell ref="V50:W50"/>
    <mergeCell ref="R51:S51"/>
    <mergeCell ref="T51:U51"/>
    <mergeCell ref="V51:W51"/>
    <mergeCell ref="T48:U48"/>
    <mergeCell ref="V48:W48"/>
    <mergeCell ref="R49:S49"/>
    <mergeCell ref="T49:U49"/>
    <mergeCell ref="V49:W49"/>
    <mergeCell ref="V46:W46"/>
    <mergeCell ref="R47:S47"/>
    <mergeCell ref="T47:U47"/>
    <mergeCell ref="V47:W47"/>
    <mergeCell ref="T44:U44"/>
    <mergeCell ref="V44:W44"/>
    <mergeCell ref="R45:S45"/>
    <mergeCell ref="T45:U45"/>
    <mergeCell ref="V45:W45"/>
    <mergeCell ref="V42:W42"/>
    <mergeCell ref="R43:S43"/>
    <mergeCell ref="T43:U43"/>
    <mergeCell ref="V43:W43"/>
    <mergeCell ref="P59:Q59"/>
    <mergeCell ref="P56:Q56"/>
    <mergeCell ref="P57:Q57"/>
    <mergeCell ref="P58:Q58"/>
    <mergeCell ref="P51:Q51"/>
    <mergeCell ref="T46:U46"/>
    <mergeCell ref="P60:Q60"/>
    <mergeCell ref="P61:Q61"/>
    <mergeCell ref="R42:S42"/>
    <mergeCell ref="R44:S44"/>
    <mergeCell ref="R46:S46"/>
    <mergeCell ref="R48:S48"/>
    <mergeCell ref="R50:S50"/>
    <mergeCell ref="R52:S52"/>
    <mergeCell ref="R54:S54"/>
    <mergeCell ref="P55:Q55"/>
    <mergeCell ref="P52:Q52"/>
    <mergeCell ref="P53:Q53"/>
    <mergeCell ref="P54:Q54"/>
    <mergeCell ref="P47:Q47"/>
    <mergeCell ref="P48:Q48"/>
    <mergeCell ref="P49:Q49"/>
    <mergeCell ref="P50:Q50"/>
    <mergeCell ref="P43:Q43"/>
    <mergeCell ref="P44:Q44"/>
    <mergeCell ref="P45:Q45"/>
    <mergeCell ref="P46:Q46"/>
    <mergeCell ref="V24:W24"/>
    <mergeCell ref="V25:W25"/>
    <mergeCell ref="V26:W26"/>
    <mergeCell ref="V27:W27"/>
    <mergeCell ref="S26:T26"/>
    <mergeCell ref="S27:T27"/>
    <mergeCell ref="V20:W20"/>
    <mergeCell ref="V21:W21"/>
    <mergeCell ref="V22:W22"/>
    <mergeCell ref="V23:W23"/>
    <mergeCell ref="V16:W16"/>
    <mergeCell ref="V17:W17"/>
    <mergeCell ref="V18:W18"/>
    <mergeCell ref="V19:W19"/>
    <mergeCell ref="V8:W8"/>
    <mergeCell ref="V9:W9"/>
    <mergeCell ref="V10:W10"/>
    <mergeCell ref="V11:W11"/>
    <mergeCell ref="V12:W12"/>
    <mergeCell ref="V13:W13"/>
    <mergeCell ref="V14:W14"/>
    <mergeCell ref="V15:W15"/>
    <mergeCell ref="S22:T22"/>
    <mergeCell ref="S23:T23"/>
    <mergeCell ref="S24:T24"/>
    <mergeCell ref="S25:T25"/>
    <mergeCell ref="S18:T18"/>
    <mergeCell ref="S19:T19"/>
    <mergeCell ref="S20:T20"/>
    <mergeCell ref="S21:T21"/>
    <mergeCell ref="P42:Q42"/>
    <mergeCell ref="S14:T14"/>
    <mergeCell ref="S15:T15"/>
    <mergeCell ref="S16:T16"/>
    <mergeCell ref="S17:T17"/>
    <mergeCell ref="S10:T10"/>
    <mergeCell ref="S11:T11"/>
    <mergeCell ref="S12:T12"/>
    <mergeCell ref="S13:T13"/>
    <mergeCell ref="T42:U42"/>
    <mergeCell ref="L58:M58"/>
    <mergeCell ref="L59:M59"/>
    <mergeCell ref="L60:M60"/>
    <mergeCell ref="L61:M61"/>
    <mergeCell ref="O8:P8"/>
    <mergeCell ref="O9:P9"/>
    <mergeCell ref="O10:P10"/>
    <mergeCell ref="O11:P11"/>
    <mergeCell ref="O12:P12"/>
    <mergeCell ref="O13:P13"/>
    <mergeCell ref="J58:K58"/>
    <mergeCell ref="J59:K59"/>
    <mergeCell ref="J60:K60"/>
    <mergeCell ref="J61:K61"/>
    <mergeCell ref="L52:M52"/>
    <mergeCell ref="L53:M53"/>
    <mergeCell ref="L54:M54"/>
    <mergeCell ref="L55:M55"/>
    <mergeCell ref="L56:M56"/>
    <mergeCell ref="L57:M57"/>
    <mergeCell ref="G58:H58"/>
    <mergeCell ref="G59:H59"/>
    <mergeCell ref="G60:H60"/>
    <mergeCell ref="G61:H61"/>
    <mergeCell ref="J52:K52"/>
    <mergeCell ref="J53:K53"/>
    <mergeCell ref="J54:K54"/>
    <mergeCell ref="J55:K55"/>
    <mergeCell ref="J56:K56"/>
    <mergeCell ref="J57:K57"/>
    <mergeCell ref="G52:H52"/>
    <mergeCell ref="G53:H53"/>
    <mergeCell ref="G54:H54"/>
    <mergeCell ref="G55:H55"/>
    <mergeCell ref="G56:H56"/>
    <mergeCell ref="G57:H57"/>
    <mergeCell ref="E55:F55"/>
    <mergeCell ref="E56:F56"/>
    <mergeCell ref="E57:F57"/>
    <mergeCell ref="E58:F58"/>
    <mergeCell ref="A60:B60"/>
    <mergeCell ref="A61:B61"/>
    <mergeCell ref="E59:F59"/>
    <mergeCell ref="E60:F60"/>
    <mergeCell ref="E61:F61"/>
    <mergeCell ref="O15:P15"/>
    <mergeCell ref="O14:P14"/>
    <mergeCell ref="O16:P16"/>
    <mergeCell ref="O17:P17"/>
    <mergeCell ref="O18:P18"/>
    <mergeCell ref="O19:P19"/>
    <mergeCell ref="O20:P20"/>
    <mergeCell ref="O22:P22"/>
    <mergeCell ref="A55:B55"/>
    <mergeCell ref="A56:B56"/>
    <mergeCell ref="A58:B58"/>
    <mergeCell ref="A59:B59"/>
    <mergeCell ref="A57:B57"/>
    <mergeCell ref="H44:J44"/>
    <mergeCell ref="K44:M44"/>
    <mergeCell ref="A30:M30"/>
    <mergeCell ref="A50:B51"/>
    <mergeCell ref="E51:F51"/>
    <mergeCell ref="G51:H51"/>
    <mergeCell ref="E50:H50"/>
    <mergeCell ref="I50:M50"/>
    <mergeCell ref="A48:M48"/>
    <mergeCell ref="C50:D50"/>
    <mergeCell ref="J51:K51"/>
    <mergeCell ref="L51:M51"/>
    <mergeCell ref="H42:J42"/>
    <mergeCell ref="H40:J40"/>
    <mergeCell ref="K40:M40"/>
    <mergeCell ref="H41:J41"/>
    <mergeCell ref="K41:M41"/>
    <mergeCell ref="E43:G43"/>
    <mergeCell ref="K43:M43"/>
    <mergeCell ref="K42:M42"/>
    <mergeCell ref="E44:G44"/>
    <mergeCell ref="H35:J35"/>
    <mergeCell ref="K35:M35"/>
    <mergeCell ref="H36:J36"/>
    <mergeCell ref="K36:M36"/>
    <mergeCell ref="H37:J37"/>
    <mergeCell ref="K37:M37"/>
    <mergeCell ref="H38:J38"/>
    <mergeCell ref="K38:M38"/>
    <mergeCell ref="H43:J43"/>
    <mergeCell ref="C43:D43"/>
    <mergeCell ref="C44:D44"/>
    <mergeCell ref="E35:G35"/>
    <mergeCell ref="E36:G36"/>
    <mergeCell ref="E37:G37"/>
    <mergeCell ref="E38:G38"/>
    <mergeCell ref="E39:G39"/>
    <mergeCell ref="E40:G40"/>
    <mergeCell ref="E41:G41"/>
    <mergeCell ref="E42:G42"/>
    <mergeCell ref="C39:D39"/>
    <mergeCell ref="C40:D40"/>
    <mergeCell ref="C41:D41"/>
    <mergeCell ref="C42:D42"/>
    <mergeCell ref="C35:D35"/>
    <mergeCell ref="C36:D36"/>
    <mergeCell ref="C37:D37"/>
    <mergeCell ref="C38:D38"/>
    <mergeCell ref="E34:G34"/>
    <mergeCell ref="K34:M34"/>
    <mergeCell ref="C33:G33"/>
    <mergeCell ref="H34:J34"/>
    <mergeCell ref="H33:M33"/>
    <mergeCell ref="C34:D34"/>
    <mergeCell ref="A42:B42"/>
    <mergeCell ref="A43:B43"/>
    <mergeCell ref="A44:B44"/>
    <mergeCell ref="A37:B37"/>
    <mergeCell ref="A38:B38"/>
    <mergeCell ref="A39:B39"/>
    <mergeCell ref="A40:B40"/>
    <mergeCell ref="A41:B41"/>
    <mergeCell ref="F27:G27"/>
    <mergeCell ref="H27:I27"/>
    <mergeCell ref="J27:K27"/>
    <mergeCell ref="L27:M27"/>
    <mergeCell ref="F26:G26"/>
    <mergeCell ref="H26:I26"/>
    <mergeCell ref="J26:K26"/>
    <mergeCell ref="L26:M26"/>
    <mergeCell ref="F25:G25"/>
    <mergeCell ref="H25:I25"/>
    <mergeCell ref="J25:K25"/>
    <mergeCell ref="L25:M25"/>
    <mergeCell ref="F24:G24"/>
    <mergeCell ref="H24:I24"/>
    <mergeCell ref="J24:K24"/>
    <mergeCell ref="L24:M24"/>
    <mergeCell ref="F23:G23"/>
    <mergeCell ref="H23:I23"/>
    <mergeCell ref="J23:K23"/>
    <mergeCell ref="L23:M23"/>
    <mergeCell ref="F22:G22"/>
    <mergeCell ref="H22:I22"/>
    <mergeCell ref="J22:K22"/>
    <mergeCell ref="L22:M22"/>
    <mergeCell ref="F21:G21"/>
    <mergeCell ref="H21:I21"/>
    <mergeCell ref="J21:K21"/>
    <mergeCell ref="L21:M21"/>
    <mergeCell ref="F20:G20"/>
    <mergeCell ref="H20:I20"/>
    <mergeCell ref="J20:K20"/>
    <mergeCell ref="L20:M20"/>
    <mergeCell ref="H19:I19"/>
    <mergeCell ref="J19:K19"/>
    <mergeCell ref="L19:M19"/>
    <mergeCell ref="F18:G18"/>
    <mergeCell ref="H18:I18"/>
    <mergeCell ref="J18:K18"/>
    <mergeCell ref="L18:M18"/>
    <mergeCell ref="L14:M14"/>
    <mergeCell ref="F17:G17"/>
    <mergeCell ref="H17:I17"/>
    <mergeCell ref="J17:K17"/>
    <mergeCell ref="L17:M17"/>
    <mergeCell ref="F16:G16"/>
    <mergeCell ref="H16:I16"/>
    <mergeCell ref="J16:K16"/>
    <mergeCell ref="L16:M16"/>
    <mergeCell ref="F8:G8"/>
    <mergeCell ref="H8:I8"/>
    <mergeCell ref="J8:K8"/>
    <mergeCell ref="F9:G9"/>
    <mergeCell ref="H9:I9"/>
    <mergeCell ref="F13:G13"/>
    <mergeCell ref="H13:I13"/>
    <mergeCell ref="J13:K13"/>
    <mergeCell ref="F12:G12"/>
    <mergeCell ref="H12:I12"/>
    <mergeCell ref="L11:M11"/>
    <mergeCell ref="D27:E27"/>
    <mergeCell ref="L13:M13"/>
    <mergeCell ref="J12:K12"/>
    <mergeCell ref="L12:M12"/>
    <mergeCell ref="F15:G15"/>
    <mergeCell ref="H15:I15"/>
    <mergeCell ref="J15:K15"/>
    <mergeCell ref="L15:M15"/>
    <mergeCell ref="F14:G14"/>
    <mergeCell ref="H10:I10"/>
    <mergeCell ref="J10:K10"/>
    <mergeCell ref="D23:E23"/>
    <mergeCell ref="D24:E24"/>
    <mergeCell ref="D15:E15"/>
    <mergeCell ref="D16:E16"/>
    <mergeCell ref="J11:K11"/>
    <mergeCell ref="H14:I14"/>
    <mergeCell ref="J14:K14"/>
    <mergeCell ref="F19:G19"/>
    <mergeCell ref="D26:E26"/>
    <mergeCell ref="D19:E19"/>
    <mergeCell ref="D20:E20"/>
    <mergeCell ref="D21:E21"/>
    <mergeCell ref="D22:E22"/>
    <mergeCell ref="B23:C23"/>
    <mergeCell ref="B25:C25"/>
    <mergeCell ref="B26:C26"/>
    <mergeCell ref="D13:E13"/>
    <mergeCell ref="D14:E14"/>
    <mergeCell ref="B21:C21"/>
    <mergeCell ref="B17:C17"/>
    <mergeCell ref="B18:C18"/>
    <mergeCell ref="B19:C19"/>
    <mergeCell ref="D17:E17"/>
    <mergeCell ref="D18:E18"/>
    <mergeCell ref="B20:C20"/>
    <mergeCell ref="B14:C14"/>
    <mergeCell ref="B16:C16"/>
    <mergeCell ref="H39:J39"/>
    <mergeCell ref="K39:M39"/>
    <mergeCell ref="A35:B35"/>
    <mergeCell ref="A36:B36"/>
    <mergeCell ref="B27:C27"/>
    <mergeCell ref="B22:C22"/>
    <mergeCell ref="A31:M31"/>
    <mergeCell ref="A33:B34"/>
    <mergeCell ref="D25:E25"/>
    <mergeCell ref="A54:B54"/>
    <mergeCell ref="E53:F53"/>
    <mergeCell ref="E54:F54"/>
    <mergeCell ref="A52:B52"/>
    <mergeCell ref="A53:B53"/>
    <mergeCell ref="E52:F52"/>
    <mergeCell ref="A2:M2"/>
    <mergeCell ref="O2:W2"/>
    <mergeCell ref="A5:A7"/>
    <mergeCell ref="B5:E5"/>
    <mergeCell ref="S6:T7"/>
    <mergeCell ref="U6:U7"/>
    <mergeCell ref="H6:I7"/>
    <mergeCell ref="F6:G7"/>
    <mergeCell ref="D6:E7"/>
    <mergeCell ref="B6:C7"/>
    <mergeCell ref="AA4:AB4"/>
    <mergeCell ref="J6:M6"/>
    <mergeCell ref="AC4:AD4"/>
    <mergeCell ref="R5:T5"/>
    <mergeCell ref="U5:W5"/>
    <mergeCell ref="O5:P7"/>
    <mergeCell ref="Q5:Q7"/>
    <mergeCell ref="Y4:Z4"/>
    <mergeCell ref="R6:R7"/>
    <mergeCell ref="V6:W7"/>
    <mergeCell ref="T41:U41"/>
    <mergeCell ref="O37:W37"/>
    <mergeCell ref="O40:O41"/>
    <mergeCell ref="P40:S40"/>
    <mergeCell ref="T40:W40"/>
    <mergeCell ref="V41:W41"/>
    <mergeCell ref="R41:S41"/>
    <mergeCell ref="P41:Q41"/>
    <mergeCell ref="B12:C12"/>
    <mergeCell ref="D8:E8"/>
    <mergeCell ref="D9:E9"/>
    <mergeCell ref="O25:P25"/>
    <mergeCell ref="O26:P26"/>
    <mergeCell ref="S9:T9"/>
    <mergeCell ref="O23:P23"/>
    <mergeCell ref="O21:P21"/>
    <mergeCell ref="O24:P24"/>
    <mergeCell ref="B15:C15"/>
    <mergeCell ref="F5:M5"/>
    <mergeCell ref="J7:K7"/>
    <mergeCell ref="L7:M7"/>
    <mergeCell ref="B24:C24"/>
    <mergeCell ref="O27:P27"/>
    <mergeCell ref="B13:C13"/>
    <mergeCell ref="B8:C8"/>
    <mergeCell ref="B9:C9"/>
    <mergeCell ref="B10:C10"/>
    <mergeCell ref="B11:C11"/>
    <mergeCell ref="D11:E11"/>
    <mergeCell ref="D12:E12"/>
    <mergeCell ref="F11:G11"/>
    <mergeCell ref="H11:I11"/>
    <mergeCell ref="S8:T8"/>
    <mergeCell ref="L8:M8"/>
    <mergeCell ref="L9:M9"/>
    <mergeCell ref="L10:M10"/>
    <mergeCell ref="J9:K9"/>
    <mergeCell ref="F10:G10"/>
  </mergeCells>
  <printOptions horizontalCentered="1"/>
  <pageMargins left="0.5905511811023623" right="0.5905511811023623" top="0.5905511811023623" bottom="0.3937007874015748" header="0" footer="0"/>
  <pageSetup fitToHeight="1" fitToWidth="1" horizontalDpi="300" verticalDpi="300" orientation="landscape" paperSize="8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F73"/>
  <sheetViews>
    <sheetView tabSelected="1" zoomScale="70" zoomScaleNormal="70" zoomScalePageLayoutView="0" workbookViewId="0" topLeftCell="A1">
      <selection activeCell="A2" sqref="A2:P2"/>
    </sheetView>
  </sheetViews>
  <sheetFormatPr defaultColWidth="10.59765625" defaultRowHeight="15" customHeight="1"/>
  <cols>
    <col min="1" max="1" width="4.59765625" style="78" customWidth="1"/>
    <col min="2" max="2" width="24" style="78" customWidth="1"/>
    <col min="3" max="3" width="15.09765625" style="78" customWidth="1"/>
    <col min="4" max="6" width="16.3984375" style="78" customWidth="1"/>
    <col min="7" max="7" width="15.09765625" style="78" customWidth="1"/>
    <col min="8" max="8" width="16.5" style="78" customWidth="1"/>
    <col min="9" max="9" width="6" style="78" customWidth="1"/>
    <col min="10" max="10" width="2.19921875" style="78" customWidth="1"/>
    <col min="11" max="11" width="3.69921875" style="78" customWidth="1"/>
    <col min="12" max="12" width="17.69921875" style="78" customWidth="1"/>
    <col min="13" max="13" width="4.3984375" style="78" customWidth="1"/>
    <col min="14" max="42" width="3.59765625" style="78" customWidth="1"/>
    <col min="43" max="16384" width="10.59765625" style="78" customWidth="1"/>
  </cols>
  <sheetData>
    <row r="1" spans="1:42" s="77" customFormat="1" ht="15" customHeight="1">
      <c r="A1" s="1" t="s">
        <v>209</v>
      </c>
      <c r="AP1" s="2" t="s">
        <v>208</v>
      </c>
    </row>
    <row r="2" spans="1:18" ht="15" customHeight="1">
      <c r="A2" s="269" t="s">
        <v>388</v>
      </c>
      <c r="B2" s="269"/>
      <c r="C2" s="269"/>
      <c r="D2" s="269"/>
      <c r="E2" s="269"/>
      <c r="F2" s="269"/>
      <c r="G2" s="269"/>
      <c r="H2" s="269"/>
      <c r="I2" s="91"/>
      <c r="J2" s="91"/>
      <c r="K2" s="91"/>
      <c r="L2" s="91"/>
      <c r="M2" s="91"/>
      <c r="N2" s="91"/>
      <c r="O2" s="91"/>
      <c r="P2" s="91"/>
      <c r="Q2" s="91"/>
      <c r="R2" s="91"/>
    </row>
    <row r="3" spans="1:42" ht="15" customHeight="1">
      <c r="A3" s="91"/>
      <c r="B3" s="91"/>
      <c r="C3" s="91"/>
      <c r="D3" s="91"/>
      <c r="E3" s="91"/>
      <c r="F3" s="91"/>
      <c r="G3" s="91"/>
      <c r="H3" s="91"/>
      <c r="I3" s="102"/>
      <c r="J3" s="411" t="s">
        <v>290</v>
      </c>
      <c r="K3" s="411"/>
      <c r="L3" s="411"/>
      <c r="M3" s="411"/>
      <c r="N3" s="411"/>
      <c r="O3" s="411"/>
      <c r="P3" s="411"/>
      <c r="Q3" s="411"/>
      <c r="R3" s="411"/>
      <c r="S3" s="411"/>
      <c r="T3" s="411"/>
      <c r="U3" s="411"/>
      <c r="V3" s="411"/>
      <c r="W3" s="411"/>
      <c r="X3" s="411"/>
      <c r="Y3" s="411"/>
      <c r="Z3" s="411"/>
      <c r="AA3" s="411"/>
      <c r="AB3" s="411"/>
      <c r="AC3" s="411"/>
      <c r="AD3" s="411"/>
      <c r="AE3" s="411"/>
      <c r="AF3" s="411"/>
      <c r="AG3" s="411"/>
      <c r="AH3" s="411"/>
      <c r="AI3" s="411"/>
      <c r="AJ3" s="411"/>
      <c r="AK3" s="411"/>
      <c r="AL3" s="411"/>
      <c r="AM3" s="411"/>
      <c r="AN3" s="411"/>
      <c r="AO3" s="411"/>
      <c r="AP3" s="411"/>
    </row>
    <row r="4" spans="1:42" ht="15" customHeight="1" thickBot="1">
      <c r="A4" s="343" t="s">
        <v>289</v>
      </c>
      <c r="B4" s="343"/>
      <c r="C4" s="343"/>
      <c r="D4" s="343"/>
      <c r="E4" s="343"/>
      <c r="F4" s="343"/>
      <c r="G4" s="343"/>
      <c r="H4" s="343"/>
      <c r="I4" s="102"/>
      <c r="J4" s="102"/>
      <c r="K4" s="102"/>
      <c r="L4" s="114"/>
      <c r="M4" s="105"/>
      <c r="N4" s="105"/>
      <c r="O4" s="105"/>
      <c r="P4" s="105"/>
      <c r="Q4" s="105"/>
      <c r="R4" s="135"/>
      <c r="S4" s="104"/>
      <c r="T4" s="104"/>
      <c r="U4" s="104"/>
      <c r="V4" s="104"/>
      <c r="W4" s="104"/>
      <c r="X4" s="104"/>
      <c r="Y4" s="104"/>
      <c r="Z4" s="104"/>
      <c r="AA4" s="104"/>
      <c r="AB4" s="104"/>
      <c r="AC4" s="104"/>
      <c r="AD4" s="104"/>
      <c r="AE4" s="104"/>
      <c r="AF4" s="104"/>
      <c r="AG4" s="104"/>
      <c r="AH4" s="104"/>
      <c r="AI4" s="104"/>
      <c r="AJ4" s="104"/>
      <c r="AK4" s="104"/>
      <c r="AL4" s="104"/>
      <c r="AM4" s="104"/>
      <c r="AN4" s="104"/>
      <c r="AO4" s="104"/>
      <c r="AP4" s="136" t="s">
        <v>229</v>
      </c>
    </row>
    <row r="5" spans="2:48" ht="15" customHeight="1" thickBot="1">
      <c r="B5" s="79"/>
      <c r="C5" s="79"/>
      <c r="D5" s="79"/>
      <c r="E5" s="79"/>
      <c r="F5" s="79"/>
      <c r="G5" s="79"/>
      <c r="H5" s="80" t="s">
        <v>229</v>
      </c>
      <c r="I5" s="102"/>
      <c r="J5" s="280" t="s">
        <v>26</v>
      </c>
      <c r="K5" s="280"/>
      <c r="L5" s="343"/>
      <c r="M5" s="395" t="s">
        <v>27</v>
      </c>
      <c r="N5" s="395"/>
      <c r="O5" s="395"/>
      <c r="P5" s="395"/>
      <c r="Q5" s="395"/>
      <c r="R5" s="395"/>
      <c r="S5" s="395"/>
      <c r="T5" s="395"/>
      <c r="U5" s="395"/>
      <c r="V5" s="395"/>
      <c r="W5" s="395"/>
      <c r="X5" s="395"/>
      <c r="Y5" s="395"/>
      <c r="Z5" s="395"/>
      <c r="AA5" s="395"/>
      <c r="AB5" s="395" t="s">
        <v>27</v>
      </c>
      <c r="AC5" s="395"/>
      <c r="AD5" s="395"/>
      <c r="AE5" s="395"/>
      <c r="AF5" s="395"/>
      <c r="AG5" s="395"/>
      <c r="AH5" s="395"/>
      <c r="AI5" s="395"/>
      <c r="AJ5" s="395"/>
      <c r="AK5" s="395"/>
      <c r="AL5" s="395"/>
      <c r="AM5" s="395"/>
      <c r="AN5" s="395"/>
      <c r="AO5" s="395"/>
      <c r="AP5" s="396"/>
      <c r="AQ5" s="45"/>
      <c r="AR5" s="45"/>
      <c r="AS5" s="45"/>
      <c r="AT5" s="45"/>
      <c r="AU5" s="45"/>
      <c r="AV5" s="45"/>
    </row>
    <row r="6" spans="1:240" s="43" customFormat="1" ht="15" customHeight="1">
      <c r="A6" s="397" t="s">
        <v>24</v>
      </c>
      <c r="B6" s="397"/>
      <c r="C6" s="403"/>
      <c r="D6" s="154" t="s">
        <v>253</v>
      </c>
      <c r="E6" s="154" t="s">
        <v>254</v>
      </c>
      <c r="F6" s="154" t="s">
        <v>255</v>
      </c>
      <c r="G6" s="155" t="s">
        <v>344</v>
      </c>
      <c r="H6" s="137" t="s">
        <v>25</v>
      </c>
      <c r="I6" s="102"/>
      <c r="J6" s="383"/>
      <c r="K6" s="383"/>
      <c r="L6" s="383"/>
      <c r="M6" s="355" t="s">
        <v>252</v>
      </c>
      <c r="N6" s="355"/>
      <c r="O6" s="355"/>
      <c r="P6" s="355"/>
      <c r="Q6" s="355"/>
      <c r="R6" s="353" t="s">
        <v>254</v>
      </c>
      <c r="S6" s="353"/>
      <c r="T6" s="353"/>
      <c r="U6" s="353"/>
      <c r="V6" s="353"/>
      <c r="W6" s="353" t="s">
        <v>255</v>
      </c>
      <c r="X6" s="353"/>
      <c r="Y6" s="353"/>
      <c r="Z6" s="353"/>
      <c r="AA6" s="353"/>
      <c r="AB6" s="355" t="s">
        <v>252</v>
      </c>
      <c r="AC6" s="355"/>
      <c r="AD6" s="355"/>
      <c r="AE6" s="355"/>
      <c r="AF6" s="355"/>
      <c r="AG6" s="353" t="s">
        <v>254</v>
      </c>
      <c r="AH6" s="353"/>
      <c r="AI6" s="353"/>
      <c r="AJ6" s="353"/>
      <c r="AK6" s="353"/>
      <c r="AL6" s="353" t="s">
        <v>255</v>
      </c>
      <c r="AM6" s="353"/>
      <c r="AN6" s="353"/>
      <c r="AO6" s="353"/>
      <c r="AP6" s="354"/>
      <c r="AQ6" s="45"/>
      <c r="AR6" s="45"/>
      <c r="AS6" s="45"/>
      <c r="AT6" s="45"/>
      <c r="AU6" s="45"/>
      <c r="AV6" s="45"/>
      <c r="AW6" s="112"/>
      <c r="AX6" s="112"/>
      <c r="AY6" s="112"/>
      <c r="AZ6" s="112"/>
      <c r="BA6" s="112"/>
      <c r="BB6" s="112"/>
      <c r="BC6" s="112"/>
      <c r="BD6" s="112"/>
      <c r="BE6" s="112"/>
      <c r="BF6" s="112"/>
      <c r="BG6" s="112"/>
      <c r="BH6" s="112"/>
      <c r="BI6" s="112"/>
      <c r="BJ6" s="112"/>
      <c r="BK6" s="112"/>
      <c r="BL6" s="112"/>
      <c r="BM6" s="112"/>
      <c r="BN6" s="112"/>
      <c r="BO6" s="112"/>
      <c r="BP6" s="112"/>
      <c r="BQ6" s="112"/>
      <c r="BR6" s="112"/>
      <c r="BS6" s="112"/>
      <c r="BT6" s="112"/>
      <c r="BU6" s="112"/>
      <c r="BV6" s="112"/>
      <c r="BW6" s="112"/>
      <c r="BX6" s="112"/>
      <c r="BY6" s="112"/>
      <c r="BZ6" s="112"/>
      <c r="CA6" s="112"/>
      <c r="CB6" s="112"/>
      <c r="CC6" s="112"/>
      <c r="CD6" s="112"/>
      <c r="CE6" s="112"/>
      <c r="CF6" s="112"/>
      <c r="CG6" s="112"/>
      <c r="CH6" s="112"/>
      <c r="CI6" s="112"/>
      <c r="CJ6" s="112"/>
      <c r="CK6" s="112"/>
      <c r="CL6" s="112"/>
      <c r="CM6" s="112"/>
      <c r="CN6" s="112"/>
      <c r="CO6" s="112"/>
      <c r="CP6" s="112"/>
      <c r="CQ6" s="112"/>
      <c r="CR6" s="112"/>
      <c r="CS6" s="112"/>
      <c r="CT6" s="112"/>
      <c r="CU6" s="112"/>
      <c r="CV6" s="112"/>
      <c r="CW6" s="112"/>
      <c r="CX6" s="112"/>
      <c r="CY6" s="112"/>
      <c r="CZ6" s="112"/>
      <c r="DA6" s="112"/>
      <c r="DB6" s="112"/>
      <c r="DC6" s="112"/>
      <c r="DD6" s="112"/>
      <c r="DE6" s="112"/>
      <c r="DF6" s="112"/>
      <c r="DG6" s="112"/>
      <c r="DH6" s="112"/>
      <c r="DI6" s="112"/>
      <c r="DJ6" s="112"/>
      <c r="DK6" s="112"/>
      <c r="DL6" s="112"/>
      <c r="DM6" s="112"/>
      <c r="DN6" s="112"/>
      <c r="DO6" s="112"/>
      <c r="DP6" s="112"/>
      <c r="DQ6" s="112"/>
      <c r="DR6" s="112"/>
      <c r="DS6" s="112"/>
      <c r="DT6" s="112"/>
      <c r="DU6" s="112"/>
      <c r="DV6" s="112"/>
      <c r="DW6" s="112"/>
      <c r="DX6" s="112"/>
      <c r="DY6" s="112"/>
      <c r="DZ6" s="112"/>
      <c r="EA6" s="112"/>
      <c r="EB6" s="112"/>
      <c r="EC6" s="112"/>
      <c r="ED6" s="112"/>
      <c r="EE6" s="112"/>
      <c r="EF6" s="112"/>
      <c r="EG6" s="112"/>
      <c r="EH6" s="112"/>
      <c r="EI6" s="112"/>
      <c r="EJ6" s="112"/>
      <c r="EK6" s="112"/>
      <c r="EL6" s="112"/>
      <c r="EM6" s="112"/>
      <c r="EN6" s="112"/>
      <c r="EO6" s="112"/>
      <c r="EP6" s="112"/>
      <c r="EQ6" s="112"/>
      <c r="ER6" s="112"/>
      <c r="ES6" s="112"/>
      <c r="ET6" s="112"/>
      <c r="EU6" s="112"/>
      <c r="EV6" s="112"/>
      <c r="EW6" s="112"/>
      <c r="EX6" s="112"/>
      <c r="EY6" s="112"/>
      <c r="EZ6" s="112"/>
      <c r="FA6" s="112"/>
      <c r="FB6" s="112"/>
      <c r="FC6" s="112"/>
      <c r="FD6" s="112"/>
      <c r="FE6" s="112"/>
      <c r="FF6" s="112"/>
      <c r="FG6" s="112"/>
      <c r="FH6" s="112"/>
      <c r="FI6" s="112"/>
      <c r="FJ6" s="112"/>
      <c r="FK6" s="112"/>
      <c r="FL6" s="112"/>
      <c r="FM6" s="112"/>
      <c r="FN6" s="112"/>
      <c r="FO6" s="112"/>
      <c r="FP6" s="112"/>
      <c r="FQ6" s="112"/>
      <c r="FR6" s="112"/>
      <c r="FS6" s="112"/>
      <c r="FT6" s="112"/>
      <c r="FU6" s="112"/>
      <c r="FV6" s="112"/>
      <c r="FW6" s="112"/>
      <c r="FX6" s="112"/>
      <c r="FY6" s="112"/>
      <c r="FZ6" s="112"/>
      <c r="GA6" s="112"/>
      <c r="GB6" s="112"/>
      <c r="GC6" s="112"/>
      <c r="GD6" s="112"/>
      <c r="GE6" s="112"/>
      <c r="GF6" s="112"/>
      <c r="GG6" s="112"/>
      <c r="GH6" s="112"/>
      <c r="GI6" s="112"/>
      <c r="GJ6" s="112"/>
      <c r="GK6" s="112"/>
      <c r="GL6" s="112"/>
      <c r="GM6" s="112"/>
      <c r="GN6" s="112"/>
      <c r="GO6" s="112"/>
      <c r="GP6" s="112"/>
      <c r="GQ6" s="112"/>
      <c r="GR6" s="112"/>
      <c r="GS6" s="112"/>
      <c r="GT6" s="112"/>
      <c r="GU6" s="112"/>
      <c r="GV6" s="112"/>
      <c r="GW6" s="112"/>
      <c r="GX6" s="112"/>
      <c r="GY6" s="112"/>
      <c r="GZ6" s="112"/>
      <c r="HA6" s="112"/>
      <c r="HB6" s="112"/>
      <c r="HC6" s="112"/>
      <c r="HD6" s="112"/>
      <c r="HE6" s="112"/>
      <c r="HF6" s="112"/>
      <c r="HG6" s="112"/>
      <c r="HH6" s="112"/>
      <c r="HI6" s="112"/>
      <c r="HJ6" s="112"/>
      <c r="HK6" s="112"/>
      <c r="HL6" s="112"/>
      <c r="HM6" s="112"/>
      <c r="HN6" s="112"/>
      <c r="HO6" s="112"/>
      <c r="HP6" s="112"/>
      <c r="HQ6" s="112"/>
      <c r="HR6" s="112"/>
      <c r="HS6" s="112"/>
      <c r="HT6" s="112"/>
      <c r="HU6" s="112"/>
      <c r="HV6" s="112"/>
      <c r="HW6" s="112"/>
      <c r="HX6" s="112"/>
      <c r="HY6" s="112"/>
      <c r="HZ6" s="112"/>
      <c r="IA6" s="112"/>
      <c r="IB6" s="112"/>
      <c r="IC6" s="112"/>
      <c r="ID6" s="112"/>
      <c r="IE6" s="112"/>
      <c r="IF6" s="112"/>
    </row>
    <row r="7" spans="1:43" ht="15" customHeight="1">
      <c r="A7" s="407" t="s">
        <v>28</v>
      </c>
      <c r="B7" s="407"/>
      <c r="C7" s="408"/>
      <c r="D7" s="233">
        <f>SUM(D8:D20)</f>
        <v>364073407</v>
      </c>
      <c r="E7" s="233">
        <f>SUM(E8:E20)</f>
        <v>396248416</v>
      </c>
      <c r="F7" s="233">
        <f>SUM(F8:F20)</f>
        <v>396791561</v>
      </c>
      <c r="G7" s="234">
        <f>100*F7/F$7</f>
        <v>100</v>
      </c>
      <c r="H7" s="235">
        <f aca="true" t="shared" si="0" ref="H7:H40">100*(F7-E7)/E7</f>
        <v>0.13707184131683697</v>
      </c>
      <c r="I7" s="102"/>
      <c r="J7" s="398" t="s">
        <v>30</v>
      </c>
      <c r="K7" s="398"/>
      <c r="L7" s="398"/>
      <c r="M7" s="358">
        <v>8859992</v>
      </c>
      <c r="N7" s="285"/>
      <c r="O7" s="285"/>
      <c r="P7" s="285"/>
      <c r="Q7" s="285"/>
      <c r="R7" s="285">
        <v>9228723</v>
      </c>
      <c r="S7" s="285"/>
      <c r="T7" s="285"/>
      <c r="U7" s="285"/>
      <c r="V7" s="285"/>
      <c r="W7" s="285">
        <v>9239139</v>
      </c>
      <c r="X7" s="285"/>
      <c r="Y7" s="285"/>
      <c r="Z7" s="285"/>
      <c r="AA7" s="285"/>
      <c r="AB7" s="285">
        <v>9312815</v>
      </c>
      <c r="AC7" s="285"/>
      <c r="AD7" s="285"/>
      <c r="AE7" s="285"/>
      <c r="AF7" s="285"/>
      <c r="AG7" s="285">
        <v>9595715</v>
      </c>
      <c r="AH7" s="285"/>
      <c r="AI7" s="285"/>
      <c r="AJ7" s="285"/>
      <c r="AK7" s="285"/>
      <c r="AL7" s="285">
        <v>9654518</v>
      </c>
      <c r="AM7" s="285"/>
      <c r="AN7" s="285"/>
      <c r="AO7" s="285"/>
      <c r="AP7" s="285"/>
      <c r="AQ7" s="43"/>
    </row>
    <row r="8" spans="1:42" ht="15" customHeight="1">
      <c r="A8" s="112"/>
      <c r="B8" s="295" t="s">
        <v>29</v>
      </c>
      <c r="C8" s="389"/>
      <c r="D8" s="220">
        <v>94076135</v>
      </c>
      <c r="E8" s="220">
        <v>100635762</v>
      </c>
      <c r="F8" s="222">
        <v>113401527</v>
      </c>
      <c r="G8" s="223">
        <f aca="true" t="shared" si="1" ref="G8:G20">100*F8/F$7</f>
        <v>28.579621682024634</v>
      </c>
      <c r="H8" s="221">
        <f t="shared" si="0"/>
        <v>12.685117841110996</v>
      </c>
      <c r="I8" s="102"/>
      <c r="J8" s="340" t="s">
        <v>31</v>
      </c>
      <c r="K8" s="340"/>
      <c r="L8" s="340"/>
      <c r="M8" s="357">
        <v>1984716</v>
      </c>
      <c r="N8" s="297"/>
      <c r="O8" s="297"/>
      <c r="P8" s="297"/>
      <c r="Q8" s="297"/>
      <c r="R8" s="297">
        <v>2010956</v>
      </c>
      <c r="S8" s="297"/>
      <c r="T8" s="297"/>
      <c r="U8" s="297"/>
      <c r="V8" s="297"/>
      <c r="W8" s="297">
        <v>2002259</v>
      </c>
      <c r="X8" s="297"/>
      <c r="Y8" s="297"/>
      <c r="Z8" s="297"/>
      <c r="AA8" s="297"/>
      <c r="AB8" s="297">
        <v>1996560</v>
      </c>
      <c r="AC8" s="297"/>
      <c r="AD8" s="297"/>
      <c r="AE8" s="297"/>
      <c r="AF8" s="297"/>
      <c r="AG8" s="297">
        <v>2064234</v>
      </c>
      <c r="AH8" s="297"/>
      <c r="AI8" s="297"/>
      <c r="AJ8" s="297"/>
      <c r="AK8" s="297"/>
      <c r="AL8" s="297">
        <v>2115900</v>
      </c>
      <c r="AM8" s="297"/>
      <c r="AN8" s="297"/>
      <c r="AO8" s="297"/>
      <c r="AP8" s="297"/>
    </row>
    <row r="9" spans="1:42" ht="15" customHeight="1">
      <c r="A9" s="112"/>
      <c r="B9" s="295" t="s">
        <v>32</v>
      </c>
      <c r="C9" s="389"/>
      <c r="D9" s="220">
        <v>2530488</v>
      </c>
      <c r="E9" s="220">
        <v>2682525</v>
      </c>
      <c r="F9" s="222">
        <v>2677976</v>
      </c>
      <c r="G9" s="223">
        <f t="shared" si="1"/>
        <v>0.6749074988517711</v>
      </c>
      <c r="H9" s="221">
        <f t="shared" si="0"/>
        <v>-0.1695790346781484</v>
      </c>
      <c r="I9" s="102"/>
      <c r="J9" s="340" t="s">
        <v>204</v>
      </c>
      <c r="K9" s="340"/>
      <c r="L9" s="340"/>
      <c r="M9" s="357">
        <v>3936880</v>
      </c>
      <c r="N9" s="297"/>
      <c r="O9" s="297"/>
      <c r="P9" s="297"/>
      <c r="Q9" s="297"/>
      <c r="R9" s="297">
        <v>4131859</v>
      </c>
      <c r="S9" s="297"/>
      <c r="T9" s="297"/>
      <c r="U9" s="297"/>
      <c r="V9" s="297"/>
      <c r="W9" s="297">
        <v>4436739</v>
      </c>
      <c r="X9" s="297"/>
      <c r="Y9" s="297"/>
      <c r="Z9" s="297"/>
      <c r="AA9" s="297"/>
      <c r="AB9" s="297">
        <v>4338879</v>
      </c>
      <c r="AC9" s="297"/>
      <c r="AD9" s="297"/>
      <c r="AE9" s="297"/>
      <c r="AF9" s="297"/>
      <c r="AG9" s="297">
        <v>4122308</v>
      </c>
      <c r="AH9" s="297"/>
      <c r="AI9" s="297"/>
      <c r="AJ9" s="297"/>
      <c r="AK9" s="297"/>
      <c r="AL9" s="297">
        <v>4069615</v>
      </c>
      <c r="AM9" s="297"/>
      <c r="AN9" s="297"/>
      <c r="AO9" s="297"/>
      <c r="AP9" s="297"/>
    </row>
    <row r="10" spans="1:42" ht="15" customHeight="1">
      <c r="A10" s="112"/>
      <c r="B10" s="295" t="s">
        <v>35</v>
      </c>
      <c r="C10" s="389"/>
      <c r="D10" s="220">
        <v>87352927</v>
      </c>
      <c r="E10" s="220">
        <v>97480952</v>
      </c>
      <c r="F10" s="222">
        <v>99844571</v>
      </c>
      <c r="G10" s="223">
        <f t="shared" si="1"/>
        <v>25.1629774454805</v>
      </c>
      <c r="H10" s="221">
        <f t="shared" si="0"/>
        <v>2.4246983143947958</v>
      </c>
      <c r="I10" s="102"/>
      <c r="J10" s="340" t="s">
        <v>33</v>
      </c>
      <c r="K10" s="340"/>
      <c r="L10" s="340"/>
      <c r="M10" s="357">
        <v>10964</v>
      </c>
      <c r="N10" s="297"/>
      <c r="O10" s="297"/>
      <c r="P10" s="297"/>
      <c r="Q10" s="297"/>
      <c r="R10" s="297">
        <v>8035342</v>
      </c>
      <c r="S10" s="297"/>
      <c r="T10" s="297"/>
      <c r="U10" s="297"/>
      <c r="V10" s="297"/>
      <c r="W10" s="297">
        <v>348883</v>
      </c>
      <c r="X10" s="297"/>
      <c r="Y10" s="297"/>
      <c r="Z10" s="297"/>
      <c r="AA10" s="297"/>
      <c r="AB10" s="297">
        <v>2187</v>
      </c>
      <c r="AC10" s="297"/>
      <c r="AD10" s="297"/>
      <c r="AE10" s="297"/>
      <c r="AF10" s="297"/>
      <c r="AG10" s="297">
        <v>7966655</v>
      </c>
      <c r="AH10" s="297"/>
      <c r="AI10" s="297"/>
      <c r="AJ10" s="297"/>
      <c r="AK10" s="297"/>
      <c r="AL10" s="297">
        <v>403018</v>
      </c>
      <c r="AM10" s="297"/>
      <c r="AN10" s="297"/>
      <c r="AO10" s="297"/>
      <c r="AP10" s="297"/>
    </row>
    <row r="11" spans="1:42" ht="15" customHeight="1">
      <c r="A11" s="112"/>
      <c r="B11" s="295" t="s">
        <v>37</v>
      </c>
      <c r="C11" s="389"/>
      <c r="D11" s="220">
        <v>371395</v>
      </c>
      <c r="E11" s="220">
        <v>653964</v>
      </c>
      <c r="F11" s="222">
        <v>525301</v>
      </c>
      <c r="G11" s="223">
        <f t="shared" si="1"/>
        <v>0.1323871401589612</v>
      </c>
      <c r="H11" s="221">
        <f t="shared" si="0"/>
        <v>-19.67432458055795</v>
      </c>
      <c r="I11" s="102"/>
      <c r="J11" s="340" t="s">
        <v>34</v>
      </c>
      <c r="K11" s="402"/>
      <c r="L11" s="402"/>
      <c r="M11" s="357">
        <v>1237883</v>
      </c>
      <c r="N11" s="297"/>
      <c r="O11" s="297"/>
      <c r="P11" s="297"/>
      <c r="Q11" s="297"/>
      <c r="R11" s="297">
        <v>1134259</v>
      </c>
      <c r="S11" s="297"/>
      <c r="T11" s="297"/>
      <c r="U11" s="297"/>
      <c r="V11" s="297"/>
      <c r="W11" s="297">
        <v>1274508</v>
      </c>
      <c r="X11" s="297"/>
      <c r="Y11" s="297"/>
      <c r="Z11" s="297"/>
      <c r="AA11" s="297"/>
      <c r="AB11" s="297">
        <v>915026</v>
      </c>
      <c r="AC11" s="297"/>
      <c r="AD11" s="297"/>
      <c r="AE11" s="297"/>
      <c r="AF11" s="297"/>
      <c r="AG11" s="297">
        <v>929791</v>
      </c>
      <c r="AH11" s="297"/>
      <c r="AI11" s="297"/>
      <c r="AJ11" s="297"/>
      <c r="AK11" s="297"/>
      <c r="AL11" s="297">
        <v>983940</v>
      </c>
      <c r="AM11" s="297"/>
      <c r="AN11" s="297"/>
      <c r="AO11" s="297"/>
      <c r="AP11" s="297"/>
    </row>
    <row r="12" spans="1:42" ht="15" customHeight="1">
      <c r="A12" s="112"/>
      <c r="B12" s="295" t="s">
        <v>38</v>
      </c>
      <c r="C12" s="389"/>
      <c r="D12" s="220">
        <v>8183001</v>
      </c>
      <c r="E12" s="220">
        <v>10319053</v>
      </c>
      <c r="F12" s="222">
        <v>8888105</v>
      </c>
      <c r="G12" s="223">
        <f t="shared" si="1"/>
        <v>2.2399934559092096</v>
      </c>
      <c r="H12" s="221">
        <f t="shared" si="0"/>
        <v>-13.867047683542278</v>
      </c>
      <c r="I12" s="102"/>
      <c r="J12" s="405" t="s">
        <v>36</v>
      </c>
      <c r="K12" s="406"/>
      <c r="L12" s="406"/>
      <c r="M12" s="359">
        <v>3790337</v>
      </c>
      <c r="N12" s="360"/>
      <c r="O12" s="360"/>
      <c r="P12" s="360"/>
      <c r="Q12" s="360"/>
      <c r="R12" s="360">
        <v>4268167</v>
      </c>
      <c r="S12" s="360"/>
      <c r="T12" s="360"/>
      <c r="U12" s="360"/>
      <c r="V12" s="360"/>
      <c r="W12" s="360">
        <v>4822710</v>
      </c>
      <c r="X12" s="360"/>
      <c r="Y12" s="360"/>
      <c r="Z12" s="360"/>
      <c r="AA12" s="360"/>
      <c r="AB12" s="360">
        <v>3697751</v>
      </c>
      <c r="AC12" s="360"/>
      <c r="AD12" s="360"/>
      <c r="AE12" s="360"/>
      <c r="AF12" s="360"/>
      <c r="AG12" s="360">
        <v>3608605</v>
      </c>
      <c r="AH12" s="360"/>
      <c r="AI12" s="360"/>
      <c r="AJ12" s="360"/>
      <c r="AK12" s="360"/>
      <c r="AL12" s="360">
        <v>4989699</v>
      </c>
      <c r="AM12" s="360"/>
      <c r="AN12" s="360"/>
      <c r="AO12" s="360"/>
      <c r="AP12" s="360"/>
    </row>
    <row r="13" spans="1:19" ht="15" customHeight="1">
      <c r="A13" s="112"/>
      <c r="B13" s="295" t="s">
        <v>39</v>
      </c>
      <c r="C13" s="389"/>
      <c r="D13" s="220">
        <v>8493366</v>
      </c>
      <c r="E13" s="220">
        <v>9142643</v>
      </c>
      <c r="F13" s="222">
        <v>9633362</v>
      </c>
      <c r="G13" s="223">
        <f t="shared" si="1"/>
        <v>2.427814234688323</v>
      </c>
      <c r="H13" s="221">
        <f t="shared" si="0"/>
        <v>5.367364776246869</v>
      </c>
      <c r="I13" s="102"/>
      <c r="J13" s="78" t="s">
        <v>205</v>
      </c>
      <c r="S13" s="43"/>
    </row>
    <row r="14" spans="1:9" ht="15" customHeight="1">
      <c r="A14" s="112"/>
      <c r="B14" s="295" t="s">
        <v>40</v>
      </c>
      <c r="C14" s="389"/>
      <c r="D14" s="220">
        <v>84747788</v>
      </c>
      <c r="E14" s="220">
        <v>86039476</v>
      </c>
      <c r="F14" s="222">
        <v>74872939</v>
      </c>
      <c r="G14" s="223">
        <f t="shared" si="1"/>
        <v>18.869589567707564</v>
      </c>
      <c r="H14" s="221">
        <f t="shared" si="0"/>
        <v>-12.97838796693741</v>
      </c>
      <c r="I14" s="102"/>
    </row>
    <row r="15" spans="1:18" ht="15" customHeight="1">
      <c r="A15" s="112"/>
      <c r="B15" s="295" t="s">
        <v>41</v>
      </c>
      <c r="C15" s="389"/>
      <c r="D15" s="220">
        <v>2818326</v>
      </c>
      <c r="E15" s="220">
        <v>2975433</v>
      </c>
      <c r="F15" s="222">
        <v>3740264</v>
      </c>
      <c r="G15" s="223">
        <f t="shared" si="1"/>
        <v>0.9426269022893862</v>
      </c>
      <c r="H15" s="221">
        <f t="shared" si="0"/>
        <v>25.70486379629452</v>
      </c>
      <c r="I15" s="102"/>
      <c r="J15" s="102"/>
      <c r="K15" s="102"/>
      <c r="L15" s="102"/>
      <c r="M15" s="79"/>
      <c r="N15" s="79"/>
      <c r="O15" s="79"/>
      <c r="P15" s="79"/>
      <c r="Q15" s="79"/>
      <c r="R15" s="79"/>
    </row>
    <row r="16" spans="1:8" ht="15" customHeight="1">
      <c r="A16" s="112"/>
      <c r="B16" s="295" t="s">
        <v>42</v>
      </c>
      <c r="C16" s="389"/>
      <c r="D16" s="220">
        <v>109914</v>
      </c>
      <c r="E16" s="220">
        <v>76527</v>
      </c>
      <c r="F16" s="222">
        <v>223855</v>
      </c>
      <c r="G16" s="223">
        <f t="shared" si="1"/>
        <v>0.05641627040550895</v>
      </c>
      <c r="H16" s="221">
        <f t="shared" si="0"/>
        <v>192.51767350085592</v>
      </c>
    </row>
    <row r="17" spans="1:8" ht="15" customHeight="1">
      <c r="A17" s="112"/>
      <c r="B17" s="295" t="s">
        <v>43</v>
      </c>
      <c r="C17" s="389"/>
      <c r="D17" s="220">
        <v>2484333</v>
      </c>
      <c r="E17" s="220">
        <v>2568858</v>
      </c>
      <c r="F17" s="222">
        <v>2793074</v>
      </c>
      <c r="G17" s="223">
        <f t="shared" si="1"/>
        <v>0.7039146681851935</v>
      </c>
      <c r="H17" s="221">
        <f t="shared" si="0"/>
        <v>8.728236438137102</v>
      </c>
    </row>
    <row r="18" spans="1:42" ht="15" customHeight="1">
      <c r="A18" s="112"/>
      <c r="B18" s="295" t="s">
        <v>44</v>
      </c>
      <c r="C18" s="389"/>
      <c r="D18" s="220">
        <v>2231827</v>
      </c>
      <c r="E18" s="220">
        <v>1092759</v>
      </c>
      <c r="F18" s="222">
        <v>1701712</v>
      </c>
      <c r="G18" s="223">
        <f t="shared" si="1"/>
        <v>0.42886799197828707</v>
      </c>
      <c r="H18" s="221">
        <f t="shared" si="0"/>
        <v>55.72619397323655</v>
      </c>
      <c r="I18" s="102"/>
      <c r="J18" s="412" t="s">
        <v>389</v>
      </c>
      <c r="K18" s="412"/>
      <c r="L18" s="412"/>
      <c r="M18" s="412"/>
      <c r="N18" s="412"/>
      <c r="O18" s="412"/>
      <c r="P18" s="412"/>
      <c r="Q18" s="412"/>
      <c r="R18" s="412"/>
      <c r="S18" s="412"/>
      <c r="T18" s="412"/>
      <c r="U18" s="412"/>
      <c r="V18" s="412"/>
      <c r="W18" s="412"/>
      <c r="X18" s="412"/>
      <c r="Y18" s="412"/>
      <c r="Z18" s="412"/>
      <c r="AA18" s="412"/>
      <c r="AB18" s="412"/>
      <c r="AC18" s="412"/>
      <c r="AD18" s="412"/>
      <c r="AE18" s="412"/>
      <c r="AF18" s="412"/>
      <c r="AG18" s="412"/>
      <c r="AH18" s="412"/>
      <c r="AI18" s="412"/>
      <c r="AJ18" s="412"/>
      <c r="AK18" s="412"/>
      <c r="AL18" s="412"/>
      <c r="AM18" s="412"/>
      <c r="AN18" s="412"/>
      <c r="AO18" s="412"/>
      <c r="AP18" s="412"/>
    </row>
    <row r="19" spans="1:43" ht="15" customHeight="1" thickBot="1">
      <c r="A19" s="112"/>
      <c r="B19" s="295" t="s">
        <v>45</v>
      </c>
      <c r="C19" s="389"/>
      <c r="D19" s="220">
        <v>41506907</v>
      </c>
      <c r="E19" s="220">
        <v>39391491</v>
      </c>
      <c r="F19" s="222">
        <v>41930456</v>
      </c>
      <c r="G19" s="223">
        <f t="shared" si="1"/>
        <v>10.56737595283686</v>
      </c>
      <c r="H19" s="221">
        <f t="shared" si="0"/>
        <v>6.445465595602868</v>
      </c>
      <c r="N19" s="104"/>
      <c r="O19" s="104"/>
      <c r="P19" s="104"/>
      <c r="Q19" s="104"/>
      <c r="R19" s="104"/>
      <c r="S19" s="104"/>
      <c r="T19" s="104"/>
      <c r="U19" s="104"/>
      <c r="V19" s="104"/>
      <c r="W19" s="104"/>
      <c r="X19" s="104"/>
      <c r="Y19" s="104"/>
      <c r="Z19" s="104"/>
      <c r="AA19" s="104"/>
      <c r="AB19" s="104"/>
      <c r="AC19" s="104"/>
      <c r="AD19" s="104"/>
      <c r="AE19" s="104"/>
      <c r="AF19" s="104"/>
      <c r="AG19" s="104"/>
      <c r="AH19" s="104"/>
      <c r="AI19" s="104"/>
      <c r="AJ19" s="104"/>
      <c r="AK19" s="104"/>
      <c r="AL19" s="104"/>
      <c r="AM19" s="104"/>
      <c r="AN19" s="104"/>
      <c r="AO19" s="104"/>
      <c r="AP19" s="104"/>
      <c r="AQ19" s="43"/>
    </row>
    <row r="20" spans="1:43" ht="15" customHeight="1">
      <c r="A20" s="112"/>
      <c r="B20" s="295" t="s">
        <v>46</v>
      </c>
      <c r="C20" s="389"/>
      <c r="D20" s="220">
        <v>29167000</v>
      </c>
      <c r="E20" s="220">
        <v>43188973</v>
      </c>
      <c r="F20" s="222">
        <v>36558419</v>
      </c>
      <c r="G20" s="223">
        <f t="shared" si="1"/>
        <v>9.213507189483801</v>
      </c>
      <c r="H20" s="221">
        <f t="shared" si="0"/>
        <v>-15.352423406780245</v>
      </c>
      <c r="I20" s="102"/>
      <c r="J20" s="397" t="s">
        <v>325</v>
      </c>
      <c r="K20" s="397"/>
      <c r="L20" s="403"/>
      <c r="M20" s="139" t="s">
        <v>338</v>
      </c>
      <c r="N20" s="345" t="s">
        <v>253</v>
      </c>
      <c r="O20" s="345"/>
      <c r="P20" s="345"/>
      <c r="Q20" s="345"/>
      <c r="R20" s="345"/>
      <c r="S20" s="345"/>
      <c r="T20" s="345"/>
      <c r="U20" s="345" t="s">
        <v>254</v>
      </c>
      <c r="V20" s="345"/>
      <c r="W20" s="345"/>
      <c r="X20" s="345"/>
      <c r="Y20" s="345"/>
      <c r="Z20" s="345"/>
      <c r="AA20" s="345"/>
      <c r="AB20" s="345"/>
      <c r="AC20" s="345" t="s">
        <v>255</v>
      </c>
      <c r="AD20" s="345"/>
      <c r="AE20" s="345"/>
      <c r="AF20" s="345"/>
      <c r="AG20" s="345"/>
      <c r="AH20" s="345"/>
      <c r="AI20" s="345"/>
      <c r="AJ20" s="415" t="s">
        <v>48</v>
      </c>
      <c r="AK20" s="415"/>
      <c r="AL20" s="415"/>
      <c r="AM20" s="415"/>
      <c r="AN20" s="415"/>
      <c r="AO20" s="415"/>
      <c r="AP20" s="416"/>
      <c r="AQ20" s="43"/>
    </row>
    <row r="21" spans="1:43" ht="15" customHeight="1">
      <c r="A21" s="112"/>
      <c r="B21" s="123"/>
      <c r="C21" s="140"/>
      <c r="D21" s="224"/>
      <c r="E21" s="224"/>
      <c r="F21" s="224"/>
      <c r="G21" s="225"/>
      <c r="H21" s="226"/>
      <c r="I21" s="102"/>
      <c r="J21" s="398" t="s">
        <v>50</v>
      </c>
      <c r="K21" s="398"/>
      <c r="L21" s="404"/>
      <c r="M21" s="141" t="s">
        <v>326</v>
      </c>
      <c r="N21" s="413">
        <v>52382081</v>
      </c>
      <c r="O21" s="297"/>
      <c r="P21" s="297"/>
      <c r="Q21" s="297"/>
      <c r="R21" s="297"/>
      <c r="S21" s="297"/>
      <c r="T21" s="297"/>
      <c r="U21" s="382">
        <v>55332282</v>
      </c>
      <c r="V21" s="382"/>
      <c r="W21" s="382"/>
      <c r="X21" s="382"/>
      <c r="Y21" s="382"/>
      <c r="Z21" s="382"/>
      <c r="AA21" s="382"/>
      <c r="AB21" s="382"/>
      <c r="AC21" s="382">
        <v>55660521</v>
      </c>
      <c r="AD21" s="382"/>
      <c r="AE21" s="382"/>
      <c r="AF21" s="382"/>
      <c r="AG21" s="382"/>
      <c r="AH21" s="382"/>
      <c r="AI21" s="382"/>
      <c r="AJ21" s="414">
        <f>100*(AC21-U21)/U21</f>
        <v>0.593214283119572</v>
      </c>
      <c r="AK21" s="414"/>
      <c r="AL21" s="414"/>
      <c r="AM21" s="414"/>
      <c r="AN21" s="414"/>
      <c r="AO21" s="414"/>
      <c r="AP21" s="414"/>
      <c r="AQ21" s="43"/>
    </row>
    <row r="22" spans="1:42" ht="15" customHeight="1">
      <c r="A22" s="409" t="s">
        <v>47</v>
      </c>
      <c r="B22" s="409"/>
      <c r="C22" s="410"/>
      <c r="D22" s="233">
        <f>SUM(D23:D34)</f>
        <v>362821506</v>
      </c>
      <c r="E22" s="233">
        <f>SUM(E23:E34)</f>
        <v>393929736</v>
      </c>
      <c r="F22" s="233">
        <f>SUM(F23:F34)</f>
        <v>393213679</v>
      </c>
      <c r="G22" s="236">
        <f>100*F22/F$22</f>
        <v>100</v>
      </c>
      <c r="H22" s="235">
        <f t="shared" si="0"/>
        <v>-0.18177277178181847</v>
      </c>
      <c r="I22" s="79"/>
      <c r="J22" s="340" t="s">
        <v>52</v>
      </c>
      <c r="K22" s="340"/>
      <c r="L22" s="386"/>
      <c r="M22" s="142" t="s">
        <v>326</v>
      </c>
      <c r="N22" s="413">
        <v>1605151</v>
      </c>
      <c r="O22" s="297"/>
      <c r="P22" s="297"/>
      <c r="Q22" s="297"/>
      <c r="R22" s="297"/>
      <c r="S22" s="297"/>
      <c r="T22" s="297"/>
      <c r="U22" s="382">
        <v>1629944</v>
      </c>
      <c r="V22" s="382"/>
      <c r="W22" s="382"/>
      <c r="X22" s="382"/>
      <c r="Y22" s="382"/>
      <c r="Z22" s="382"/>
      <c r="AA22" s="382"/>
      <c r="AB22" s="382"/>
      <c r="AC22" s="382">
        <v>1668976</v>
      </c>
      <c r="AD22" s="382"/>
      <c r="AE22" s="382"/>
      <c r="AF22" s="382"/>
      <c r="AG22" s="382"/>
      <c r="AH22" s="382"/>
      <c r="AI22" s="382"/>
      <c r="AJ22" s="414">
        <f aca="true" t="shared" si="2" ref="AJ22:AJ32">100*(AC22-U22)/U22</f>
        <v>2.394683498328777</v>
      </c>
      <c r="AK22" s="414"/>
      <c r="AL22" s="414"/>
      <c r="AM22" s="414"/>
      <c r="AN22" s="414"/>
      <c r="AO22" s="414"/>
      <c r="AP22" s="414"/>
    </row>
    <row r="23" spans="2:240" s="43" customFormat="1" ht="15" customHeight="1">
      <c r="B23" s="295" t="s">
        <v>49</v>
      </c>
      <c r="C23" s="389"/>
      <c r="D23" s="220">
        <v>926923</v>
      </c>
      <c r="E23" s="220">
        <v>958402</v>
      </c>
      <c r="F23" s="222">
        <v>1118123</v>
      </c>
      <c r="G23" s="223">
        <f aca="true" t="shared" si="3" ref="G23:G34">100*F23/F$22</f>
        <v>0.2843550618186912</v>
      </c>
      <c r="H23" s="221">
        <f t="shared" si="0"/>
        <v>16.665345022234927</v>
      </c>
      <c r="I23" s="79"/>
      <c r="J23" s="340" t="s">
        <v>53</v>
      </c>
      <c r="K23" s="340"/>
      <c r="L23" s="386"/>
      <c r="M23" s="142" t="s">
        <v>327</v>
      </c>
      <c r="N23" s="413">
        <v>815796</v>
      </c>
      <c r="O23" s="297"/>
      <c r="P23" s="297"/>
      <c r="Q23" s="297"/>
      <c r="R23" s="297"/>
      <c r="S23" s="297"/>
      <c r="T23" s="297"/>
      <c r="U23" s="382">
        <v>837407</v>
      </c>
      <c r="V23" s="382"/>
      <c r="W23" s="382"/>
      <c r="X23" s="382"/>
      <c r="Y23" s="382"/>
      <c r="Z23" s="382"/>
      <c r="AA23" s="382"/>
      <c r="AB23" s="382"/>
      <c r="AC23" s="422">
        <v>1075367</v>
      </c>
      <c r="AD23" s="422"/>
      <c r="AE23" s="422"/>
      <c r="AF23" s="422"/>
      <c r="AG23" s="422"/>
      <c r="AH23" s="422"/>
      <c r="AI23" s="422"/>
      <c r="AJ23" s="414">
        <f t="shared" si="2"/>
        <v>28.41628980889818</v>
      </c>
      <c r="AK23" s="414"/>
      <c r="AL23" s="414"/>
      <c r="AM23" s="414"/>
      <c r="AN23" s="414"/>
      <c r="AO23" s="414"/>
      <c r="AP23" s="414"/>
      <c r="AQ23" s="112"/>
      <c r="AR23" s="112"/>
      <c r="AS23" s="112"/>
      <c r="AT23" s="112"/>
      <c r="AU23" s="112"/>
      <c r="AV23" s="112"/>
      <c r="AW23" s="112"/>
      <c r="AX23" s="112"/>
      <c r="AY23" s="112"/>
      <c r="AZ23" s="112"/>
      <c r="BA23" s="112"/>
      <c r="BB23" s="112"/>
      <c r="BC23" s="112"/>
      <c r="BD23" s="112"/>
      <c r="BE23" s="112"/>
      <c r="BF23" s="112"/>
      <c r="BG23" s="112"/>
      <c r="BH23" s="112"/>
      <c r="BI23" s="112"/>
      <c r="BJ23" s="112"/>
      <c r="BK23" s="112"/>
      <c r="BL23" s="112"/>
      <c r="BM23" s="112"/>
      <c r="BN23" s="112"/>
      <c r="BO23" s="112"/>
      <c r="BP23" s="112"/>
      <c r="BQ23" s="112"/>
      <c r="BR23" s="112"/>
      <c r="BS23" s="112"/>
      <c r="BT23" s="112"/>
      <c r="BU23" s="112"/>
      <c r="BV23" s="112"/>
      <c r="BW23" s="112"/>
      <c r="BX23" s="112"/>
      <c r="BY23" s="112"/>
      <c r="BZ23" s="112"/>
      <c r="CA23" s="112"/>
      <c r="CB23" s="112"/>
      <c r="CC23" s="112"/>
      <c r="CD23" s="112"/>
      <c r="CE23" s="112"/>
      <c r="CF23" s="112"/>
      <c r="CG23" s="112"/>
      <c r="CH23" s="112"/>
      <c r="CI23" s="112"/>
      <c r="CJ23" s="112"/>
      <c r="CK23" s="112"/>
      <c r="CL23" s="112"/>
      <c r="CM23" s="112"/>
      <c r="CN23" s="112"/>
      <c r="CO23" s="112"/>
      <c r="CP23" s="112"/>
      <c r="CQ23" s="112"/>
      <c r="CR23" s="112"/>
      <c r="CS23" s="112"/>
      <c r="CT23" s="112"/>
      <c r="CU23" s="112"/>
      <c r="CV23" s="112"/>
      <c r="CW23" s="112"/>
      <c r="CX23" s="112"/>
      <c r="CY23" s="112"/>
      <c r="CZ23" s="112"/>
      <c r="DA23" s="112"/>
      <c r="DB23" s="112"/>
      <c r="DC23" s="112"/>
      <c r="DD23" s="112"/>
      <c r="DE23" s="112"/>
      <c r="DF23" s="112"/>
      <c r="DG23" s="112"/>
      <c r="DH23" s="112"/>
      <c r="DI23" s="112"/>
      <c r="DJ23" s="112"/>
      <c r="DK23" s="112"/>
      <c r="DL23" s="112"/>
      <c r="DM23" s="112"/>
      <c r="DN23" s="112"/>
      <c r="DO23" s="112"/>
      <c r="DP23" s="112"/>
      <c r="DQ23" s="112"/>
      <c r="DR23" s="112"/>
      <c r="DS23" s="112"/>
      <c r="DT23" s="112"/>
      <c r="DU23" s="112"/>
      <c r="DV23" s="112"/>
      <c r="DW23" s="112"/>
      <c r="DX23" s="112"/>
      <c r="DY23" s="112"/>
      <c r="DZ23" s="112"/>
      <c r="EA23" s="112"/>
      <c r="EB23" s="112"/>
      <c r="EC23" s="112"/>
      <c r="ED23" s="112"/>
      <c r="EE23" s="112"/>
      <c r="EF23" s="112"/>
      <c r="EG23" s="112"/>
      <c r="EH23" s="112"/>
      <c r="EI23" s="112"/>
      <c r="EJ23" s="112"/>
      <c r="EK23" s="112"/>
      <c r="EL23" s="112"/>
      <c r="EM23" s="112"/>
      <c r="EN23" s="112"/>
      <c r="EO23" s="112"/>
      <c r="EP23" s="112"/>
      <c r="EQ23" s="112"/>
      <c r="ER23" s="112"/>
      <c r="ES23" s="112"/>
      <c r="ET23" s="112"/>
      <c r="EU23" s="112"/>
      <c r="EV23" s="112"/>
      <c r="EW23" s="112"/>
      <c r="EX23" s="112"/>
      <c r="EY23" s="112"/>
      <c r="EZ23" s="112"/>
      <c r="FA23" s="112"/>
      <c r="FB23" s="112"/>
      <c r="FC23" s="112"/>
      <c r="FD23" s="112"/>
      <c r="FE23" s="112"/>
      <c r="FF23" s="112"/>
      <c r="FG23" s="112"/>
      <c r="FH23" s="112"/>
      <c r="FI23" s="112"/>
      <c r="FJ23" s="112"/>
      <c r="FK23" s="112"/>
      <c r="FL23" s="112"/>
      <c r="FM23" s="112"/>
      <c r="FN23" s="112"/>
      <c r="FO23" s="112"/>
      <c r="FP23" s="112"/>
      <c r="FQ23" s="112"/>
      <c r="FR23" s="112"/>
      <c r="FS23" s="112"/>
      <c r="FT23" s="112"/>
      <c r="FU23" s="112"/>
      <c r="FV23" s="112"/>
      <c r="FW23" s="112"/>
      <c r="FX23" s="112"/>
      <c r="FY23" s="112"/>
      <c r="FZ23" s="112"/>
      <c r="GA23" s="112"/>
      <c r="GB23" s="112"/>
      <c r="GC23" s="112"/>
      <c r="GD23" s="112"/>
      <c r="GE23" s="112"/>
      <c r="GF23" s="112"/>
      <c r="GG23" s="112"/>
      <c r="GH23" s="112"/>
      <c r="GI23" s="112"/>
      <c r="GJ23" s="112"/>
      <c r="GK23" s="112"/>
      <c r="GL23" s="112"/>
      <c r="GM23" s="112"/>
      <c r="GN23" s="112"/>
      <c r="GO23" s="112"/>
      <c r="GP23" s="112"/>
      <c r="GQ23" s="112"/>
      <c r="GR23" s="112"/>
      <c r="GS23" s="112"/>
      <c r="GT23" s="112"/>
      <c r="GU23" s="112"/>
      <c r="GV23" s="112"/>
      <c r="GW23" s="112"/>
      <c r="GX23" s="112"/>
      <c r="GY23" s="112"/>
      <c r="GZ23" s="112"/>
      <c r="HA23" s="112"/>
      <c r="HB23" s="112"/>
      <c r="HC23" s="112"/>
      <c r="HD23" s="112"/>
      <c r="HE23" s="112"/>
      <c r="HF23" s="112"/>
      <c r="HG23" s="112"/>
      <c r="HH23" s="112"/>
      <c r="HI23" s="112"/>
      <c r="HJ23" s="112"/>
      <c r="HK23" s="112"/>
      <c r="HL23" s="112"/>
      <c r="HM23" s="112"/>
      <c r="HN23" s="112"/>
      <c r="HO23" s="112"/>
      <c r="HP23" s="112"/>
      <c r="HQ23" s="112"/>
      <c r="HR23" s="112"/>
      <c r="HS23" s="112"/>
      <c r="HT23" s="112"/>
      <c r="HU23" s="112"/>
      <c r="HV23" s="112"/>
      <c r="HW23" s="112"/>
      <c r="HX23" s="112"/>
      <c r="HY23" s="112"/>
      <c r="HZ23" s="112"/>
      <c r="IA23" s="112"/>
      <c r="IB23" s="112"/>
      <c r="IC23" s="112"/>
      <c r="ID23" s="112"/>
      <c r="IE23" s="112"/>
      <c r="IF23" s="112"/>
    </row>
    <row r="24" spans="1:42" ht="15" customHeight="1">
      <c r="A24" s="112"/>
      <c r="B24" s="295" t="s">
        <v>51</v>
      </c>
      <c r="C24" s="389"/>
      <c r="D24" s="220">
        <v>19132759</v>
      </c>
      <c r="E24" s="220">
        <v>21685082</v>
      </c>
      <c r="F24" s="222">
        <v>22513939</v>
      </c>
      <c r="G24" s="223">
        <f t="shared" si="3"/>
        <v>5.725624565568585</v>
      </c>
      <c r="H24" s="221">
        <f t="shared" si="0"/>
        <v>3.8222451729719076</v>
      </c>
      <c r="I24" s="79"/>
      <c r="J24" s="340" t="s">
        <v>54</v>
      </c>
      <c r="K24" s="340"/>
      <c r="L24" s="386"/>
      <c r="M24" s="142" t="s">
        <v>55</v>
      </c>
      <c r="N24" s="413">
        <v>8</v>
      </c>
      <c r="O24" s="297"/>
      <c r="P24" s="297"/>
      <c r="Q24" s="297"/>
      <c r="R24" s="297"/>
      <c r="S24" s="297"/>
      <c r="T24" s="297"/>
      <c r="U24" s="382">
        <v>8</v>
      </c>
      <c r="V24" s="382"/>
      <c r="W24" s="382"/>
      <c r="X24" s="382"/>
      <c r="Y24" s="382"/>
      <c r="Z24" s="382"/>
      <c r="AA24" s="382"/>
      <c r="AB24" s="382"/>
      <c r="AC24" s="422">
        <v>8</v>
      </c>
      <c r="AD24" s="422"/>
      <c r="AE24" s="422"/>
      <c r="AF24" s="422"/>
      <c r="AG24" s="422"/>
      <c r="AH24" s="422"/>
      <c r="AI24" s="422"/>
      <c r="AJ24" s="414">
        <f t="shared" si="2"/>
        <v>0</v>
      </c>
      <c r="AK24" s="414"/>
      <c r="AL24" s="414"/>
      <c r="AM24" s="414"/>
      <c r="AN24" s="414"/>
      <c r="AO24" s="414"/>
      <c r="AP24" s="414"/>
    </row>
    <row r="25" spans="1:42" ht="15" customHeight="1">
      <c r="A25" s="112"/>
      <c r="B25" s="295" t="s">
        <v>194</v>
      </c>
      <c r="C25" s="389"/>
      <c r="D25" s="220">
        <v>16632647</v>
      </c>
      <c r="E25" s="220">
        <v>17239142</v>
      </c>
      <c r="F25" s="222">
        <v>19431277</v>
      </c>
      <c r="G25" s="223">
        <f t="shared" si="3"/>
        <v>4.941658451307336</v>
      </c>
      <c r="H25" s="221">
        <f t="shared" si="0"/>
        <v>12.716033083317024</v>
      </c>
      <c r="I25" s="79"/>
      <c r="J25" s="340" t="s">
        <v>56</v>
      </c>
      <c r="K25" s="340"/>
      <c r="L25" s="386"/>
      <c r="M25" s="142" t="s">
        <v>328</v>
      </c>
      <c r="N25" s="413">
        <v>7566859</v>
      </c>
      <c r="O25" s="297"/>
      <c r="P25" s="297"/>
      <c r="Q25" s="297"/>
      <c r="R25" s="297"/>
      <c r="S25" s="297"/>
      <c r="T25" s="297"/>
      <c r="U25" s="382">
        <v>7564522</v>
      </c>
      <c r="V25" s="382"/>
      <c r="W25" s="382"/>
      <c r="X25" s="382"/>
      <c r="Y25" s="382"/>
      <c r="Z25" s="382"/>
      <c r="AA25" s="382"/>
      <c r="AB25" s="382"/>
      <c r="AC25" s="422">
        <v>7552222</v>
      </c>
      <c r="AD25" s="422"/>
      <c r="AE25" s="422"/>
      <c r="AF25" s="422"/>
      <c r="AG25" s="422"/>
      <c r="AH25" s="422"/>
      <c r="AI25" s="422"/>
      <c r="AJ25" s="414">
        <f t="shared" si="2"/>
        <v>-0.16260115311978734</v>
      </c>
      <c r="AK25" s="414"/>
      <c r="AL25" s="414"/>
      <c r="AM25" s="414"/>
      <c r="AN25" s="414"/>
      <c r="AO25" s="414"/>
      <c r="AP25" s="414"/>
    </row>
    <row r="26" spans="1:42" ht="15" customHeight="1">
      <c r="A26" s="112"/>
      <c r="B26" s="295" t="s">
        <v>195</v>
      </c>
      <c r="C26" s="389"/>
      <c r="D26" s="220">
        <v>15650712</v>
      </c>
      <c r="E26" s="220">
        <v>16726578</v>
      </c>
      <c r="F26" s="222">
        <v>15951064</v>
      </c>
      <c r="G26" s="223">
        <f t="shared" si="3"/>
        <v>4.05658929276466</v>
      </c>
      <c r="H26" s="221">
        <f t="shared" si="0"/>
        <v>-4.636417562516374</v>
      </c>
      <c r="I26" s="102"/>
      <c r="J26" s="343"/>
      <c r="K26" s="343"/>
      <c r="L26" s="254"/>
      <c r="M26" s="142" t="s">
        <v>58</v>
      </c>
      <c r="N26" s="413">
        <v>2</v>
      </c>
      <c r="O26" s="297"/>
      <c r="P26" s="297"/>
      <c r="Q26" s="297"/>
      <c r="R26" s="297"/>
      <c r="S26" s="297"/>
      <c r="T26" s="297"/>
      <c r="U26" s="382">
        <v>2</v>
      </c>
      <c r="V26" s="382"/>
      <c r="W26" s="382"/>
      <c r="X26" s="382"/>
      <c r="Y26" s="382"/>
      <c r="Z26" s="382"/>
      <c r="AA26" s="382"/>
      <c r="AB26" s="382"/>
      <c r="AC26" s="422">
        <v>2</v>
      </c>
      <c r="AD26" s="422"/>
      <c r="AE26" s="422"/>
      <c r="AF26" s="422"/>
      <c r="AG26" s="422"/>
      <c r="AH26" s="422"/>
      <c r="AI26" s="422"/>
      <c r="AJ26" s="414">
        <f t="shared" si="2"/>
        <v>0</v>
      </c>
      <c r="AK26" s="414"/>
      <c r="AL26" s="414"/>
      <c r="AM26" s="414"/>
      <c r="AN26" s="414"/>
      <c r="AO26" s="414"/>
      <c r="AP26" s="414"/>
    </row>
    <row r="27" spans="1:42" ht="15" customHeight="1">
      <c r="A27" s="112"/>
      <c r="B27" s="295" t="s">
        <v>196</v>
      </c>
      <c r="C27" s="389"/>
      <c r="D27" s="220">
        <v>2897013</v>
      </c>
      <c r="E27" s="220">
        <v>2638360</v>
      </c>
      <c r="F27" s="222">
        <v>2712839</v>
      </c>
      <c r="G27" s="223">
        <f t="shared" si="3"/>
        <v>0.6899147066549534</v>
      </c>
      <c r="H27" s="221">
        <f t="shared" si="0"/>
        <v>2.8229278794402584</v>
      </c>
      <c r="I27" s="79"/>
      <c r="J27" s="340" t="s">
        <v>60</v>
      </c>
      <c r="K27" s="340"/>
      <c r="L27" s="386"/>
      <c r="M27" s="142" t="s">
        <v>58</v>
      </c>
      <c r="N27" s="413">
        <v>39</v>
      </c>
      <c r="O27" s="297"/>
      <c r="P27" s="297"/>
      <c r="Q27" s="297"/>
      <c r="R27" s="297"/>
      <c r="S27" s="297"/>
      <c r="T27" s="297"/>
      <c r="U27" s="422">
        <v>36</v>
      </c>
      <c r="V27" s="422"/>
      <c r="W27" s="422"/>
      <c r="X27" s="422"/>
      <c r="Y27" s="422"/>
      <c r="Z27" s="422"/>
      <c r="AA27" s="422"/>
      <c r="AB27" s="422"/>
      <c r="AC27" s="422">
        <v>21</v>
      </c>
      <c r="AD27" s="422"/>
      <c r="AE27" s="422"/>
      <c r="AF27" s="422"/>
      <c r="AG27" s="422"/>
      <c r="AH27" s="422"/>
      <c r="AI27" s="422"/>
      <c r="AJ27" s="414">
        <f t="shared" si="2"/>
        <v>-41.666666666666664</v>
      </c>
      <c r="AK27" s="414"/>
      <c r="AL27" s="414"/>
      <c r="AM27" s="414"/>
      <c r="AN27" s="414"/>
      <c r="AO27" s="414"/>
      <c r="AP27" s="414"/>
    </row>
    <row r="28" spans="1:42" ht="15" customHeight="1">
      <c r="A28" s="112"/>
      <c r="B28" s="295" t="s">
        <v>57</v>
      </c>
      <c r="C28" s="389"/>
      <c r="D28" s="220">
        <v>54562487</v>
      </c>
      <c r="E28" s="220">
        <v>65184115</v>
      </c>
      <c r="F28" s="222">
        <v>65801141</v>
      </c>
      <c r="G28" s="223">
        <f t="shared" si="3"/>
        <v>16.73419428524001</v>
      </c>
      <c r="H28" s="221">
        <f t="shared" si="0"/>
        <v>0.9465895180137063</v>
      </c>
      <c r="I28" s="79"/>
      <c r="J28" s="340" t="s">
        <v>62</v>
      </c>
      <c r="K28" s="340"/>
      <c r="L28" s="386"/>
      <c r="M28" s="142" t="s">
        <v>63</v>
      </c>
      <c r="N28" s="413">
        <v>495234</v>
      </c>
      <c r="O28" s="297"/>
      <c r="P28" s="297"/>
      <c r="Q28" s="297"/>
      <c r="R28" s="297"/>
      <c r="S28" s="297"/>
      <c r="T28" s="297"/>
      <c r="U28" s="422">
        <v>584344</v>
      </c>
      <c r="V28" s="422"/>
      <c r="W28" s="422"/>
      <c r="X28" s="422"/>
      <c r="Y28" s="422"/>
      <c r="Z28" s="422"/>
      <c r="AA28" s="422"/>
      <c r="AB28" s="422"/>
      <c r="AC28" s="422">
        <v>589504</v>
      </c>
      <c r="AD28" s="422"/>
      <c r="AE28" s="422"/>
      <c r="AF28" s="422"/>
      <c r="AG28" s="422"/>
      <c r="AH28" s="422"/>
      <c r="AI28" s="422"/>
      <c r="AJ28" s="414">
        <f t="shared" si="2"/>
        <v>0.883041496105034</v>
      </c>
      <c r="AK28" s="414"/>
      <c r="AL28" s="414"/>
      <c r="AM28" s="414"/>
      <c r="AN28" s="414"/>
      <c r="AO28" s="414"/>
      <c r="AP28" s="414"/>
    </row>
    <row r="29" spans="1:42" ht="15" customHeight="1">
      <c r="A29" s="112"/>
      <c r="B29" s="295" t="s">
        <v>197</v>
      </c>
      <c r="C29" s="389"/>
      <c r="D29" s="220">
        <v>23236461</v>
      </c>
      <c r="E29" s="220">
        <v>22109299</v>
      </c>
      <c r="F29" s="227">
        <v>21172786</v>
      </c>
      <c r="G29" s="223">
        <f t="shared" si="3"/>
        <v>5.384549706878331</v>
      </c>
      <c r="H29" s="221">
        <f t="shared" si="0"/>
        <v>-4.235833076390165</v>
      </c>
      <c r="I29" s="79"/>
      <c r="J29" s="340" t="s">
        <v>65</v>
      </c>
      <c r="K29" s="340"/>
      <c r="L29" s="386"/>
      <c r="M29" s="142" t="s">
        <v>63</v>
      </c>
      <c r="N29" s="413">
        <v>5377412</v>
      </c>
      <c r="O29" s="297"/>
      <c r="P29" s="297"/>
      <c r="Q29" s="297"/>
      <c r="R29" s="297"/>
      <c r="S29" s="297"/>
      <c r="T29" s="297"/>
      <c r="U29" s="422">
        <v>5673658</v>
      </c>
      <c r="V29" s="422"/>
      <c r="W29" s="422"/>
      <c r="X29" s="422"/>
      <c r="Y29" s="422"/>
      <c r="Z29" s="422"/>
      <c r="AA29" s="422"/>
      <c r="AB29" s="422"/>
      <c r="AC29" s="422">
        <v>5899974</v>
      </c>
      <c r="AD29" s="422"/>
      <c r="AE29" s="422"/>
      <c r="AF29" s="422"/>
      <c r="AG29" s="422"/>
      <c r="AH29" s="422"/>
      <c r="AI29" s="422"/>
      <c r="AJ29" s="414">
        <f t="shared" si="2"/>
        <v>3.988890412499308</v>
      </c>
      <c r="AK29" s="414"/>
      <c r="AL29" s="414"/>
      <c r="AM29" s="414"/>
      <c r="AN29" s="414"/>
      <c r="AO29" s="414"/>
      <c r="AP29" s="414"/>
    </row>
    <row r="30" spans="1:42" ht="15" customHeight="1">
      <c r="A30" s="112"/>
      <c r="B30" s="295" t="s">
        <v>59</v>
      </c>
      <c r="C30" s="389"/>
      <c r="D30" s="220">
        <v>78799471</v>
      </c>
      <c r="E30" s="220">
        <v>91547022</v>
      </c>
      <c r="F30" s="222">
        <v>89983880</v>
      </c>
      <c r="G30" s="223">
        <f t="shared" si="3"/>
        <v>22.884219142335585</v>
      </c>
      <c r="H30" s="221">
        <f t="shared" si="0"/>
        <v>-1.7074744386551428</v>
      </c>
      <c r="I30" s="79"/>
      <c r="J30" s="340" t="s">
        <v>67</v>
      </c>
      <c r="K30" s="340"/>
      <c r="L30" s="386"/>
      <c r="M30" s="142" t="s">
        <v>329</v>
      </c>
      <c r="N30" s="413">
        <v>7330</v>
      </c>
      <c r="O30" s="297"/>
      <c r="P30" s="297"/>
      <c r="Q30" s="297"/>
      <c r="R30" s="297"/>
      <c r="S30" s="297"/>
      <c r="T30" s="297"/>
      <c r="U30" s="422">
        <v>7705</v>
      </c>
      <c r="V30" s="422"/>
      <c r="W30" s="422"/>
      <c r="X30" s="422"/>
      <c r="Y30" s="422"/>
      <c r="Z30" s="422"/>
      <c r="AA30" s="422"/>
      <c r="AB30" s="422"/>
      <c r="AC30" s="422">
        <v>8094</v>
      </c>
      <c r="AD30" s="422"/>
      <c r="AE30" s="422"/>
      <c r="AF30" s="422"/>
      <c r="AG30" s="422"/>
      <c r="AH30" s="422"/>
      <c r="AI30" s="422"/>
      <c r="AJ30" s="414">
        <f t="shared" si="2"/>
        <v>5.048669695003245</v>
      </c>
      <c r="AK30" s="414"/>
      <c r="AL30" s="414"/>
      <c r="AM30" s="414"/>
      <c r="AN30" s="414"/>
      <c r="AO30" s="414"/>
      <c r="AP30" s="414"/>
    </row>
    <row r="31" spans="1:42" ht="15" customHeight="1">
      <c r="A31" s="112"/>
      <c r="B31" s="295" t="s">
        <v>61</v>
      </c>
      <c r="C31" s="389"/>
      <c r="D31" s="220">
        <v>18499748</v>
      </c>
      <c r="E31" s="220">
        <v>20222082</v>
      </c>
      <c r="F31" s="222">
        <v>19647196</v>
      </c>
      <c r="G31" s="223">
        <f t="shared" si="3"/>
        <v>4.996569816687379</v>
      </c>
      <c r="H31" s="221">
        <f t="shared" si="0"/>
        <v>-2.8428625697393572</v>
      </c>
      <c r="I31" s="79"/>
      <c r="J31" s="340" t="s">
        <v>69</v>
      </c>
      <c r="K31" s="340"/>
      <c r="L31" s="386"/>
      <c r="M31" s="142" t="s">
        <v>63</v>
      </c>
      <c r="N31" s="413">
        <v>38929082</v>
      </c>
      <c r="O31" s="297"/>
      <c r="P31" s="297"/>
      <c r="Q31" s="297"/>
      <c r="R31" s="297"/>
      <c r="S31" s="297"/>
      <c r="T31" s="297"/>
      <c r="U31" s="422">
        <v>42511452</v>
      </c>
      <c r="V31" s="422"/>
      <c r="W31" s="422"/>
      <c r="X31" s="422"/>
      <c r="Y31" s="422"/>
      <c r="Z31" s="422"/>
      <c r="AA31" s="422"/>
      <c r="AB31" s="422"/>
      <c r="AC31" s="422">
        <v>44379519</v>
      </c>
      <c r="AD31" s="422"/>
      <c r="AE31" s="422"/>
      <c r="AF31" s="422"/>
      <c r="AG31" s="422"/>
      <c r="AH31" s="422"/>
      <c r="AI31" s="422"/>
      <c r="AJ31" s="414">
        <f t="shared" si="2"/>
        <v>4.394267690503726</v>
      </c>
      <c r="AK31" s="414"/>
      <c r="AL31" s="414"/>
      <c r="AM31" s="414"/>
      <c r="AN31" s="414"/>
      <c r="AO31" s="414"/>
      <c r="AP31" s="414"/>
    </row>
    <row r="32" spans="1:42" ht="15" customHeight="1">
      <c r="A32" s="112"/>
      <c r="B32" s="295" t="s">
        <v>64</v>
      </c>
      <c r="C32" s="389"/>
      <c r="D32" s="220">
        <v>89861332</v>
      </c>
      <c r="E32" s="220">
        <v>93553799</v>
      </c>
      <c r="F32" s="222">
        <v>94836270</v>
      </c>
      <c r="G32" s="223">
        <f t="shared" si="3"/>
        <v>24.11825301733717</v>
      </c>
      <c r="H32" s="221">
        <f t="shared" si="0"/>
        <v>1.370837970994636</v>
      </c>
      <c r="I32" s="79"/>
      <c r="J32" s="400" t="s">
        <v>70</v>
      </c>
      <c r="K32" s="400"/>
      <c r="L32" s="401"/>
      <c r="M32" s="144" t="s">
        <v>63</v>
      </c>
      <c r="N32" s="423">
        <v>13142249</v>
      </c>
      <c r="O32" s="360"/>
      <c r="P32" s="360"/>
      <c r="Q32" s="360"/>
      <c r="R32" s="360"/>
      <c r="S32" s="360"/>
      <c r="T32" s="360"/>
      <c r="U32" s="424">
        <v>13575594</v>
      </c>
      <c r="V32" s="424"/>
      <c r="W32" s="424"/>
      <c r="X32" s="424"/>
      <c r="Y32" s="424"/>
      <c r="Z32" s="424"/>
      <c r="AA32" s="424"/>
      <c r="AB32" s="424"/>
      <c r="AC32" s="424">
        <v>17220755</v>
      </c>
      <c r="AD32" s="424"/>
      <c r="AE32" s="424"/>
      <c r="AF32" s="424"/>
      <c r="AG32" s="424"/>
      <c r="AH32" s="424"/>
      <c r="AI32" s="424"/>
      <c r="AJ32" s="425">
        <f t="shared" si="2"/>
        <v>26.850839823288762</v>
      </c>
      <c r="AK32" s="425"/>
      <c r="AL32" s="425"/>
      <c r="AM32" s="425"/>
      <c r="AN32" s="425"/>
      <c r="AO32" s="425"/>
      <c r="AP32" s="425"/>
    </row>
    <row r="33" spans="1:10" ht="15" customHeight="1">
      <c r="A33" s="112"/>
      <c r="B33" s="295" t="s">
        <v>66</v>
      </c>
      <c r="C33" s="389"/>
      <c r="D33" s="220">
        <v>8609987</v>
      </c>
      <c r="E33" s="220">
        <v>4625603</v>
      </c>
      <c r="F33" s="222">
        <v>3762639</v>
      </c>
      <c r="G33" s="223">
        <f t="shared" si="3"/>
        <v>0.9568942284940194</v>
      </c>
      <c r="H33" s="221">
        <f t="shared" si="0"/>
        <v>-18.656248709627697</v>
      </c>
      <c r="I33" s="79"/>
      <c r="J33" s="78" t="s">
        <v>330</v>
      </c>
    </row>
    <row r="34" spans="1:9" ht="15" customHeight="1">
      <c r="A34" s="112"/>
      <c r="B34" s="295" t="s">
        <v>68</v>
      </c>
      <c r="C34" s="389"/>
      <c r="D34" s="220">
        <v>34011966</v>
      </c>
      <c r="E34" s="220">
        <v>37440252</v>
      </c>
      <c r="F34" s="222">
        <v>36282525</v>
      </c>
      <c r="G34" s="223">
        <f t="shared" si="3"/>
        <v>9.227177724913277</v>
      </c>
      <c r="H34" s="221">
        <f t="shared" si="0"/>
        <v>-3.0921987384059273</v>
      </c>
      <c r="I34" s="79"/>
    </row>
    <row r="35" spans="1:9" ht="15" customHeight="1">
      <c r="A35" s="112"/>
      <c r="B35" s="112"/>
      <c r="C35" s="140"/>
      <c r="D35" s="224"/>
      <c r="E35" s="224"/>
      <c r="F35" s="222"/>
      <c r="G35" s="225"/>
      <c r="H35" s="226"/>
      <c r="I35" s="102"/>
    </row>
    <row r="36" spans="1:42" ht="15" customHeight="1">
      <c r="A36" s="295" t="s">
        <v>71</v>
      </c>
      <c r="B36" s="295"/>
      <c r="C36" s="389"/>
      <c r="D36" s="228">
        <v>1251901</v>
      </c>
      <c r="E36" s="222">
        <v>2318680</v>
      </c>
      <c r="F36" s="222">
        <v>3577882</v>
      </c>
      <c r="G36" s="229" t="s">
        <v>390</v>
      </c>
      <c r="H36" s="221">
        <f t="shared" si="0"/>
        <v>54.30684699915469</v>
      </c>
      <c r="J36" s="419" t="s">
        <v>291</v>
      </c>
      <c r="K36" s="419"/>
      <c r="L36" s="419"/>
      <c r="M36" s="419"/>
      <c r="N36" s="419"/>
      <c r="O36" s="419"/>
      <c r="P36" s="419"/>
      <c r="Q36" s="419"/>
      <c r="R36" s="419"/>
      <c r="S36" s="419"/>
      <c r="T36" s="419"/>
      <c r="U36" s="419"/>
      <c r="V36" s="419"/>
      <c r="W36" s="419"/>
      <c r="X36" s="419"/>
      <c r="Y36" s="419"/>
      <c r="Z36" s="419"/>
      <c r="AA36" s="419"/>
      <c r="AB36" s="419"/>
      <c r="AC36" s="419"/>
      <c r="AD36" s="419"/>
      <c r="AE36" s="419"/>
      <c r="AF36" s="419"/>
      <c r="AG36" s="419"/>
      <c r="AH36" s="419"/>
      <c r="AI36" s="419"/>
      <c r="AJ36" s="419"/>
      <c r="AK36" s="419"/>
      <c r="AL36" s="419"/>
      <c r="AM36" s="419"/>
      <c r="AN36" s="419"/>
      <c r="AO36" s="419"/>
      <c r="AP36" s="419"/>
    </row>
    <row r="37" spans="1:42" ht="15" customHeight="1" thickBot="1">
      <c r="A37" s="145"/>
      <c r="B37" s="145"/>
      <c r="C37" s="146"/>
      <c r="D37" s="230"/>
      <c r="E37" s="225"/>
      <c r="F37" s="225"/>
      <c r="G37" s="225"/>
      <c r="H37" s="226"/>
      <c r="K37" s="147"/>
      <c r="L37" s="147"/>
      <c r="M37" s="148"/>
      <c r="N37" s="148"/>
      <c r="O37" s="148"/>
      <c r="P37" s="148"/>
      <c r="Q37" s="148"/>
      <c r="R37" s="136"/>
      <c r="S37" s="104"/>
      <c r="T37" s="104"/>
      <c r="U37" s="104"/>
      <c r="V37" s="104"/>
      <c r="W37" s="104"/>
      <c r="X37" s="104"/>
      <c r="Y37" s="104"/>
      <c r="Z37" s="104"/>
      <c r="AA37" s="104"/>
      <c r="AB37" s="104"/>
      <c r="AC37" s="104"/>
      <c r="AD37" s="104"/>
      <c r="AE37" s="104"/>
      <c r="AF37" s="104"/>
      <c r="AG37" s="104"/>
      <c r="AH37" s="104"/>
      <c r="AI37" s="104"/>
      <c r="AJ37" s="104"/>
      <c r="AK37" s="104"/>
      <c r="AL37" s="104"/>
      <c r="AM37" s="104"/>
      <c r="AN37" s="104"/>
      <c r="AO37" s="104"/>
      <c r="AP37" s="136" t="s">
        <v>331</v>
      </c>
    </row>
    <row r="38" spans="1:42" ht="15" customHeight="1">
      <c r="A38" s="295" t="s">
        <v>339</v>
      </c>
      <c r="B38" s="295"/>
      <c r="C38" s="389"/>
      <c r="D38" s="228">
        <v>933618</v>
      </c>
      <c r="E38" s="222">
        <v>1085000</v>
      </c>
      <c r="F38" s="222">
        <v>2601000</v>
      </c>
      <c r="G38" s="229" t="s">
        <v>390</v>
      </c>
      <c r="H38" s="221">
        <f t="shared" si="0"/>
        <v>139.72350230414747</v>
      </c>
      <c r="I38" s="102"/>
      <c r="J38" s="397" t="s">
        <v>340</v>
      </c>
      <c r="K38" s="397"/>
      <c r="L38" s="397"/>
      <c r="M38" s="383"/>
      <c r="N38" s="420" t="s">
        <v>253</v>
      </c>
      <c r="O38" s="420"/>
      <c r="P38" s="420"/>
      <c r="Q38" s="420"/>
      <c r="R38" s="420"/>
      <c r="S38" s="420"/>
      <c r="T38" s="420" t="s">
        <v>254</v>
      </c>
      <c r="U38" s="420"/>
      <c r="V38" s="420"/>
      <c r="W38" s="420"/>
      <c r="X38" s="420"/>
      <c r="Y38" s="420"/>
      <c r="Z38" s="420" t="s">
        <v>255</v>
      </c>
      <c r="AA38" s="420"/>
      <c r="AB38" s="420"/>
      <c r="AC38" s="420"/>
      <c r="AD38" s="420"/>
      <c r="AE38" s="420"/>
      <c r="AF38" s="421" t="s">
        <v>344</v>
      </c>
      <c r="AG38" s="420"/>
      <c r="AH38" s="420"/>
      <c r="AI38" s="420"/>
      <c r="AJ38" s="420"/>
      <c r="AK38" s="420"/>
      <c r="AL38" s="417" t="s">
        <v>25</v>
      </c>
      <c r="AM38" s="417"/>
      <c r="AN38" s="417"/>
      <c r="AO38" s="417"/>
      <c r="AP38" s="418"/>
    </row>
    <row r="39" spans="1:49" ht="15" customHeight="1">
      <c r="A39" s="145"/>
      <c r="B39" s="145"/>
      <c r="C39" s="146"/>
      <c r="D39" s="230"/>
      <c r="E39" s="225"/>
      <c r="F39" s="225"/>
      <c r="G39" s="225"/>
      <c r="H39" s="226"/>
      <c r="I39" s="102"/>
      <c r="J39" s="398" t="s">
        <v>73</v>
      </c>
      <c r="K39" s="398"/>
      <c r="L39" s="398"/>
      <c r="M39" s="399"/>
      <c r="O39" s="92"/>
      <c r="P39" s="92"/>
      <c r="Q39" s="92"/>
      <c r="R39" s="92"/>
      <c r="S39" s="92"/>
      <c r="T39" s="426"/>
      <c r="U39" s="426"/>
      <c r="V39" s="426"/>
      <c r="W39" s="426"/>
      <c r="X39" s="426"/>
      <c r="Y39" s="426"/>
      <c r="Z39" s="426"/>
      <c r="AA39" s="426"/>
      <c r="AB39" s="426"/>
      <c r="AC39" s="426"/>
      <c r="AD39" s="426"/>
      <c r="AE39" s="426"/>
      <c r="AF39" s="426"/>
      <c r="AG39" s="426"/>
      <c r="AH39" s="426"/>
      <c r="AI39" s="426"/>
      <c r="AJ39" s="426"/>
      <c r="AK39" s="426"/>
      <c r="AL39" s="427"/>
      <c r="AM39" s="427"/>
      <c r="AN39" s="427"/>
      <c r="AO39" s="427"/>
      <c r="AP39" s="427"/>
      <c r="AW39" s="73" t="s">
        <v>385</v>
      </c>
    </row>
    <row r="40" spans="1:44" ht="15" customHeight="1">
      <c r="A40" s="380" t="s">
        <v>72</v>
      </c>
      <c r="B40" s="380"/>
      <c r="C40" s="381"/>
      <c r="D40" s="228">
        <v>318283</v>
      </c>
      <c r="E40" s="231">
        <v>1234000</v>
      </c>
      <c r="F40" s="231">
        <v>976882</v>
      </c>
      <c r="G40" s="232" t="s">
        <v>390</v>
      </c>
      <c r="H40" s="221">
        <f t="shared" si="0"/>
        <v>-20.83614262560778</v>
      </c>
      <c r="I40" s="79"/>
      <c r="J40" s="43"/>
      <c r="K40" s="340" t="s">
        <v>74</v>
      </c>
      <c r="L40" s="340"/>
      <c r="M40" s="340"/>
      <c r="N40" s="291">
        <v>253899127</v>
      </c>
      <c r="O40" s="283"/>
      <c r="P40" s="283"/>
      <c r="Q40" s="283"/>
      <c r="R40" s="283"/>
      <c r="S40" s="283"/>
      <c r="T40" s="283">
        <v>273933671</v>
      </c>
      <c r="U40" s="283"/>
      <c r="V40" s="283"/>
      <c r="W40" s="283"/>
      <c r="X40" s="283"/>
      <c r="Y40" s="283"/>
      <c r="Z40" s="283">
        <v>282718613</v>
      </c>
      <c r="AA40" s="283"/>
      <c r="AB40" s="283"/>
      <c r="AC40" s="283"/>
      <c r="AD40" s="283"/>
      <c r="AE40" s="283"/>
      <c r="AF40" s="428">
        <f>100*Z40/Z$68</f>
        <v>62.19355984244212</v>
      </c>
      <c r="AG40" s="428"/>
      <c r="AH40" s="428"/>
      <c r="AI40" s="428"/>
      <c r="AJ40" s="428"/>
      <c r="AK40" s="428"/>
      <c r="AL40" s="429">
        <f>100*(Z40-T40)/T40</f>
        <v>3.2069595416767878</v>
      </c>
      <c r="AM40" s="429"/>
      <c r="AN40" s="429"/>
      <c r="AO40" s="429"/>
      <c r="AP40" s="429"/>
      <c r="AQ40" s="43"/>
      <c r="AR40" s="43"/>
    </row>
    <row r="41" spans="1:44" ht="15" customHeight="1">
      <c r="A41" s="78" t="s">
        <v>332</v>
      </c>
      <c r="B41" s="149"/>
      <c r="C41" s="149"/>
      <c r="D41" s="149"/>
      <c r="E41" s="149"/>
      <c r="F41" s="149"/>
      <c r="G41" s="149"/>
      <c r="H41" s="149"/>
      <c r="I41" s="79"/>
      <c r="J41" s="112"/>
      <c r="K41" s="123"/>
      <c r="L41" s="340" t="s">
        <v>75</v>
      </c>
      <c r="M41" s="340"/>
      <c r="N41" s="291">
        <v>132777865</v>
      </c>
      <c r="O41" s="283"/>
      <c r="P41" s="283"/>
      <c r="Q41" s="283"/>
      <c r="R41" s="283"/>
      <c r="S41" s="283"/>
      <c r="T41" s="283">
        <v>145891523</v>
      </c>
      <c r="U41" s="283"/>
      <c r="V41" s="283"/>
      <c r="W41" s="283"/>
      <c r="X41" s="283"/>
      <c r="Y41" s="283"/>
      <c r="Z41" s="283">
        <v>154439246</v>
      </c>
      <c r="AA41" s="283"/>
      <c r="AB41" s="283"/>
      <c r="AC41" s="283"/>
      <c r="AD41" s="283"/>
      <c r="AE41" s="283"/>
      <c r="AF41" s="428">
        <f aca="true" t="shared" si="4" ref="AF41:AF51">100*Z41/Z$68</f>
        <v>33.97415679922935</v>
      </c>
      <c r="AG41" s="428"/>
      <c r="AH41" s="428"/>
      <c r="AI41" s="428"/>
      <c r="AJ41" s="428"/>
      <c r="AK41" s="428"/>
      <c r="AL41" s="429">
        <f aca="true" t="shared" si="5" ref="AL41:AL51">100*(Z41-T41)/T41</f>
        <v>5.858957960155094</v>
      </c>
      <c r="AM41" s="429"/>
      <c r="AN41" s="429"/>
      <c r="AO41" s="429"/>
      <c r="AP41" s="429"/>
      <c r="AQ41" s="43"/>
      <c r="AR41" s="43"/>
    </row>
    <row r="42" spans="2:44" ht="15" customHeight="1">
      <c r="B42" s="150"/>
      <c r="C42" s="150"/>
      <c r="D42" s="150"/>
      <c r="E42" s="150"/>
      <c r="F42" s="150"/>
      <c r="G42" s="150"/>
      <c r="H42" s="150"/>
      <c r="I42" s="102"/>
      <c r="J42" s="112"/>
      <c r="K42" s="123"/>
      <c r="L42" s="340" t="s">
        <v>76</v>
      </c>
      <c r="M42" s="340"/>
      <c r="N42" s="291">
        <v>51364558</v>
      </c>
      <c r="O42" s="283"/>
      <c r="P42" s="283"/>
      <c r="Q42" s="283"/>
      <c r="R42" s="283"/>
      <c r="S42" s="283"/>
      <c r="T42" s="283">
        <v>57484538</v>
      </c>
      <c r="U42" s="283"/>
      <c r="V42" s="283"/>
      <c r="W42" s="283"/>
      <c r="X42" s="283"/>
      <c r="Y42" s="283"/>
      <c r="Z42" s="283">
        <v>58852752</v>
      </c>
      <c r="AA42" s="283"/>
      <c r="AB42" s="283"/>
      <c r="AC42" s="283"/>
      <c r="AD42" s="283"/>
      <c r="AE42" s="283"/>
      <c r="AF42" s="428">
        <f t="shared" si="4"/>
        <v>12.946661397933518</v>
      </c>
      <c r="AG42" s="428"/>
      <c r="AH42" s="428"/>
      <c r="AI42" s="428"/>
      <c r="AJ42" s="428"/>
      <c r="AK42" s="428"/>
      <c r="AL42" s="429">
        <f t="shared" si="5"/>
        <v>2.380142639399833</v>
      </c>
      <c r="AM42" s="429"/>
      <c r="AN42" s="429"/>
      <c r="AO42" s="429"/>
      <c r="AP42" s="429"/>
      <c r="AQ42" s="43"/>
      <c r="AR42" s="43"/>
    </row>
    <row r="43" spans="9:44" ht="15" customHeight="1">
      <c r="I43" s="102"/>
      <c r="J43" s="112"/>
      <c r="K43" s="123"/>
      <c r="L43" s="340" t="s">
        <v>77</v>
      </c>
      <c r="M43" s="340"/>
      <c r="N43" s="291">
        <v>28827444</v>
      </c>
      <c r="O43" s="283"/>
      <c r="P43" s="283"/>
      <c r="Q43" s="283"/>
      <c r="R43" s="283"/>
      <c r="S43" s="283"/>
      <c r="T43" s="283">
        <v>28783467</v>
      </c>
      <c r="U43" s="283"/>
      <c r="V43" s="283"/>
      <c r="W43" s="283"/>
      <c r="X43" s="283"/>
      <c r="Y43" s="283"/>
      <c r="Z43" s="283">
        <v>27798355</v>
      </c>
      <c r="AA43" s="283"/>
      <c r="AB43" s="283"/>
      <c r="AC43" s="283"/>
      <c r="AD43" s="283"/>
      <c r="AE43" s="283"/>
      <c r="AF43" s="428">
        <f t="shared" si="4"/>
        <v>6.115192193638663</v>
      </c>
      <c r="AG43" s="428"/>
      <c r="AH43" s="428"/>
      <c r="AI43" s="428"/>
      <c r="AJ43" s="428"/>
      <c r="AK43" s="428"/>
      <c r="AL43" s="429">
        <f t="shared" si="5"/>
        <v>-3.4224925023799253</v>
      </c>
      <c r="AM43" s="429"/>
      <c r="AN43" s="429"/>
      <c r="AO43" s="429"/>
      <c r="AP43" s="429"/>
      <c r="AQ43" s="43"/>
      <c r="AR43" s="43"/>
    </row>
    <row r="44" spans="9:44" ht="15" customHeight="1">
      <c r="I44" s="102"/>
      <c r="J44" s="112"/>
      <c r="K44" s="123"/>
      <c r="L44" s="340" t="s">
        <v>78</v>
      </c>
      <c r="M44" s="340"/>
      <c r="N44" s="291">
        <v>12255779</v>
      </c>
      <c r="O44" s="283"/>
      <c r="P44" s="283"/>
      <c r="Q44" s="283"/>
      <c r="R44" s="283"/>
      <c r="S44" s="283"/>
      <c r="T44" s="283">
        <v>12121341</v>
      </c>
      <c r="U44" s="283"/>
      <c r="V44" s="283"/>
      <c r="W44" s="283"/>
      <c r="X44" s="283"/>
      <c r="Y44" s="283"/>
      <c r="Z44" s="283">
        <v>12447256</v>
      </c>
      <c r="AA44" s="283"/>
      <c r="AB44" s="283"/>
      <c r="AC44" s="283"/>
      <c r="AD44" s="283"/>
      <c r="AE44" s="283"/>
      <c r="AF44" s="428">
        <f t="shared" si="4"/>
        <v>2.7381966567238245</v>
      </c>
      <c r="AG44" s="428"/>
      <c r="AH44" s="428"/>
      <c r="AI44" s="428"/>
      <c r="AJ44" s="428"/>
      <c r="AK44" s="428"/>
      <c r="AL44" s="429">
        <f t="shared" si="5"/>
        <v>2.6887701616512563</v>
      </c>
      <c r="AM44" s="429"/>
      <c r="AN44" s="429"/>
      <c r="AO44" s="429"/>
      <c r="AP44" s="429"/>
      <c r="AQ44" s="43"/>
      <c r="AR44" s="43"/>
    </row>
    <row r="45" spans="9:42" ht="15" customHeight="1">
      <c r="I45" s="102"/>
      <c r="J45" s="112"/>
      <c r="K45" s="123"/>
      <c r="L45" s="340" t="s">
        <v>79</v>
      </c>
      <c r="M45" s="340"/>
      <c r="N45" s="291">
        <v>28673481</v>
      </c>
      <c r="O45" s="283"/>
      <c r="P45" s="283"/>
      <c r="Q45" s="283"/>
      <c r="R45" s="283"/>
      <c r="S45" s="283"/>
      <c r="T45" s="283">
        <v>29652802</v>
      </c>
      <c r="U45" s="283"/>
      <c r="V45" s="283"/>
      <c r="W45" s="283"/>
      <c r="X45" s="283"/>
      <c r="Y45" s="283"/>
      <c r="Z45" s="283">
        <v>29181004</v>
      </c>
      <c r="AA45" s="283"/>
      <c r="AB45" s="283"/>
      <c r="AC45" s="283"/>
      <c r="AD45" s="283"/>
      <c r="AE45" s="283"/>
      <c r="AF45" s="428">
        <f t="shared" si="4"/>
        <v>6.419352794916771</v>
      </c>
      <c r="AG45" s="428"/>
      <c r="AH45" s="428"/>
      <c r="AI45" s="428"/>
      <c r="AJ45" s="428"/>
      <c r="AK45" s="428"/>
      <c r="AL45" s="429">
        <f t="shared" si="5"/>
        <v>-1.5910739227948847</v>
      </c>
      <c r="AM45" s="429"/>
      <c r="AN45" s="429"/>
      <c r="AO45" s="429"/>
      <c r="AP45" s="429"/>
    </row>
    <row r="46" spans="9:42" ht="15" customHeight="1">
      <c r="I46" s="102"/>
      <c r="J46" s="112"/>
      <c r="K46" s="340" t="s">
        <v>80</v>
      </c>
      <c r="L46" s="340"/>
      <c r="M46" s="340"/>
      <c r="N46" s="291">
        <v>11426287</v>
      </c>
      <c r="O46" s="283"/>
      <c r="P46" s="283"/>
      <c r="Q46" s="283"/>
      <c r="R46" s="283"/>
      <c r="S46" s="283"/>
      <c r="T46" s="283">
        <v>11384460</v>
      </c>
      <c r="U46" s="283"/>
      <c r="V46" s="283"/>
      <c r="W46" s="283"/>
      <c r="X46" s="283"/>
      <c r="Y46" s="283"/>
      <c r="Z46" s="283">
        <v>11226190</v>
      </c>
      <c r="AA46" s="283"/>
      <c r="AB46" s="283"/>
      <c r="AC46" s="283"/>
      <c r="AD46" s="283"/>
      <c r="AE46" s="283"/>
      <c r="AF46" s="428">
        <f t="shared" si="4"/>
        <v>2.4695817235338</v>
      </c>
      <c r="AG46" s="428"/>
      <c r="AH46" s="428"/>
      <c r="AI46" s="428"/>
      <c r="AJ46" s="428"/>
      <c r="AK46" s="428"/>
      <c r="AL46" s="429">
        <f t="shared" si="5"/>
        <v>-1.3902284341988993</v>
      </c>
      <c r="AM46" s="429"/>
      <c r="AN46" s="429"/>
      <c r="AO46" s="429"/>
      <c r="AP46" s="429"/>
    </row>
    <row r="47" spans="9:42" ht="15" customHeight="1">
      <c r="I47" s="102"/>
      <c r="J47" s="112"/>
      <c r="K47" s="123"/>
      <c r="L47" s="340" t="s">
        <v>75</v>
      </c>
      <c r="M47" s="340"/>
      <c r="N47" s="291">
        <v>10850534</v>
      </c>
      <c r="O47" s="283"/>
      <c r="P47" s="283"/>
      <c r="Q47" s="283"/>
      <c r="R47" s="283"/>
      <c r="S47" s="283"/>
      <c r="T47" s="283">
        <v>10844416</v>
      </c>
      <c r="U47" s="283"/>
      <c r="V47" s="283"/>
      <c r="W47" s="283"/>
      <c r="X47" s="283"/>
      <c r="Y47" s="283"/>
      <c r="Z47" s="283">
        <v>10755857</v>
      </c>
      <c r="AA47" s="283"/>
      <c r="AB47" s="283"/>
      <c r="AC47" s="283"/>
      <c r="AD47" s="283"/>
      <c r="AE47" s="283"/>
      <c r="AF47" s="428">
        <f t="shared" si="4"/>
        <v>2.36611600802615</v>
      </c>
      <c r="AG47" s="428"/>
      <c r="AH47" s="428"/>
      <c r="AI47" s="428"/>
      <c r="AJ47" s="428"/>
      <c r="AK47" s="428"/>
      <c r="AL47" s="429">
        <f t="shared" si="5"/>
        <v>-0.8166322649370884</v>
      </c>
      <c r="AM47" s="429"/>
      <c r="AN47" s="429"/>
      <c r="AO47" s="429"/>
      <c r="AP47" s="429"/>
    </row>
    <row r="48" spans="9:42" ht="15" customHeight="1">
      <c r="I48" s="102"/>
      <c r="J48" s="112"/>
      <c r="K48" s="123"/>
      <c r="L48" s="340" t="s">
        <v>76</v>
      </c>
      <c r="M48" s="340"/>
      <c r="N48" s="291">
        <v>553837</v>
      </c>
      <c r="O48" s="283"/>
      <c r="P48" s="283"/>
      <c r="Q48" s="283"/>
      <c r="R48" s="283"/>
      <c r="S48" s="283"/>
      <c r="T48" s="283">
        <v>521058</v>
      </c>
      <c r="U48" s="283"/>
      <c r="V48" s="283"/>
      <c r="W48" s="283"/>
      <c r="X48" s="283"/>
      <c r="Y48" s="283"/>
      <c r="Z48" s="283">
        <v>453215</v>
      </c>
      <c r="AA48" s="283"/>
      <c r="AB48" s="283"/>
      <c r="AC48" s="283"/>
      <c r="AD48" s="283"/>
      <c r="AE48" s="283"/>
      <c r="AF48" s="428">
        <f t="shared" si="4"/>
        <v>0.09970003009314568</v>
      </c>
      <c r="AG48" s="428"/>
      <c r="AH48" s="428"/>
      <c r="AI48" s="428"/>
      <c r="AJ48" s="428"/>
      <c r="AK48" s="428"/>
      <c r="AL48" s="429">
        <f t="shared" si="5"/>
        <v>-13.020239589450695</v>
      </c>
      <c r="AM48" s="429"/>
      <c r="AN48" s="429"/>
      <c r="AO48" s="429"/>
      <c r="AP48" s="429"/>
    </row>
    <row r="49" spans="1:42" ht="15" customHeight="1">
      <c r="A49" s="91"/>
      <c r="B49" s="91"/>
      <c r="C49" s="91"/>
      <c r="D49" s="91"/>
      <c r="E49" s="91"/>
      <c r="F49" s="91"/>
      <c r="G49" s="91"/>
      <c r="H49" s="91"/>
      <c r="I49" s="102"/>
      <c r="J49" s="112"/>
      <c r="K49" s="123"/>
      <c r="L49" s="340" t="s">
        <v>79</v>
      </c>
      <c r="M49" s="340"/>
      <c r="N49" s="291">
        <v>21916</v>
      </c>
      <c r="O49" s="283"/>
      <c r="P49" s="283"/>
      <c r="Q49" s="283"/>
      <c r="R49" s="283"/>
      <c r="S49" s="283"/>
      <c r="T49" s="283">
        <v>18986</v>
      </c>
      <c r="U49" s="283"/>
      <c r="V49" s="283"/>
      <c r="W49" s="283"/>
      <c r="X49" s="283"/>
      <c r="Y49" s="283"/>
      <c r="Z49" s="283">
        <v>17118</v>
      </c>
      <c r="AA49" s="283"/>
      <c r="AB49" s="283"/>
      <c r="AC49" s="283"/>
      <c r="AD49" s="283"/>
      <c r="AE49" s="283"/>
      <c r="AF49" s="428">
        <f t="shared" si="4"/>
        <v>0.0037656854145040825</v>
      </c>
      <c r="AG49" s="428"/>
      <c r="AH49" s="428"/>
      <c r="AI49" s="428"/>
      <c r="AJ49" s="428"/>
      <c r="AK49" s="428"/>
      <c r="AL49" s="429">
        <f t="shared" si="5"/>
        <v>-9.838828610555145</v>
      </c>
      <c r="AM49" s="429"/>
      <c r="AN49" s="429"/>
      <c r="AO49" s="429"/>
      <c r="AP49" s="429"/>
    </row>
    <row r="50" spans="1:42" ht="15" customHeight="1">
      <c r="A50" s="343" t="s">
        <v>341</v>
      </c>
      <c r="B50" s="343"/>
      <c r="C50" s="343"/>
      <c r="D50" s="343"/>
      <c r="E50" s="343"/>
      <c r="F50" s="343"/>
      <c r="G50" s="343"/>
      <c r="H50" s="343"/>
      <c r="I50" s="102"/>
      <c r="J50" s="112"/>
      <c r="K50" s="340" t="s">
        <v>81</v>
      </c>
      <c r="L50" s="340"/>
      <c r="M50" s="340"/>
      <c r="N50" s="291">
        <v>1437275</v>
      </c>
      <c r="O50" s="283"/>
      <c r="P50" s="283"/>
      <c r="Q50" s="283"/>
      <c r="R50" s="283"/>
      <c r="S50" s="283"/>
      <c r="T50" s="283">
        <v>6981173</v>
      </c>
      <c r="U50" s="283"/>
      <c r="V50" s="283"/>
      <c r="W50" s="283"/>
      <c r="X50" s="283"/>
      <c r="Y50" s="283"/>
      <c r="Z50" s="382">
        <v>16758592</v>
      </c>
      <c r="AA50" s="382"/>
      <c r="AB50" s="382"/>
      <c r="AC50" s="382"/>
      <c r="AD50" s="382"/>
      <c r="AE50" s="382"/>
      <c r="AF50" s="428">
        <f t="shared" si="4"/>
        <v>3.6866214196766443</v>
      </c>
      <c r="AG50" s="428"/>
      <c r="AH50" s="428"/>
      <c r="AI50" s="428"/>
      <c r="AJ50" s="428"/>
      <c r="AK50" s="428"/>
      <c r="AL50" s="429">
        <f t="shared" si="5"/>
        <v>140.05409979096635</v>
      </c>
      <c r="AM50" s="429"/>
      <c r="AN50" s="429"/>
      <c r="AO50" s="429"/>
      <c r="AP50" s="429"/>
    </row>
    <row r="51" spans="2:42" ht="15" customHeight="1">
      <c r="B51" s="79"/>
      <c r="C51" s="79"/>
      <c r="D51" s="79"/>
      <c r="E51" s="79"/>
      <c r="F51" s="79"/>
      <c r="G51" s="79"/>
      <c r="I51" s="102"/>
      <c r="J51" s="343" t="s">
        <v>82</v>
      </c>
      <c r="K51" s="343"/>
      <c r="L51" s="343"/>
      <c r="M51" s="343"/>
      <c r="N51" s="291">
        <v>266762689</v>
      </c>
      <c r="O51" s="283"/>
      <c r="P51" s="283"/>
      <c r="Q51" s="283"/>
      <c r="R51" s="283"/>
      <c r="S51" s="283"/>
      <c r="T51" s="283">
        <v>292299304</v>
      </c>
      <c r="U51" s="283"/>
      <c r="V51" s="283"/>
      <c r="W51" s="283"/>
      <c r="X51" s="283"/>
      <c r="Y51" s="283"/>
      <c r="Z51" s="283">
        <v>310703395</v>
      </c>
      <c r="AA51" s="283"/>
      <c r="AB51" s="283"/>
      <c r="AC51" s="283"/>
      <c r="AD51" s="283"/>
      <c r="AE51" s="283"/>
      <c r="AF51" s="428">
        <f t="shared" si="4"/>
        <v>68.34976298565256</v>
      </c>
      <c r="AG51" s="428"/>
      <c r="AH51" s="428"/>
      <c r="AI51" s="428"/>
      <c r="AJ51" s="428"/>
      <c r="AK51" s="428"/>
      <c r="AL51" s="429">
        <f t="shared" si="5"/>
        <v>6.296317079153908</v>
      </c>
      <c r="AM51" s="429"/>
      <c r="AN51" s="429"/>
      <c r="AO51" s="429"/>
      <c r="AP51" s="429"/>
    </row>
    <row r="52" spans="1:42" ht="15" customHeight="1" thickBot="1">
      <c r="A52" s="151"/>
      <c r="B52" s="151"/>
      <c r="C52" s="151"/>
      <c r="D52" s="151"/>
      <c r="E52" s="151"/>
      <c r="F52" s="151"/>
      <c r="G52" s="151"/>
      <c r="H52" s="106" t="s">
        <v>334</v>
      </c>
      <c r="I52" s="102"/>
      <c r="N52" s="291"/>
      <c r="O52" s="283"/>
      <c r="P52" s="283"/>
      <c r="Q52" s="283"/>
      <c r="R52" s="283"/>
      <c r="S52" s="283"/>
      <c r="T52" s="283"/>
      <c r="U52" s="283"/>
      <c r="V52" s="283"/>
      <c r="W52" s="283"/>
      <c r="X52" s="283"/>
      <c r="Y52" s="283"/>
      <c r="Z52" s="283"/>
      <c r="AA52" s="283"/>
      <c r="AB52" s="283"/>
      <c r="AC52" s="283"/>
      <c r="AD52" s="283"/>
      <c r="AE52" s="283"/>
      <c r="AF52" s="428"/>
      <c r="AG52" s="428"/>
      <c r="AH52" s="428"/>
      <c r="AI52" s="428"/>
      <c r="AJ52" s="428"/>
      <c r="AK52" s="428"/>
      <c r="AL52" s="429"/>
      <c r="AM52" s="429"/>
      <c r="AN52" s="429"/>
      <c r="AO52" s="429"/>
      <c r="AP52" s="429"/>
    </row>
    <row r="53" spans="1:42" ht="15" customHeight="1">
      <c r="A53" s="390" t="s">
        <v>343</v>
      </c>
      <c r="B53" s="391"/>
      <c r="C53" s="394" t="s">
        <v>203</v>
      </c>
      <c r="D53" s="395"/>
      <c r="E53" s="395"/>
      <c r="F53" s="395" t="s">
        <v>83</v>
      </c>
      <c r="G53" s="395"/>
      <c r="H53" s="396"/>
      <c r="I53" s="102"/>
      <c r="J53" s="340" t="s">
        <v>84</v>
      </c>
      <c r="K53" s="340"/>
      <c r="L53" s="340"/>
      <c r="M53" s="340"/>
      <c r="N53" s="291"/>
      <c r="O53" s="283"/>
      <c r="P53" s="283"/>
      <c r="Q53" s="283"/>
      <c r="R53" s="283"/>
      <c r="S53" s="283"/>
      <c r="T53" s="283"/>
      <c r="U53" s="283"/>
      <c r="V53" s="283"/>
      <c r="W53" s="283"/>
      <c r="X53" s="283"/>
      <c r="Y53" s="283"/>
      <c r="Z53" s="283"/>
      <c r="AA53" s="283"/>
      <c r="AB53" s="283"/>
      <c r="AC53" s="283"/>
      <c r="AD53" s="283"/>
      <c r="AE53" s="283"/>
      <c r="AF53" s="428"/>
      <c r="AG53" s="428"/>
      <c r="AH53" s="428"/>
      <c r="AI53" s="428"/>
      <c r="AJ53" s="428"/>
      <c r="AK53" s="428"/>
      <c r="AL53" s="429"/>
      <c r="AM53" s="429"/>
      <c r="AN53" s="429"/>
      <c r="AO53" s="429"/>
      <c r="AP53" s="429"/>
    </row>
    <row r="54" spans="1:42" ht="15" customHeight="1">
      <c r="A54" s="392"/>
      <c r="B54" s="393"/>
      <c r="C54" s="107" t="s">
        <v>253</v>
      </c>
      <c r="D54" s="107" t="s">
        <v>254</v>
      </c>
      <c r="E54" s="107" t="s">
        <v>255</v>
      </c>
      <c r="F54" s="107" t="s">
        <v>253</v>
      </c>
      <c r="G54" s="107" t="s">
        <v>254</v>
      </c>
      <c r="H54" s="153" t="s">
        <v>255</v>
      </c>
      <c r="I54" s="102"/>
      <c r="J54" s="43"/>
      <c r="K54" s="340" t="s">
        <v>335</v>
      </c>
      <c r="L54" s="340"/>
      <c r="M54" s="340"/>
      <c r="N54" s="291">
        <v>457615</v>
      </c>
      <c r="O54" s="283"/>
      <c r="P54" s="283"/>
      <c r="Q54" s="283"/>
      <c r="R54" s="283"/>
      <c r="S54" s="283"/>
      <c r="T54" s="283">
        <v>457615</v>
      </c>
      <c r="U54" s="283"/>
      <c r="V54" s="283"/>
      <c r="W54" s="283"/>
      <c r="X54" s="283"/>
      <c r="Y54" s="283"/>
      <c r="Z54" s="283">
        <v>457615</v>
      </c>
      <c r="AA54" s="283"/>
      <c r="AB54" s="283"/>
      <c r="AC54" s="283"/>
      <c r="AD54" s="283"/>
      <c r="AE54" s="283"/>
      <c r="AF54" s="428">
        <f>100*Z54/Z$68</f>
        <v>0.10066795951386176</v>
      </c>
      <c r="AG54" s="428"/>
      <c r="AH54" s="428"/>
      <c r="AI54" s="428"/>
      <c r="AJ54" s="428"/>
      <c r="AK54" s="428"/>
      <c r="AL54" s="429">
        <f>100*(Z54-T54)/T54</f>
        <v>0</v>
      </c>
      <c r="AM54" s="429"/>
      <c r="AN54" s="429"/>
      <c r="AO54" s="429"/>
      <c r="AP54" s="429"/>
    </row>
    <row r="55" spans="1:42" ht="15" customHeight="1">
      <c r="A55" s="340" t="s">
        <v>86</v>
      </c>
      <c r="B55" s="379"/>
      <c r="C55" s="22">
        <v>6515222</v>
      </c>
      <c r="D55" s="71">
        <v>7119365</v>
      </c>
      <c r="E55" s="71">
        <v>8091217</v>
      </c>
      <c r="F55" s="22">
        <v>6282566</v>
      </c>
      <c r="G55" s="52">
        <v>6867484</v>
      </c>
      <c r="H55" s="71">
        <v>7788106</v>
      </c>
      <c r="I55" s="102"/>
      <c r="J55" s="43"/>
      <c r="K55" s="340" t="s">
        <v>207</v>
      </c>
      <c r="L55" s="340"/>
      <c r="M55" s="340"/>
      <c r="N55" s="291">
        <v>79370</v>
      </c>
      <c r="O55" s="283"/>
      <c r="P55" s="283"/>
      <c r="Q55" s="283"/>
      <c r="R55" s="283"/>
      <c r="S55" s="283"/>
      <c r="T55" s="283">
        <v>79370</v>
      </c>
      <c r="U55" s="283"/>
      <c r="V55" s="283"/>
      <c r="W55" s="283"/>
      <c r="X55" s="283"/>
      <c r="Y55" s="283"/>
      <c r="Z55" s="283">
        <v>79370</v>
      </c>
      <c r="AA55" s="283"/>
      <c r="AB55" s="283"/>
      <c r="AC55" s="283"/>
      <c r="AD55" s="283"/>
      <c r="AE55" s="283"/>
      <c r="AF55" s="428">
        <f aca="true" t="shared" si="6" ref="AF55:AF60">100*Z55/Z$68</f>
        <v>0.01746012684596267</v>
      </c>
      <c r="AG55" s="428"/>
      <c r="AH55" s="428"/>
      <c r="AI55" s="428"/>
      <c r="AJ55" s="428"/>
      <c r="AK55" s="428"/>
      <c r="AL55" s="429">
        <f>100*(Z55-T55)/T55</f>
        <v>0</v>
      </c>
      <c r="AM55" s="429"/>
      <c r="AN55" s="429"/>
      <c r="AO55" s="429"/>
      <c r="AP55" s="429"/>
    </row>
    <row r="56" spans="1:42" ht="15" customHeight="1">
      <c r="A56" s="340" t="s">
        <v>85</v>
      </c>
      <c r="B56" s="379"/>
      <c r="C56" s="22">
        <v>114605</v>
      </c>
      <c r="D56" s="71">
        <v>6324</v>
      </c>
      <c r="E56" s="71">
        <v>5972</v>
      </c>
      <c r="F56" s="22">
        <v>114265</v>
      </c>
      <c r="G56" s="52">
        <v>6324</v>
      </c>
      <c r="H56" s="71">
        <v>5972</v>
      </c>
      <c r="I56" s="102"/>
      <c r="J56" s="43"/>
      <c r="K56" s="340" t="s">
        <v>87</v>
      </c>
      <c r="L56" s="340"/>
      <c r="M56" s="340"/>
      <c r="N56" s="291">
        <v>14372560</v>
      </c>
      <c r="O56" s="283"/>
      <c r="P56" s="283"/>
      <c r="Q56" s="283"/>
      <c r="R56" s="283"/>
      <c r="S56" s="283"/>
      <c r="T56" s="283">
        <v>21051169</v>
      </c>
      <c r="U56" s="283"/>
      <c r="V56" s="283"/>
      <c r="W56" s="283"/>
      <c r="X56" s="283"/>
      <c r="Y56" s="283"/>
      <c r="Z56" s="283">
        <v>20079508</v>
      </c>
      <c r="AA56" s="283"/>
      <c r="AB56" s="283"/>
      <c r="AC56" s="283"/>
      <c r="AD56" s="283"/>
      <c r="AE56" s="283"/>
      <c r="AF56" s="428">
        <f t="shared" si="6"/>
        <v>4.4171696697054585</v>
      </c>
      <c r="AG56" s="428"/>
      <c r="AH56" s="428"/>
      <c r="AI56" s="428"/>
      <c r="AJ56" s="428"/>
      <c r="AK56" s="428"/>
      <c r="AL56" s="429">
        <f>100*(Z56-T56)/T56</f>
        <v>-4.615710414941802</v>
      </c>
      <c r="AM56" s="429"/>
      <c r="AN56" s="429"/>
      <c r="AO56" s="429"/>
      <c r="AP56" s="429"/>
    </row>
    <row r="57" spans="1:42" ht="15" customHeight="1">
      <c r="A57" s="340" t="s">
        <v>198</v>
      </c>
      <c r="B57" s="379"/>
      <c r="C57" s="22">
        <v>168887</v>
      </c>
      <c r="D57" s="71">
        <v>171896</v>
      </c>
      <c r="E57" s="71">
        <v>200794</v>
      </c>
      <c r="F57" s="22">
        <v>118248</v>
      </c>
      <c r="G57" s="52">
        <v>99319</v>
      </c>
      <c r="H57" s="71">
        <v>120885</v>
      </c>
      <c r="I57" s="112"/>
      <c r="J57" s="43"/>
      <c r="K57" s="340" t="s">
        <v>88</v>
      </c>
      <c r="L57" s="340"/>
      <c r="M57" s="340"/>
      <c r="N57" s="291">
        <v>122666</v>
      </c>
      <c r="O57" s="283"/>
      <c r="P57" s="283"/>
      <c r="Q57" s="283"/>
      <c r="R57" s="283"/>
      <c r="S57" s="283"/>
      <c r="T57" s="283">
        <v>172666</v>
      </c>
      <c r="U57" s="283"/>
      <c r="V57" s="283"/>
      <c r="W57" s="283"/>
      <c r="X57" s="283"/>
      <c r="Y57" s="283"/>
      <c r="Z57" s="283">
        <v>256666</v>
      </c>
      <c r="AA57" s="283"/>
      <c r="AB57" s="283"/>
      <c r="AC57" s="283"/>
      <c r="AD57" s="283"/>
      <c r="AE57" s="283"/>
      <c r="AF57" s="428">
        <f t="shared" si="6"/>
        <v>0.05646240288579885</v>
      </c>
      <c r="AG57" s="428"/>
      <c r="AH57" s="428"/>
      <c r="AI57" s="428"/>
      <c r="AJ57" s="428"/>
      <c r="AK57" s="428"/>
      <c r="AL57" s="429">
        <f>100*(Z57-T57)/T57</f>
        <v>48.64883648199414</v>
      </c>
      <c r="AM57" s="429"/>
      <c r="AN57" s="429"/>
      <c r="AO57" s="429"/>
      <c r="AP57" s="429"/>
    </row>
    <row r="58" spans="1:42" ht="15" customHeight="1">
      <c r="A58" s="340" t="s">
        <v>199</v>
      </c>
      <c r="B58" s="379"/>
      <c r="C58" s="22">
        <v>53121</v>
      </c>
      <c r="D58" s="71">
        <v>70363</v>
      </c>
      <c r="E58" s="71">
        <v>83613</v>
      </c>
      <c r="F58" s="22">
        <v>14869</v>
      </c>
      <c r="G58" s="52">
        <v>15298</v>
      </c>
      <c r="H58" s="71">
        <v>11985</v>
      </c>
      <c r="I58" s="112"/>
      <c r="J58" s="43"/>
      <c r="K58" s="340" t="s">
        <v>336</v>
      </c>
      <c r="L58" s="340"/>
      <c r="M58" s="340"/>
      <c r="N58" s="291" t="s">
        <v>333</v>
      </c>
      <c r="O58" s="283"/>
      <c r="P58" s="283"/>
      <c r="Q58" s="283"/>
      <c r="R58" s="283"/>
      <c r="S58" s="283"/>
      <c r="T58" s="283" t="s">
        <v>333</v>
      </c>
      <c r="U58" s="283"/>
      <c r="V58" s="283"/>
      <c r="W58" s="283"/>
      <c r="X58" s="283"/>
      <c r="Y58" s="283"/>
      <c r="Z58" s="283">
        <v>17000</v>
      </c>
      <c r="AA58" s="283"/>
      <c r="AB58" s="283"/>
      <c r="AC58" s="283"/>
      <c r="AD58" s="283"/>
      <c r="AE58" s="283"/>
      <c r="AF58" s="428">
        <f t="shared" si="6"/>
        <v>0.003739727307312151</v>
      </c>
      <c r="AG58" s="428"/>
      <c r="AH58" s="428"/>
      <c r="AI58" s="428"/>
      <c r="AJ58" s="428"/>
      <c r="AK58" s="428"/>
      <c r="AL58" s="429" t="s">
        <v>276</v>
      </c>
      <c r="AM58" s="429"/>
      <c r="AN58" s="429"/>
      <c r="AO58" s="429"/>
      <c r="AP58" s="429"/>
    </row>
    <row r="59" spans="1:240" s="43" customFormat="1" ht="15" customHeight="1">
      <c r="A59" s="340" t="s">
        <v>88</v>
      </c>
      <c r="B59" s="379"/>
      <c r="C59" s="22">
        <v>523825</v>
      </c>
      <c r="D59" s="71">
        <v>418243</v>
      </c>
      <c r="E59" s="71">
        <v>378045</v>
      </c>
      <c r="F59" s="22">
        <v>418109</v>
      </c>
      <c r="G59" s="52">
        <v>397164</v>
      </c>
      <c r="H59" s="71">
        <v>375768</v>
      </c>
      <c r="I59" s="112"/>
      <c r="K59" s="340" t="s">
        <v>90</v>
      </c>
      <c r="L59" s="340"/>
      <c r="M59" s="340"/>
      <c r="N59" s="291" t="s">
        <v>333</v>
      </c>
      <c r="O59" s="283"/>
      <c r="P59" s="283"/>
      <c r="Q59" s="283"/>
      <c r="R59" s="283"/>
      <c r="S59" s="283"/>
      <c r="T59" s="283">
        <v>575800</v>
      </c>
      <c r="U59" s="283"/>
      <c r="V59" s="283"/>
      <c r="W59" s="283"/>
      <c r="X59" s="283"/>
      <c r="Y59" s="283"/>
      <c r="Z59" s="283">
        <v>995200</v>
      </c>
      <c r="AA59" s="283"/>
      <c r="AB59" s="283"/>
      <c r="AC59" s="283"/>
      <c r="AD59" s="283"/>
      <c r="AE59" s="283"/>
      <c r="AF59" s="428">
        <f t="shared" si="6"/>
        <v>0.21892803624923837</v>
      </c>
      <c r="AG59" s="428"/>
      <c r="AH59" s="428"/>
      <c r="AI59" s="428"/>
      <c r="AJ59" s="428"/>
      <c r="AK59" s="428"/>
      <c r="AL59" s="429">
        <f>100*(Z59-T59)/T59</f>
        <v>72.83779089961793</v>
      </c>
      <c r="AM59" s="429"/>
      <c r="AN59" s="429"/>
      <c r="AO59" s="429"/>
      <c r="AP59" s="429"/>
      <c r="AQ59" s="112"/>
      <c r="AR59" s="112"/>
      <c r="AS59" s="112"/>
      <c r="AT59" s="112"/>
      <c r="AU59" s="112"/>
      <c r="AV59" s="112"/>
      <c r="AW59" s="112"/>
      <c r="AX59" s="112"/>
      <c r="AY59" s="112"/>
      <c r="AZ59" s="112"/>
      <c r="BA59" s="112"/>
      <c r="BB59" s="112"/>
      <c r="BC59" s="112"/>
      <c r="BD59" s="112"/>
      <c r="BE59" s="112"/>
      <c r="BF59" s="112"/>
      <c r="BG59" s="112"/>
      <c r="BH59" s="112"/>
      <c r="BI59" s="112"/>
      <c r="BJ59" s="112"/>
      <c r="BK59" s="112"/>
      <c r="BL59" s="112"/>
      <c r="BM59" s="112"/>
      <c r="BN59" s="112"/>
      <c r="BO59" s="112"/>
      <c r="BP59" s="112"/>
      <c r="BQ59" s="112"/>
      <c r="BR59" s="112"/>
      <c r="BS59" s="112"/>
      <c r="BT59" s="112"/>
      <c r="BU59" s="112"/>
      <c r="BV59" s="112"/>
      <c r="BW59" s="112"/>
      <c r="BX59" s="112"/>
      <c r="BY59" s="112"/>
      <c r="BZ59" s="112"/>
      <c r="CA59" s="112"/>
      <c r="CB59" s="112"/>
      <c r="CC59" s="112"/>
      <c r="CD59" s="112"/>
      <c r="CE59" s="112"/>
      <c r="CF59" s="112"/>
      <c r="CG59" s="112"/>
      <c r="CH59" s="112"/>
      <c r="CI59" s="112"/>
      <c r="CJ59" s="112"/>
      <c r="CK59" s="112"/>
      <c r="CL59" s="112"/>
      <c r="CM59" s="112"/>
      <c r="CN59" s="112"/>
      <c r="CO59" s="112"/>
      <c r="CP59" s="112"/>
      <c r="CQ59" s="112"/>
      <c r="CR59" s="112"/>
      <c r="CS59" s="112"/>
      <c r="CT59" s="112"/>
      <c r="CU59" s="112"/>
      <c r="CV59" s="112"/>
      <c r="CW59" s="112"/>
      <c r="CX59" s="112"/>
      <c r="CY59" s="112"/>
      <c r="CZ59" s="112"/>
      <c r="DA59" s="112"/>
      <c r="DB59" s="112"/>
      <c r="DC59" s="112"/>
      <c r="DD59" s="112"/>
      <c r="DE59" s="112"/>
      <c r="DF59" s="112"/>
      <c r="DG59" s="112"/>
      <c r="DH59" s="112"/>
      <c r="DI59" s="112"/>
      <c r="DJ59" s="112"/>
      <c r="DK59" s="112"/>
      <c r="DL59" s="112"/>
      <c r="DM59" s="112"/>
      <c r="DN59" s="112"/>
      <c r="DO59" s="112"/>
      <c r="DP59" s="112"/>
      <c r="DQ59" s="112"/>
      <c r="DR59" s="112"/>
      <c r="DS59" s="112"/>
      <c r="DT59" s="112"/>
      <c r="DU59" s="112"/>
      <c r="DV59" s="112"/>
      <c r="DW59" s="112"/>
      <c r="DX59" s="112"/>
      <c r="DY59" s="112"/>
      <c r="DZ59" s="112"/>
      <c r="EA59" s="112"/>
      <c r="EB59" s="112"/>
      <c r="EC59" s="112"/>
      <c r="ED59" s="112"/>
      <c r="EE59" s="112"/>
      <c r="EF59" s="112"/>
      <c r="EG59" s="112"/>
      <c r="EH59" s="112"/>
      <c r="EI59" s="112"/>
      <c r="EJ59" s="112"/>
      <c r="EK59" s="112"/>
      <c r="EL59" s="112"/>
      <c r="EM59" s="112"/>
      <c r="EN59" s="112"/>
      <c r="EO59" s="112"/>
      <c r="EP59" s="112"/>
      <c r="EQ59" s="112"/>
      <c r="ER59" s="112"/>
      <c r="ES59" s="112"/>
      <c r="ET59" s="112"/>
      <c r="EU59" s="112"/>
      <c r="EV59" s="112"/>
      <c r="EW59" s="112"/>
      <c r="EX59" s="112"/>
      <c r="EY59" s="112"/>
      <c r="EZ59" s="112"/>
      <c r="FA59" s="112"/>
      <c r="FB59" s="112"/>
      <c r="FC59" s="112"/>
      <c r="FD59" s="112"/>
      <c r="FE59" s="112"/>
      <c r="FF59" s="112"/>
      <c r="FG59" s="112"/>
      <c r="FH59" s="112"/>
      <c r="FI59" s="112"/>
      <c r="FJ59" s="112"/>
      <c r="FK59" s="112"/>
      <c r="FL59" s="112"/>
      <c r="FM59" s="112"/>
      <c r="FN59" s="112"/>
      <c r="FO59" s="112"/>
      <c r="FP59" s="112"/>
      <c r="FQ59" s="112"/>
      <c r="FR59" s="112"/>
      <c r="FS59" s="112"/>
      <c r="FT59" s="112"/>
      <c r="FU59" s="112"/>
      <c r="FV59" s="112"/>
      <c r="FW59" s="112"/>
      <c r="FX59" s="112"/>
      <c r="FY59" s="112"/>
      <c r="FZ59" s="112"/>
      <c r="GA59" s="112"/>
      <c r="GB59" s="112"/>
      <c r="GC59" s="112"/>
      <c r="GD59" s="112"/>
      <c r="GE59" s="112"/>
      <c r="GF59" s="112"/>
      <c r="GG59" s="112"/>
      <c r="GH59" s="112"/>
      <c r="GI59" s="112"/>
      <c r="GJ59" s="112"/>
      <c r="GK59" s="112"/>
      <c r="GL59" s="112"/>
      <c r="GM59" s="112"/>
      <c r="GN59" s="112"/>
      <c r="GO59" s="112"/>
      <c r="GP59" s="112"/>
      <c r="GQ59" s="112"/>
      <c r="GR59" s="112"/>
      <c r="GS59" s="112"/>
      <c r="GT59" s="112"/>
      <c r="GU59" s="112"/>
      <c r="GV59" s="112"/>
      <c r="GW59" s="112"/>
      <c r="GX59" s="112"/>
      <c r="GY59" s="112"/>
      <c r="GZ59" s="112"/>
      <c r="HA59" s="112"/>
      <c r="HB59" s="112"/>
      <c r="HC59" s="112"/>
      <c r="HD59" s="112"/>
      <c r="HE59" s="112"/>
      <c r="HF59" s="112"/>
      <c r="HG59" s="112"/>
      <c r="HH59" s="112"/>
      <c r="HI59" s="112"/>
      <c r="HJ59" s="112"/>
      <c r="HK59" s="112"/>
      <c r="HL59" s="112"/>
      <c r="HM59" s="112"/>
      <c r="HN59" s="112"/>
      <c r="HO59" s="112"/>
      <c r="HP59" s="112"/>
      <c r="HQ59" s="112"/>
      <c r="HR59" s="112"/>
      <c r="HS59" s="112"/>
      <c r="HT59" s="112"/>
      <c r="HU59" s="112"/>
      <c r="HV59" s="112"/>
      <c r="HW59" s="112"/>
      <c r="HX59" s="112"/>
      <c r="HY59" s="112"/>
      <c r="HZ59" s="112"/>
      <c r="IA59" s="112"/>
      <c r="IB59" s="112"/>
      <c r="IC59" s="112"/>
      <c r="ID59" s="112"/>
      <c r="IE59" s="112"/>
      <c r="IF59" s="112"/>
    </row>
    <row r="60" spans="1:42" ht="15" customHeight="1">
      <c r="A60" s="340" t="s">
        <v>293</v>
      </c>
      <c r="B60" s="379"/>
      <c r="C60" s="22">
        <v>179025</v>
      </c>
      <c r="D60" s="71">
        <v>180847</v>
      </c>
      <c r="E60" s="71">
        <v>178091</v>
      </c>
      <c r="F60" s="22">
        <v>153133</v>
      </c>
      <c r="G60" s="52">
        <v>156133</v>
      </c>
      <c r="H60" s="71">
        <v>161133</v>
      </c>
      <c r="I60" s="102"/>
      <c r="J60" s="343" t="s">
        <v>82</v>
      </c>
      <c r="K60" s="343"/>
      <c r="L60" s="343"/>
      <c r="M60" s="343"/>
      <c r="N60" s="291">
        <v>15032211</v>
      </c>
      <c r="O60" s="283"/>
      <c r="P60" s="283"/>
      <c r="Q60" s="283"/>
      <c r="R60" s="283"/>
      <c r="S60" s="283"/>
      <c r="T60" s="283">
        <v>22336620</v>
      </c>
      <c r="U60" s="283"/>
      <c r="V60" s="283"/>
      <c r="W60" s="283"/>
      <c r="X60" s="283"/>
      <c r="Y60" s="283"/>
      <c r="Z60" s="283">
        <v>21885359</v>
      </c>
      <c r="AA60" s="283"/>
      <c r="AB60" s="283"/>
      <c r="AC60" s="283"/>
      <c r="AD60" s="283"/>
      <c r="AE60" s="283"/>
      <c r="AF60" s="428">
        <f t="shared" si="6"/>
        <v>4.814427922507632</v>
      </c>
      <c r="AG60" s="428"/>
      <c r="AH60" s="428"/>
      <c r="AI60" s="428"/>
      <c r="AJ60" s="428"/>
      <c r="AK60" s="428"/>
      <c r="AL60" s="429">
        <f>100*(Z60-T60)/T60</f>
        <v>-2.0202743297777372</v>
      </c>
      <c r="AM60" s="429"/>
      <c r="AN60" s="429"/>
      <c r="AO60" s="429"/>
      <c r="AP60" s="429"/>
    </row>
    <row r="61" spans="1:42" ht="15" customHeight="1">
      <c r="A61" s="340" t="s">
        <v>200</v>
      </c>
      <c r="B61" s="379"/>
      <c r="C61" s="22">
        <v>26103805</v>
      </c>
      <c r="D61" s="71">
        <v>27611291</v>
      </c>
      <c r="E61" s="71">
        <v>28068249</v>
      </c>
      <c r="F61" s="22">
        <v>26080788</v>
      </c>
      <c r="G61" s="52">
        <v>27588598</v>
      </c>
      <c r="H61" s="71">
        <v>28044492</v>
      </c>
      <c r="I61" s="102"/>
      <c r="J61" s="340" t="s">
        <v>91</v>
      </c>
      <c r="K61" s="340"/>
      <c r="L61" s="340"/>
      <c r="M61" s="340"/>
      <c r="N61" s="291"/>
      <c r="O61" s="283"/>
      <c r="P61" s="283"/>
      <c r="Q61" s="283"/>
      <c r="R61" s="283"/>
      <c r="S61" s="283"/>
      <c r="T61" s="283"/>
      <c r="U61" s="283"/>
      <c r="V61" s="283"/>
      <c r="W61" s="283"/>
      <c r="X61" s="283"/>
      <c r="Y61" s="283"/>
      <c r="Z61" s="283"/>
      <c r="AA61" s="283"/>
      <c r="AB61" s="283"/>
      <c r="AC61" s="283"/>
      <c r="AD61" s="283"/>
      <c r="AE61" s="283"/>
      <c r="AF61" s="428"/>
      <c r="AG61" s="428"/>
      <c r="AH61" s="428"/>
      <c r="AI61" s="428"/>
      <c r="AJ61" s="428"/>
      <c r="AK61" s="428"/>
      <c r="AL61" s="429"/>
      <c r="AM61" s="429"/>
      <c r="AN61" s="429"/>
      <c r="AO61" s="429"/>
      <c r="AP61" s="429"/>
    </row>
    <row r="62" spans="1:42" ht="15" customHeight="1">
      <c r="A62" s="340" t="s">
        <v>201</v>
      </c>
      <c r="B62" s="379"/>
      <c r="C62" s="56">
        <v>64426</v>
      </c>
      <c r="D62" s="71">
        <v>96860</v>
      </c>
      <c r="E62" s="71">
        <v>114438</v>
      </c>
      <c r="F62" s="22">
        <v>40544</v>
      </c>
      <c r="G62" s="52">
        <v>45087</v>
      </c>
      <c r="H62" s="71">
        <v>60242</v>
      </c>
      <c r="I62" s="102"/>
      <c r="J62" s="43"/>
      <c r="K62" s="340" t="s">
        <v>93</v>
      </c>
      <c r="L62" s="340"/>
      <c r="M62" s="340"/>
      <c r="N62" s="291">
        <v>13458772</v>
      </c>
      <c r="O62" s="283"/>
      <c r="P62" s="283"/>
      <c r="Q62" s="283"/>
      <c r="R62" s="283"/>
      <c r="S62" s="283"/>
      <c r="T62" s="283">
        <v>12585468</v>
      </c>
      <c r="U62" s="283"/>
      <c r="V62" s="283"/>
      <c r="W62" s="283"/>
      <c r="X62" s="283"/>
      <c r="Y62" s="283"/>
      <c r="Z62" s="283">
        <v>11899214</v>
      </c>
      <c r="AA62" s="283"/>
      <c r="AB62" s="283"/>
      <c r="AC62" s="283"/>
      <c r="AD62" s="283"/>
      <c r="AE62" s="283"/>
      <c r="AF62" s="428">
        <f aca="true" t="shared" si="7" ref="AF62:AF68">100*Z62/Z$68</f>
        <v>2.617636207726532</v>
      </c>
      <c r="AG62" s="428"/>
      <c r="AH62" s="428"/>
      <c r="AI62" s="428"/>
      <c r="AJ62" s="428"/>
      <c r="AK62" s="428"/>
      <c r="AL62" s="429">
        <f aca="true" t="shared" si="8" ref="AL62:AL68">100*(Z62-T62)/T62</f>
        <v>-5.452749154818875</v>
      </c>
      <c r="AM62" s="429"/>
      <c r="AN62" s="429"/>
      <c r="AO62" s="429"/>
      <c r="AP62" s="429"/>
    </row>
    <row r="63" spans="1:42" ht="15" customHeight="1">
      <c r="A63" s="340" t="s">
        <v>92</v>
      </c>
      <c r="B63" s="379"/>
      <c r="C63" s="22">
        <v>6024494</v>
      </c>
      <c r="D63" s="71">
        <v>13393754</v>
      </c>
      <c r="E63" s="71">
        <v>5237118</v>
      </c>
      <c r="F63" s="22">
        <v>5630385</v>
      </c>
      <c r="G63" s="52">
        <v>12991574</v>
      </c>
      <c r="H63" s="71">
        <v>4990862</v>
      </c>
      <c r="I63" s="102"/>
      <c r="J63" s="43"/>
      <c r="K63" s="340" t="s">
        <v>204</v>
      </c>
      <c r="L63" s="340"/>
      <c r="M63" s="340"/>
      <c r="N63" s="291">
        <v>27323414</v>
      </c>
      <c r="O63" s="283"/>
      <c r="P63" s="283"/>
      <c r="Q63" s="283"/>
      <c r="R63" s="283"/>
      <c r="S63" s="283"/>
      <c r="T63" s="283">
        <v>25128922</v>
      </c>
      <c r="U63" s="283"/>
      <c r="V63" s="283"/>
      <c r="W63" s="283"/>
      <c r="X63" s="283"/>
      <c r="Y63" s="283"/>
      <c r="Z63" s="283">
        <v>23230152</v>
      </c>
      <c r="AA63" s="283"/>
      <c r="AB63" s="283"/>
      <c r="AC63" s="283"/>
      <c r="AD63" s="283"/>
      <c r="AE63" s="283"/>
      <c r="AF63" s="428">
        <f t="shared" si="7"/>
        <v>5.110260811024234</v>
      </c>
      <c r="AG63" s="428"/>
      <c r="AH63" s="428"/>
      <c r="AI63" s="428"/>
      <c r="AJ63" s="428"/>
      <c r="AK63" s="428"/>
      <c r="AL63" s="429">
        <f t="shared" si="8"/>
        <v>-7.556114026698002</v>
      </c>
      <c r="AM63" s="429"/>
      <c r="AN63" s="429"/>
      <c r="AO63" s="429"/>
      <c r="AP63" s="429"/>
    </row>
    <row r="64" spans="1:42" ht="15" customHeight="1">
      <c r="A64" s="340" t="s">
        <v>89</v>
      </c>
      <c r="B64" s="379"/>
      <c r="C64" s="23" t="s">
        <v>333</v>
      </c>
      <c r="D64" s="52" t="s">
        <v>333</v>
      </c>
      <c r="E64" s="52">
        <v>235106</v>
      </c>
      <c r="F64" s="23" t="s">
        <v>333</v>
      </c>
      <c r="G64" s="52" t="s">
        <v>333</v>
      </c>
      <c r="H64" s="52">
        <v>235106</v>
      </c>
      <c r="I64" s="102"/>
      <c r="J64" s="43"/>
      <c r="K64" s="340" t="s">
        <v>206</v>
      </c>
      <c r="L64" s="340"/>
      <c r="M64" s="340"/>
      <c r="N64" s="291">
        <v>1959765</v>
      </c>
      <c r="O64" s="283"/>
      <c r="P64" s="283"/>
      <c r="Q64" s="283"/>
      <c r="R64" s="283"/>
      <c r="S64" s="283"/>
      <c r="T64" s="283">
        <v>249000</v>
      </c>
      <c r="U64" s="283"/>
      <c r="V64" s="283"/>
      <c r="W64" s="283"/>
      <c r="X64" s="283"/>
      <c r="Y64" s="283"/>
      <c r="Z64" s="283">
        <v>67000</v>
      </c>
      <c r="AA64" s="283"/>
      <c r="AB64" s="283"/>
      <c r="AC64" s="283"/>
      <c r="AD64" s="283"/>
      <c r="AE64" s="283"/>
      <c r="AF64" s="428">
        <f t="shared" si="7"/>
        <v>0.014738925269994948</v>
      </c>
      <c r="AG64" s="428"/>
      <c r="AH64" s="428"/>
      <c r="AI64" s="428"/>
      <c r="AJ64" s="428"/>
      <c r="AK64" s="428"/>
      <c r="AL64" s="429">
        <f t="shared" si="8"/>
        <v>-73.09236947791165</v>
      </c>
      <c r="AM64" s="429"/>
      <c r="AN64" s="429"/>
      <c r="AO64" s="429"/>
      <c r="AP64" s="429"/>
    </row>
    <row r="65" spans="1:42" ht="15" customHeight="1">
      <c r="A65" s="340" t="s">
        <v>90</v>
      </c>
      <c r="B65" s="379"/>
      <c r="C65" s="23" t="s">
        <v>333</v>
      </c>
      <c r="D65" s="52" t="s">
        <v>333</v>
      </c>
      <c r="E65" s="52">
        <v>1687619</v>
      </c>
      <c r="F65" s="23" t="s">
        <v>333</v>
      </c>
      <c r="G65" s="52" t="s">
        <v>333</v>
      </c>
      <c r="H65" s="52">
        <v>1687619</v>
      </c>
      <c r="I65" s="102"/>
      <c r="J65" s="43"/>
      <c r="K65" s="340" t="s">
        <v>94</v>
      </c>
      <c r="L65" s="340"/>
      <c r="M65" s="340"/>
      <c r="N65" s="291">
        <v>4128126</v>
      </c>
      <c r="O65" s="283"/>
      <c r="P65" s="283"/>
      <c r="Q65" s="283"/>
      <c r="R65" s="283"/>
      <c r="S65" s="283"/>
      <c r="T65" s="283">
        <v>3987842</v>
      </c>
      <c r="U65" s="283"/>
      <c r="V65" s="283"/>
      <c r="W65" s="283"/>
      <c r="X65" s="283"/>
      <c r="Y65" s="283"/>
      <c r="Z65" s="283">
        <v>3832362</v>
      </c>
      <c r="AA65" s="283"/>
      <c r="AB65" s="283"/>
      <c r="AC65" s="283"/>
      <c r="AD65" s="283"/>
      <c r="AE65" s="283"/>
      <c r="AF65" s="428">
        <f t="shared" si="7"/>
        <v>0.8430581660532593</v>
      </c>
      <c r="AG65" s="428"/>
      <c r="AH65" s="428"/>
      <c r="AI65" s="428"/>
      <c r="AJ65" s="428"/>
      <c r="AK65" s="428"/>
      <c r="AL65" s="429">
        <f t="shared" si="8"/>
        <v>-3.89885055626577</v>
      </c>
      <c r="AM65" s="429"/>
      <c r="AN65" s="429"/>
      <c r="AO65" s="429"/>
      <c r="AP65" s="429"/>
    </row>
    <row r="66" spans="1:42" ht="15" customHeight="1">
      <c r="A66" s="340" t="s">
        <v>292</v>
      </c>
      <c r="B66" s="379"/>
      <c r="C66" s="23" t="s">
        <v>275</v>
      </c>
      <c r="D66" s="52">
        <v>48700</v>
      </c>
      <c r="E66" s="52" t="s">
        <v>333</v>
      </c>
      <c r="F66" s="23" t="s">
        <v>333</v>
      </c>
      <c r="G66" s="52">
        <v>48700</v>
      </c>
      <c r="H66" s="52" t="s">
        <v>333</v>
      </c>
      <c r="I66" s="102"/>
      <c r="J66" s="43"/>
      <c r="K66" s="340" t="s">
        <v>95</v>
      </c>
      <c r="L66" s="340"/>
      <c r="M66" s="340"/>
      <c r="N66" s="291">
        <v>76649643</v>
      </c>
      <c r="O66" s="283"/>
      <c r="P66" s="283"/>
      <c r="Q66" s="283"/>
      <c r="R66" s="283"/>
      <c r="S66" s="283"/>
      <c r="T66" s="283">
        <v>80564356</v>
      </c>
      <c r="U66" s="283"/>
      <c r="V66" s="283"/>
      <c r="W66" s="283"/>
      <c r="X66" s="283"/>
      <c r="Y66" s="283"/>
      <c r="Z66" s="283">
        <v>82961117</v>
      </c>
      <c r="AA66" s="283"/>
      <c r="AB66" s="283"/>
      <c r="AC66" s="283"/>
      <c r="AD66" s="283"/>
      <c r="AE66" s="283"/>
      <c r="AF66" s="428">
        <f t="shared" si="7"/>
        <v>18.250114981765783</v>
      </c>
      <c r="AG66" s="428"/>
      <c r="AH66" s="428"/>
      <c r="AI66" s="428"/>
      <c r="AJ66" s="428"/>
      <c r="AK66" s="428"/>
      <c r="AL66" s="429">
        <f t="shared" si="8"/>
        <v>2.974964511601135</v>
      </c>
      <c r="AM66" s="429"/>
      <c r="AN66" s="429"/>
      <c r="AO66" s="429"/>
      <c r="AP66" s="429"/>
    </row>
    <row r="67" spans="1:42" ht="15" customHeight="1">
      <c r="A67" s="384" t="s">
        <v>202</v>
      </c>
      <c r="B67" s="385"/>
      <c r="C67" s="24">
        <v>138185</v>
      </c>
      <c r="D67" s="120">
        <v>143202</v>
      </c>
      <c r="E67" s="120">
        <v>153549</v>
      </c>
      <c r="F67" s="152">
        <v>134960</v>
      </c>
      <c r="G67" s="120">
        <v>139171</v>
      </c>
      <c r="H67" s="120">
        <v>153549</v>
      </c>
      <c r="I67" s="102"/>
      <c r="J67" s="383" t="s">
        <v>82</v>
      </c>
      <c r="K67" s="383"/>
      <c r="L67" s="383"/>
      <c r="M67" s="383"/>
      <c r="N67" s="341">
        <v>123519720</v>
      </c>
      <c r="O67" s="342"/>
      <c r="P67" s="342"/>
      <c r="Q67" s="342"/>
      <c r="R67" s="342"/>
      <c r="S67" s="342"/>
      <c r="T67" s="342">
        <v>122515588</v>
      </c>
      <c r="U67" s="342"/>
      <c r="V67" s="342"/>
      <c r="W67" s="342"/>
      <c r="X67" s="342"/>
      <c r="Y67" s="342"/>
      <c r="Z67" s="342">
        <v>121989845</v>
      </c>
      <c r="AA67" s="342"/>
      <c r="AB67" s="342"/>
      <c r="AC67" s="342"/>
      <c r="AD67" s="342"/>
      <c r="AE67" s="342"/>
      <c r="AF67" s="433">
        <f t="shared" si="7"/>
        <v>26.835809091839803</v>
      </c>
      <c r="AG67" s="433"/>
      <c r="AH67" s="433"/>
      <c r="AI67" s="433"/>
      <c r="AJ67" s="433"/>
      <c r="AK67" s="433"/>
      <c r="AL67" s="430">
        <f t="shared" si="8"/>
        <v>-0.4291233536747993</v>
      </c>
      <c r="AM67" s="430"/>
      <c r="AN67" s="430"/>
      <c r="AO67" s="430"/>
      <c r="AP67" s="430"/>
    </row>
    <row r="68" spans="1:42" ht="15" customHeight="1">
      <c r="A68" s="78" t="s">
        <v>337</v>
      </c>
      <c r="B68" s="102"/>
      <c r="C68" s="102"/>
      <c r="D68" s="102"/>
      <c r="E68" s="102"/>
      <c r="F68" s="102"/>
      <c r="G68" s="102"/>
      <c r="H68" s="102"/>
      <c r="I68" s="102"/>
      <c r="J68" s="387" t="s">
        <v>342</v>
      </c>
      <c r="K68" s="387"/>
      <c r="L68" s="387"/>
      <c r="M68" s="388"/>
      <c r="N68" s="294">
        <v>405314620</v>
      </c>
      <c r="O68" s="284"/>
      <c r="P68" s="284"/>
      <c r="Q68" s="284"/>
      <c r="R68" s="284"/>
      <c r="S68" s="284"/>
      <c r="T68" s="284">
        <v>437151512</v>
      </c>
      <c r="U68" s="284"/>
      <c r="V68" s="284"/>
      <c r="W68" s="284"/>
      <c r="X68" s="284"/>
      <c r="Y68" s="284"/>
      <c r="Z68" s="284">
        <v>454578599</v>
      </c>
      <c r="AA68" s="284"/>
      <c r="AB68" s="284"/>
      <c r="AC68" s="284"/>
      <c r="AD68" s="284"/>
      <c r="AE68" s="284"/>
      <c r="AF68" s="431">
        <f t="shared" si="7"/>
        <v>100</v>
      </c>
      <c r="AG68" s="431"/>
      <c r="AH68" s="431"/>
      <c r="AI68" s="431"/>
      <c r="AJ68" s="431"/>
      <c r="AK68" s="431"/>
      <c r="AL68" s="432">
        <f t="shared" si="8"/>
        <v>3.986509601732774</v>
      </c>
      <c r="AM68" s="432"/>
      <c r="AN68" s="432"/>
      <c r="AO68" s="432"/>
      <c r="AP68" s="432"/>
    </row>
    <row r="69" spans="9:37" ht="15" customHeight="1">
      <c r="I69" s="102"/>
      <c r="J69" s="78" t="s">
        <v>337</v>
      </c>
      <c r="AF69" s="43"/>
      <c r="AG69" s="43"/>
      <c r="AH69" s="43"/>
      <c r="AI69" s="43"/>
      <c r="AJ69" s="43"/>
      <c r="AK69" s="43"/>
    </row>
    <row r="70" ht="15" customHeight="1">
      <c r="I70" s="102"/>
    </row>
    <row r="73" ht="15" customHeight="1">
      <c r="P73" s="41"/>
    </row>
  </sheetData>
  <sheetProtection/>
  <mergeCells count="353">
    <mergeCell ref="AL67:AP67"/>
    <mergeCell ref="N68:S68"/>
    <mergeCell ref="T68:Y68"/>
    <mergeCell ref="Z68:AE68"/>
    <mergeCell ref="AF68:AK68"/>
    <mergeCell ref="AL68:AP68"/>
    <mergeCell ref="N67:S67"/>
    <mergeCell ref="T67:Y67"/>
    <mergeCell ref="Z67:AE67"/>
    <mergeCell ref="AF67:AK67"/>
    <mergeCell ref="AL65:AP65"/>
    <mergeCell ref="N66:S66"/>
    <mergeCell ref="T66:Y66"/>
    <mergeCell ref="Z66:AE66"/>
    <mergeCell ref="AF66:AK66"/>
    <mergeCell ref="AL66:AP66"/>
    <mergeCell ref="N65:S65"/>
    <mergeCell ref="T65:Y65"/>
    <mergeCell ref="Z65:AE65"/>
    <mergeCell ref="AF65:AK65"/>
    <mergeCell ref="AL63:AP63"/>
    <mergeCell ref="N64:S64"/>
    <mergeCell ref="T64:Y64"/>
    <mergeCell ref="Z64:AE64"/>
    <mergeCell ref="AF64:AK64"/>
    <mergeCell ref="AL64:AP64"/>
    <mergeCell ref="N63:S63"/>
    <mergeCell ref="T63:Y63"/>
    <mergeCell ref="Z63:AE63"/>
    <mergeCell ref="AF63:AK63"/>
    <mergeCell ref="AL61:AP61"/>
    <mergeCell ref="N62:S62"/>
    <mergeCell ref="T62:Y62"/>
    <mergeCell ref="Z62:AE62"/>
    <mergeCell ref="AF62:AK62"/>
    <mergeCell ref="AL62:AP62"/>
    <mergeCell ref="N61:S61"/>
    <mergeCell ref="T61:Y61"/>
    <mergeCell ref="Z61:AE61"/>
    <mergeCell ref="AF61:AK61"/>
    <mergeCell ref="AL59:AP59"/>
    <mergeCell ref="N60:S60"/>
    <mergeCell ref="T60:Y60"/>
    <mergeCell ref="Z60:AE60"/>
    <mergeCell ref="AF60:AK60"/>
    <mergeCell ref="AL60:AP60"/>
    <mergeCell ref="N59:S59"/>
    <mergeCell ref="T59:Y59"/>
    <mergeCell ref="Z59:AE59"/>
    <mergeCell ref="AF59:AK59"/>
    <mergeCell ref="AL57:AP57"/>
    <mergeCell ref="N58:S58"/>
    <mergeCell ref="T58:Y58"/>
    <mergeCell ref="Z58:AE58"/>
    <mergeCell ref="AF58:AK58"/>
    <mergeCell ref="AL58:AP58"/>
    <mergeCell ref="N57:S57"/>
    <mergeCell ref="T57:Y57"/>
    <mergeCell ref="Z57:AE57"/>
    <mergeCell ref="AF57:AK57"/>
    <mergeCell ref="AL55:AP55"/>
    <mergeCell ref="N56:S56"/>
    <mergeCell ref="T56:Y56"/>
    <mergeCell ref="Z56:AE56"/>
    <mergeCell ref="AF56:AK56"/>
    <mergeCell ref="AL56:AP56"/>
    <mergeCell ref="N55:S55"/>
    <mergeCell ref="T55:Y55"/>
    <mergeCell ref="Z55:AE55"/>
    <mergeCell ref="AF55:AK55"/>
    <mergeCell ref="AL53:AP53"/>
    <mergeCell ref="N54:S54"/>
    <mergeCell ref="T54:Y54"/>
    <mergeCell ref="Z54:AE54"/>
    <mergeCell ref="AF54:AK54"/>
    <mergeCell ref="AL54:AP54"/>
    <mergeCell ref="N53:S53"/>
    <mergeCell ref="T53:Y53"/>
    <mergeCell ref="Z53:AE53"/>
    <mergeCell ref="AF53:AK53"/>
    <mergeCell ref="AL51:AP51"/>
    <mergeCell ref="N52:S52"/>
    <mergeCell ref="T52:Y52"/>
    <mergeCell ref="Z52:AE52"/>
    <mergeCell ref="AF52:AK52"/>
    <mergeCell ref="AL52:AP52"/>
    <mergeCell ref="N51:S51"/>
    <mergeCell ref="T51:Y51"/>
    <mergeCell ref="AF51:AK51"/>
    <mergeCell ref="AL49:AP49"/>
    <mergeCell ref="N50:S50"/>
    <mergeCell ref="T50:Y50"/>
    <mergeCell ref="Z51:AE51"/>
    <mergeCell ref="AF50:AK50"/>
    <mergeCell ref="AL50:AP50"/>
    <mergeCell ref="N49:S49"/>
    <mergeCell ref="T49:Y49"/>
    <mergeCell ref="Z49:AE49"/>
    <mergeCell ref="AF49:AK49"/>
    <mergeCell ref="AL47:AP47"/>
    <mergeCell ref="N48:S48"/>
    <mergeCell ref="T48:Y48"/>
    <mergeCell ref="Z48:AE48"/>
    <mergeCell ref="AF48:AK48"/>
    <mergeCell ref="AL48:AP48"/>
    <mergeCell ref="N47:S47"/>
    <mergeCell ref="T47:Y47"/>
    <mergeCell ref="Z47:AE47"/>
    <mergeCell ref="AF47:AK47"/>
    <mergeCell ref="AL45:AP45"/>
    <mergeCell ref="N46:S46"/>
    <mergeCell ref="T46:Y46"/>
    <mergeCell ref="Z46:AE46"/>
    <mergeCell ref="AF46:AK46"/>
    <mergeCell ref="AL46:AP46"/>
    <mergeCell ref="N45:S45"/>
    <mergeCell ref="T45:Y45"/>
    <mergeCell ref="Z45:AE45"/>
    <mergeCell ref="AF45:AK45"/>
    <mergeCell ref="AL43:AP43"/>
    <mergeCell ref="T44:Y44"/>
    <mergeCell ref="Z44:AE44"/>
    <mergeCell ref="AF44:AK44"/>
    <mergeCell ref="AL44:AP44"/>
    <mergeCell ref="T43:Y43"/>
    <mergeCell ref="Z43:AE43"/>
    <mergeCell ref="AF43:AK43"/>
    <mergeCell ref="AL41:AP41"/>
    <mergeCell ref="T42:Y42"/>
    <mergeCell ref="Z42:AE42"/>
    <mergeCell ref="AF42:AK42"/>
    <mergeCell ref="AL42:AP42"/>
    <mergeCell ref="T41:Y41"/>
    <mergeCell ref="Z41:AE41"/>
    <mergeCell ref="AF41:AK41"/>
    <mergeCell ref="Z39:AE39"/>
    <mergeCell ref="AF39:AK39"/>
    <mergeCell ref="AL39:AP39"/>
    <mergeCell ref="T40:Y40"/>
    <mergeCell ref="Z40:AE40"/>
    <mergeCell ref="AF40:AK40"/>
    <mergeCell ref="AL40:AP40"/>
    <mergeCell ref="T39:Y39"/>
    <mergeCell ref="U31:AB31"/>
    <mergeCell ref="AC31:AI31"/>
    <mergeCell ref="AJ31:AP31"/>
    <mergeCell ref="N32:T32"/>
    <mergeCell ref="U32:AB32"/>
    <mergeCell ref="AC32:AI32"/>
    <mergeCell ref="AJ32:AP32"/>
    <mergeCell ref="N31:T31"/>
    <mergeCell ref="N30:T30"/>
    <mergeCell ref="U30:AB30"/>
    <mergeCell ref="AC30:AI30"/>
    <mergeCell ref="AJ30:AP30"/>
    <mergeCell ref="N29:T29"/>
    <mergeCell ref="U29:AB29"/>
    <mergeCell ref="AC29:AI29"/>
    <mergeCell ref="AJ29:AP29"/>
    <mergeCell ref="N28:T28"/>
    <mergeCell ref="U28:AB28"/>
    <mergeCell ref="AC28:AI28"/>
    <mergeCell ref="AJ28:AP28"/>
    <mergeCell ref="N27:T27"/>
    <mergeCell ref="U27:AB27"/>
    <mergeCell ref="AC27:AI27"/>
    <mergeCell ref="AJ27:AP27"/>
    <mergeCell ref="N26:T26"/>
    <mergeCell ref="U26:AB26"/>
    <mergeCell ref="AC26:AI26"/>
    <mergeCell ref="AJ26:AP26"/>
    <mergeCell ref="N25:T25"/>
    <mergeCell ref="U25:AB25"/>
    <mergeCell ref="AC25:AI25"/>
    <mergeCell ref="AJ25:AP25"/>
    <mergeCell ref="U23:AB23"/>
    <mergeCell ref="AC24:AI24"/>
    <mergeCell ref="AJ23:AP23"/>
    <mergeCell ref="AC23:AI23"/>
    <mergeCell ref="N24:T24"/>
    <mergeCell ref="U24:AB24"/>
    <mergeCell ref="AJ24:AP24"/>
    <mergeCell ref="U22:AB22"/>
    <mergeCell ref="AC22:AI22"/>
    <mergeCell ref="AL38:AP38"/>
    <mergeCell ref="J36:AP36"/>
    <mergeCell ref="N38:S38"/>
    <mergeCell ref="T38:Y38"/>
    <mergeCell ref="Z38:AE38"/>
    <mergeCell ref="AF38:AK38"/>
    <mergeCell ref="AJ22:AP22"/>
    <mergeCell ref="N23:T23"/>
    <mergeCell ref="J18:AP18"/>
    <mergeCell ref="N22:T22"/>
    <mergeCell ref="N21:T21"/>
    <mergeCell ref="U21:AB21"/>
    <mergeCell ref="AC21:AI21"/>
    <mergeCell ref="AJ21:AP21"/>
    <mergeCell ref="N20:T20"/>
    <mergeCell ref="AJ20:AP20"/>
    <mergeCell ref="AC20:AI20"/>
    <mergeCell ref="U20:AB20"/>
    <mergeCell ref="AG11:AK11"/>
    <mergeCell ref="AL11:AP11"/>
    <mergeCell ref="AG12:AK12"/>
    <mergeCell ref="AL12:AP12"/>
    <mergeCell ref="W11:AA11"/>
    <mergeCell ref="W12:AA12"/>
    <mergeCell ref="AB7:AF7"/>
    <mergeCell ref="AB8:AF8"/>
    <mergeCell ref="AB10:AF10"/>
    <mergeCell ref="AB12:AF12"/>
    <mergeCell ref="AB9:AF9"/>
    <mergeCell ref="AB11:AF11"/>
    <mergeCell ref="M11:Q11"/>
    <mergeCell ref="M12:Q12"/>
    <mergeCell ref="R7:V7"/>
    <mergeCell ref="R8:V8"/>
    <mergeCell ref="R9:V9"/>
    <mergeCell ref="R10:V10"/>
    <mergeCell ref="R11:V11"/>
    <mergeCell ref="R12:V12"/>
    <mergeCell ref="M7:Q7"/>
    <mergeCell ref="M8:Q8"/>
    <mergeCell ref="M10:Q10"/>
    <mergeCell ref="W10:AA10"/>
    <mergeCell ref="AL8:AP8"/>
    <mergeCell ref="AG9:AK9"/>
    <mergeCell ref="AL9:AP9"/>
    <mergeCell ref="AG10:AK10"/>
    <mergeCell ref="AL10:AP10"/>
    <mergeCell ref="AB6:AF6"/>
    <mergeCell ref="AG6:AK6"/>
    <mergeCell ref="AL6:AP6"/>
    <mergeCell ref="M9:Q9"/>
    <mergeCell ref="W7:AA7"/>
    <mergeCell ref="W8:AA8"/>
    <mergeCell ref="W9:AA9"/>
    <mergeCell ref="AG7:AK7"/>
    <mergeCell ref="AL7:AP7"/>
    <mergeCell ref="AG8:AK8"/>
    <mergeCell ref="A2:H2"/>
    <mergeCell ref="A4:H4"/>
    <mergeCell ref="A6:C6"/>
    <mergeCell ref="M6:Q6"/>
    <mergeCell ref="J3:AP3"/>
    <mergeCell ref="J5:L6"/>
    <mergeCell ref="R6:V6"/>
    <mergeCell ref="W6:AA6"/>
    <mergeCell ref="M5:AA5"/>
    <mergeCell ref="AB5:AP5"/>
    <mergeCell ref="B15:C15"/>
    <mergeCell ref="A22:C22"/>
    <mergeCell ref="B17:C17"/>
    <mergeCell ref="B18:C18"/>
    <mergeCell ref="B19:C19"/>
    <mergeCell ref="B16:C16"/>
    <mergeCell ref="B20:C20"/>
    <mergeCell ref="B11:C11"/>
    <mergeCell ref="B12:C12"/>
    <mergeCell ref="B13:C13"/>
    <mergeCell ref="B14:C14"/>
    <mergeCell ref="B8:C8"/>
    <mergeCell ref="J7:L7"/>
    <mergeCell ref="J8:L8"/>
    <mergeCell ref="J9:L9"/>
    <mergeCell ref="A7:C7"/>
    <mergeCell ref="B9:C9"/>
    <mergeCell ref="J10:L10"/>
    <mergeCell ref="J11:L11"/>
    <mergeCell ref="A58:B58"/>
    <mergeCell ref="A55:B55"/>
    <mergeCell ref="B10:C10"/>
    <mergeCell ref="J20:L20"/>
    <mergeCell ref="B23:C23"/>
    <mergeCell ref="J21:L21"/>
    <mergeCell ref="J12:L12"/>
    <mergeCell ref="B27:C27"/>
    <mergeCell ref="J26:L26"/>
    <mergeCell ref="B24:C24"/>
    <mergeCell ref="J22:L22"/>
    <mergeCell ref="B25:C25"/>
    <mergeCell ref="J25:L25"/>
    <mergeCell ref="J23:L23"/>
    <mergeCell ref="B26:C26"/>
    <mergeCell ref="J24:L24"/>
    <mergeCell ref="L48:M48"/>
    <mergeCell ref="A50:H50"/>
    <mergeCell ref="J38:M38"/>
    <mergeCell ref="J39:M39"/>
    <mergeCell ref="J31:L31"/>
    <mergeCell ref="J32:L32"/>
    <mergeCell ref="K40:M40"/>
    <mergeCell ref="L41:M41"/>
    <mergeCell ref="A36:C36"/>
    <mergeCell ref="A38:C38"/>
    <mergeCell ref="K56:M56"/>
    <mergeCell ref="A57:B57"/>
    <mergeCell ref="K57:M57"/>
    <mergeCell ref="L44:M44"/>
    <mergeCell ref="A53:B54"/>
    <mergeCell ref="C53:E53"/>
    <mergeCell ref="F53:H53"/>
    <mergeCell ref="L45:M45"/>
    <mergeCell ref="K46:M46"/>
    <mergeCell ref="L47:M47"/>
    <mergeCell ref="B28:C28"/>
    <mergeCell ref="B33:C33"/>
    <mergeCell ref="B30:C30"/>
    <mergeCell ref="B31:C31"/>
    <mergeCell ref="B29:C29"/>
    <mergeCell ref="B34:C34"/>
    <mergeCell ref="B32:C32"/>
    <mergeCell ref="J29:L29"/>
    <mergeCell ref="J30:L30"/>
    <mergeCell ref="J27:L27"/>
    <mergeCell ref="J28:L28"/>
    <mergeCell ref="J68:M68"/>
    <mergeCell ref="K65:M65"/>
    <mergeCell ref="K66:M66"/>
    <mergeCell ref="L49:M49"/>
    <mergeCell ref="L42:M42"/>
    <mergeCell ref="L43:M43"/>
    <mergeCell ref="A65:B65"/>
    <mergeCell ref="A66:B66"/>
    <mergeCell ref="A67:B67"/>
    <mergeCell ref="A62:B62"/>
    <mergeCell ref="J61:M61"/>
    <mergeCell ref="A60:B60"/>
    <mergeCell ref="A64:B64"/>
    <mergeCell ref="K64:M64"/>
    <mergeCell ref="K62:M62"/>
    <mergeCell ref="A61:B61"/>
    <mergeCell ref="Z50:AE50"/>
    <mergeCell ref="K63:M63"/>
    <mergeCell ref="J67:M67"/>
    <mergeCell ref="J60:M60"/>
    <mergeCell ref="J53:M53"/>
    <mergeCell ref="K55:M55"/>
    <mergeCell ref="K54:M54"/>
    <mergeCell ref="K50:M50"/>
    <mergeCell ref="J51:M51"/>
    <mergeCell ref="K58:M58"/>
    <mergeCell ref="N43:S43"/>
    <mergeCell ref="N44:S44"/>
    <mergeCell ref="N41:S41"/>
    <mergeCell ref="N42:S42"/>
    <mergeCell ref="N40:S40"/>
    <mergeCell ref="A63:B63"/>
    <mergeCell ref="A40:C40"/>
    <mergeCell ref="A59:B59"/>
    <mergeCell ref="A56:B56"/>
    <mergeCell ref="K59:M59"/>
  </mergeCells>
  <printOptions horizontalCentered="1"/>
  <pageMargins left="0.5905511811023623" right="0.5905511811023623" top="0.5905511811023623" bottom="0.3937007874015748" header="0" footer="0"/>
  <pageSetup fitToHeight="1" fitToWidth="1" horizontalDpi="600" verticalDpi="600" orientation="landscape" paperSize="8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59"/>
  <sheetViews>
    <sheetView tabSelected="1" zoomScale="70" zoomScaleNormal="70" zoomScalePageLayoutView="0" workbookViewId="0" topLeftCell="A1">
      <selection activeCell="A2" sqref="A2:P2"/>
    </sheetView>
  </sheetViews>
  <sheetFormatPr defaultColWidth="8.796875" defaultRowHeight="21.75" customHeight="1"/>
  <cols>
    <col min="1" max="1" width="9" style="163" customWidth="1"/>
    <col min="2" max="2" width="2.19921875" style="163" customWidth="1"/>
    <col min="3" max="3" width="10.59765625" style="163" customWidth="1"/>
    <col min="4" max="4" width="1.59765625" style="163" customWidth="1"/>
    <col min="5" max="5" width="15.8984375" style="163" customWidth="1"/>
    <col min="6" max="6" width="1.4921875" style="163" customWidth="1"/>
    <col min="7" max="7" width="13.3984375" style="163" customWidth="1"/>
    <col min="8" max="8" width="2.09765625" style="163" customWidth="1"/>
    <col min="9" max="9" width="13.59765625" style="163" customWidth="1"/>
    <col min="10" max="10" width="8.8984375" style="163" customWidth="1"/>
    <col min="11" max="11" width="1.69921875" style="163" customWidth="1"/>
    <col min="12" max="12" width="14.8984375" style="163" customWidth="1"/>
    <col min="13" max="13" width="1.69921875" style="163" customWidth="1"/>
    <col min="14" max="14" width="13.69921875" style="163" customWidth="1"/>
    <col min="15" max="15" width="1" style="163" customWidth="1"/>
    <col min="16" max="16" width="13.09765625" style="163" customWidth="1"/>
    <col min="17" max="17" width="9.69921875" style="163" bestFit="1" customWidth="1"/>
    <col min="18" max="18" width="1.59765625" style="163" customWidth="1"/>
    <col min="19" max="19" width="11.69921875" style="163" bestFit="1" customWidth="1"/>
    <col min="20" max="20" width="5" style="163" customWidth="1"/>
    <col min="21" max="21" width="11.8984375" style="163" customWidth="1"/>
    <col min="22" max="22" width="1.4921875" style="163" customWidth="1"/>
    <col min="23" max="23" width="12.3984375" style="163" customWidth="1"/>
    <col min="24" max="24" width="9.19921875" style="163" customWidth="1"/>
    <col min="25" max="25" width="1.4921875" style="163" customWidth="1"/>
    <col min="26" max="26" width="12.8984375" style="163" customWidth="1"/>
    <col min="27" max="27" width="1.69921875" style="163" customWidth="1"/>
    <col min="28" max="28" width="15.8984375" style="163" customWidth="1"/>
    <col min="29" max="29" width="1.8984375" style="163" customWidth="1"/>
    <col min="30" max="30" width="13" style="163" customWidth="1"/>
    <col min="31" max="31" width="7.3984375" style="163" customWidth="1"/>
    <col min="32" max="32" width="1.8984375" style="163" customWidth="1"/>
    <col min="33" max="33" width="13.19921875" style="163" customWidth="1"/>
    <col min="34" max="34" width="1.8984375" style="163" customWidth="1"/>
    <col min="35" max="35" width="14.5" style="163" customWidth="1"/>
    <col min="36" max="36" width="1.59765625" style="163" customWidth="1"/>
    <col min="37" max="37" width="13" style="163" customWidth="1"/>
    <col min="38" max="38" width="8.5" style="163" customWidth="1"/>
    <col min="39" max="16384" width="9" style="163" customWidth="1"/>
  </cols>
  <sheetData>
    <row r="1" spans="1:38" s="166" customFormat="1" ht="21.75" customHeight="1">
      <c r="A1" s="561" t="s">
        <v>400</v>
      </c>
      <c r="G1" s="167"/>
      <c r="K1" s="167"/>
      <c r="P1" s="167"/>
      <c r="AL1" s="562" t="s">
        <v>210</v>
      </c>
    </row>
    <row r="3" spans="1:38" s="164" customFormat="1" ht="21.75" customHeight="1">
      <c r="A3" s="504" t="s">
        <v>391</v>
      </c>
      <c r="B3" s="504"/>
      <c r="C3" s="504"/>
      <c r="D3" s="504"/>
      <c r="E3" s="504"/>
      <c r="F3" s="504"/>
      <c r="G3" s="504"/>
      <c r="H3" s="504"/>
      <c r="I3" s="504"/>
      <c r="J3" s="504"/>
      <c r="K3" s="504"/>
      <c r="L3" s="504"/>
      <c r="M3" s="504"/>
      <c r="N3" s="504"/>
      <c r="O3" s="504"/>
      <c r="P3" s="504"/>
      <c r="Q3" s="504"/>
      <c r="R3" s="504"/>
      <c r="S3" s="504"/>
      <c r="T3" s="504"/>
      <c r="U3" s="504"/>
      <c r="V3" s="504"/>
      <c r="W3" s="504"/>
      <c r="X3" s="504"/>
      <c r="Y3" s="504"/>
      <c r="Z3" s="504"/>
      <c r="AA3" s="504"/>
      <c r="AB3" s="504"/>
      <c r="AC3" s="504"/>
      <c r="AD3" s="504"/>
      <c r="AE3" s="504"/>
      <c r="AF3" s="504"/>
      <c r="AG3" s="504"/>
      <c r="AH3" s="504"/>
      <c r="AI3" s="504"/>
      <c r="AJ3" s="504"/>
      <c r="AK3" s="504"/>
      <c r="AL3" s="504"/>
    </row>
    <row r="4" ht="21.75" customHeight="1">
      <c r="AM4" s="162"/>
    </row>
    <row r="5" spans="3:39" ht="21.75" customHeight="1" thickBot="1">
      <c r="C5" s="168"/>
      <c r="D5" s="168"/>
      <c r="E5" s="168"/>
      <c r="F5" s="168"/>
      <c r="G5" s="168"/>
      <c r="H5" s="168"/>
      <c r="I5" s="168"/>
      <c r="J5" s="168"/>
      <c r="K5" s="168"/>
      <c r="L5" s="168"/>
      <c r="M5" s="168"/>
      <c r="N5" s="168"/>
      <c r="O5" s="168"/>
      <c r="P5" s="168"/>
      <c r="Q5" s="168"/>
      <c r="R5" s="168"/>
      <c r="S5" s="168"/>
      <c r="T5" s="168"/>
      <c r="U5" s="168"/>
      <c r="V5" s="168"/>
      <c r="W5" s="168"/>
      <c r="X5" s="168"/>
      <c r="Y5" s="168"/>
      <c r="Z5" s="168"/>
      <c r="AA5" s="168"/>
      <c r="AB5" s="168"/>
      <c r="AC5" s="168"/>
      <c r="AD5" s="168"/>
      <c r="AE5" s="168"/>
      <c r="AF5" s="168"/>
      <c r="AG5" s="168"/>
      <c r="AH5" s="168"/>
      <c r="AI5" s="168"/>
      <c r="AJ5" s="168"/>
      <c r="AK5" s="434" t="s">
        <v>358</v>
      </c>
      <c r="AL5" s="434"/>
      <c r="AM5" s="162"/>
    </row>
    <row r="6" spans="1:39" ht="21.75" customHeight="1">
      <c r="A6" s="459" t="s">
        <v>258</v>
      </c>
      <c r="B6" s="460"/>
      <c r="C6" s="440"/>
      <c r="D6" s="445" t="s">
        <v>295</v>
      </c>
      <c r="E6" s="446"/>
      <c r="F6" s="446"/>
      <c r="G6" s="446"/>
      <c r="H6" s="446"/>
      <c r="I6" s="446"/>
      <c r="J6" s="469"/>
      <c r="K6" s="470" t="s">
        <v>296</v>
      </c>
      <c r="L6" s="470"/>
      <c r="M6" s="470"/>
      <c r="N6" s="470"/>
      <c r="O6" s="470"/>
      <c r="P6" s="470"/>
      <c r="Q6" s="470"/>
      <c r="R6" s="445" t="s">
        <v>294</v>
      </c>
      <c r="S6" s="446"/>
      <c r="T6" s="447"/>
      <c r="U6" s="447"/>
      <c r="V6" s="447"/>
      <c r="W6" s="447"/>
      <c r="X6" s="448"/>
      <c r="Y6" s="445" t="s">
        <v>297</v>
      </c>
      <c r="Z6" s="446"/>
      <c r="AA6" s="446"/>
      <c r="AB6" s="446"/>
      <c r="AC6" s="446"/>
      <c r="AD6" s="446"/>
      <c r="AE6" s="469"/>
      <c r="AF6" s="445" t="s">
        <v>298</v>
      </c>
      <c r="AG6" s="446"/>
      <c r="AH6" s="446"/>
      <c r="AI6" s="446"/>
      <c r="AJ6" s="446"/>
      <c r="AK6" s="446"/>
      <c r="AL6" s="446"/>
      <c r="AM6" s="162"/>
    </row>
    <row r="7" spans="1:39" ht="27" customHeight="1">
      <c r="A7" s="461"/>
      <c r="B7" s="461"/>
      <c r="C7" s="461"/>
      <c r="D7" s="467" t="s">
        <v>96</v>
      </c>
      <c r="E7" s="467"/>
      <c r="F7" s="467" t="s">
        <v>97</v>
      </c>
      <c r="G7" s="467"/>
      <c r="H7" s="467" t="s">
        <v>98</v>
      </c>
      <c r="I7" s="467"/>
      <c r="J7" s="182" t="s">
        <v>360</v>
      </c>
      <c r="K7" s="467" t="s">
        <v>96</v>
      </c>
      <c r="L7" s="467"/>
      <c r="M7" s="467" t="s">
        <v>97</v>
      </c>
      <c r="N7" s="467"/>
      <c r="O7" s="467" t="s">
        <v>98</v>
      </c>
      <c r="P7" s="467"/>
      <c r="Q7" s="182" t="s">
        <v>360</v>
      </c>
      <c r="R7" s="467" t="s">
        <v>96</v>
      </c>
      <c r="S7" s="491"/>
      <c r="T7" s="468" t="s">
        <v>97</v>
      </c>
      <c r="U7" s="467"/>
      <c r="V7" s="467" t="s">
        <v>98</v>
      </c>
      <c r="W7" s="467"/>
      <c r="X7" s="182" t="s">
        <v>360</v>
      </c>
      <c r="Y7" s="467" t="s">
        <v>96</v>
      </c>
      <c r="Z7" s="467"/>
      <c r="AA7" s="467" t="s">
        <v>97</v>
      </c>
      <c r="AB7" s="467"/>
      <c r="AC7" s="467" t="s">
        <v>98</v>
      </c>
      <c r="AD7" s="467"/>
      <c r="AE7" s="182" t="s">
        <v>361</v>
      </c>
      <c r="AF7" s="467" t="s">
        <v>96</v>
      </c>
      <c r="AG7" s="467"/>
      <c r="AH7" s="467" t="s">
        <v>97</v>
      </c>
      <c r="AI7" s="467"/>
      <c r="AJ7" s="467" t="s">
        <v>98</v>
      </c>
      <c r="AK7" s="467"/>
      <c r="AL7" s="183" t="s">
        <v>361</v>
      </c>
      <c r="AM7" s="162"/>
    </row>
    <row r="8" spans="1:39" s="171" customFormat="1" ht="21.75" customHeight="1">
      <c r="A8" s="462" t="s">
        <v>263</v>
      </c>
      <c r="B8" s="462"/>
      <c r="C8" s="463"/>
      <c r="D8" s="27"/>
      <c r="E8" s="213">
        <f>SUM(E9:E23)</f>
        <v>84500000</v>
      </c>
      <c r="F8" s="213">
        <f>SUM(F9:F23)</f>
        <v>0</v>
      </c>
      <c r="G8" s="213">
        <f>SUM(G9:G23)</f>
        <v>87013889</v>
      </c>
      <c r="H8" s="213"/>
      <c r="I8" s="213">
        <f>SUM(I9:I23)</f>
        <v>84903959</v>
      </c>
      <c r="J8" s="165">
        <v>97.6</v>
      </c>
      <c r="K8" s="263">
        <f>SUM(L9:L23)</f>
        <v>87550000</v>
      </c>
      <c r="L8" s="263"/>
      <c r="M8" s="263">
        <f>SUM(N9:N23)</f>
        <v>91244083</v>
      </c>
      <c r="N8" s="263"/>
      <c r="O8" s="263">
        <f>SUM(P9:P23)</f>
        <v>88667727</v>
      </c>
      <c r="P8" s="263"/>
      <c r="Q8" s="237">
        <v>97.2</v>
      </c>
      <c r="R8" s="263">
        <f>SUM(S9:S23)</f>
        <v>93888000</v>
      </c>
      <c r="S8" s="263"/>
      <c r="T8" s="263">
        <f>SUM(U9:U23)</f>
        <v>96846088</v>
      </c>
      <c r="U8" s="263"/>
      <c r="V8" s="263">
        <f>SUM(W9:W23)</f>
        <v>94076135</v>
      </c>
      <c r="W8" s="263"/>
      <c r="X8" s="237">
        <v>97.1</v>
      </c>
      <c r="Y8" s="263">
        <f>SUM(Z9:Z23)</f>
        <v>99290000</v>
      </c>
      <c r="Z8" s="263"/>
      <c r="AA8" s="263">
        <f>SUM(AB9:AB23)</f>
        <v>103433947</v>
      </c>
      <c r="AB8" s="263"/>
      <c r="AC8" s="263">
        <f>SUM(AD9:AD23)</f>
        <v>100635762</v>
      </c>
      <c r="AD8" s="263"/>
      <c r="AE8" s="237">
        <v>97.3</v>
      </c>
      <c r="AF8" s="263">
        <f>SUM(AG9:AG23)</f>
        <v>111811000</v>
      </c>
      <c r="AG8" s="263"/>
      <c r="AH8" s="263">
        <f>SUM(AH9:AI23)</f>
        <v>116180950</v>
      </c>
      <c r="AI8" s="263"/>
      <c r="AJ8" s="263">
        <f>SUM(AJ9:AK23)</f>
        <v>113401527</v>
      </c>
      <c r="AK8" s="263"/>
      <c r="AL8" s="169">
        <v>97.6</v>
      </c>
      <c r="AM8" s="170"/>
    </row>
    <row r="9" spans="1:39" ht="21.75" customHeight="1">
      <c r="A9" s="13"/>
      <c r="B9" s="13"/>
      <c r="C9" s="13" t="s">
        <v>99</v>
      </c>
      <c r="D9" s="159"/>
      <c r="E9" s="19">
        <v>16547000</v>
      </c>
      <c r="F9" s="31"/>
      <c r="G9" s="19">
        <v>17050214</v>
      </c>
      <c r="H9" s="19"/>
      <c r="I9" s="19">
        <v>16521834</v>
      </c>
      <c r="J9" s="62">
        <v>96.9</v>
      </c>
      <c r="K9" s="19"/>
      <c r="L9" s="19">
        <v>17509000</v>
      </c>
      <c r="M9" s="19"/>
      <c r="N9" s="19">
        <v>18023867</v>
      </c>
      <c r="O9" s="19"/>
      <c r="P9" s="19">
        <v>17434502</v>
      </c>
      <c r="Q9" s="172">
        <v>96.7</v>
      </c>
      <c r="R9" s="19"/>
      <c r="S9" s="19">
        <v>18533000</v>
      </c>
      <c r="T9" s="19"/>
      <c r="U9" s="19">
        <v>19136190</v>
      </c>
      <c r="V9" s="19"/>
      <c r="W9" s="19">
        <v>18542120</v>
      </c>
      <c r="X9" s="62">
        <v>96.9</v>
      </c>
      <c r="Y9" s="19"/>
      <c r="Z9" s="19">
        <v>19531000</v>
      </c>
      <c r="AA9" s="19"/>
      <c r="AB9" s="19">
        <v>20177158</v>
      </c>
      <c r="AC9" s="19"/>
      <c r="AD9" s="19">
        <v>19551297</v>
      </c>
      <c r="AE9" s="172">
        <v>96.9</v>
      </c>
      <c r="AF9" s="31"/>
      <c r="AG9" s="19">
        <v>19581000</v>
      </c>
      <c r="AH9" s="471">
        <v>20252135</v>
      </c>
      <c r="AI9" s="471"/>
      <c r="AJ9" s="471">
        <v>19620849</v>
      </c>
      <c r="AK9" s="471"/>
      <c r="AL9" s="173">
        <v>96.9</v>
      </c>
      <c r="AM9" s="162"/>
    </row>
    <row r="10" spans="1:38" ht="21.75" customHeight="1">
      <c r="A10" s="13" t="s">
        <v>100</v>
      </c>
      <c r="B10" s="13"/>
      <c r="C10" s="13" t="s">
        <v>101</v>
      </c>
      <c r="D10" s="28"/>
      <c r="E10" s="19">
        <v>5489000</v>
      </c>
      <c r="F10" s="19"/>
      <c r="G10" s="19">
        <v>5614745</v>
      </c>
      <c r="H10" s="19"/>
      <c r="I10" s="19">
        <v>5597385</v>
      </c>
      <c r="J10" s="62">
        <v>99.7</v>
      </c>
      <c r="K10" s="19"/>
      <c r="L10" s="19">
        <v>5701000</v>
      </c>
      <c r="M10" s="19"/>
      <c r="N10" s="19">
        <v>5884671</v>
      </c>
      <c r="O10" s="19"/>
      <c r="P10" s="19">
        <v>5875871</v>
      </c>
      <c r="Q10" s="172">
        <v>99.9</v>
      </c>
      <c r="R10" s="19"/>
      <c r="S10" s="19">
        <v>6371000</v>
      </c>
      <c r="T10" s="19"/>
      <c r="U10" s="19">
        <v>6412552</v>
      </c>
      <c r="V10" s="19"/>
      <c r="W10" s="19">
        <v>6396611</v>
      </c>
      <c r="X10" s="62">
        <v>99.8</v>
      </c>
      <c r="Y10" s="19"/>
      <c r="Z10" s="19">
        <v>6851000</v>
      </c>
      <c r="AA10" s="19"/>
      <c r="AB10" s="19">
        <v>6937904</v>
      </c>
      <c r="AC10" s="19"/>
      <c r="AD10" s="19">
        <v>6911096</v>
      </c>
      <c r="AE10" s="172">
        <v>99.6</v>
      </c>
      <c r="AF10" s="19"/>
      <c r="AG10" s="19">
        <v>7775000</v>
      </c>
      <c r="AH10" s="471">
        <v>8125850</v>
      </c>
      <c r="AI10" s="471"/>
      <c r="AJ10" s="471">
        <v>8102265</v>
      </c>
      <c r="AK10" s="471"/>
      <c r="AL10" s="173">
        <v>99.7</v>
      </c>
    </row>
    <row r="11" spans="1:80" ht="21.75" customHeight="1">
      <c r="A11" s="13"/>
      <c r="B11" s="13"/>
      <c r="C11" s="13" t="s">
        <v>102</v>
      </c>
      <c r="D11" s="28"/>
      <c r="E11" s="25" t="s">
        <v>345</v>
      </c>
      <c r="F11" s="25"/>
      <c r="G11" s="25" t="s">
        <v>345</v>
      </c>
      <c r="H11" s="25"/>
      <c r="I11" s="25" t="s">
        <v>345</v>
      </c>
      <c r="J11" s="30" t="s">
        <v>345</v>
      </c>
      <c r="K11" s="25"/>
      <c r="L11" s="25" t="s">
        <v>345</v>
      </c>
      <c r="M11" s="25"/>
      <c r="N11" s="25" t="s">
        <v>345</v>
      </c>
      <c r="O11" s="25"/>
      <c r="P11" s="25" t="s">
        <v>345</v>
      </c>
      <c r="Q11" s="38" t="s">
        <v>345</v>
      </c>
      <c r="R11" s="25"/>
      <c r="S11" s="25" t="s">
        <v>345</v>
      </c>
      <c r="T11" s="25"/>
      <c r="U11" s="25" t="s">
        <v>345</v>
      </c>
      <c r="V11" s="25"/>
      <c r="W11" s="25" t="s">
        <v>345</v>
      </c>
      <c r="X11" s="30" t="s">
        <v>345</v>
      </c>
      <c r="Y11" s="25"/>
      <c r="Z11" s="25" t="s">
        <v>345</v>
      </c>
      <c r="AA11" s="25"/>
      <c r="AB11" s="25" t="s">
        <v>345</v>
      </c>
      <c r="AC11" s="25"/>
      <c r="AD11" s="25" t="s">
        <v>345</v>
      </c>
      <c r="AE11" s="38" t="s">
        <v>345</v>
      </c>
      <c r="AF11" s="25"/>
      <c r="AG11" s="25">
        <v>2220000</v>
      </c>
      <c r="AH11" s="443">
        <v>2317779</v>
      </c>
      <c r="AI11" s="443"/>
      <c r="AJ11" s="443">
        <v>2317779</v>
      </c>
      <c r="AK11" s="443"/>
      <c r="AL11" s="173">
        <v>100</v>
      </c>
      <c r="AM11" s="174"/>
      <c r="AN11" s="174"/>
      <c r="AO11" s="174"/>
      <c r="AP11" s="174"/>
      <c r="AQ11" s="174"/>
      <c r="AR11" s="174"/>
      <c r="AS11" s="174"/>
      <c r="AT11" s="174"/>
      <c r="AU11" s="174"/>
      <c r="AV11" s="174"/>
      <c r="AW11" s="174"/>
      <c r="AX11" s="174"/>
      <c r="AY11" s="174"/>
      <c r="AZ11" s="174"/>
      <c r="BA11" s="174"/>
      <c r="BB11" s="174"/>
      <c r="BC11" s="174"/>
      <c r="BD11" s="174"/>
      <c r="BE11" s="174"/>
      <c r="BF11" s="174"/>
      <c r="BG11" s="174"/>
      <c r="BH11" s="174"/>
      <c r="BI11" s="174"/>
      <c r="BJ11" s="174"/>
      <c r="BK11" s="174"/>
      <c r="BL11" s="174"/>
      <c r="BM11" s="174"/>
      <c r="BN11" s="174"/>
      <c r="BO11" s="174"/>
      <c r="BP11" s="174"/>
      <c r="BQ11" s="174"/>
      <c r="BR11" s="174"/>
      <c r="BS11" s="174"/>
      <c r="BT11" s="174"/>
      <c r="BU11" s="174"/>
      <c r="BV11" s="174"/>
      <c r="BW11" s="174"/>
      <c r="BX11" s="174"/>
      <c r="BY11" s="174"/>
      <c r="BZ11" s="174"/>
      <c r="CA11" s="174"/>
      <c r="CB11" s="174"/>
    </row>
    <row r="12" spans="1:38" ht="21.75" customHeight="1">
      <c r="A12" s="457" t="s">
        <v>103</v>
      </c>
      <c r="B12" s="13"/>
      <c r="C12" s="13" t="s">
        <v>99</v>
      </c>
      <c r="D12" s="28"/>
      <c r="E12" s="19">
        <v>1136000</v>
      </c>
      <c r="F12" s="19"/>
      <c r="G12" s="19">
        <v>1280119</v>
      </c>
      <c r="H12" s="19"/>
      <c r="I12" s="19">
        <v>1242933</v>
      </c>
      <c r="J12" s="62">
        <v>96.4</v>
      </c>
      <c r="K12" s="19"/>
      <c r="L12" s="19">
        <v>1153000</v>
      </c>
      <c r="M12" s="19"/>
      <c r="N12" s="19">
        <v>1289624</v>
      </c>
      <c r="O12" s="19"/>
      <c r="P12" s="19">
        <v>1235079</v>
      </c>
      <c r="Q12" s="172">
        <v>95.8</v>
      </c>
      <c r="R12" s="19"/>
      <c r="S12" s="19">
        <v>1304000</v>
      </c>
      <c r="T12" s="19"/>
      <c r="U12" s="19">
        <v>1363433</v>
      </c>
      <c r="V12" s="19"/>
      <c r="W12" s="19">
        <v>1309424</v>
      </c>
      <c r="X12" s="62">
        <v>96</v>
      </c>
      <c r="Y12" s="19"/>
      <c r="Z12" s="19">
        <v>1391000</v>
      </c>
      <c r="AA12" s="19"/>
      <c r="AB12" s="19">
        <v>1446510</v>
      </c>
      <c r="AC12" s="19"/>
      <c r="AD12" s="19">
        <v>1396588</v>
      </c>
      <c r="AE12" s="172">
        <v>96.5</v>
      </c>
      <c r="AF12" s="19"/>
      <c r="AG12" s="19">
        <v>1603000</v>
      </c>
      <c r="AH12" s="471">
        <v>1670200</v>
      </c>
      <c r="AI12" s="471"/>
      <c r="AJ12" s="471">
        <v>1613774</v>
      </c>
      <c r="AK12" s="471"/>
      <c r="AL12" s="173">
        <v>96.6</v>
      </c>
    </row>
    <row r="13" spans="1:38" ht="21.75" customHeight="1">
      <c r="A13" s="457"/>
      <c r="B13" s="13"/>
      <c r="C13" s="13" t="s">
        <v>101</v>
      </c>
      <c r="D13" s="28"/>
      <c r="E13" s="19">
        <v>23021000</v>
      </c>
      <c r="F13" s="19"/>
      <c r="G13" s="19">
        <v>23082455</v>
      </c>
      <c r="H13" s="19"/>
      <c r="I13" s="19">
        <v>23030283</v>
      </c>
      <c r="J13" s="62">
        <v>99.8</v>
      </c>
      <c r="K13" s="19"/>
      <c r="L13" s="19">
        <v>23518000</v>
      </c>
      <c r="M13" s="19"/>
      <c r="N13" s="19">
        <v>23615647</v>
      </c>
      <c r="O13" s="19"/>
      <c r="P13" s="19">
        <v>23602101</v>
      </c>
      <c r="Q13" s="172">
        <v>99.9</v>
      </c>
      <c r="R13" s="19"/>
      <c r="S13" s="19">
        <v>26146000</v>
      </c>
      <c r="T13" s="19"/>
      <c r="U13" s="19">
        <v>26304523</v>
      </c>
      <c r="V13" s="19"/>
      <c r="W13" s="19">
        <v>26263509</v>
      </c>
      <c r="X13" s="62">
        <v>99.8</v>
      </c>
      <c r="Y13" s="19"/>
      <c r="Z13" s="19">
        <v>27483000</v>
      </c>
      <c r="AA13" s="19"/>
      <c r="AB13" s="19">
        <v>28764948</v>
      </c>
      <c r="AC13" s="19"/>
      <c r="AD13" s="19">
        <v>28674487</v>
      </c>
      <c r="AE13" s="172">
        <v>99.7</v>
      </c>
      <c r="AF13" s="19"/>
      <c r="AG13" s="19">
        <v>34349000</v>
      </c>
      <c r="AH13" s="471">
        <v>35407556</v>
      </c>
      <c r="AI13" s="471"/>
      <c r="AJ13" s="471">
        <v>35334126</v>
      </c>
      <c r="AK13" s="471"/>
      <c r="AL13" s="173">
        <v>99.8</v>
      </c>
    </row>
    <row r="14" spans="1:38" ht="21.75" customHeight="1">
      <c r="A14" s="457" t="s">
        <v>346</v>
      </c>
      <c r="B14" s="457"/>
      <c r="C14" s="457"/>
      <c r="D14" s="28"/>
      <c r="E14" s="19">
        <v>4615000</v>
      </c>
      <c r="F14" s="19"/>
      <c r="G14" s="19">
        <v>4966828</v>
      </c>
      <c r="H14" s="19"/>
      <c r="I14" s="19">
        <v>4661468</v>
      </c>
      <c r="J14" s="62">
        <v>93.9</v>
      </c>
      <c r="K14" s="19"/>
      <c r="L14" s="19">
        <v>5088000</v>
      </c>
      <c r="M14" s="19"/>
      <c r="N14" s="19">
        <v>6210042</v>
      </c>
      <c r="O14" s="19"/>
      <c r="P14" s="19">
        <v>5677197</v>
      </c>
      <c r="Q14" s="172">
        <v>91.4</v>
      </c>
      <c r="R14" s="19"/>
      <c r="S14" s="19">
        <v>4184000</v>
      </c>
      <c r="T14" s="19"/>
      <c r="U14" s="19">
        <v>4737485</v>
      </c>
      <c r="V14" s="19"/>
      <c r="W14" s="19">
        <v>4193798</v>
      </c>
      <c r="X14" s="62">
        <v>88.5</v>
      </c>
      <c r="Y14" s="19"/>
      <c r="Z14" s="19">
        <v>5373000</v>
      </c>
      <c r="AA14" s="19"/>
      <c r="AB14" s="19">
        <v>5892985</v>
      </c>
      <c r="AC14" s="19"/>
      <c r="AD14" s="19">
        <v>5378167</v>
      </c>
      <c r="AE14" s="172">
        <v>91.3</v>
      </c>
      <c r="AF14" s="19"/>
      <c r="AG14" s="19">
        <v>5347000</v>
      </c>
      <c r="AH14" s="471">
        <v>5878251</v>
      </c>
      <c r="AI14" s="471"/>
      <c r="AJ14" s="471">
        <v>5367595</v>
      </c>
      <c r="AK14" s="471"/>
      <c r="AL14" s="173">
        <v>91.3</v>
      </c>
    </row>
    <row r="15" spans="1:38" ht="21.75" customHeight="1">
      <c r="A15" s="457" t="s">
        <v>299</v>
      </c>
      <c r="B15" s="457"/>
      <c r="C15" s="457"/>
      <c r="D15" s="28"/>
      <c r="E15" s="19">
        <v>2998000</v>
      </c>
      <c r="F15" s="19"/>
      <c r="G15" s="19">
        <v>3026924</v>
      </c>
      <c r="H15" s="19"/>
      <c r="I15" s="19">
        <v>3026924</v>
      </c>
      <c r="J15" s="62">
        <v>100</v>
      </c>
      <c r="K15" s="19"/>
      <c r="L15" s="19">
        <v>3108000</v>
      </c>
      <c r="M15" s="19"/>
      <c r="N15" s="19">
        <v>3094187</v>
      </c>
      <c r="O15" s="19"/>
      <c r="P15" s="19">
        <v>3094187</v>
      </c>
      <c r="Q15" s="172">
        <v>100</v>
      </c>
      <c r="R15" s="19"/>
      <c r="S15" s="19">
        <v>3503000</v>
      </c>
      <c r="T15" s="19"/>
      <c r="U15" s="19">
        <v>3504898</v>
      </c>
      <c r="V15" s="19"/>
      <c r="W15" s="19">
        <v>3504898</v>
      </c>
      <c r="X15" s="62">
        <v>100</v>
      </c>
      <c r="Y15" s="19"/>
      <c r="Z15" s="19">
        <v>3487000</v>
      </c>
      <c r="AA15" s="19"/>
      <c r="AB15" s="19">
        <v>3487592</v>
      </c>
      <c r="AC15" s="19"/>
      <c r="AD15" s="19">
        <v>3487592</v>
      </c>
      <c r="AE15" s="172">
        <v>100</v>
      </c>
      <c r="AF15" s="19"/>
      <c r="AG15" s="19">
        <v>3531000</v>
      </c>
      <c r="AH15" s="471">
        <v>3536295</v>
      </c>
      <c r="AI15" s="471"/>
      <c r="AJ15" s="471">
        <v>3536295</v>
      </c>
      <c r="AK15" s="471"/>
      <c r="AL15" s="173">
        <v>100</v>
      </c>
    </row>
    <row r="16" spans="1:38" ht="21.75" customHeight="1">
      <c r="A16" s="457" t="s">
        <v>300</v>
      </c>
      <c r="B16" s="457"/>
      <c r="C16" s="457"/>
      <c r="D16" s="28"/>
      <c r="E16" s="19">
        <v>1114000</v>
      </c>
      <c r="F16" s="19"/>
      <c r="G16" s="19">
        <v>1153184</v>
      </c>
      <c r="H16" s="19"/>
      <c r="I16" s="19">
        <v>1128401</v>
      </c>
      <c r="J16" s="62">
        <v>97.9</v>
      </c>
      <c r="K16" s="19"/>
      <c r="L16" s="19">
        <v>1130000</v>
      </c>
      <c r="M16" s="19"/>
      <c r="N16" s="19">
        <v>1197445</v>
      </c>
      <c r="O16" s="19"/>
      <c r="P16" s="19">
        <v>1181091</v>
      </c>
      <c r="Q16" s="172">
        <v>98.6</v>
      </c>
      <c r="R16" s="19"/>
      <c r="S16" s="19">
        <v>1307000</v>
      </c>
      <c r="T16" s="19"/>
      <c r="U16" s="19">
        <v>1328476</v>
      </c>
      <c r="V16" s="19"/>
      <c r="W16" s="19">
        <v>1315056</v>
      </c>
      <c r="X16" s="62">
        <v>99</v>
      </c>
      <c r="Y16" s="19"/>
      <c r="Z16" s="19">
        <v>1442000</v>
      </c>
      <c r="AA16" s="19"/>
      <c r="AB16" s="19">
        <v>1454291</v>
      </c>
      <c r="AC16" s="19"/>
      <c r="AD16" s="19">
        <v>1447137</v>
      </c>
      <c r="AE16" s="172">
        <v>99.5</v>
      </c>
      <c r="AF16" s="19"/>
      <c r="AG16" s="19">
        <v>1516000</v>
      </c>
      <c r="AH16" s="471">
        <v>1541459</v>
      </c>
      <c r="AI16" s="471"/>
      <c r="AJ16" s="471">
        <v>1527289</v>
      </c>
      <c r="AK16" s="471"/>
      <c r="AL16" s="173">
        <v>99.1</v>
      </c>
    </row>
    <row r="17" spans="1:38" ht="21.75" customHeight="1">
      <c r="A17" s="457" t="s">
        <v>301</v>
      </c>
      <c r="B17" s="457"/>
      <c r="C17" s="457"/>
      <c r="D17" s="28"/>
      <c r="E17" s="19">
        <v>9253000</v>
      </c>
      <c r="F17" s="19"/>
      <c r="G17" s="19">
        <v>9912346</v>
      </c>
      <c r="H17" s="19"/>
      <c r="I17" s="19">
        <v>9283680</v>
      </c>
      <c r="J17" s="62">
        <v>93.7</v>
      </c>
      <c r="K17" s="19"/>
      <c r="L17" s="19">
        <v>9620000</v>
      </c>
      <c r="M17" s="19"/>
      <c r="N17" s="19">
        <v>10470759</v>
      </c>
      <c r="O17" s="19"/>
      <c r="P17" s="19">
        <v>9761844</v>
      </c>
      <c r="Q17" s="172">
        <v>93.2</v>
      </c>
      <c r="R17" s="19"/>
      <c r="S17" s="19">
        <v>10840000</v>
      </c>
      <c r="T17" s="19"/>
      <c r="U17" s="19">
        <v>11682982</v>
      </c>
      <c r="V17" s="19"/>
      <c r="W17" s="19">
        <v>10841433</v>
      </c>
      <c r="X17" s="62">
        <v>92.8</v>
      </c>
      <c r="Y17" s="19"/>
      <c r="Z17" s="19">
        <v>11109000</v>
      </c>
      <c r="AA17" s="19"/>
      <c r="AB17" s="19">
        <v>12009440</v>
      </c>
      <c r="AC17" s="19"/>
      <c r="AD17" s="19">
        <v>11142407</v>
      </c>
      <c r="AE17" s="172">
        <v>92.8</v>
      </c>
      <c r="AF17" s="19"/>
      <c r="AG17" s="19">
        <v>11637000</v>
      </c>
      <c r="AH17" s="471">
        <v>12567379</v>
      </c>
      <c r="AI17" s="471"/>
      <c r="AJ17" s="471">
        <v>11675010</v>
      </c>
      <c r="AK17" s="471"/>
      <c r="AL17" s="173">
        <v>92.9</v>
      </c>
    </row>
    <row r="18" spans="1:38" ht="21.75" customHeight="1">
      <c r="A18" s="457" t="s">
        <v>104</v>
      </c>
      <c r="B18" s="457"/>
      <c r="C18" s="457"/>
      <c r="D18" s="28"/>
      <c r="E18" s="19">
        <v>11192000</v>
      </c>
      <c r="F18" s="19"/>
      <c r="G18" s="19">
        <v>11701398</v>
      </c>
      <c r="H18" s="19"/>
      <c r="I18" s="19">
        <v>11186408</v>
      </c>
      <c r="J18" s="62">
        <v>95.6</v>
      </c>
      <c r="K18" s="19"/>
      <c r="L18" s="19">
        <v>11337000</v>
      </c>
      <c r="M18" s="19"/>
      <c r="N18" s="19">
        <v>11998755</v>
      </c>
      <c r="O18" s="19"/>
      <c r="P18" s="19">
        <v>11348364</v>
      </c>
      <c r="Q18" s="172">
        <v>94.6</v>
      </c>
      <c r="R18" s="19"/>
      <c r="S18" s="19">
        <v>11581000</v>
      </c>
      <c r="T18" s="19"/>
      <c r="U18" s="19">
        <v>12224656</v>
      </c>
      <c r="V18" s="19"/>
      <c r="W18" s="19">
        <v>11581177</v>
      </c>
      <c r="X18" s="62">
        <v>94.7</v>
      </c>
      <c r="Y18" s="19"/>
      <c r="Z18" s="19">
        <v>11771000</v>
      </c>
      <c r="AA18" s="19"/>
      <c r="AB18" s="19">
        <v>12367986</v>
      </c>
      <c r="AC18" s="19"/>
      <c r="AD18" s="19">
        <v>11780900</v>
      </c>
      <c r="AE18" s="172">
        <v>95.3</v>
      </c>
      <c r="AF18" s="19"/>
      <c r="AG18" s="19">
        <v>12182000</v>
      </c>
      <c r="AH18" s="471">
        <v>12770540</v>
      </c>
      <c r="AI18" s="471"/>
      <c r="AJ18" s="471">
        <v>12209974</v>
      </c>
      <c r="AK18" s="471"/>
      <c r="AL18" s="173">
        <v>95.6</v>
      </c>
    </row>
    <row r="19" spans="1:38" ht="21.75" customHeight="1">
      <c r="A19" s="457" t="s">
        <v>105</v>
      </c>
      <c r="B19" s="457"/>
      <c r="C19" s="457"/>
      <c r="D19" s="28"/>
      <c r="E19" s="19">
        <v>3510</v>
      </c>
      <c r="F19" s="19"/>
      <c r="G19" s="19">
        <v>3212</v>
      </c>
      <c r="H19" s="19"/>
      <c r="I19" s="19">
        <v>2843</v>
      </c>
      <c r="J19" s="62">
        <v>88.5</v>
      </c>
      <c r="K19" s="19"/>
      <c r="L19" s="19">
        <v>3210</v>
      </c>
      <c r="M19" s="19"/>
      <c r="N19" s="19">
        <v>2539</v>
      </c>
      <c r="O19" s="19"/>
      <c r="P19" s="19">
        <v>2180</v>
      </c>
      <c r="Q19" s="172">
        <v>85.9</v>
      </c>
      <c r="R19" s="19"/>
      <c r="S19" s="19">
        <v>1720</v>
      </c>
      <c r="T19" s="19"/>
      <c r="U19" s="19">
        <v>2093</v>
      </c>
      <c r="V19" s="19"/>
      <c r="W19" s="19">
        <v>1734</v>
      </c>
      <c r="X19" s="62">
        <v>82.8</v>
      </c>
      <c r="Y19" s="19"/>
      <c r="Z19" s="19">
        <v>1570</v>
      </c>
      <c r="AA19" s="19"/>
      <c r="AB19" s="19">
        <v>1812</v>
      </c>
      <c r="AC19" s="19"/>
      <c r="AD19" s="19">
        <v>1445</v>
      </c>
      <c r="AE19" s="172">
        <v>79.8</v>
      </c>
      <c r="AF19" s="19"/>
      <c r="AG19" s="19">
        <v>1510</v>
      </c>
      <c r="AH19" s="471">
        <v>1747</v>
      </c>
      <c r="AI19" s="471"/>
      <c r="AJ19" s="471">
        <v>1380</v>
      </c>
      <c r="AK19" s="471"/>
      <c r="AL19" s="173">
        <v>79</v>
      </c>
    </row>
    <row r="20" spans="1:38" ht="21.75" customHeight="1">
      <c r="A20" s="457" t="s">
        <v>106</v>
      </c>
      <c r="B20" s="457"/>
      <c r="C20" s="457"/>
      <c r="D20" s="28"/>
      <c r="E20" s="19">
        <v>17100</v>
      </c>
      <c r="F20" s="19"/>
      <c r="G20" s="19">
        <v>17938</v>
      </c>
      <c r="H20" s="19"/>
      <c r="I20" s="19">
        <v>17938</v>
      </c>
      <c r="J20" s="62">
        <v>100</v>
      </c>
      <c r="K20" s="19"/>
      <c r="L20" s="19">
        <v>15100</v>
      </c>
      <c r="M20" s="19"/>
      <c r="N20" s="19">
        <v>16791</v>
      </c>
      <c r="O20" s="19"/>
      <c r="P20" s="19">
        <v>16791</v>
      </c>
      <c r="Q20" s="172">
        <v>100</v>
      </c>
      <c r="R20" s="19"/>
      <c r="S20" s="19">
        <v>15100</v>
      </c>
      <c r="T20" s="19"/>
      <c r="U20" s="19">
        <v>15904</v>
      </c>
      <c r="V20" s="19"/>
      <c r="W20" s="19">
        <v>15904</v>
      </c>
      <c r="X20" s="62">
        <v>100</v>
      </c>
      <c r="Y20" s="19"/>
      <c r="Z20" s="19">
        <v>14900</v>
      </c>
      <c r="AA20" s="19"/>
      <c r="AB20" s="19">
        <v>15087</v>
      </c>
      <c r="AC20" s="19"/>
      <c r="AD20" s="19">
        <v>15087</v>
      </c>
      <c r="AE20" s="172">
        <v>100</v>
      </c>
      <c r="AF20" s="19"/>
      <c r="AG20" s="19">
        <v>14000</v>
      </c>
      <c r="AH20" s="471">
        <v>14314</v>
      </c>
      <c r="AI20" s="471"/>
      <c r="AJ20" s="471">
        <v>14314</v>
      </c>
      <c r="AK20" s="471"/>
      <c r="AL20" s="173">
        <v>100</v>
      </c>
    </row>
    <row r="21" spans="1:38" ht="21.75" customHeight="1">
      <c r="A21" s="457" t="s">
        <v>107</v>
      </c>
      <c r="B21" s="457"/>
      <c r="C21" s="457"/>
      <c r="D21" s="28"/>
      <c r="E21" s="19">
        <v>3770980</v>
      </c>
      <c r="F21" s="19"/>
      <c r="G21" s="19">
        <v>3835349</v>
      </c>
      <c r="H21" s="19"/>
      <c r="I21" s="19">
        <v>3834889</v>
      </c>
      <c r="J21" s="62">
        <v>100</v>
      </c>
      <c r="K21" s="19"/>
      <c r="L21" s="19">
        <v>3868580</v>
      </c>
      <c r="M21" s="19"/>
      <c r="N21" s="19">
        <v>3907838</v>
      </c>
      <c r="O21" s="19"/>
      <c r="P21" s="19">
        <v>3906806</v>
      </c>
      <c r="Q21" s="172">
        <v>100</v>
      </c>
      <c r="R21" s="19"/>
      <c r="S21" s="19">
        <v>4141170</v>
      </c>
      <c r="T21" s="19"/>
      <c r="U21" s="19">
        <v>4145110</v>
      </c>
      <c r="V21" s="19"/>
      <c r="W21" s="19">
        <v>4144388</v>
      </c>
      <c r="X21" s="62">
        <v>100</v>
      </c>
      <c r="Y21" s="19"/>
      <c r="Z21" s="19">
        <v>4530720</v>
      </c>
      <c r="AA21" s="19"/>
      <c r="AB21" s="19">
        <v>4535469</v>
      </c>
      <c r="AC21" s="19"/>
      <c r="AD21" s="19">
        <v>4534825</v>
      </c>
      <c r="AE21" s="172">
        <v>100</v>
      </c>
      <c r="AF21" s="19"/>
      <c r="AG21" s="19">
        <v>5242280</v>
      </c>
      <c r="AH21" s="471">
        <v>5256558</v>
      </c>
      <c r="AI21" s="471"/>
      <c r="AJ21" s="471">
        <v>5256171</v>
      </c>
      <c r="AK21" s="471"/>
      <c r="AL21" s="173">
        <v>100</v>
      </c>
    </row>
    <row r="22" spans="1:38" ht="21.75" customHeight="1">
      <c r="A22" s="457" t="s">
        <v>108</v>
      </c>
      <c r="B22" s="457"/>
      <c r="C22" s="457"/>
      <c r="D22" s="28"/>
      <c r="E22" s="19">
        <v>5332010</v>
      </c>
      <c r="F22" s="19"/>
      <c r="G22" s="19">
        <v>5357261</v>
      </c>
      <c r="H22" s="19"/>
      <c r="I22" s="19">
        <v>5357057</v>
      </c>
      <c r="J22" s="62">
        <v>100</v>
      </c>
      <c r="K22" s="19"/>
      <c r="L22" s="19">
        <v>5489010</v>
      </c>
      <c r="M22" s="19"/>
      <c r="N22" s="19">
        <v>5520813</v>
      </c>
      <c r="O22" s="19"/>
      <c r="P22" s="19">
        <v>5520609</v>
      </c>
      <c r="Q22" s="172">
        <v>100</v>
      </c>
      <c r="R22" s="19"/>
      <c r="S22" s="19">
        <v>5951010</v>
      </c>
      <c r="T22" s="19"/>
      <c r="U22" s="19">
        <v>5977247</v>
      </c>
      <c r="V22" s="19"/>
      <c r="W22" s="19">
        <v>5955544</v>
      </c>
      <c r="X22" s="62">
        <v>99.6</v>
      </c>
      <c r="Y22" s="19"/>
      <c r="Z22" s="19">
        <v>6295010</v>
      </c>
      <c r="AA22" s="19"/>
      <c r="AB22" s="19">
        <v>6332793</v>
      </c>
      <c r="AC22" s="19"/>
      <c r="AD22" s="19">
        <v>6304762</v>
      </c>
      <c r="AE22" s="172">
        <v>99.6</v>
      </c>
      <c r="AF22" s="19"/>
      <c r="AG22" s="19">
        <v>6803010</v>
      </c>
      <c r="AH22" s="471">
        <v>6831446</v>
      </c>
      <c r="AI22" s="471"/>
      <c r="AJ22" s="471">
        <v>6815265</v>
      </c>
      <c r="AK22" s="471"/>
      <c r="AL22" s="173">
        <v>99.8</v>
      </c>
    </row>
    <row r="23" spans="1:38" ht="21.75" customHeight="1">
      <c r="A23" s="464" t="s">
        <v>109</v>
      </c>
      <c r="B23" s="464"/>
      <c r="C23" s="465"/>
      <c r="D23" s="26"/>
      <c r="E23" s="29">
        <v>11400</v>
      </c>
      <c r="F23" s="29"/>
      <c r="G23" s="29">
        <v>11916</v>
      </c>
      <c r="H23" s="29"/>
      <c r="I23" s="29">
        <v>11916</v>
      </c>
      <c r="J23" s="158">
        <v>100</v>
      </c>
      <c r="K23" s="29"/>
      <c r="L23" s="29">
        <v>10100</v>
      </c>
      <c r="M23" s="29"/>
      <c r="N23" s="29">
        <v>11105</v>
      </c>
      <c r="O23" s="29"/>
      <c r="P23" s="29">
        <v>11105</v>
      </c>
      <c r="Q23" s="175">
        <v>100</v>
      </c>
      <c r="R23" s="29"/>
      <c r="S23" s="29">
        <v>10000</v>
      </c>
      <c r="T23" s="29"/>
      <c r="U23" s="29">
        <v>10539</v>
      </c>
      <c r="V23" s="29"/>
      <c r="W23" s="29">
        <v>10539</v>
      </c>
      <c r="X23" s="158">
        <v>100</v>
      </c>
      <c r="Y23" s="29"/>
      <c r="Z23" s="29">
        <v>9800</v>
      </c>
      <c r="AA23" s="29"/>
      <c r="AB23" s="29">
        <v>9972</v>
      </c>
      <c r="AC23" s="29"/>
      <c r="AD23" s="29">
        <v>9972</v>
      </c>
      <c r="AE23" s="175">
        <v>100</v>
      </c>
      <c r="AF23" s="29"/>
      <c r="AG23" s="29">
        <v>9200</v>
      </c>
      <c r="AH23" s="472">
        <v>9441</v>
      </c>
      <c r="AI23" s="472"/>
      <c r="AJ23" s="472">
        <v>9441</v>
      </c>
      <c r="AK23" s="472"/>
      <c r="AL23" s="176">
        <v>100</v>
      </c>
    </row>
    <row r="24" ht="21.75" customHeight="1">
      <c r="A24" s="16" t="s">
        <v>211</v>
      </c>
    </row>
    <row r="25" ht="21.75" customHeight="1">
      <c r="A25" s="16"/>
    </row>
    <row r="27" spans="1:38" ht="21.75" customHeight="1">
      <c r="A27" s="435" t="s">
        <v>392</v>
      </c>
      <c r="B27" s="435"/>
      <c r="C27" s="435"/>
      <c r="D27" s="435"/>
      <c r="E27" s="435"/>
      <c r="F27" s="435"/>
      <c r="G27" s="435"/>
      <c r="H27" s="435"/>
      <c r="I27" s="435"/>
      <c r="J27" s="435"/>
      <c r="K27" s="435"/>
      <c r="L27" s="435"/>
      <c r="M27" s="435"/>
      <c r="N27" s="435"/>
      <c r="O27" s="435"/>
      <c r="P27" s="435"/>
      <c r="Q27" s="435"/>
      <c r="R27" s="435"/>
      <c r="S27" s="164"/>
      <c r="T27" s="516" t="s">
        <v>393</v>
      </c>
      <c r="U27" s="516"/>
      <c r="V27" s="516"/>
      <c r="W27" s="516"/>
      <c r="X27" s="516"/>
      <c r="Y27" s="516"/>
      <c r="Z27" s="516"/>
      <c r="AA27" s="516"/>
      <c r="AB27" s="516"/>
      <c r="AC27" s="516"/>
      <c r="AD27" s="516"/>
      <c r="AE27" s="516"/>
      <c r="AF27" s="516"/>
      <c r="AG27" s="516"/>
      <c r="AH27" s="516"/>
      <c r="AI27" s="516"/>
      <c r="AJ27" s="516"/>
      <c r="AK27" s="516"/>
      <c r="AL27" s="516"/>
    </row>
    <row r="28" spans="1:38" ht="21.75" customHeight="1" thickBot="1">
      <c r="A28" s="168"/>
      <c r="B28" s="168"/>
      <c r="C28" s="168"/>
      <c r="D28" s="168"/>
      <c r="E28" s="168"/>
      <c r="F28" s="168"/>
      <c r="G28" s="168"/>
      <c r="H28" s="168"/>
      <c r="I28" s="168"/>
      <c r="J28" s="168"/>
      <c r="K28" s="168"/>
      <c r="L28" s="168"/>
      <c r="M28" s="168"/>
      <c r="N28" s="168"/>
      <c r="O28" s="168"/>
      <c r="P28" s="168"/>
      <c r="R28" s="14" t="s">
        <v>23</v>
      </c>
      <c r="S28" s="162"/>
      <c r="T28" s="168"/>
      <c r="U28" s="168"/>
      <c r="V28" s="168"/>
      <c r="W28" s="168"/>
      <c r="X28" s="168"/>
      <c r="Y28" s="168"/>
      <c r="Z28" s="168"/>
      <c r="AA28" s="168"/>
      <c r="AB28" s="168"/>
      <c r="AC28" s="168"/>
      <c r="AD28" s="168"/>
      <c r="AE28" s="168"/>
      <c r="AF28" s="168"/>
      <c r="AG28" s="168"/>
      <c r="AH28" s="168"/>
      <c r="AI28" s="168"/>
      <c r="AJ28" s="168"/>
      <c r="AK28" s="168"/>
      <c r="AL28" s="15" t="s">
        <v>347</v>
      </c>
    </row>
    <row r="29" spans="1:39" ht="21.75" customHeight="1">
      <c r="A29" s="563" t="s">
        <v>110</v>
      </c>
      <c r="B29" s="564"/>
      <c r="C29" s="564"/>
      <c r="D29" s="452" t="s">
        <v>259</v>
      </c>
      <c r="E29" s="452"/>
      <c r="F29" s="452"/>
      <c r="G29" s="452" t="s">
        <v>260</v>
      </c>
      <c r="H29" s="452"/>
      <c r="I29" s="452"/>
      <c r="J29" s="452" t="s">
        <v>264</v>
      </c>
      <c r="K29" s="452"/>
      <c r="L29" s="452"/>
      <c r="M29" s="452" t="s">
        <v>261</v>
      </c>
      <c r="N29" s="452"/>
      <c r="O29" s="452"/>
      <c r="P29" s="485" t="s">
        <v>262</v>
      </c>
      <c r="Q29" s="486"/>
      <c r="R29" s="486"/>
      <c r="S29" s="17"/>
      <c r="T29" s="481" t="s">
        <v>348</v>
      </c>
      <c r="U29" s="481"/>
      <c r="V29" s="481"/>
      <c r="W29" s="482"/>
      <c r="X29" s="479" t="s">
        <v>256</v>
      </c>
      <c r="Y29" s="479"/>
      <c r="Z29" s="479"/>
      <c r="AA29" s="473" t="s">
        <v>349</v>
      </c>
      <c r="AB29" s="474"/>
      <c r="AC29" s="477" t="s">
        <v>277</v>
      </c>
      <c r="AD29" s="477"/>
      <c r="AE29" s="477"/>
      <c r="AF29" s="160"/>
      <c r="AG29" s="506" t="s">
        <v>254</v>
      </c>
      <c r="AH29" s="507"/>
      <c r="AI29" s="508"/>
      <c r="AJ29" s="512" t="s">
        <v>255</v>
      </c>
      <c r="AK29" s="512"/>
      <c r="AL29" s="509"/>
      <c r="AM29" s="162"/>
    </row>
    <row r="30" spans="1:39" ht="21.75" customHeight="1">
      <c r="A30" s="565"/>
      <c r="B30" s="466"/>
      <c r="C30" s="466"/>
      <c r="D30" s="453"/>
      <c r="E30" s="453"/>
      <c r="F30" s="453"/>
      <c r="G30" s="453"/>
      <c r="H30" s="453"/>
      <c r="I30" s="453"/>
      <c r="J30" s="453"/>
      <c r="K30" s="453"/>
      <c r="L30" s="453"/>
      <c r="M30" s="453"/>
      <c r="N30" s="453"/>
      <c r="O30" s="453"/>
      <c r="P30" s="487"/>
      <c r="Q30" s="488"/>
      <c r="R30" s="488"/>
      <c r="S30" s="17"/>
      <c r="T30" s="483"/>
      <c r="U30" s="483"/>
      <c r="V30" s="483"/>
      <c r="W30" s="484"/>
      <c r="X30" s="480"/>
      <c r="Y30" s="480"/>
      <c r="Z30" s="480"/>
      <c r="AA30" s="475"/>
      <c r="AB30" s="476"/>
      <c r="AC30" s="478"/>
      <c r="AD30" s="478"/>
      <c r="AE30" s="478"/>
      <c r="AF30" s="161"/>
      <c r="AG30" s="509"/>
      <c r="AH30" s="510"/>
      <c r="AI30" s="511"/>
      <c r="AJ30" s="513"/>
      <c r="AK30" s="513"/>
      <c r="AL30" s="514"/>
      <c r="AM30" s="162"/>
    </row>
    <row r="31" spans="1:39" ht="21.75" customHeight="1">
      <c r="A31" s="492" t="s">
        <v>350</v>
      </c>
      <c r="B31" s="492"/>
      <c r="C31" s="493"/>
      <c r="D31" s="458">
        <v>87022889</v>
      </c>
      <c r="E31" s="454"/>
      <c r="F31" s="454"/>
      <c r="G31" s="454">
        <v>91244083</v>
      </c>
      <c r="H31" s="454"/>
      <c r="I31" s="454"/>
      <c r="J31" s="454">
        <v>96846088</v>
      </c>
      <c r="K31" s="454"/>
      <c r="L31" s="454"/>
      <c r="M31" s="454">
        <v>103433947</v>
      </c>
      <c r="N31" s="454"/>
      <c r="O31" s="454"/>
      <c r="P31" s="454">
        <v>116180950</v>
      </c>
      <c r="Q31" s="455"/>
      <c r="R31" s="455"/>
      <c r="S31" s="37"/>
      <c r="T31" s="500"/>
      <c r="U31" s="500"/>
      <c r="V31" s="500"/>
      <c r="W31" s="501"/>
      <c r="X31" s="496"/>
      <c r="Y31" s="496"/>
      <c r="Z31" s="496"/>
      <c r="AA31" s="496"/>
      <c r="AB31" s="496"/>
      <c r="AC31" s="496"/>
      <c r="AD31" s="496"/>
      <c r="AE31" s="496"/>
      <c r="AF31" s="496"/>
      <c r="AG31" s="496"/>
      <c r="AH31" s="496"/>
      <c r="AI31" s="496"/>
      <c r="AJ31" s="515"/>
      <c r="AK31" s="515"/>
      <c r="AL31" s="515"/>
      <c r="AM31" s="162"/>
    </row>
    <row r="32" spans="1:39" ht="21.75" customHeight="1">
      <c r="A32" s="440"/>
      <c r="B32" s="440"/>
      <c r="C32" s="441"/>
      <c r="D32" s="442"/>
      <c r="E32" s="443"/>
      <c r="F32" s="443"/>
      <c r="G32" s="444"/>
      <c r="H32" s="444"/>
      <c r="I32" s="444"/>
      <c r="J32" s="444"/>
      <c r="K32" s="444"/>
      <c r="L32" s="444"/>
      <c r="M32" s="444"/>
      <c r="N32" s="444"/>
      <c r="O32" s="444"/>
      <c r="P32" s="456"/>
      <c r="Q32" s="456"/>
      <c r="R32" s="456"/>
      <c r="S32" s="37"/>
      <c r="T32" s="489" t="s">
        <v>214</v>
      </c>
      <c r="U32" s="489"/>
      <c r="V32" s="489"/>
      <c r="W32" s="490"/>
      <c r="X32" s="270">
        <v>189857454</v>
      </c>
      <c r="Y32" s="502"/>
      <c r="Z32" s="502"/>
      <c r="AA32" s="178"/>
      <c r="AB32" s="238">
        <f>SUM(AB34,AB37,AB39:AB55)</f>
        <v>212098371</v>
      </c>
      <c r="AC32" s="238"/>
      <c r="AD32" s="497">
        <f>SUM(AD34,AD37,AD39:AF55)</f>
        <v>225428482</v>
      </c>
      <c r="AE32" s="497"/>
      <c r="AF32" s="497"/>
      <c r="AG32" s="505">
        <v>235248058</v>
      </c>
      <c r="AH32" s="505"/>
      <c r="AI32" s="505"/>
      <c r="AJ32" s="505">
        <f>SUM(AJ34,AJ37,AJ39:AL55)</f>
        <v>268306058</v>
      </c>
      <c r="AK32" s="505"/>
      <c r="AL32" s="505"/>
      <c r="AM32" s="162"/>
    </row>
    <row r="33" spans="1:38" ht="21.75" customHeight="1">
      <c r="A33" s="440"/>
      <c r="B33" s="440"/>
      <c r="C33" s="441"/>
      <c r="D33" s="442"/>
      <c r="E33" s="443"/>
      <c r="F33" s="443"/>
      <c r="G33" s="444"/>
      <c r="H33" s="444"/>
      <c r="I33" s="444"/>
      <c r="J33" s="444"/>
      <c r="K33" s="444"/>
      <c r="L33" s="444"/>
      <c r="M33" s="444"/>
      <c r="N33" s="444"/>
      <c r="O33" s="444"/>
      <c r="P33" s="456"/>
      <c r="Q33" s="456"/>
      <c r="R33" s="456"/>
      <c r="S33" s="37"/>
      <c r="T33" s="498"/>
      <c r="U33" s="498"/>
      <c r="V33" s="498"/>
      <c r="W33" s="499"/>
      <c r="X33" s="108"/>
      <c r="Y33" s="108"/>
      <c r="Z33" s="180"/>
      <c r="AA33" s="180"/>
      <c r="AB33" s="75"/>
      <c r="AC33" s="75"/>
      <c r="AD33" s="180"/>
      <c r="AE33" s="180"/>
      <c r="AF33" s="180"/>
      <c r="AG33" s="443"/>
      <c r="AH33" s="443"/>
      <c r="AI33" s="443"/>
      <c r="AJ33" s="443"/>
      <c r="AK33" s="443"/>
      <c r="AL33" s="443"/>
    </row>
    <row r="34" spans="1:38" ht="21.75" customHeight="1">
      <c r="A34" s="440"/>
      <c r="B34" s="440"/>
      <c r="C34" s="441"/>
      <c r="D34" s="442"/>
      <c r="E34" s="443"/>
      <c r="F34" s="443"/>
      <c r="G34" s="444"/>
      <c r="H34" s="444"/>
      <c r="I34" s="444"/>
      <c r="J34" s="444"/>
      <c r="K34" s="444"/>
      <c r="L34" s="444"/>
      <c r="M34" s="444"/>
      <c r="N34" s="444"/>
      <c r="O34" s="444"/>
      <c r="P34" s="456"/>
      <c r="Q34" s="456"/>
      <c r="R34" s="456"/>
      <c r="S34" s="37"/>
      <c r="T34" s="440" t="s">
        <v>111</v>
      </c>
      <c r="U34" s="440"/>
      <c r="V34" s="440"/>
      <c r="W34" s="441"/>
      <c r="X34" s="442">
        <v>104048512</v>
      </c>
      <c r="Y34" s="518"/>
      <c r="Z34" s="518"/>
      <c r="AA34" s="75"/>
      <c r="AB34" s="75">
        <v>111126300</v>
      </c>
      <c r="AC34" s="75"/>
      <c r="AD34" s="444">
        <v>116421029</v>
      </c>
      <c r="AE34" s="444"/>
      <c r="AF34" s="444"/>
      <c r="AG34" s="443">
        <v>114633597</v>
      </c>
      <c r="AH34" s="443"/>
      <c r="AI34" s="443"/>
      <c r="AJ34" s="443">
        <v>121523465</v>
      </c>
      <c r="AK34" s="443"/>
      <c r="AL34" s="443"/>
    </row>
    <row r="35" spans="1:38" ht="21.75" customHeight="1">
      <c r="A35" s="440" t="s">
        <v>351</v>
      </c>
      <c r="B35" s="440"/>
      <c r="C35" s="440"/>
      <c r="D35" s="442">
        <v>84903959</v>
      </c>
      <c r="E35" s="443"/>
      <c r="F35" s="443"/>
      <c r="G35" s="443">
        <v>88557727</v>
      </c>
      <c r="H35" s="443"/>
      <c r="I35" s="443"/>
      <c r="J35" s="443">
        <v>94076135</v>
      </c>
      <c r="K35" s="443"/>
      <c r="L35" s="443"/>
      <c r="M35" s="443">
        <v>100635762</v>
      </c>
      <c r="N35" s="443"/>
      <c r="O35" s="443"/>
      <c r="P35" s="443">
        <v>113401527</v>
      </c>
      <c r="Q35" s="443"/>
      <c r="R35" s="443"/>
      <c r="S35" s="37"/>
      <c r="T35" s="181"/>
      <c r="U35" s="12"/>
      <c r="V35" s="451" t="s">
        <v>257</v>
      </c>
      <c r="W35" s="441"/>
      <c r="X35" s="108"/>
      <c r="Y35" s="108"/>
      <c r="Z35" s="75">
        <v>79380123</v>
      </c>
      <c r="AA35" s="75"/>
      <c r="AB35" s="75">
        <v>86358968</v>
      </c>
      <c r="AC35" s="75"/>
      <c r="AD35" s="444">
        <v>89946095</v>
      </c>
      <c r="AE35" s="444"/>
      <c r="AF35" s="444"/>
      <c r="AG35" s="443">
        <v>85218953</v>
      </c>
      <c r="AH35" s="443"/>
      <c r="AI35" s="443"/>
      <c r="AJ35" s="443">
        <v>87895258</v>
      </c>
      <c r="AK35" s="443"/>
      <c r="AL35" s="443"/>
    </row>
    <row r="36" spans="1:38" ht="21.75" customHeight="1">
      <c r="A36" s="440"/>
      <c r="B36" s="440"/>
      <c r="C36" s="440"/>
      <c r="D36" s="442"/>
      <c r="E36" s="443"/>
      <c r="F36" s="443"/>
      <c r="G36" s="443"/>
      <c r="H36" s="443"/>
      <c r="I36" s="443"/>
      <c r="J36" s="443"/>
      <c r="K36" s="443"/>
      <c r="L36" s="443"/>
      <c r="M36" s="443"/>
      <c r="N36" s="443"/>
      <c r="O36" s="443"/>
      <c r="P36" s="443"/>
      <c r="Q36" s="443"/>
      <c r="R36" s="443"/>
      <c r="S36" s="37"/>
      <c r="T36" s="181"/>
      <c r="U36" s="12"/>
      <c r="V36" s="440" t="s">
        <v>352</v>
      </c>
      <c r="W36" s="441"/>
      <c r="X36" s="108"/>
      <c r="Y36" s="108"/>
      <c r="Z36" s="75">
        <v>24668389</v>
      </c>
      <c r="AA36" s="75"/>
      <c r="AB36" s="75">
        <v>24767332</v>
      </c>
      <c r="AC36" s="75"/>
      <c r="AD36" s="444">
        <v>26474934</v>
      </c>
      <c r="AE36" s="444"/>
      <c r="AF36" s="444"/>
      <c r="AG36" s="443">
        <v>29414644</v>
      </c>
      <c r="AH36" s="443"/>
      <c r="AI36" s="443"/>
      <c r="AJ36" s="443">
        <v>33628207</v>
      </c>
      <c r="AK36" s="443"/>
      <c r="AL36" s="443"/>
    </row>
    <row r="37" spans="1:38" ht="21.75" customHeight="1">
      <c r="A37" s="440"/>
      <c r="B37" s="440"/>
      <c r="C37" s="440"/>
      <c r="D37" s="442"/>
      <c r="E37" s="443"/>
      <c r="F37" s="443"/>
      <c r="G37" s="443"/>
      <c r="H37" s="443"/>
      <c r="I37" s="443"/>
      <c r="J37" s="443"/>
      <c r="K37" s="443"/>
      <c r="L37" s="443"/>
      <c r="M37" s="443"/>
      <c r="N37" s="443"/>
      <c r="O37" s="443"/>
      <c r="P37" s="443"/>
      <c r="Q37" s="443"/>
      <c r="R37" s="443"/>
      <c r="S37" s="37"/>
      <c r="T37" s="440" t="s">
        <v>112</v>
      </c>
      <c r="U37" s="440"/>
      <c r="V37" s="440"/>
      <c r="W37" s="441"/>
      <c r="X37" s="108"/>
      <c r="Y37" s="108"/>
      <c r="Z37" s="75">
        <v>53753483</v>
      </c>
      <c r="AA37" s="75"/>
      <c r="AB37" s="75">
        <v>53390385</v>
      </c>
      <c r="AC37" s="75"/>
      <c r="AD37" s="444">
        <v>55706585</v>
      </c>
      <c r="AE37" s="444"/>
      <c r="AF37" s="444"/>
      <c r="AG37" s="443">
        <v>65184728</v>
      </c>
      <c r="AH37" s="443"/>
      <c r="AI37" s="443"/>
      <c r="AJ37" s="443">
        <v>85755924</v>
      </c>
      <c r="AK37" s="443"/>
      <c r="AL37" s="443"/>
    </row>
    <row r="38" spans="1:38" ht="21.75" customHeight="1">
      <c r="A38" s="440"/>
      <c r="B38" s="440"/>
      <c r="C38" s="440"/>
      <c r="D38" s="442"/>
      <c r="E38" s="443"/>
      <c r="F38" s="443"/>
      <c r="G38" s="443"/>
      <c r="H38" s="443"/>
      <c r="I38" s="443"/>
      <c r="J38" s="443"/>
      <c r="K38" s="443"/>
      <c r="L38" s="443"/>
      <c r="M38" s="443"/>
      <c r="N38" s="443"/>
      <c r="O38" s="443"/>
      <c r="P38" s="443"/>
      <c r="Q38" s="443"/>
      <c r="R38" s="443"/>
      <c r="S38" s="37"/>
      <c r="T38" s="440" t="s">
        <v>265</v>
      </c>
      <c r="U38" s="440"/>
      <c r="V38" s="440"/>
      <c r="W38" s="441"/>
      <c r="X38" s="108"/>
      <c r="Y38" s="108"/>
      <c r="Z38" s="75" t="s">
        <v>275</v>
      </c>
      <c r="AA38" s="75"/>
      <c r="AB38" s="75" t="s">
        <v>275</v>
      </c>
      <c r="AC38" s="75"/>
      <c r="AD38" s="444" t="s">
        <v>275</v>
      </c>
      <c r="AE38" s="444"/>
      <c r="AF38" s="444"/>
      <c r="AG38" s="443" t="s">
        <v>353</v>
      </c>
      <c r="AH38" s="443"/>
      <c r="AI38" s="443"/>
      <c r="AJ38" s="443" t="s">
        <v>353</v>
      </c>
      <c r="AK38" s="443"/>
      <c r="AL38" s="443"/>
    </row>
    <row r="39" spans="1:38" ht="21.75" customHeight="1">
      <c r="A39" s="440" t="s">
        <v>354</v>
      </c>
      <c r="B39" s="440"/>
      <c r="C39" s="440"/>
      <c r="D39" s="442">
        <v>108770</v>
      </c>
      <c r="E39" s="443"/>
      <c r="F39" s="443"/>
      <c r="G39" s="443">
        <v>83199</v>
      </c>
      <c r="H39" s="443"/>
      <c r="I39" s="443"/>
      <c r="J39" s="443">
        <v>100319</v>
      </c>
      <c r="K39" s="443"/>
      <c r="L39" s="443"/>
      <c r="M39" s="443">
        <v>92671</v>
      </c>
      <c r="N39" s="443"/>
      <c r="O39" s="443"/>
      <c r="P39" s="443">
        <v>95714</v>
      </c>
      <c r="Q39" s="443"/>
      <c r="R39" s="443"/>
      <c r="S39" s="37"/>
      <c r="T39" s="440" t="s">
        <v>113</v>
      </c>
      <c r="U39" s="440"/>
      <c r="V39" s="440"/>
      <c r="W39" s="441"/>
      <c r="X39" s="108"/>
      <c r="Y39" s="108"/>
      <c r="Z39" s="75">
        <v>6759863</v>
      </c>
      <c r="AA39" s="75"/>
      <c r="AB39" s="75">
        <v>6195056</v>
      </c>
      <c r="AC39" s="75"/>
      <c r="AD39" s="444">
        <v>8187780</v>
      </c>
      <c r="AE39" s="444"/>
      <c r="AF39" s="444"/>
      <c r="AG39" s="443">
        <v>8089217</v>
      </c>
      <c r="AH39" s="443"/>
      <c r="AI39" s="443"/>
      <c r="AJ39" s="443">
        <v>9909341</v>
      </c>
      <c r="AK39" s="443"/>
      <c r="AL39" s="443"/>
    </row>
    <row r="40" spans="1:38" ht="21.75" customHeight="1">
      <c r="A40" s="440"/>
      <c r="B40" s="440"/>
      <c r="C40" s="440"/>
      <c r="D40" s="442"/>
      <c r="E40" s="443"/>
      <c r="F40" s="443"/>
      <c r="G40" s="443"/>
      <c r="H40" s="443"/>
      <c r="I40" s="443"/>
      <c r="J40" s="443"/>
      <c r="K40" s="443"/>
      <c r="L40" s="443"/>
      <c r="M40" s="443"/>
      <c r="N40" s="443"/>
      <c r="O40" s="443"/>
      <c r="P40" s="443"/>
      <c r="Q40" s="443"/>
      <c r="R40" s="443"/>
      <c r="S40" s="37"/>
      <c r="T40" s="440" t="s">
        <v>114</v>
      </c>
      <c r="U40" s="440"/>
      <c r="V40" s="440"/>
      <c r="W40" s="441"/>
      <c r="X40" s="108"/>
      <c r="Y40" s="108"/>
      <c r="Z40" s="75">
        <v>4265803</v>
      </c>
      <c r="AA40" s="75"/>
      <c r="AB40" s="75">
        <v>4220749</v>
      </c>
      <c r="AC40" s="75"/>
      <c r="AD40" s="444">
        <v>4356986</v>
      </c>
      <c r="AE40" s="444"/>
      <c r="AF40" s="444"/>
      <c r="AG40" s="443">
        <v>4299508</v>
      </c>
      <c r="AH40" s="443"/>
      <c r="AI40" s="443"/>
      <c r="AJ40" s="443">
        <v>4224245</v>
      </c>
      <c r="AK40" s="443"/>
      <c r="AL40" s="443"/>
    </row>
    <row r="41" spans="1:38" ht="21.75" customHeight="1">
      <c r="A41" s="440"/>
      <c r="B41" s="440"/>
      <c r="C41" s="440"/>
      <c r="D41" s="442"/>
      <c r="E41" s="443"/>
      <c r="F41" s="443"/>
      <c r="G41" s="443"/>
      <c r="H41" s="443"/>
      <c r="I41" s="443"/>
      <c r="J41" s="443"/>
      <c r="K41" s="443"/>
      <c r="L41" s="443"/>
      <c r="M41" s="443"/>
      <c r="N41" s="443"/>
      <c r="O41" s="443"/>
      <c r="P41" s="443"/>
      <c r="Q41" s="443"/>
      <c r="R41" s="443"/>
      <c r="S41" s="37"/>
      <c r="T41" s="440" t="s">
        <v>302</v>
      </c>
      <c r="U41" s="440"/>
      <c r="V41" s="440"/>
      <c r="W41" s="441"/>
      <c r="X41" s="108"/>
      <c r="Y41" s="108"/>
      <c r="Z41" s="75" t="s">
        <v>275</v>
      </c>
      <c r="AA41" s="75"/>
      <c r="AB41" s="75">
        <v>15812092</v>
      </c>
      <c r="AC41" s="75"/>
      <c r="AD41" s="444">
        <v>17295553</v>
      </c>
      <c r="AE41" s="444"/>
      <c r="AF41" s="444"/>
      <c r="AG41" s="443">
        <v>16438853</v>
      </c>
      <c r="AH41" s="443"/>
      <c r="AI41" s="443"/>
      <c r="AJ41" s="443">
        <v>15952998</v>
      </c>
      <c r="AK41" s="443"/>
      <c r="AL41" s="443"/>
    </row>
    <row r="42" spans="1:38" ht="21.75" customHeight="1">
      <c r="A42" s="440"/>
      <c r="B42" s="440"/>
      <c r="C42" s="440"/>
      <c r="D42" s="442"/>
      <c r="E42" s="443"/>
      <c r="F42" s="443"/>
      <c r="G42" s="443"/>
      <c r="H42" s="443"/>
      <c r="I42" s="443"/>
      <c r="J42" s="443"/>
      <c r="K42" s="443"/>
      <c r="L42" s="443"/>
      <c r="M42" s="443"/>
      <c r="N42" s="443"/>
      <c r="O42" s="443"/>
      <c r="P42" s="443"/>
      <c r="Q42" s="443"/>
      <c r="R42" s="443"/>
      <c r="S42" s="37"/>
      <c r="T42" s="440" t="s">
        <v>215</v>
      </c>
      <c r="U42" s="440"/>
      <c r="V42" s="440"/>
      <c r="W42" s="441"/>
      <c r="X42" s="108"/>
      <c r="Y42" s="108"/>
      <c r="Z42" s="75" t="s">
        <v>275</v>
      </c>
      <c r="AA42" s="75"/>
      <c r="AB42" s="75" t="s">
        <v>275</v>
      </c>
      <c r="AC42" s="75"/>
      <c r="AD42" s="444" t="s">
        <v>275</v>
      </c>
      <c r="AE42" s="444"/>
      <c r="AF42" s="444"/>
      <c r="AG42" s="443" t="s">
        <v>353</v>
      </c>
      <c r="AH42" s="443"/>
      <c r="AI42" s="443"/>
      <c r="AJ42" s="443">
        <v>19</v>
      </c>
      <c r="AK42" s="443"/>
      <c r="AL42" s="443"/>
    </row>
    <row r="43" spans="1:38" ht="21.75" customHeight="1">
      <c r="A43" s="440" t="s">
        <v>355</v>
      </c>
      <c r="B43" s="440"/>
      <c r="C43" s="440"/>
      <c r="D43" s="442">
        <v>46479</v>
      </c>
      <c r="E43" s="443"/>
      <c r="F43" s="443"/>
      <c r="G43" s="443">
        <v>84827</v>
      </c>
      <c r="H43" s="443"/>
      <c r="I43" s="443"/>
      <c r="J43" s="443">
        <v>141469</v>
      </c>
      <c r="K43" s="443"/>
      <c r="L43" s="443"/>
      <c r="M43" s="443">
        <v>129366</v>
      </c>
      <c r="N43" s="443"/>
      <c r="O43" s="443"/>
      <c r="P43" s="443">
        <v>88399</v>
      </c>
      <c r="Q43" s="443"/>
      <c r="R43" s="443"/>
      <c r="S43" s="37"/>
      <c r="T43" s="440" t="s">
        <v>216</v>
      </c>
      <c r="U43" s="440"/>
      <c r="V43" s="440"/>
      <c r="W43" s="441"/>
      <c r="X43" s="108"/>
      <c r="Y43" s="108"/>
      <c r="Z43" s="75">
        <v>1416128</v>
      </c>
      <c r="AA43" s="75"/>
      <c r="AB43" s="75">
        <v>1468054</v>
      </c>
      <c r="AC43" s="75"/>
      <c r="AD43" s="444">
        <v>1556997</v>
      </c>
      <c r="AE43" s="444"/>
      <c r="AF43" s="444"/>
      <c r="AG43" s="443">
        <v>1584443</v>
      </c>
      <c r="AH43" s="443"/>
      <c r="AI43" s="443"/>
      <c r="AJ43" s="443">
        <v>1541256</v>
      </c>
      <c r="AK43" s="443"/>
      <c r="AL43" s="443"/>
    </row>
    <row r="44" spans="1:38" ht="21.75" customHeight="1">
      <c r="A44" s="440"/>
      <c r="B44" s="440"/>
      <c r="C44" s="440"/>
      <c r="D44" s="442"/>
      <c r="E44" s="443"/>
      <c r="F44" s="443"/>
      <c r="G44" s="443"/>
      <c r="H44" s="443"/>
      <c r="I44" s="443"/>
      <c r="J44" s="443"/>
      <c r="K44" s="443"/>
      <c r="L44" s="443"/>
      <c r="M44" s="443"/>
      <c r="N44" s="443"/>
      <c r="O44" s="443"/>
      <c r="P44" s="443"/>
      <c r="Q44" s="443"/>
      <c r="R44" s="443"/>
      <c r="S44" s="37"/>
      <c r="T44" s="440" t="s">
        <v>217</v>
      </c>
      <c r="U44" s="440"/>
      <c r="V44" s="440"/>
      <c r="W44" s="441"/>
      <c r="X44" s="108"/>
      <c r="Y44" s="108"/>
      <c r="Z44" s="75">
        <v>1406</v>
      </c>
      <c r="AA44" s="75"/>
      <c r="AB44" s="75">
        <v>243</v>
      </c>
      <c r="AC44" s="75"/>
      <c r="AD44" s="444">
        <v>97</v>
      </c>
      <c r="AE44" s="444"/>
      <c r="AF44" s="444"/>
      <c r="AG44" s="443">
        <v>37</v>
      </c>
      <c r="AH44" s="443"/>
      <c r="AI44" s="443"/>
      <c r="AJ44" s="443">
        <v>1</v>
      </c>
      <c r="AK44" s="443"/>
      <c r="AL44" s="443"/>
    </row>
    <row r="45" spans="1:38" ht="21.75" customHeight="1">
      <c r="A45" s="440"/>
      <c r="B45" s="440"/>
      <c r="C45" s="440"/>
      <c r="D45" s="442"/>
      <c r="E45" s="443"/>
      <c r="F45" s="443"/>
      <c r="G45" s="443"/>
      <c r="H45" s="443"/>
      <c r="I45" s="443"/>
      <c r="J45" s="443"/>
      <c r="K45" s="443"/>
      <c r="L45" s="443"/>
      <c r="M45" s="443"/>
      <c r="N45" s="443"/>
      <c r="O45" s="443"/>
      <c r="P45" s="443"/>
      <c r="Q45" s="443"/>
      <c r="R45" s="443"/>
      <c r="S45" s="37"/>
      <c r="T45" s="440" t="s">
        <v>218</v>
      </c>
      <c r="U45" s="440"/>
      <c r="V45" s="440"/>
      <c r="W45" s="441"/>
      <c r="X45" s="108"/>
      <c r="Y45" s="108"/>
      <c r="Z45" s="75" t="s">
        <v>275</v>
      </c>
      <c r="AA45" s="75"/>
      <c r="AB45" s="75" t="s">
        <v>275</v>
      </c>
      <c r="AC45" s="75"/>
      <c r="AD45" s="444" t="s">
        <v>275</v>
      </c>
      <c r="AE45" s="444"/>
      <c r="AF45" s="444"/>
      <c r="AG45" s="443" t="s">
        <v>353</v>
      </c>
      <c r="AH45" s="443"/>
      <c r="AI45" s="443"/>
      <c r="AJ45" s="443" t="s">
        <v>353</v>
      </c>
      <c r="AK45" s="443"/>
      <c r="AL45" s="443"/>
    </row>
    <row r="46" spans="1:38" ht="21.75" customHeight="1">
      <c r="A46" s="440"/>
      <c r="B46" s="440"/>
      <c r="C46" s="440"/>
      <c r="D46" s="442"/>
      <c r="E46" s="443"/>
      <c r="F46" s="443"/>
      <c r="G46" s="443"/>
      <c r="H46" s="443"/>
      <c r="I46" s="443"/>
      <c r="J46" s="443"/>
      <c r="K46" s="443"/>
      <c r="L46" s="443"/>
      <c r="M46" s="443"/>
      <c r="N46" s="443"/>
      <c r="O46" s="443"/>
      <c r="P46" s="443"/>
      <c r="Q46" s="443"/>
      <c r="R46" s="443"/>
      <c r="S46" s="37"/>
      <c r="T46" s="440" t="s">
        <v>219</v>
      </c>
      <c r="U46" s="440"/>
      <c r="V46" s="440"/>
      <c r="W46" s="441"/>
      <c r="X46" s="108"/>
      <c r="Y46" s="108"/>
      <c r="Z46" s="75">
        <v>651936</v>
      </c>
      <c r="AA46" s="75"/>
      <c r="AB46" s="75">
        <v>880640</v>
      </c>
      <c r="AC46" s="75"/>
      <c r="AD46" s="444">
        <v>2180211</v>
      </c>
      <c r="AE46" s="444"/>
      <c r="AF46" s="444"/>
      <c r="AG46" s="443">
        <v>1712441</v>
      </c>
      <c r="AH46" s="443"/>
      <c r="AI46" s="443"/>
      <c r="AJ46" s="443">
        <v>2338480</v>
      </c>
      <c r="AK46" s="443"/>
      <c r="AL46" s="443"/>
    </row>
    <row r="47" spans="1:38" ht="21.75" customHeight="1">
      <c r="A47" s="440" t="s">
        <v>356</v>
      </c>
      <c r="B47" s="440"/>
      <c r="C47" s="441"/>
      <c r="D47" s="442">
        <v>2126904</v>
      </c>
      <c r="E47" s="443"/>
      <c r="F47" s="443"/>
      <c r="G47" s="443">
        <v>2562762</v>
      </c>
      <c r="H47" s="443"/>
      <c r="I47" s="443"/>
      <c r="J47" s="443">
        <v>2689414</v>
      </c>
      <c r="K47" s="443"/>
      <c r="L47" s="443"/>
      <c r="M47" s="443">
        <v>2672881</v>
      </c>
      <c r="N47" s="443"/>
      <c r="O47" s="443"/>
      <c r="P47" s="443">
        <v>2697608</v>
      </c>
      <c r="Q47" s="443"/>
      <c r="R47" s="443"/>
      <c r="S47" s="37"/>
      <c r="T47" s="440" t="s">
        <v>220</v>
      </c>
      <c r="U47" s="440"/>
      <c r="V47" s="440"/>
      <c r="W47" s="441"/>
      <c r="X47" s="108"/>
      <c r="Y47" s="108"/>
      <c r="Z47" s="75" t="s">
        <v>275</v>
      </c>
      <c r="AA47" s="75"/>
      <c r="AB47" s="75" t="s">
        <v>275</v>
      </c>
      <c r="AC47" s="75"/>
      <c r="AD47" s="444" t="s">
        <v>275</v>
      </c>
      <c r="AE47" s="444"/>
      <c r="AF47" s="444"/>
      <c r="AG47" s="443">
        <v>411</v>
      </c>
      <c r="AH47" s="443"/>
      <c r="AI47" s="443"/>
      <c r="AJ47" s="443">
        <v>128</v>
      </c>
      <c r="AK47" s="443"/>
      <c r="AL47" s="443"/>
    </row>
    <row r="48" spans="1:38" ht="21.75" customHeight="1">
      <c r="A48" s="440"/>
      <c r="B48" s="440"/>
      <c r="C48" s="441"/>
      <c r="D48" s="442"/>
      <c r="E48" s="443"/>
      <c r="F48" s="443"/>
      <c r="G48" s="444"/>
      <c r="H48" s="444"/>
      <c r="I48" s="444"/>
      <c r="J48" s="444"/>
      <c r="K48" s="444"/>
      <c r="L48" s="444"/>
      <c r="M48" s="444"/>
      <c r="N48" s="444"/>
      <c r="O48" s="444"/>
      <c r="P48" s="443"/>
      <c r="Q48" s="443"/>
      <c r="R48" s="443"/>
      <c r="S48" s="37"/>
      <c r="T48" s="440" t="s">
        <v>224</v>
      </c>
      <c r="U48" s="440"/>
      <c r="V48" s="440"/>
      <c r="W48" s="441"/>
      <c r="X48" s="108"/>
      <c r="Y48" s="108"/>
      <c r="Z48" s="75">
        <v>27191</v>
      </c>
      <c r="AA48" s="75"/>
      <c r="AB48" s="75">
        <v>13251</v>
      </c>
      <c r="AC48" s="75"/>
      <c r="AD48" s="444">
        <v>15672</v>
      </c>
      <c r="AE48" s="444"/>
      <c r="AF48" s="444"/>
      <c r="AG48" s="443">
        <v>19716</v>
      </c>
      <c r="AH48" s="443"/>
      <c r="AI48" s="443"/>
      <c r="AJ48" s="443">
        <v>17509</v>
      </c>
      <c r="AK48" s="443"/>
      <c r="AL48" s="443"/>
    </row>
    <row r="49" spans="1:38" ht="21.75" customHeight="1">
      <c r="A49" s="440"/>
      <c r="B49" s="440"/>
      <c r="C49" s="441"/>
      <c r="D49" s="442"/>
      <c r="E49" s="443"/>
      <c r="F49" s="443"/>
      <c r="G49" s="444"/>
      <c r="H49" s="444"/>
      <c r="I49" s="444"/>
      <c r="J49" s="444"/>
      <c r="K49" s="444"/>
      <c r="L49" s="444"/>
      <c r="M49" s="444"/>
      <c r="N49" s="444"/>
      <c r="O49" s="444"/>
      <c r="P49" s="443"/>
      <c r="Q49" s="443"/>
      <c r="R49" s="443"/>
      <c r="S49" s="37"/>
      <c r="T49" s="440" t="s">
        <v>225</v>
      </c>
      <c r="U49" s="440"/>
      <c r="V49" s="440"/>
      <c r="W49" s="441"/>
      <c r="X49" s="108"/>
      <c r="Y49" s="108"/>
      <c r="Z49" s="75" t="s">
        <v>275</v>
      </c>
      <c r="AA49" s="75"/>
      <c r="AB49" s="75" t="s">
        <v>275</v>
      </c>
      <c r="AC49" s="75"/>
      <c r="AD49" s="444" t="s">
        <v>275</v>
      </c>
      <c r="AE49" s="444"/>
      <c r="AF49" s="444"/>
      <c r="AG49" s="443" t="s">
        <v>353</v>
      </c>
      <c r="AH49" s="443"/>
      <c r="AI49" s="443"/>
      <c r="AJ49" s="443" t="s">
        <v>353</v>
      </c>
      <c r="AK49" s="443"/>
      <c r="AL49" s="443"/>
    </row>
    <row r="50" spans="1:38" ht="21.75" customHeight="1">
      <c r="A50" s="440"/>
      <c r="B50" s="440"/>
      <c r="C50" s="441"/>
      <c r="D50" s="442"/>
      <c r="E50" s="443"/>
      <c r="F50" s="443"/>
      <c r="G50" s="444"/>
      <c r="H50" s="444"/>
      <c r="I50" s="444"/>
      <c r="J50" s="444"/>
      <c r="K50" s="444"/>
      <c r="L50" s="444"/>
      <c r="M50" s="444"/>
      <c r="N50" s="444"/>
      <c r="O50" s="444"/>
      <c r="P50" s="443"/>
      <c r="Q50" s="443"/>
      <c r="R50" s="443"/>
      <c r="S50" s="37"/>
      <c r="T50" s="440" t="s">
        <v>226</v>
      </c>
      <c r="U50" s="440"/>
      <c r="V50" s="440"/>
      <c r="W50" s="441"/>
      <c r="X50" s="108"/>
      <c r="Y50" s="108"/>
      <c r="Z50" s="75" t="s">
        <v>275</v>
      </c>
      <c r="AA50" s="75"/>
      <c r="AB50" s="75" t="s">
        <v>275</v>
      </c>
      <c r="AC50" s="75"/>
      <c r="AD50" s="444" t="s">
        <v>275</v>
      </c>
      <c r="AE50" s="444"/>
      <c r="AF50" s="444"/>
      <c r="AG50" s="443" t="s">
        <v>353</v>
      </c>
      <c r="AH50" s="443"/>
      <c r="AI50" s="443"/>
      <c r="AJ50" s="443" t="s">
        <v>353</v>
      </c>
      <c r="AK50" s="443"/>
      <c r="AL50" s="443"/>
    </row>
    <row r="51" spans="1:38" ht="21.75" customHeight="1">
      <c r="A51" s="440" t="s">
        <v>357</v>
      </c>
      <c r="B51" s="440"/>
      <c r="C51" s="441"/>
      <c r="D51" s="495">
        <v>97.6</v>
      </c>
      <c r="E51" s="450"/>
      <c r="F51" s="450"/>
      <c r="G51" s="450">
        <v>97.2</v>
      </c>
      <c r="H51" s="450"/>
      <c r="I51" s="450"/>
      <c r="J51" s="450">
        <v>97.1</v>
      </c>
      <c r="K51" s="450"/>
      <c r="L51" s="450"/>
      <c r="M51" s="450">
        <v>97.3</v>
      </c>
      <c r="N51" s="450"/>
      <c r="O51" s="450"/>
      <c r="P51" s="450">
        <v>97.6</v>
      </c>
      <c r="Q51" s="450"/>
      <c r="R51" s="450"/>
      <c r="S51" s="38"/>
      <c r="T51" s="440" t="s">
        <v>227</v>
      </c>
      <c r="U51" s="440"/>
      <c r="V51" s="440"/>
      <c r="W51" s="441"/>
      <c r="X51" s="108"/>
      <c r="Y51" s="108"/>
      <c r="Z51" s="75">
        <v>17375461</v>
      </c>
      <c r="AA51" s="75"/>
      <c r="AB51" s="75">
        <v>17188618</v>
      </c>
      <c r="AC51" s="75"/>
      <c r="AD51" s="444">
        <v>18175066</v>
      </c>
      <c r="AE51" s="444"/>
      <c r="AF51" s="444"/>
      <c r="AG51" s="443">
        <v>21509628</v>
      </c>
      <c r="AH51" s="443"/>
      <c r="AI51" s="443"/>
      <c r="AJ51" s="443">
        <v>25178651</v>
      </c>
      <c r="AK51" s="443"/>
      <c r="AL51" s="443"/>
    </row>
    <row r="52" spans="1:38" ht="21.75" customHeight="1">
      <c r="A52" s="440"/>
      <c r="B52" s="440"/>
      <c r="C52" s="441"/>
      <c r="D52" s="495"/>
      <c r="E52" s="450"/>
      <c r="F52" s="450"/>
      <c r="G52" s="450"/>
      <c r="H52" s="450"/>
      <c r="I52" s="450"/>
      <c r="J52" s="450"/>
      <c r="K52" s="450"/>
      <c r="L52" s="450"/>
      <c r="M52" s="450"/>
      <c r="N52" s="450"/>
      <c r="O52" s="450"/>
      <c r="P52" s="450"/>
      <c r="Q52" s="450"/>
      <c r="R52" s="450"/>
      <c r="S52" s="38"/>
      <c r="T52" s="440" t="s">
        <v>221</v>
      </c>
      <c r="U52" s="440"/>
      <c r="V52" s="440"/>
      <c r="W52" s="441"/>
      <c r="X52" s="108"/>
      <c r="Y52" s="108"/>
      <c r="Z52" s="75">
        <v>243533</v>
      </c>
      <c r="AA52" s="75"/>
      <c r="AB52" s="75">
        <v>245511</v>
      </c>
      <c r="AC52" s="75"/>
      <c r="AD52" s="444">
        <v>240750</v>
      </c>
      <c r="AE52" s="444"/>
      <c r="AF52" s="444"/>
      <c r="AG52" s="443">
        <v>245176</v>
      </c>
      <c r="AH52" s="443"/>
      <c r="AI52" s="443"/>
      <c r="AJ52" s="443">
        <v>243705</v>
      </c>
      <c r="AK52" s="443"/>
      <c r="AL52" s="443"/>
    </row>
    <row r="53" spans="1:38" ht="21.75" customHeight="1">
      <c r="A53" s="440"/>
      <c r="B53" s="440"/>
      <c r="C53" s="441"/>
      <c r="D53" s="495"/>
      <c r="E53" s="450"/>
      <c r="F53" s="450"/>
      <c r="G53" s="450"/>
      <c r="H53" s="450"/>
      <c r="I53" s="450"/>
      <c r="J53" s="450"/>
      <c r="K53" s="450"/>
      <c r="L53" s="450"/>
      <c r="M53" s="450"/>
      <c r="N53" s="450"/>
      <c r="O53" s="450"/>
      <c r="P53" s="450"/>
      <c r="Q53" s="450"/>
      <c r="R53" s="450"/>
      <c r="S53" s="38"/>
      <c r="T53" s="440" t="s">
        <v>222</v>
      </c>
      <c r="U53" s="440"/>
      <c r="V53" s="440"/>
      <c r="W53" s="441"/>
      <c r="X53" s="108"/>
      <c r="Y53" s="108">
        <v>597643</v>
      </c>
      <c r="Z53" s="75" t="s">
        <v>353</v>
      </c>
      <c r="AA53" s="75"/>
      <c r="AB53" s="75" t="s">
        <v>353</v>
      </c>
      <c r="AC53" s="75"/>
      <c r="AD53" s="444" t="s">
        <v>353</v>
      </c>
      <c r="AE53" s="444"/>
      <c r="AF53" s="444"/>
      <c r="AG53" s="443" t="s">
        <v>353</v>
      </c>
      <c r="AH53" s="443"/>
      <c r="AI53" s="443"/>
      <c r="AJ53" s="443">
        <v>6</v>
      </c>
      <c r="AK53" s="443"/>
      <c r="AL53" s="443"/>
    </row>
    <row r="54" spans="1:38" ht="21.75" customHeight="1">
      <c r="A54" s="436" t="s">
        <v>359</v>
      </c>
      <c r="B54" s="436"/>
      <c r="C54" s="437"/>
      <c r="D54" s="442">
        <v>74236</v>
      </c>
      <c r="E54" s="443"/>
      <c r="F54" s="443"/>
      <c r="G54" s="443">
        <v>77041</v>
      </c>
      <c r="H54" s="443"/>
      <c r="I54" s="443"/>
      <c r="J54" s="443">
        <v>81510</v>
      </c>
      <c r="K54" s="443"/>
      <c r="L54" s="443"/>
      <c r="M54" s="443">
        <v>87044</v>
      </c>
      <c r="N54" s="443"/>
      <c r="O54" s="443"/>
      <c r="P54" s="443">
        <v>98004</v>
      </c>
      <c r="Q54" s="456"/>
      <c r="R54" s="456"/>
      <c r="S54" s="37"/>
      <c r="T54" s="440" t="s">
        <v>223</v>
      </c>
      <c r="U54" s="440"/>
      <c r="V54" s="440"/>
      <c r="W54" s="441"/>
      <c r="X54" s="108"/>
      <c r="Y54" s="108">
        <v>597643</v>
      </c>
      <c r="Z54" s="75">
        <v>597643</v>
      </c>
      <c r="AA54" s="75"/>
      <c r="AB54" s="75">
        <v>547428</v>
      </c>
      <c r="AC54" s="75"/>
      <c r="AD54" s="444">
        <v>570257</v>
      </c>
      <c r="AE54" s="444"/>
      <c r="AF54" s="444"/>
      <c r="AG54" s="443">
        <v>557552</v>
      </c>
      <c r="AH54" s="443"/>
      <c r="AI54" s="443"/>
      <c r="AJ54" s="443">
        <v>542687</v>
      </c>
      <c r="AK54" s="443"/>
      <c r="AL54" s="443"/>
    </row>
    <row r="55" spans="1:38" ht="21.75" customHeight="1">
      <c r="A55" s="436"/>
      <c r="B55" s="436"/>
      <c r="C55" s="437"/>
      <c r="D55" s="442"/>
      <c r="E55" s="443"/>
      <c r="F55" s="443"/>
      <c r="G55" s="443"/>
      <c r="H55" s="443"/>
      <c r="I55" s="443"/>
      <c r="J55" s="443"/>
      <c r="K55" s="443"/>
      <c r="L55" s="443"/>
      <c r="M55" s="443"/>
      <c r="N55" s="443"/>
      <c r="O55" s="443"/>
      <c r="P55" s="456"/>
      <c r="Q55" s="456"/>
      <c r="R55" s="456"/>
      <c r="S55" s="37"/>
      <c r="T55" s="440" t="s">
        <v>115</v>
      </c>
      <c r="U55" s="440"/>
      <c r="V55" s="440"/>
      <c r="W55" s="441"/>
      <c r="X55" s="108"/>
      <c r="Y55" s="108">
        <v>716494</v>
      </c>
      <c r="Z55" s="75">
        <v>716494</v>
      </c>
      <c r="AA55" s="75"/>
      <c r="AB55" s="75">
        <v>1010044</v>
      </c>
      <c r="AC55" s="75"/>
      <c r="AD55" s="443">
        <v>721499</v>
      </c>
      <c r="AE55" s="443"/>
      <c r="AF55" s="443"/>
      <c r="AG55" s="443">
        <v>872727</v>
      </c>
      <c r="AH55" s="443"/>
      <c r="AI55" s="443"/>
      <c r="AJ55" s="443">
        <v>1077643</v>
      </c>
      <c r="AK55" s="443"/>
      <c r="AL55" s="443"/>
    </row>
    <row r="56" spans="1:38" ht="21.75" customHeight="1">
      <c r="A56" s="438"/>
      <c r="B56" s="438"/>
      <c r="C56" s="439"/>
      <c r="D56" s="494"/>
      <c r="E56" s="449"/>
      <c r="F56" s="449"/>
      <c r="G56" s="449"/>
      <c r="H56" s="449"/>
      <c r="I56" s="449"/>
      <c r="J56" s="449"/>
      <c r="K56" s="449"/>
      <c r="L56" s="449"/>
      <c r="M56" s="449"/>
      <c r="N56" s="449"/>
      <c r="O56" s="449"/>
      <c r="P56" s="517"/>
      <c r="Q56" s="517"/>
      <c r="R56" s="517"/>
      <c r="S56" s="37"/>
      <c r="T56" s="519" t="s">
        <v>116</v>
      </c>
      <c r="U56" s="519"/>
      <c r="V56" s="519"/>
      <c r="W56" s="520"/>
      <c r="X56" s="503"/>
      <c r="Y56" s="503"/>
      <c r="Z56" s="503"/>
      <c r="AA56" s="449"/>
      <c r="AB56" s="449"/>
      <c r="AC56" s="449"/>
      <c r="AD56" s="449"/>
      <c r="AE56" s="449"/>
      <c r="AF56" s="449"/>
      <c r="AG56" s="503"/>
      <c r="AH56" s="503"/>
      <c r="AI56" s="503"/>
      <c r="AJ56" s="503"/>
      <c r="AK56" s="503"/>
      <c r="AL56" s="503"/>
    </row>
    <row r="57" spans="1:20" ht="21.75" customHeight="1">
      <c r="A57" s="16" t="s">
        <v>211</v>
      </c>
      <c r="S57" s="162"/>
      <c r="T57" s="163" t="s">
        <v>280</v>
      </c>
    </row>
    <row r="58" ht="21.75" customHeight="1">
      <c r="S58" s="162"/>
    </row>
    <row r="59" ht="21.75" customHeight="1">
      <c r="S59" s="162"/>
    </row>
  </sheetData>
  <sheetProtection/>
  <mergeCells count="242">
    <mergeCell ref="P54:R56"/>
    <mergeCell ref="P35:R38"/>
    <mergeCell ref="X34:Z34"/>
    <mergeCell ref="P39:R42"/>
    <mergeCell ref="P43:R46"/>
    <mergeCell ref="P47:R50"/>
    <mergeCell ref="P51:R53"/>
    <mergeCell ref="X56:Z56"/>
    <mergeCell ref="T56:W56"/>
    <mergeCell ref="T52:W52"/>
    <mergeCell ref="AJ39:AL39"/>
    <mergeCell ref="AJ40:AL40"/>
    <mergeCell ref="AJ41:AL41"/>
    <mergeCell ref="AJ42:AL42"/>
    <mergeCell ref="AJ56:AL56"/>
    <mergeCell ref="T27:AL27"/>
    <mergeCell ref="AJ51:AL51"/>
    <mergeCell ref="AJ52:AL52"/>
    <mergeCell ref="AJ53:AL53"/>
    <mergeCell ref="AJ43:AL43"/>
    <mergeCell ref="AJ44:AL44"/>
    <mergeCell ref="AJ45:AL45"/>
    <mergeCell ref="AJ47:AL47"/>
    <mergeCell ref="AJ48:AL48"/>
    <mergeCell ref="AG38:AI38"/>
    <mergeCell ref="AG39:AI39"/>
    <mergeCell ref="AG40:AI40"/>
    <mergeCell ref="AG44:AI44"/>
    <mergeCell ref="AG43:AI43"/>
    <mergeCell ref="AG41:AI41"/>
    <mergeCell ref="AG42:AI42"/>
    <mergeCell ref="AG45:AI45"/>
    <mergeCell ref="AJ54:AL54"/>
    <mergeCell ref="AJ55:AL55"/>
    <mergeCell ref="AJ49:AL49"/>
    <mergeCell ref="AJ50:AL50"/>
    <mergeCell ref="AG53:AI53"/>
    <mergeCell ref="AG54:AI54"/>
    <mergeCell ref="AG55:AI55"/>
    <mergeCell ref="AG49:AI49"/>
    <mergeCell ref="AJ46:AL46"/>
    <mergeCell ref="AG56:AI56"/>
    <mergeCell ref="A3:AL3"/>
    <mergeCell ref="AG31:AI31"/>
    <mergeCell ref="AG32:AI32"/>
    <mergeCell ref="AG33:AI33"/>
    <mergeCell ref="AG29:AI30"/>
    <mergeCell ref="AJ29:AL30"/>
    <mergeCell ref="AJ31:AL31"/>
    <mergeCell ref="AJ32:AL32"/>
    <mergeCell ref="AJ33:AL33"/>
    <mergeCell ref="V36:W36"/>
    <mergeCell ref="T33:W33"/>
    <mergeCell ref="T31:W31"/>
    <mergeCell ref="X31:Z31"/>
    <mergeCell ref="X32:Z32"/>
    <mergeCell ref="AG34:AI34"/>
    <mergeCell ref="AG35:AI35"/>
    <mergeCell ref="AG36:AI36"/>
    <mergeCell ref="AA31:AC31"/>
    <mergeCell ref="AJ37:AL37"/>
    <mergeCell ref="AJ35:AL35"/>
    <mergeCell ref="AJ34:AL34"/>
    <mergeCell ref="AJ38:AL38"/>
    <mergeCell ref="AJ36:AL36"/>
    <mergeCell ref="AG37:AI37"/>
    <mergeCell ref="AD54:AF54"/>
    <mergeCell ref="AG51:AI51"/>
    <mergeCell ref="AG52:AI52"/>
    <mergeCell ref="AG46:AI46"/>
    <mergeCell ref="AG47:AI47"/>
    <mergeCell ref="AG48:AI48"/>
    <mergeCell ref="AG50:AI50"/>
    <mergeCell ref="AD50:AF50"/>
    <mergeCell ref="AD39:AF39"/>
    <mergeCell ref="AD40:AF40"/>
    <mergeCell ref="AD55:AF55"/>
    <mergeCell ref="AD56:AF56"/>
    <mergeCell ref="AD52:AF52"/>
    <mergeCell ref="AD53:AF53"/>
    <mergeCell ref="AD41:AF41"/>
    <mergeCell ref="AD42:AF42"/>
    <mergeCell ref="AD48:AF48"/>
    <mergeCell ref="AD49:AF49"/>
    <mergeCell ref="AD43:AF43"/>
    <mergeCell ref="AD44:AF44"/>
    <mergeCell ref="AD45:AF45"/>
    <mergeCell ref="AD46:AF46"/>
    <mergeCell ref="AA56:AC56"/>
    <mergeCell ref="AD31:AF31"/>
    <mergeCell ref="AD32:AF32"/>
    <mergeCell ref="AD34:AF34"/>
    <mergeCell ref="AD35:AF35"/>
    <mergeCell ref="AD36:AF36"/>
    <mergeCell ref="AD37:AF37"/>
    <mergeCell ref="AD38:AF38"/>
    <mergeCell ref="AD51:AF51"/>
    <mergeCell ref="AD47:AF47"/>
    <mergeCell ref="T55:W55"/>
    <mergeCell ref="T40:W40"/>
    <mergeCell ref="T41:W41"/>
    <mergeCell ref="T42:W42"/>
    <mergeCell ref="T43:W43"/>
    <mergeCell ref="T50:W50"/>
    <mergeCell ref="K8:L8"/>
    <mergeCell ref="T51:W51"/>
    <mergeCell ref="T53:W53"/>
    <mergeCell ref="T54:W54"/>
    <mergeCell ref="T44:W44"/>
    <mergeCell ref="A51:C53"/>
    <mergeCell ref="D54:F56"/>
    <mergeCell ref="G54:I56"/>
    <mergeCell ref="D51:F53"/>
    <mergeCell ref="G51:I53"/>
    <mergeCell ref="A47:C50"/>
    <mergeCell ref="G31:I34"/>
    <mergeCell ref="A31:C34"/>
    <mergeCell ref="A35:C38"/>
    <mergeCell ref="D35:F38"/>
    <mergeCell ref="G35:I38"/>
    <mergeCell ref="A39:C42"/>
    <mergeCell ref="A43:C46"/>
    <mergeCell ref="V7:W7"/>
    <mergeCell ref="M31:O34"/>
    <mergeCell ref="AH22:AI22"/>
    <mergeCell ref="AH20:AI20"/>
    <mergeCell ref="AH16:AI16"/>
    <mergeCell ref="AH12:AI12"/>
    <mergeCell ref="AF8:AG8"/>
    <mergeCell ref="T32:W32"/>
    <mergeCell ref="T34:W34"/>
    <mergeCell ref="R7:S7"/>
    <mergeCell ref="AJ22:AK22"/>
    <mergeCell ref="AH23:AI23"/>
    <mergeCell ref="AJ23:AK23"/>
    <mergeCell ref="M29:O30"/>
    <mergeCell ref="AA29:AB30"/>
    <mergeCell ref="AC29:AE30"/>
    <mergeCell ref="X29:Z30"/>
    <mergeCell ref="T29:W30"/>
    <mergeCell ref="P29:R30"/>
    <mergeCell ref="AJ20:AK20"/>
    <mergeCell ref="AH21:AI21"/>
    <mergeCell ref="AJ21:AK21"/>
    <mergeCell ref="AH18:AI18"/>
    <mergeCell ref="AJ18:AK18"/>
    <mergeCell ref="AH19:AI19"/>
    <mergeCell ref="AJ19:AK19"/>
    <mergeCell ref="AJ16:AK16"/>
    <mergeCell ref="AH17:AI17"/>
    <mergeCell ref="AJ17:AK17"/>
    <mergeCell ref="AH14:AI14"/>
    <mergeCell ref="AJ14:AK14"/>
    <mergeCell ref="AH15:AI15"/>
    <mergeCell ref="AJ15:AK15"/>
    <mergeCell ref="AJ12:AK12"/>
    <mergeCell ref="AH13:AI13"/>
    <mergeCell ref="AJ13:AK13"/>
    <mergeCell ref="AH10:AI10"/>
    <mergeCell ref="AJ10:AK10"/>
    <mergeCell ref="AH11:AI11"/>
    <mergeCell ref="AJ11:AK11"/>
    <mergeCell ref="AH8:AI8"/>
    <mergeCell ref="AJ8:AK8"/>
    <mergeCell ref="O8:P8"/>
    <mergeCell ref="V8:W8"/>
    <mergeCell ref="AH9:AI9"/>
    <mergeCell ref="AJ9:AK9"/>
    <mergeCell ref="Y8:Z8"/>
    <mergeCell ref="AA8:AB8"/>
    <mergeCell ref="AC8:AD8"/>
    <mergeCell ref="AF6:AL6"/>
    <mergeCell ref="AF7:AG7"/>
    <mergeCell ref="AH7:AI7"/>
    <mergeCell ref="AJ7:AK7"/>
    <mergeCell ref="Y6:AE6"/>
    <mergeCell ref="Y7:Z7"/>
    <mergeCell ref="AA7:AB7"/>
    <mergeCell ref="AC7:AD7"/>
    <mergeCell ref="D6:J6"/>
    <mergeCell ref="K6:Q6"/>
    <mergeCell ref="K7:L7"/>
    <mergeCell ref="M7:N7"/>
    <mergeCell ref="O7:P7"/>
    <mergeCell ref="D7:E7"/>
    <mergeCell ref="F7:G7"/>
    <mergeCell ref="T38:W38"/>
    <mergeCell ref="T39:W39"/>
    <mergeCell ref="T37:W37"/>
    <mergeCell ref="M35:O38"/>
    <mergeCell ref="M43:O46"/>
    <mergeCell ref="H7:I7"/>
    <mergeCell ref="M8:N8"/>
    <mergeCell ref="R8:S8"/>
    <mergeCell ref="T8:U8"/>
    <mergeCell ref="T7:U7"/>
    <mergeCell ref="A21:C21"/>
    <mergeCell ref="A22:C22"/>
    <mergeCell ref="D29:F30"/>
    <mergeCell ref="G29:I30"/>
    <mergeCell ref="A23:C23"/>
    <mergeCell ref="A29:C30"/>
    <mergeCell ref="J39:L42"/>
    <mergeCell ref="J35:L38"/>
    <mergeCell ref="A6:C7"/>
    <mergeCell ref="A8:C8"/>
    <mergeCell ref="A12:A13"/>
    <mergeCell ref="A14:C14"/>
    <mergeCell ref="A15:C15"/>
    <mergeCell ref="A16:C16"/>
    <mergeCell ref="A19:C19"/>
    <mergeCell ref="A20:C20"/>
    <mergeCell ref="J31:L34"/>
    <mergeCell ref="P31:R34"/>
    <mergeCell ref="A17:C17"/>
    <mergeCell ref="A18:C18"/>
    <mergeCell ref="D31:F34"/>
    <mergeCell ref="D43:F46"/>
    <mergeCell ref="G43:I46"/>
    <mergeCell ref="J43:L46"/>
    <mergeCell ref="D39:F42"/>
    <mergeCell ref="G39:I42"/>
    <mergeCell ref="T47:W47"/>
    <mergeCell ref="T48:W48"/>
    <mergeCell ref="R6:X6"/>
    <mergeCell ref="J54:L56"/>
    <mergeCell ref="M54:O56"/>
    <mergeCell ref="M39:O42"/>
    <mergeCell ref="J51:L53"/>
    <mergeCell ref="M51:O53"/>
    <mergeCell ref="V35:W35"/>
    <mergeCell ref="J29:L30"/>
    <mergeCell ref="AK5:AL5"/>
    <mergeCell ref="A27:R27"/>
    <mergeCell ref="A54:C56"/>
    <mergeCell ref="T49:W49"/>
    <mergeCell ref="D47:F50"/>
    <mergeCell ref="G47:I50"/>
    <mergeCell ref="J47:L50"/>
    <mergeCell ref="M47:O50"/>
    <mergeCell ref="T45:W45"/>
    <mergeCell ref="T46:W46"/>
  </mergeCells>
  <printOptions horizontalCentered="1"/>
  <pageMargins left="0.5905511811023623" right="0.5905511811023623" top="0.5905511811023623" bottom="0.3937007874015748" header="0" footer="0"/>
  <pageSetup fitToHeight="1" fitToWidth="1" horizontalDpi="300" verticalDpi="300" orientation="landscape" paperSize="8" scale="62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0"/>
  <sheetViews>
    <sheetView tabSelected="1" zoomScale="80" zoomScaleNormal="80" zoomScalePageLayoutView="0" workbookViewId="0" topLeftCell="A1">
      <selection activeCell="A2" sqref="A2:P2"/>
    </sheetView>
  </sheetViews>
  <sheetFormatPr defaultColWidth="10.59765625" defaultRowHeight="15"/>
  <cols>
    <col min="1" max="1" width="4.09765625" style="78" customWidth="1"/>
    <col min="2" max="2" width="13" style="78" customWidth="1"/>
    <col min="3" max="3" width="16" style="78" customWidth="1"/>
    <col min="4" max="4" width="17" style="78" customWidth="1"/>
    <col min="5" max="5" width="12.59765625" style="78" customWidth="1"/>
    <col min="6" max="6" width="14.5" style="78" customWidth="1"/>
    <col min="7" max="9" width="12.59765625" style="78" customWidth="1"/>
    <col min="10" max="10" width="15.3984375" style="194" customWidth="1"/>
    <col min="11" max="11" width="14.8984375" style="78" customWidth="1"/>
    <col min="12" max="12" width="16.09765625" style="78" customWidth="1"/>
    <col min="13" max="13" width="12.59765625" style="195" customWidth="1"/>
    <col min="14" max="14" width="15.5" style="78" customWidth="1"/>
    <col min="15" max="15" width="12.59765625" style="78" customWidth="1"/>
    <col min="16" max="16" width="14" style="78" customWidth="1"/>
    <col min="17" max="17" width="14.09765625" style="78" customWidth="1"/>
    <col min="18" max="18" width="10.59765625" style="78" customWidth="1"/>
    <col min="19" max="19" width="14.19921875" style="78" customWidth="1"/>
    <col min="20" max="16384" width="10.59765625" style="78" customWidth="1"/>
  </cols>
  <sheetData>
    <row r="1" spans="1:17" s="77" customFormat="1" ht="19.5" customHeight="1">
      <c r="A1" s="1" t="s">
        <v>231</v>
      </c>
      <c r="J1" s="184"/>
      <c r="M1" s="185"/>
      <c r="Q1" s="2" t="s">
        <v>230</v>
      </c>
    </row>
    <row r="2" spans="1:17" ht="19.5" customHeight="1">
      <c r="A2" s="269" t="s">
        <v>394</v>
      </c>
      <c r="B2" s="269"/>
      <c r="C2" s="269"/>
      <c r="D2" s="269"/>
      <c r="E2" s="269"/>
      <c r="F2" s="269"/>
      <c r="G2" s="269"/>
      <c r="H2" s="269"/>
      <c r="I2" s="269"/>
      <c r="J2" s="269"/>
      <c r="K2" s="269"/>
      <c r="L2" s="269"/>
      <c r="M2" s="269"/>
      <c r="N2" s="269"/>
      <c r="O2" s="269"/>
      <c r="P2" s="269"/>
      <c r="Q2" s="269"/>
    </row>
    <row r="3" spans="1:17" ht="18" customHeight="1" thickBot="1">
      <c r="A3" s="104"/>
      <c r="B3" s="104"/>
      <c r="C3" s="79"/>
      <c r="D3" s="79"/>
      <c r="E3" s="79"/>
      <c r="F3" s="79"/>
      <c r="G3" s="79"/>
      <c r="H3" s="79"/>
      <c r="I3" s="79"/>
      <c r="J3" s="186"/>
      <c r="K3" s="79"/>
      <c r="L3" s="79"/>
      <c r="M3" s="187"/>
      <c r="N3" s="79"/>
      <c r="O3" s="79"/>
      <c r="P3" s="79"/>
      <c r="Q3" s="80" t="s">
        <v>229</v>
      </c>
    </row>
    <row r="4" spans="1:17" ht="15" customHeight="1">
      <c r="A4" s="531" t="s">
        <v>232</v>
      </c>
      <c r="B4" s="532"/>
      <c r="C4" s="261" t="s">
        <v>365</v>
      </c>
      <c r="D4" s="261" t="s">
        <v>117</v>
      </c>
      <c r="E4" s="264" t="s">
        <v>118</v>
      </c>
      <c r="F4" s="264" t="s">
        <v>119</v>
      </c>
      <c r="G4" s="261" t="s">
        <v>120</v>
      </c>
      <c r="H4" s="264" t="s">
        <v>366</v>
      </c>
      <c r="I4" s="264" t="s">
        <v>367</v>
      </c>
      <c r="J4" s="528" t="s">
        <v>371</v>
      </c>
      <c r="K4" s="525" t="s">
        <v>369</v>
      </c>
      <c r="L4" s="525" t="s">
        <v>370</v>
      </c>
      <c r="M4" s="526" t="s">
        <v>228</v>
      </c>
      <c r="N4" s="261" t="s">
        <v>121</v>
      </c>
      <c r="O4" s="261" t="s">
        <v>32</v>
      </c>
      <c r="P4" s="521" t="s">
        <v>368</v>
      </c>
      <c r="Q4" s="523" t="s">
        <v>274</v>
      </c>
    </row>
    <row r="5" spans="1:17" ht="15" customHeight="1">
      <c r="A5" s="533"/>
      <c r="B5" s="534"/>
      <c r="C5" s="268"/>
      <c r="D5" s="268"/>
      <c r="E5" s="265"/>
      <c r="F5" s="265"/>
      <c r="G5" s="268"/>
      <c r="H5" s="265"/>
      <c r="I5" s="265"/>
      <c r="J5" s="529"/>
      <c r="K5" s="265"/>
      <c r="L5" s="268"/>
      <c r="M5" s="527"/>
      <c r="N5" s="268"/>
      <c r="O5" s="268"/>
      <c r="P5" s="522"/>
      <c r="Q5" s="524"/>
    </row>
    <row r="6" spans="1:19" ht="15" customHeight="1">
      <c r="A6" s="340" t="s">
        <v>256</v>
      </c>
      <c r="B6" s="386"/>
      <c r="C6" s="57">
        <v>281775768</v>
      </c>
      <c r="D6" s="19">
        <v>277058629</v>
      </c>
      <c r="E6" s="19">
        <v>4717139</v>
      </c>
      <c r="F6" s="58">
        <v>524273</v>
      </c>
      <c r="G6" s="25">
        <v>4192866</v>
      </c>
      <c r="H6" s="59">
        <v>4.9</v>
      </c>
      <c r="I6" s="60">
        <v>81.6</v>
      </c>
      <c r="J6" s="61">
        <v>110765386</v>
      </c>
      <c r="K6" s="61">
        <v>71763608</v>
      </c>
      <c r="L6" s="61">
        <v>133708526</v>
      </c>
      <c r="M6" s="64">
        <v>0.471</v>
      </c>
      <c r="N6" s="61">
        <v>99718881</v>
      </c>
      <c r="O6" s="61">
        <v>2739039</v>
      </c>
      <c r="P6" s="61">
        <v>449458</v>
      </c>
      <c r="Q6" s="61">
        <v>2581147</v>
      </c>
      <c r="S6" s="188"/>
    </row>
    <row r="7" spans="1:19" ht="15" customHeight="1">
      <c r="A7" s="337">
        <v>60</v>
      </c>
      <c r="B7" s="535"/>
      <c r="C7" s="57">
        <v>286411917</v>
      </c>
      <c r="D7" s="19">
        <v>281554132</v>
      </c>
      <c r="E7" s="19">
        <v>4857785</v>
      </c>
      <c r="F7" s="25">
        <v>1079656</v>
      </c>
      <c r="G7" s="25">
        <v>3778129</v>
      </c>
      <c r="H7" s="30">
        <v>4.7</v>
      </c>
      <c r="I7" s="62">
        <v>80.5</v>
      </c>
      <c r="J7" s="19">
        <v>119721385</v>
      </c>
      <c r="K7" s="19">
        <v>78722526</v>
      </c>
      <c r="L7" s="19">
        <v>145016044</v>
      </c>
      <c r="M7" s="65">
        <v>0.482</v>
      </c>
      <c r="N7" s="19">
        <v>107754190</v>
      </c>
      <c r="O7" s="19">
        <v>2637556</v>
      </c>
      <c r="P7" s="19">
        <v>471326</v>
      </c>
      <c r="Q7" s="19">
        <v>2616030</v>
      </c>
      <c r="S7" s="188"/>
    </row>
    <row r="8" spans="1:19" ht="15" customHeight="1">
      <c r="A8" s="337">
        <v>61</v>
      </c>
      <c r="B8" s="535"/>
      <c r="C8" s="57">
        <v>294833502</v>
      </c>
      <c r="D8" s="19">
        <v>291811113</v>
      </c>
      <c r="E8" s="19">
        <v>6022389</v>
      </c>
      <c r="F8" s="25">
        <v>707664</v>
      </c>
      <c r="G8" s="25">
        <v>5314725</v>
      </c>
      <c r="H8" s="30">
        <v>5.5</v>
      </c>
      <c r="I8" s="62">
        <v>80.1</v>
      </c>
      <c r="J8" s="19">
        <v>127174859</v>
      </c>
      <c r="K8" s="19">
        <v>84961318</v>
      </c>
      <c r="L8" s="19">
        <v>154441276</v>
      </c>
      <c r="M8" s="65">
        <v>0.493</v>
      </c>
      <c r="N8" s="19">
        <v>116893855</v>
      </c>
      <c r="O8" s="19">
        <v>2820288</v>
      </c>
      <c r="P8" s="19">
        <v>525716</v>
      </c>
      <c r="Q8" s="19">
        <v>2832093</v>
      </c>
      <c r="S8" s="188"/>
    </row>
    <row r="9" spans="1:19" ht="15" customHeight="1">
      <c r="A9" s="337">
        <v>62</v>
      </c>
      <c r="B9" s="535"/>
      <c r="C9" s="57">
        <v>313883594</v>
      </c>
      <c r="D9" s="19">
        <v>306524354</v>
      </c>
      <c r="E9" s="19">
        <v>7359240</v>
      </c>
      <c r="F9" s="25">
        <v>1398150</v>
      </c>
      <c r="G9" s="25">
        <v>5961090</v>
      </c>
      <c r="H9" s="30">
        <v>6.1</v>
      </c>
      <c r="I9" s="62">
        <v>79.3</v>
      </c>
      <c r="J9" s="19">
        <v>131028403</v>
      </c>
      <c r="K9" s="19">
        <v>87378793</v>
      </c>
      <c r="L9" s="19">
        <v>159266161</v>
      </c>
      <c r="M9" s="65">
        <v>0.497</v>
      </c>
      <c r="N9" s="19">
        <v>123581089</v>
      </c>
      <c r="O9" s="19">
        <v>3000578</v>
      </c>
      <c r="P9" s="19">
        <v>592939</v>
      </c>
      <c r="Q9" s="19">
        <v>2920723</v>
      </c>
      <c r="S9" s="188"/>
    </row>
    <row r="10" spans="1:19" ht="15" customHeight="1">
      <c r="A10" s="350">
        <v>63</v>
      </c>
      <c r="B10" s="536"/>
      <c r="C10" s="213">
        <f>SUM(C12:C19,C21,C24,C30,C40,C47,C53,C61,C67)</f>
        <v>330875756</v>
      </c>
      <c r="D10" s="213">
        <f>SUM(D12:D19,D21,D24,D30,D40,D47,D53,D61,D67)</f>
        <v>322310556</v>
      </c>
      <c r="E10" s="213">
        <f>SUM(E12:E19,E21,E24,E30,E40,E47,E53,E61,E67)</f>
        <v>8565200</v>
      </c>
      <c r="F10" s="213">
        <f>SUM(F12:F19,F21,F24,F30,F40,F47,F53,F61,F67)</f>
        <v>1953803</v>
      </c>
      <c r="G10" s="213">
        <f>SUM(G12:G19,G21,G24,G30,G40,G47,G53,G61,G67)</f>
        <v>6611397</v>
      </c>
      <c r="H10" s="157">
        <v>6</v>
      </c>
      <c r="I10" s="165">
        <v>75.2</v>
      </c>
      <c r="J10" s="213">
        <f aca="true" t="shared" si="0" ref="J10:Q10">SUM(J12:J19,J21,J24,J30,J40,J47,J53,J61,J67)</f>
        <v>141261637</v>
      </c>
      <c r="K10" s="213">
        <f t="shared" si="0"/>
        <v>92166816</v>
      </c>
      <c r="L10" s="213">
        <f t="shared" si="0"/>
        <v>171064482</v>
      </c>
      <c r="M10" s="200">
        <v>0.488</v>
      </c>
      <c r="N10" s="213">
        <f t="shared" si="0"/>
        <v>130327329</v>
      </c>
      <c r="O10" s="213">
        <f t="shared" si="0"/>
        <v>3108455</v>
      </c>
      <c r="P10" s="213">
        <f t="shared" si="0"/>
        <v>614332</v>
      </c>
      <c r="Q10" s="213">
        <f t="shared" si="0"/>
        <v>3530515</v>
      </c>
      <c r="S10" s="189"/>
    </row>
    <row r="11" spans="1:17" ht="15" customHeight="1">
      <c r="A11" s="302"/>
      <c r="B11" s="289"/>
      <c r="C11" s="32"/>
      <c r="D11" s="21"/>
      <c r="E11" s="21"/>
      <c r="F11" s="25"/>
      <c r="G11" s="25"/>
      <c r="H11" s="30"/>
      <c r="I11" s="33"/>
      <c r="J11" s="21"/>
      <c r="K11" s="21"/>
      <c r="L11" s="21"/>
      <c r="M11" s="34"/>
      <c r="N11" s="21"/>
      <c r="O11" s="21"/>
      <c r="P11" s="21"/>
      <c r="Q11" s="21"/>
    </row>
    <row r="12" spans="1:19" ht="15" customHeight="1">
      <c r="A12" s="340" t="s">
        <v>122</v>
      </c>
      <c r="B12" s="386"/>
      <c r="C12" s="57">
        <v>112188707</v>
      </c>
      <c r="D12" s="19">
        <v>109575798</v>
      </c>
      <c r="E12" s="19">
        <v>2612909</v>
      </c>
      <c r="F12" s="25">
        <v>1204032</v>
      </c>
      <c r="G12" s="25">
        <v>1408877</v>
      </c>
      <c r="H12" s="30">
        <v>2.4</v>
      </c>
      <c r="I12" s="30">
        <v>61.5</v>
      </c>
      <c r="J12" s="25">
        <v>45988017</v>
      </c>
      <c r="K12" s="25">
        <v>41127571</v>
      </c>
      <c r="L12" s="25">
        <v>59363021</v>
      </c>
      <c r="M12" s="66">
        <v>0.893</v>
      </c>
      <c r="N12" s="25">
        <v>59710181</v>
      </c>
      <c r="O12" s="25">
        <v>888471</v>
      </c>
      <c r="P12" s="25">
        <v>51244</v>
      </c>
      <c r="Q12" s="25">
        <v>1008604</v>
      </c>
      <c r="S12" s="188"/>
    </row>
    <row r="13" spans="1:19" ht="15" customHeight="1">
      <c r="A13" s="340" t="s">
        <v>123</v>
      </c>
      <c r="B13" s="386"/>
      <c r="C13" s="57">
        <v>13768367</v>
      </c>
      <c r="D13" s="19">
        <v>13547180</v>
      </c>
      <c r="E13" s="19">
        <v>221187</v>
      </c>
      <c r="F13" s="25">
        <v>118754</v>
      </c>
      <c r="G13" s="25">
        <v>102433</v>
      </c>
      <c r="H13" s="30">
        <v>1.4</v>
      </c>
      <c r="I13" s="30">
        <v>88.9</v>
      </c>
      <c r="J13" s="25">
        <v>5865161</v>
      </c>
      <c r="K13" s="25">
        <v>3764199</v>
      </c>
      <c r="L13" s="25">
        <v>7069987</v>
      </c>
      <c r="M13" s="66">
        <v>0.648</v>
      </c>
      <c r="N13" s="25">
        <v>5623739</v>
      </c>
      <c r="O13" s="25">
        <v>147710</v>
      </c>
      <c r="P13" s="25" t="s">
        <v>362</v>
      </c>
      <c r="Q13" s="25">
        <v>158010</v>
      </c>
      <c r="S13" s="188"/>
    </row>
    <row r="14" spans="1:19" ht="15" customHeight="1">
      <c r="A14" s="340" t="s">
        <v>124</v>
      </c>
      <c r="B14" s="386"/>
      <c r="C14" s="57">
        <v>28507357</v>
      </c>
      <c r="D14" s="19">
        <v>27977284</v>
      </c>
      <c r="E14" s="19">
        <v>530073</v>
      </c>
      <c r="F14" s="25">
        <v>42894</v>
      </c>
      <c r="G14" s="25">
        <v>487179</v>
      </c>
      <c r="H14" s="30">
        <v>3.5</v>
      </c>
      <c r="I14" s="30">
        <v>78.1</v>
      </c>
      <c r="J14" s="25">
        <v>10863523</v>
      </c>
      <c r="K14" s="25">
        <v>8877368</v>
      </c>
      <c r="L14" s="25">
        <v>13736857</v>
      </c>
      <c r="M14" s="66">
        <v>0.836</v>
      </c>
      <c r="N14" s="25">
        <v>12752593</v>
      </c>
      <c r="O14" s="25">
        <v>247162</v>
      </c>
      <c r="P14" s="25">
        <v>77973</v>
      </c>
      <c r="Q14" s="25">
        <v>269277</v>
      </c>
      <c r="S14" s="188"/>
    </row>
    <row r="15" spans="1:19" ht="15" customHeight="1">
      <c r="A15" s="340" t="s">
        <v>125</v>
      </c>
      <c r="B15" s="386"/>
      <c r="C15" s="57">
        <v>9097192</v>
      </c>
      <c r="D15" s="19">
        <v>8930685</v>
      </c>
      <c r="E15" s="19">
        <v>166507</v>
      </c>
      <c r="F15" s="25">
        <v>25100</v>
      </c>
      <c r="G15" s="25">
        <v>141407</v>
      </c>
      <c r="H15" s="30">
        <v>2.8</v>
      </c>
      <c r="I15" s="30">
        <v>82.7</v>
      </c>
      <c r="J15" s="25">
        <v>4500000</v>
      </c>
      <c r="K15" s="25">
        <v>1663537</v>
      </c>
      <c r="L15" s="25">
        <v>5021610</v>
      </c>
      <c r="M15" s="66">
        <v>0.377</v>
      </c>
      <c r="N15" s="25">
        <v>2336290</v>
      </c>
      <c r="O15" s="25">
        <v>94532</v>
      </c>
      <c r="P15" s="25" t="s">
        <v>362</v>
      </c>
      <c r="Q15" s="25">
        <v>108878</v>
      </c>
      <c r="S15" s="188"/>
    </row>
    <row r="16" spans="1:19" ht="15" customHeight="1">
      <c r="A16" s="340" t="s">
        <v>126</v>
      </c>
      <c r="B16" s="386"/>
      <c r="C16" s="57">
        <v>9202461</v>
      </c>
      <c r="D16" s="19">
        <v>9126825</v>
      </c>
      <c r="E16" s="19">
        <v>75636</v>
      </c>
      <c r="F16" s="25">
        <v>20000</v>
      </c>
      <c r="G16" s="25">
        <v>55636</v>
      </c>
      <c r="H16" s="30">
        <v>1.1</v>
      </c>
      <c r="I16" s="30">
        <v>82.6</v>
      </c>
      <c r="J16" s="25">
        <v>4453444</v>
      </c>
      <c r="K16" s="25">
        <v>1320799</v>
      </c>
      <c r="L16" s="25">
        <v>4865028</v>
      </c>
      <c r="M16" s="66">
        <v>0.306</v>
      </c>
      <c r="N16" s="25">
        <v>1833627</v>
      </c>
      <c r="O16" s="25">
        <v>83026</v>
      </c>
      <c r="P16" s="25" t="s">
        <v>362</v>
      </c>
      <c r="Q16" s="25">
        <v>95627</v>
      </c>
      <c r="S16" s="188"/>
    </row>
    <row r="17" spans="1:19" ht="15" customHeight="1">
      <c r="A17" s="340" t="s">
        <v>127</v>
      </c>
      <c r="B17" s="386"/>
      <c r="C17" s="57">
        <v>18725929</v>
      </c>
      <c r="D17" s="19">
        <v>18155899</v>
      </c>
      <c r="E17" s="19">
        <v>570030</v>
      </c>
      <c r="F17" s="25">
        <v>49974</v>
      </c>
      <c r="G17" s="25">
        <v>520056</v>
      </c>
      <c r="H17" s="30">
        <v>5.9</v>
      </c>
      <c r="I17" s="30">
        <v>68.1</v>
      </c>
      <c r="J17" s="25">
        <v>6868123</v>
      </c>
      <c r="K17" s="25">
        <v>6191235</v>
      </c>
      <c r="L17" s="25">
        <v>8869515</v>
      </c>
      <c r="M17" s="66">
        <v>0.897</v>
      </c>
      <c r="N17" s="25">
        <v>8783751</v>
      </c>
      <c r="O17" s="25">
        <v>173588</v>
      </c>
      <c r="P17" s="25">
        <v>178689</v>
      </c>
      <c r="Q17" s="25">
        <v>198639</v>
      </c>
      <c r="S17" s="188"/>
    </row>
    <row r="18" spans="1:19" ht="15" customHeight="1">
      <c r="A18" s="340" t="s">
        <v>128</v>
      </c>
      <c r="B18" s="386"/>
      <c r="C18" s="57">
        <v>7797292</v>
      </c>
      <c r="D18" s="19">
        <v>7751901</v>
      </c>
      <c r="E18" s="19">
        <v>45391</v>
      </c>
      <c r="F18" s="25">
        <v>2415</v>
      </c>
      <c r="G18" s="25">
        <v>42976</v>
      </c>
      <c r="H18" s="30">
        <v>1.1</v>
      </c>
      <c r="I18" s="30">
        <v>87.2</v>
      </c>
      <c r="J18" s="25">
        <v>3410214</v>
      </c>
      <c r="K18" s="25">
        <v>1950837</v>
      </c>
      <c r="L18" s="25">
        <v>4028527</v>
      </c>
      <c r="M18" s="66">
        <v>0.59</v>
      </c>
      <c r="N18" s="25">
        <v>2621077</v>
      </c>
      <c r="O18" s="25">
        <v>91396</v>
      </c>
      <c r="P18" s="25">
        <v>33302</v>
      </c>
      <c r="Q18" s="25">
        <v>104846</v>
      </c>
      <c r="S18" s="188"/>
    </row>
    <row r="19" spans="1:19" ht="15" customHeight="1">
      <c r="A19" s="340" t="s">
        <v>129</v>
      </c>
      <c r="B19" s="386"/>
      <c r="C19" s="57">
        <v>15878111</v>
      </c>
      <c r="D19" s="19">
        <v>15600474</v>
      </c>
      <c r="E19" s="19">
        <v>277637</v>
      </c>
      <c r="F19" s="25">
        <v>5000</v>
      </c>
      <c r="G19" s="25">
        <v>272637</v>
      </c>
      <c r="H19" s="30">
        <v>3.8</v>
      </c>
      <c r="I19" s="30">
        <v>68.1</v>
      </c>
      <c r="J19" s="25">
        <v>5943254</v>
      </c>
      <c r="K19" s="25">
        <v>4088240</v>
      </c>
      <c r="L19" s="25">
        <v>7254905</v>
      </c>
      <c r="M19" s="66">
        <v>0.695</v>
      </c>
      <c r="N19" s="25">
        <v>5520184</v>
      </c>
      <c r="O19" s="25">
        <v>146962</v>
      </c>
      <c r="P19" s="25" t="s">
        <v>362</v>
      </c>
      <c r="Q19" s="25">
        <v>168618</v>
      </c>
      <c r="S19" s="188"/>
    </row>
    <row r="20" spans="1:19" ht="15" customHeight="1">
      <c r="A20" s="340"/>
      <c r="B20" s="386"/>
      <c r="C20" s="32"/>
      <c r="D20" s="21"/>
      <c r="E20" s="21"/>
      <c r="F20" s="25"/>
      <c r="G20" s="25"/>
      <c r="H20" s="30"/>
      <c r="I20" s="30"/>
      <c r="J20" s="25"/>
      <c r="K20" s="25"/>
      <c r="L20" s="25"/>
      <c r="M20" s="66"/>
      <c r="N20" s="25"/>
      <c r="O20" s="25"/>
      <c r="P20" s="25"/>
      <c r="Q20" s="25"/>
      <c r="S20" s="188"/>
    </row>
    <row r="21" spans="1:19" ht="15" customHeight="1">
      <c r="A21" s="340" t="s">
        <v>266</v>
      </c>
      <c r="B21" s="386"/>
      <c r="C21" s="57">
        <f>SUM(C22)</f>
        <v>3572426</v>
      </c>
      <c r="D21" s="19">
        <f aca="true" t="shared" si="1" ref="D21:J21">SUM(D22)</f>
        <v>3426820</v>
      </c>
      <c r="E21" s="19">
        <f t="shared" si="1"/>
        <v>145606</v>
      </c>
      <c r="F21" s="25" t="s">
        <v>395</v>
      </c>
      <c r="G21" s="19">
        <f t="shared" si="1"/>
        <v>145606</v>
      </c>
      <c r="H21" s="30">
        <v>7.3</v>
      </c>
      <c r="I21" s="30">
        <v>79.2</v>
      </c>
      <c r="J21" s="19">
        <f t="shared" si="1"/>
        <v>1684034</v>
      </c>
      <c r="K21" s="19">
        <f>SUM(K22)</f>
        <v>970181</v>
      </c>
      <c r="L21" s="19">
        <f aca="true" t="shared" si="2" ref="L21:Q21">SUM(L22)</f>
        <v>1996053</v>
      </c>
      <c r="M21" s="66" t="s">
        <v>395</v>
      </c>
      <c r="N21" s="19">
        <f t="shared" si="2"/>
        <v>1410183</v>
      </c>
      <c r="O21" s="19">
        <f t="shared" si="2"/>
        <v>32829</v>
      </c>
      <c r="P21" s="25" t="s">
        <v>395</v>
      </c>
      <c r="Q21" s="19">
        <f t="shared" si="2"/>
        <v>37612</v>
      </c>
      <c r="S21" s="188"/>
    </row>
    <row r="22" spans="1:19" ht="15" customHeight="1">
      <c r="A22" s="112"/>
      <c r="B22" s="138" t="s">
        <v>130</v>
      </c>
      <c r="C22" s="57">
        <v>3572426</v>
      </c>
      <c r="D22" s="19">
        <v>3426820</v>
      </c>
      <c r="E22" s="19">
        <v>145606</v>
      </c>
      <c r="F22" s="25" t="s">
        <v>395</v>
      </c>
      <c r="G22" s="25">
        <v>145606</v>
      </c>
      <c r="H22" s="30">
        <v>7.3</v>
      </c>
      <c r="I22" s="30">
        <v>79.2</v>
      </c>
      <c r="J22" s="25">
        <v>1684034</v>
      </c>
      <c r="K22" s="25">
        <v>970181</v>
      </c>
      <c r="L22" s="25">
        <v>1996053</v>
      </c>
      <c r="M22" s="66">
        <v>0.586</v>
      </c>
      <c r="N22" s="25">
        <v>1410183</v>
      </c>
      <c r="O22" s="25">
        <v>32829</v>
      </c>
      <c r="P22" s="25" t="s">
        <v>395</v>
      </c>
      <c r="Q22" s="25">
        <v>37612</v>
      </c>
      <c r="S22" s="188"/>
    </row>
    <row r="23" spans="1:19" ht="15" customHeight="1">
      <c r="A23" s="112"/>
      <c r="B23" s="138"/>
      <c r="C23" s="57"/>
      <c r="D23" s="19"/>
      <c r="E23" s="19"/>
      <c r="F23" s="25"/>
      <c r="G23" s="25"/>
      <c r="H23" s="30"/>
      <c r="I23" s="30"/>
      <c r="J23" s="25"/>
      <c r="K23" s="25"/>
      <c r="L23" s="25"/>
      <c r="M23" s="66"/>
      <c r="N23" s="25"/>
      <c r="O23" s="25"/>
      <c r="P23" s="25"/>
      <c r="Q23" s="25"/>
      <c r="S23" s="188"/>
    </row>
    <row r="24" spans="1:19" ht="15" customHeight="1">
      <c r="A24" s="340" t="s">
        <v>267</v>
      </c>
      <c r="B24" s="386"/>
      <c r="C24" s="57">
        <f>SUM(C25:C28)</f>
        <v>14681792</v>
      </c>
      <c r="D24" s="19">
        <f>SUM(D25:D28)</f>
        <v>13898234</v>
      </c>
      <c r="E24" s="19">
        <f>SUM(E25:E28)</f>
        <v>783558</v>
      </c>
      <c r="F24" s="19">
        <f>SUM(F25:F28)</f>
        <v>98700</v>
      </c>
      <c r="G24" s="19">
        <f>SUM(G25:G28)</f>
        <v>684858</v>
      </c>
      <c r="H24" s="30">
        <v>10.8</v>
      </c>
      <c r="I24" s="30">
        <v>71.7</v>
      </c>
      <c r="J24" s="19">
        <f>SUM(J25:J28)</f>
        <v>5658729</v>
      </c>
      <c r="K24" s="19">
        <f>SUM(K25:K28)</f>
        <v>3467076</v>
      </c>
      <c r="L24" s="19">
        <f>SUM(L25:L28)</f>
        <v>6760965</v>
      </c>
      <c r="M24" s="66" t="s">
        <v>395</v>
      </c>
      <c r="N24" s="19">
        <f>SUM(N25:N28)</f>
        <v>5072602</v>
      </c>
      <c r="O24" s="19">
        <f>SUM(O25:O28)</f>
        <v>162323</v>
      </c>
      <c r="P24" s="19">
        <f>SUM(P25:P28)</f>
        <v>36600</v>
      </c>
      <c r="Q24" s="19">
        <f>SUM(Q25:Q28)</f>
        <v>186139</v>
      </c>
      <c r="S24" s="188"/>
    </row>
    <row r="25" spans="1:19" ht="15" customHeight="1">
      <c r="A25" s="112"/>
      <c r="B25" s="138" t="s">
        <v>131</v>
      </c>
      <c r="C25" s="57">
        <v>4275188</v>
      </c>
      <c r="D25" s="19">
        <v>4178853</v>
      </c>
      <c r="E25" s="19">
        <v>96335</v>
      </c>
      <c r="F25" s="239" t="s">
        <v>395</v>
      </c>
      <c r="G25" s="25">
        <v>96335</v>
      </c>
      <c r="H25" s="30">
        <v>4.8</v>
      </c>
      <c r="I25" s="30">
        <v>80.4</v>
      </c>
      <c r="J25" s="25">
        <v>1645886</v>
      </c>
      <c r="K25" s="25">
        <v>1122790</v>
      </c>
      <c r="L25" s="25">
        <v>2004622</v>
      </c>
      <c r="M25" s="66">
        <v>0.738</v>
      </c>
      <c r="N25" s="25">
        <v>1786716</v>
      </c>
      <c r="O25" s="25">
        <v>43340</v>
      </c>
      <c r="P25" s="25" t="s">
        <v>395</v>
      </c>
      <c r="Q25" s="25">
        <v>49633</v>
      </c>
      <c r="S25" s="188"/>
    </row>
    <row r="26" spans="1:19" ht="15" customHeight="1">
      <c r="A26" s="112"/>
      <c r="B26" s="138" t="s">
        <v>132</v>
      </c>
      <c r="C26" s="57">
        <v>4181322</v>
      </c>
      <c r="D26" s="19">
        <v>4015790</v>
      </c>
      <c r="E26" s="19">
        <v>165532</v>
      </c>
      <c r="F26" s="25">
        <v>35000</v>
      </c>
      <c r="G26" s="25">
        <v>130532</v>
      </c>
      <c r="H26" s="30">
        <v>6.8</v>
      </c>
      <c r="I26" s="30">
        <v>74</v>
      </c>
      <c r="J26" s="25">
        <v>1604645</v>
      </c>
      <c r="K26" s="25">
        <v>1019571</v>
      </c>
      <c r="L26" s="25">
        <v>1929330</v>
      </c>
      <c r="M26" s="66">
        <v>0.642</v>
      </c>
      <c r="N26" s="25">
        <v>1444454</v>
      </c>
      <c r="O26" s="25">
        <v>43291</v>
      </c>
      <c r="P26" s="25">
        <v>36600</v>
      </c>
      <c r="Q26" s="25">
        <v>49635</v>
      </c>
      <c r="S26" s="188"/>
    </row>
    <row r="27" spans="1:19" ht="15" customHeight="1">
      <c r="A27" s="112"/>
      <c r="B27" s="138" t="s">
        <v>133</v>
      </c>
      <c r="C27" s="57">
        <v>3460744</v>
      </c>
      <c r="D27" s="19">
        <v>3095432</v>
      </c>
      <c r="E27" s="19">
        <v>365312</v>
      </c>
      <c r="F27" s="25">
        <v>43700</v>
      </c>
      <c r="G27" s="25">
        <v>321612</v>
      </c>
      <c r="H27" s="30">
        <v>16.9</v>
      </c>
      <c r="I27" s="30">
        <v>63.1</v>
      </c>
      <c r="J27" s="25">
        <v>1587934</v>
      </c>
      <c r="K27" s="25">
        <v>1009756</v>
      </c>
      <c r="L27" s="25">
        <v>1905168</v>
      </c>
      <c r="M27" s="66">
        <v>0.67</v>
      </c>
      <c r="N27" s="25">
        <v>1341661</v>
      </c>
      <c r="O27" s="25">
        <v>61783</v>
      </c>
      <c r="P27" s="25" t="s">
        <v>395</v>
      </c>
      <c r="Q27" s="25">
        <v>71047</v>
      </c>
      <c r="S27" s="188"/>
    </row>
    <row r="28" spans="1:19" ht="15" customHeight="1">
      <c r="A28" s="112"/>
      <c r="B28" s="138" t="s">
        <v>134</v>
      </c>
      <c r="C28" s="57">
        <v>2764538</v>
      </c>
      <c r="D28" s="19">
        <v>2608159</v>
      </c>
      <c r="E28" s="19">
        <v>156379</v>
      </c>
      <c r="F28" s="25">
        <v>20000</v>
      </c>
      <c r="G28" s="25">
        <v>136379</v>
      </c>
      <c r="H28" s="30">
        <v>14.8</v>
      </c>
      <c r="I28" s="30">
        <v>69.1</v>
      </c>
      <c r="J28" s="25">
        <v>820264</v>
      </c>
      <c r="K28" s="25">
        <v>314959</v>
      </c>
      <c r="L28" s="25">
        <v>921845</v>
      </c>
      <c r="M28" s="66">
        <v>0.394</v>
      </c>
      <c r="N28" s="25">
        <v>499771</v>
      </c>
      <c r="O28" s="25">
        <v>13909</v>
      </c>
      <c r="P28" s="25" t="s">
        <v>395</v>
      </c>
      <c r="Q28" s="25">
        <v>15824</v>
      </c>
      <c r="S28" s="188"/>
    </row>
    <row r="29" spans="1:19" ht="15" customHeight="1">
      <c r="A29" s="112"/>
      <c r="B29" s="138"/>
      <c r="C29" s="57"/>
      <c r="D29" s="19"/>
      <c r="E29" s="19"/>
      <c r="F29" s="25"/>
      <c r="G29" s="25"/>
      <c r="H29" s="30"/>
      <c r="I29" s="30"/>
      <c r="J29" s="25"/>
      <c r="K29" s="25"/>
      <c r="L29" s="240"/>
      <c r="M29" s="66"/>
      <c r="N29" s="25"/>
      <c r="O29" s="25"/>
      <c r="P29" s="196"/>
      <c r="Q29" s="25"/>
      <c r="S29" s="188"/>
    </row>
    <row r="30" spans="1:19" ht="15" customHeight="1">
      <c r="A30" s="340" t="s">
        <v>268</v>
      </c>
      <c r="B30" s="386"/>
      <c r="C30" s="57">
        <f>SUM(C31:C38)</f>
        <v>23255105</v>
      </c>
      <c r="D30" s="19">
        <f>SUM(D31:D38)</f>
        <v>22512361</v>
      </c>
      <c r="E30" s="19">
        <f>SUM(E31:E38)</f>
        <v>742744</v>
      </c>
      <c r="F30" s="19">
        <f>SUM(F31:F38)</f>
        <v>98383</v>
      </c>
      <c r="G30" s="19">
        <f>SUM(G31:G38)</f>
        <v>644361</v>
      </c>
      <c r="H30" s="30">
        <v>6.6</v>
      </c>
      <c r="I30" s="30">
        <v>70.1</v>
      </c>
      <c r="J30" s="19">
        <f>SUM(J31:J38)</f>
        <v>10717597</v>
      </c>
      <c r="K30" s="19">
        <f>SUM(K31:K38)</f>
        <v>6004411</v>
      </c>
      <c r="L30" s="19">
        <f aca="true" t="shared" si="3" ref="L30:Q30">SUM(L31:L38)</f>
        <v>12819607</v>
      </c>
      <c r="M30" s="66" t="s">
        <v>395</v>
      </c>
      <c r="N30" s="19">
        <f t="shared" si="3"/>
        <v>8229373</v>
      </c>
      <c r="O30" s="19">
        <f t="shared" si="3"/>
        <v>213361</v>
      </c>
      <c r="P30" s="25" t="s">
        <v>395</v>
      </c>
      <c r="Q30" s="19">
        <f t="shared" si="3"/>
        <v>243948</v>
      </c>
      <c r="S30" s="188"/>
    </row>
    <row r="31" spans="1:19" ht="15" customHeight="1">
      <c r="A31" s="112"/>
      <c r="B31" s="138" t="s">
        <v>135</v>
      </c>
      <c r="C31" s="57">
        <v>2822522</v>
      </c>
      <c r="D31" s="19">
        <v>2720842</v>
      </c>
      <c r="E31" s="19">
        <v>101680</v>
      </c>
      <c r="F31" s="25" t="s">
        <v>395</v>
      </c>
      <c r="G31" s="25">
        <v>101680</v>
      </c>
      <c r="H31" s="30">
        <v>5.8</v>
      </c>
      <c r="I31" s="30">
        <v>70.4</v>
      </c>
      <c r="J31" s="25">
        <v>1513302</v>
      </c>
      <c r="K31" s="25">
        <v>792414</v>
      </c>
      <c r="L31" s="25">
        <v>1767370</v>
      </c>
      <c r="M31" s="66">
        <v>0.537</v>
      </c>
      <c r="N31" s="25">
        <v>1055833</v>
      </c>
      <c r="O31" s="25">
        <v>29359</v>
      </c>
      <c r="P31" s="25" t="s">
        <v>395</v>
      </c>
      <c r="Q31" s="25">
        <v>33495</v>
      </c>
      <c r="S31" s="188"/>
    </row>
    <row r="32" spans="1:19" ht="15" customHeight="1">
      <c r="A32" s="112"/>
      <c r="B32" s="138" t="s">
        <v>136</v>
      </c>
      <c r="C32" s="57">
        <v>4505310</v>
      </c>
      <c r="D32" s="19">
        <v>4332051</v>
      </c>
      <c r="E32" s="19">
        <v>173259</v>
      </c>
      <c r="F32" s="25" t="s">
        <v>395</v>
      </c>
      <c r="G32" s="25">
        <v>173259</v>
      </c>
      <c r="H32" s="30">
        <v>6.4</v>
      </c>
      <c r="I32" s="30">
        <v>66.1</v>
      </c>
      <c r="J32" s="25">
        <v>2227151</v>
      </c>
      <c r="K32" s="25">
        <v>1265084</v>
      </c>
      <c r="L32" s="25">
        <v>2728272</v>
      </c>
      <c r="M32" s="66">
        <v>0.569</v>
      </c>
      <c r="N32" s="25">
        <v>1704376</v>
      </c>
      <c r="O32" s="25">
        <v>57384</v>
      </c>
      <c r="P32" s="25" t="s">
        <v>395</v>
      </c>
      <c r="Q32" s="25">
        <v>65932</v>
      </c>
      <c r="S32" s="188"/>
    </row>
    <row r="33" spans="1:19" ht="15" customHeight="1">
      <c r="A33" s="112"/>
      <c r="B33" s="138" t="s">
        <v>137</v>
      </c>
      <c r="C33" s="57">
        <v>7840501</v>
      </c>
      <c r="D33" s="19">
        <v>7755859</v>
      </c>
      <c r="E33" s="19">
        <v>84642</v>
      </c>
      <c r="F33" s="25">
        <v>20000</v>
      </c>
      <c r="G33" s="25">
        <v>64642</v>
      </c>
      <c r="H33" s="30">
        <v>1.5</v>
      </c>
      <c r="I33" s="30">
        <v>69.4</v>
      </c>
      <c r="J33" s="25">
        <v>3491466</v>
      </c>
      <c r="K33" s="25">
        <v>2547357</v>
      </c>
      <c r="L33" s="25">
        <v>4308227</v>
      </c>
      <c r="M33" s="66">
        <v>0.731</v>
      </c>
      <c r="N33" s="25">
        <v>3423621</v>
      </c>
      <c r="O33" s="25">
        <v>85805</v>
      </c>
      <c r="P33" s="25" t="s">
        <v>395</v>
      </c>
      <c r="Q33" s="25">
        <v>97841</v>
      </c>
      <c r="S33" s="188"/>
    </row>
    <row r="34" spans="1:19" ht="15" customHeight="1">
      <c r="A34" s="112"/>
      <c r="B34" s="138" t="s">
        <v>138</v>
      </c>
      <c r="C34" s="57">
        <v>1298704</v>
      </c>
      <c r="D34" s="19">
        <v>1224412</v>
      </c>
      <c r="E34" s="19">
        <v>74292</v>
      </c>
      <c r="F34" s="25">
        <v>20000</v>
      </c>
      <c r="G34" s="25">
        <v>54292</v>
      </c>
      <c r="H34" s="30">
        <v>9.2</v>
      </c>
      <c r="I34" s="30">
        <v>76.5</v>
      </c>
      <c r="J34" s="25">
        <v>531856</v>
      </c>
      <c r="K34" s="25">
        <v>177380</v>
      </c>
      <c r="L34" s="25">
        <v>588609</v>
      </c>
      <c r="M34" s="66">
        <v>0.39</v>
      </c>
      <c r="N34" s="25">
        <v>279187</v>
      </c>
      <c r="O34" s="25">
        <v>5600</v>
      </c>
      <c r="P34" s="25" t="s">
        <v>395</v>
      </c>
      <c r="Q34" s="25">
        <v>6386</v>
      </c>
      <c r="S34" s="188"/>
    </row>
    <row r="35" spans="1:19" ht="15" customHeight="1">
      <c r="A35" s="112"/>
      <c r="B35" s="138" t="s">
        <v>139</v>
      </c>
      <c r="C35" s="57">
        <v>1859377</v>
      </c>
      <c r="D35" s="19">
        <v>1757231</v>
      </c>
      <c r="E35" s="19">
        <v>102146</v>
      </c>
      <c r="F35" s="25">
        <v>5950</v>
      </c>
      <c r="G35" s="25">
        <v>96196</v>
      </c>
      <c r="H35" s="30">
        <v>11.7</v>
      </c>
      <c r="I35" s="30">
        <v>69.5</v>
      </c>
      <c r="J35" s="25">
        <v>730293</v>
      </c>
      <c r="K35" s="25">
        <v>290353</v>
      </c>
      <c r="L35" s="25">
        <v>825173</v>
      </c>
      <c r="M35" s="66">
        <v>0.389</v>
      </c>
      <c r="N35" s="25">
        <v>382887</v>
      </c>
      <c r="O35" s="25">
        <v>5939</v>
      </c>
      <c r="P35" s="25" t="s">
        <v>395</v>
      </c>
      <c r="Q35" s="25">
        <v>6824</v>
      </c>
      <c r="S35" s="188"/>
    </row>
    <row r="36" spans="1:19" ht="15" customHeight="1">
      <c r="A36" s="112"/>
      <c r="B36" s="138" t="s">
        <v>140</v>
      </c>
      <c r="C36" s="57">
        <v>1872149</v>
      </c>
      <c r="D36" s="19">
        <v>1779627</v>
      </c>
      <c r="E36" s="19">
        <v>92522</v>
      </c>
      <c r="F36" s="25">
        <v>32433</v>
      </c>
      <c r="G36" s="25">
        <v>60089</v>
      </c>
      <c r="H36" s="30">
        <v>5.9</v>
      </c>
      <c r="I36" s="30">
        <v>74.8</v>
      </c>
      <c r="J36" s="25">
        <v>963089</v>
      </c>
      <c r="K36" s="25">
        <v>196258</v>
      </c>
      <c r="L36" s="25">
        <v>1023613</v>
      </c>
      <c r="M36" s="66">
        <v>0.215</v>
      </c>
      <c r="N36" s="25">
        <v>248266</v>
      </c>
      <c r="O36" s="25">
        <v>14667</v>
      </c>
      <c r="P36" s="25" t="s">
        <v>395</v>
      </c>
      <c r="Q36" s="25">
        <v>16842</v>
      </c>
      <c r="S36" s="188"/>
    </row>
    <row r="37" spans="1:19" ht="15" customHeight="1">
      <c r="A37" s="112"/>
      <c r="B37" s="138" t="s">
        <v>141</v>
      </c>
      <c r="C37" s="57">
        <v>1354890</v>
      </c>
      <c r="D37" s="19">
        <v>1312688</v>
      </c>
      <c r="E37" s="19">
        <v>42202</v>
      </c>
      <c r="F37" s="25" t="s">
        <v>395</v>
      </c>
      <c r="G37" s="25">
        <v>42202</v>
      </c>
      <c r="H37" s="30">
        <v>5.5</v>
      </c>
      <c r="I37" s="30">
        <v>61.2</v>
      </c>
      <c r="J37" s="25">
        <v>501960</v>
      </c>
      <c r="K37" s="25">
        <v>580546</v>
      </c>
      <c r="L37" s="25">
        <v>772465</v>
      </c>
      <c r="M37" s="66">
        <v>1.277</v>
      </c>
      <c r="N37" s="25">
        <v>926807</v>
      </c>
      <c r="O37" s="25">
        <v>4963</v>
      </c>
      <c r="P37" s="25" t="s">
        <v>395</v>
      </c>
      <c r="Q37" s="25">
        <v>5663</v>
      </c>
      <c r="S37" s="188"/>
    </row>
    <row r="38" spans="1:19" ht="15" customHeight="1">
      <c r="A38" s="112"/>
      <c r="B38" s="138" t="s">
        <v>142</v>
      </c>
      <c r="C38" s="57">
        <v>1701652</v>
      </c>
      <c r="D38" s="19">
        <v>1629651</v>
      </c>
      <c r="E38" s="19">
        <v>72001</v>
      </c>
      <c r="F38" s="25">
        <v>20000</v>
      </c>
      <c r="G38" s="25">
        <v>52001</v>
      </c>
      <c r="H38" s="30">
        <v>6.5</v>
      </c>
      <c r="I38" s="30">
        <v>72.7</v>
      </c>
      <c r="J38" s="25">
        <v>758480</v>
      </c>
      <c r="K38" s="25">
        <v>155019</v>
      </c>
      <c r="L38" s="25">
        <v>805878</v>
      </c>
      <c r="M38" s="66">
        <v>0.22</v>
      </c>
      <c r="N38" s="25">
        <v>208396</v>
      </c>
      <c r="O38" s="25">
        <v>9644</v>
      </c>
      <c r="P38" s="25" t="s">
        <v>395</v>
      </c>
      <c r="Q38" s="25">
        <v>10965</v>
      </c>
      <c r="S38" s="188"/>
    </row>
    <row r="39" spans="1:19" ht="15" customHeight="1">
      <c r="A39" s="112"/>
      <c r="B39" s="138"/>
      <c r="C39" s="57"/>
      <c r="D39" s="19"/>
      <c r="E39" s="19"/>
      <c r="F39" s="25"/>
      <c r="G39" s="25"/>
      <c r="H39" s="30"/>
      <c r="I39" s="30"/>
      <c r="J39" s="25"/>
      <c r="K39" s="25"/>
      <c r="L39" s="25"/>
      <c r="M39" s="66"/>
      <c r="N39" s="25"/>
      <c r="O39" s="25"/>
      <c r="P39" s="25"/>
      <c r="Q39" s="25"/>
      <c r="S39" s="188"/>
    </row>
    <row r="40" spans="1:19" ht="15" customHeight="1">
      <c r="A40" s="340" t="s">
        <v>269</v>
      </c>
      <c r="B40" s="386"/>
      <c r="C40" s="57">
        <f>SUM(C41:C45)</f>
        <v>19756993</v>
      </c>
      <c r="D40" s="19">
        <f>SUM(D41:D45)</f>
        <v>19123174</v>
      </c>
      <c r="E40" s="19">
        <f>SUM(E41:E45)</f>
        <v>633819</v>
      </c>
      <c r="F40" s="19">
        <f>SUM(F41:F45)</f>
        <v>105990</v>
      </c>
      <c r="G40" s="19">
        <f>SUM(G41:G45)</f>
        <v>527829</v>
      </c>
      <c r="H40" s="30">
        <v>5.3</v>
      </c>
      <c r="I40" s="30">
        <v>75.1</v>
      </c>
      <c r="J40" s="19">
        <f>SUM(J41:J45)</f>
        <v>9780182</v>
      </c>
      <c r="K40" s="19">
        <f>SUM(K41:K45)</f>
        <v>4992459</v>
      </c>
      <c r="L40" s="19">
        <f>SUM(L41:L45)</f>
        <v>11365964</v>
      </c>
      <c r="M40" s="66" t="s">
        <v>395</v>
      </c>
      <c r="N40" s="19">
        <f>SUM(N41:N45)</f>
        <v>6739966</v>
      </c>
      <c r="O40" s="19">
        <f>SUM(O41:O45)</f>
        <v>221487</v>
      </c>
      <c r="P40" s="19">
        <f>SUM(P41:P45)</f>
        <v>91351</v>
      </c>
      <c r="Q40" s="19">
        <f>SUM(Q41:Q45)</f>
        <v>253392</v>
      </c>
      <c r="S40" s="188"/>
    </row>
    <row r="41" spans="1:19" ht="15" customHeight="1">
      <c r="A41" s="112"/>
      <c r="B41" s="138" t="s">
        <v>143</v>
      </c>
      <c r="C41" s="57">
        <v>6394424</v>
      </c>
      <c r="D41" s="19">
        <v>6273119</v>
      </c>
      <c r="E41" s="19">
        <v>121305</v>
      </c>
      <c r="F41" s="25">
        <v>35445</v>
      </c>
      <c r="G41" s="25">
        <v>85860</v>
      </c>
      <c r="H41" s="30">
        <v>2.4</v>
      </c>
      <c r="I41" s="30">
        <v>70</v>
      </c>
      <c r="J41" s="25">
        <v>3107340</v>
      </c>
      <c r="K41" s="25">
        <v>1461426</v>
      </c>
      <c r="L41" s="25">
        <v>3565705</v>
      </c>
      <c r="M41" s="66">
        <v>0.479</v>
      </c>
      <c r="N41" s="25">
        <v>1883024</v>
      </c>
      <c r="O41" s="25">
        <v>79178</v>
      </c>
      <c r="P41" s="25">
        <v>20689</v>
      </c>
      <c r="Q41" s="25">
        <v>90744</v>
      </c>
      <c r="S41" s="188"/>
    </row>
    <row r="42" spans="1:19" ht="15" customHeight="1">
      <c r="A42" s="112"/>
      <c r="B42" s="138" t="s">
        <v>144</v>
      </c>
      <c r="C42" s="57">
        <v>2618273</v>
      </c>
      <c r="D42" s="19">
        <v>2467926</v>
      </c>
      <c r="E42" s="19">
        <v>150347</v>
      </c>
      <c r="F42" s="25">
        <v>20000</v>
      </c>
      <c r="G42" s="25">
        <v>130347</v>
      </c>
      <c r="H42" s="30">
        <v>7.8</v>
      </c>
      <c r="I42" s="30">
        <v>76.2</v>
      </c>
      <c r="J42" s="25">
        <v>1439135</v>
      </c>
      <c r="K42" s="25">
        <v>718665</v>
      </c>
      <c r="L42" s="25">
        <v>1667844</v>
      </c>
      <c r="M42" s="66">
        <v>0.511</v>
      </c>
      <c r="N42" s="25">
        <v>987663</v>
      </c>
      <c r="O42" s="25">
        <v>29520</v>
      </c>
      <c r="P42" s="25" t="s">
        <v>395</v>
      </c>
      <c r="Q42" s="25">
        <v>33863</v>
      </c>
      <c r="S42" s="188"/>
    </row>
    <row r="43" spans="1:19" ht="15" customHeight="1">
      <c r="A43" s="112"/>
      <c r="B43" s="138" t="s">
        <v>145</v>
      </c>
      <c r="C43" s="57">
        <v>2630445</v>
      </c>
      <c r="D43" s="19">
        <v>2598839</v>
      </c>
      <c r="E43" s="19">
        <v>31606</v>
      </c>
      <c r="F43" s="25" t="s">
        <v>395</v>
      </c>
      <c r="G43" s="25">
        <v>31606</v>
      </c>
      <c r="H43" s="30">
        <v>2</v>
      </c>
      <c r="I43" s="30">
        <v>79.9</v>
      </c>
      <c r="J43" s="25">
        <v>1369021</v>
      </c>
      <c r="K43" s="25">
        <v>596312</v>
      </c>
      <c r="L43" s="25">
        <v>1559690</v>
      </c>
      <c r="M43" s="66">
        <v>0.457</v>
      </c>
      <c r="N43" s="25">
        <v>868718</v>
      </c>
      <c r="O43" s="25">
        <v>24643</v>
      </c>
      <c r="P43" s="25" t="s">
        <v>395</v>
      </c>
      <c r="Q43" s="25">
        <v>28274</v>
      </c>
      <c r="S43" s="188"/>
    </row>
    <row r="44" spans="1:19" ht="15" customHeight="1">
      <c r="A44" s="112"/>
      <c r="B44" s="138" t="s">
        <v>146</v>
      </c>
      <c r="C44" s="57">
        <v>3149809</v>
      </c>
      <c r="D44" s="19">
        <v>2928936</v>
      </c>
      <c r="E44" s="19">
        <v>220873</v>
      </c>
      <c r="F44" s="25">
        <v>37345</v>
      </c>
      <c r="G44" s="25">
        <v>183528</v>
      </c>
      <c r="H44" s="30">
        <v>10.7</v>
      </c>
      <c r="I44" s="30">
        <v>73.7</v>
      </c>
      <c r="J44" s="25">
        <v>1420532</v>
      </c>
      <c r="K44" s="25">
        <v>899439</v>
      </c>
      <c r="L44" s="25">
        <v>1709063</v>
      </c>
      <c r="M44" s="66">
        <v>0.672</v>
      </c>
      <c r="N44" s="25">
        <v>1246548</v>
      </c>
      <c r="O44" s="25">
        <v>35143</v>
      </c>
      <c r="P44" s="25">
        <v>70662</v>
      </c>
      <c r="Q44" s="25">
        <v>40114</v>
      </c>
      <c r="S44" s="188"/>
    </row>
    <row r="45" spans="1:19" ht="15" customHeight="1">
      <c r="A45" s="112"/>
      <c r="B45" s="138" t="s">
        <v>147</v>
      </c>
      <c r="C45" s="57">
        <v>4964042</v>
      </c>
      <c r="D45" s="19">
        <v>4854354</v>
      </c>
      <c r="E45" s="19">
        <v>109688</v>
      </c>
      <c r="F45" s="25">
        <v>13200</v>
      </c>
      <c r="G45" s="25">
        <v>96488</v>
      </c>
      <c r="H45" s="30">
        <v>3.4</v>
      </c>
      <c r="I45" s="30">
        <v>75.7</v>
      </c>
      <c r="J45" s="25">
        <v>2444154</v>
      </c>
      <c r="K45" s="25">
        <v>1316617</v>
      </c>
      <c r="L45" s="25">
        <v>2863662</v>
      </c>
      <c r="M45" s="66">
        <v>0.548</v>
      </c>
      <c r="N45" s="25">
        <v>1754013</v>
      </c>
      <c r="O45" s="25">
        <v>53003</v>
      </c>
      <c r="P45" s="25" t="s">
        <v>395</v>
      </c>
      <c r="Q45" s="25">
        <v>60397</v>
      </c>
      <c r="S45" s="188"/>
    </row>
    <row r="46" spans="1:19" ht="15" customHeight="1">
      <c r="A46" s="112"/>
      <c r="B46" s="138"/>
      <c r="C46" s="57"/>
      <c r="D46" s="19"/>
      <c r="E46" s="19"/>
      <c r="F46" s="25"/>
      <c r="G46" s="25"/>
      <c r="H46" s="30"/>
      <c r="I46" s="30"/>
      <c r="J46" s="25"/>
      <c r="K46" s="25"/>
      <c r="L46" s="25"/>
      <c r="M46" s="66"/>
      <c r="N46" s="25"/>
      <c r="O46" s="25"/>
      <c r="P46" s="25"/>
      <c r="Q46" s="25"/>
      <c r="S46" s="188"/>
    </row>
    <row r="47" spans="1:19" ht="15" customHeight="1">
      <c r="A47" s="340" t="s">
        <v>270</v>
      </c>
      <c r="B47" s="386"/>
      <c r="C47" s="57">
        <f>SUM(C48:C51)</f>
        <v>17430655</v>
      </c>
      <c r="D47" s="19">
        <f>SUM(D48:D51)</f>
        <v>17020680</v>
      </c>
      <c r="E47" s="19">
        <f>SUM(E48:E51)</f>
        <v>409975</v>
      </c>
      <c r="F47" s="19">
        <f>SUM(F48:F51)</f>
        <v>55718</v>
      </c>
      <c r="G47" s="19">
        <f>SUM(G48:G51)</f>
        <v>354257</v>
      </c>
      <c r="H47" s="30">
        <v>4.9</v>
      </c>
      <c r="I47" s="30">
        <v>79.4</v>
      </c>
      <c r="J47" s="19">
        <f>SUM(J48:J51)</f>
        <v>7214766</v>
      </c>
      <c r="K47" s="19">
        <f>SUM(K48:K51)</f>
        <v>2920847</v>
      </c>
      <c r="L47" s="19">
        <f>SUM(L48:L51)</f>
        <v>8127486</v>
      </c>
      <c r="M47" s="66" t="s">
        <v>395</v>
      </c>
      <c r="N47" s="19">
        <f>SUM(N48:N51)</f>
        <v>3549305</v>
      </c>
      <c r="O47" s="19">
        <f>SUM(O48:O51)</f>
        <v>196620</v>
      </c>
      <c r="P47" s="19">
        <f>SUM(P48:P51)</f>
        <v>145173</v>
      </c>
      <c r="Q47" s="19">
        <f>SUM(Q48:Q51)</f>
        <v>226162</v>
      </c>
      <c r="S47" s="188"/>
    </row>
    <row r="48" spans="1:19" ht="15" customHeight="1">
      <c r="A48" s="112"/>
      <c r="B48" s="138" t="s">
        <v>148</v>
      </c>
      <c r="C48" s="57">
        <v>6393733</v>
      </c>
      <c r="D48" s="19">
        <v>6263234</v>
      </c>
      <c r="E48" s="19">
        <v>130499</v>
      </c>
      <c r="F48" s="25">
        <v>2859</v>
      </c>
      <c r="G48" s="25">
        <v>127640</v>
      </c>
      <c r="H48" s="30">
        <v>5.5</v>
      </c>
      <c r="I48" s="30">
        <v>76.4</v>
      </c>
      <c r="J48" s="25">
        <v>2130561</v>
      </c>
      <c r="K48" s="25">
        <v>669244</v>
      </c>
      <c r="L48" s="25">
        <v>2339777</v>
      </c>
      <c r="M48" s="66">
        <v>0.34</v>
      </c>
      <c r="N48" s="25">
        <v>787803</v>
      </c>
      <c r="O48" s="25">
        <v>51353</v>
      </c>
      <c r="P48" s="25" t="s">
        <v>395</v>
      </c>
      <c r="Q48" s="25">
        <v>59305</v>
      </c>
      <c r="S48" s="188"/>
    </row>
    <row r="49" spans="1:19" ht="15" customHeight="1">
      <c r="A49" s="112"/>
      <c r="B49" s="138" t="s">
        <v>149</v>
      </c>
      <c r="C49" s="57">
        <v>2322945</v>
      </c>
      <c r="D49" s="19">
        <v>2235545</v>
      </c>
      <c r="E49" s="19">
        <v>87400</v>
      </c>
      <c r="F49" s="25" t="s">
        <v>395</v>
      </c>
      <c r="G49" s="25">
        <v>87400</v>
      </c>
      <c r="H49" s="30">
        <v>5.9</v>
      </c>
      <c r="I49" s="30">
        <v>81.6</v>
      </c>
      <c r="J49" s="25">
        <v>1328144</v>
      </c>
      <c r="K49" s="25">
        <v>459754</v>
      </c>
      <c r="L49" s="25">
        <v>1471544</v>
      </c>
      <c r="M49" s="66">
        <v>0.35</v>
      </c>
      <c r="N49" s="25">
        <v>558426</v>
      </c>
      <c r="O49" s="25">
        <v>28993</v>
      </c>
      <c r="P49" s="25">
        <v>10379</v>
      </c>
      <c r="Q49" s="25">
        <v>33361</v>
      </c>
      <c r="S49" s="188"/>
    </row>
    <row r="50" spans="1:19" ht="15" customHeight="1">
      <c r="A50" s="112"/>
      <c r="B50" s="190" t="s">
        <v>150</v>
      </c>
      <c r="C50" s="19">
        <v>6176876</v>
      </c>
      <c r="D50" s="19">
        <v>6087408</v>
      </c>
      <c r="E50" s="19">
        <v>89468</v>
      </c>
      <c r="F50" s="25">
        <v>52859</v>
      </c>
      <c r="G50" s="25">
        <v>36609</v>
      </c>
      <c r="H50" s="30">
        <v>1.3</v>
      </c>
      <c r="I50" s="30">
        <v>77</v>
      </c>
      <c r="J50" s="25">
        <v>2434522</v>
      </c>
      <c r="K50" s="25">
        <v>1167321</v>
      </c>
      <c r="L50" s="25">
        <v>2798317</v>
      </c>
      <c r="M50" s="66">
        <v>0.49</v>
      </c>
      <c r="N50" s="25">
        <v>1513818</v>
      </c>
      <c r="O50" s="25">
        <v>81890</v>
      </c>
      <c r="P50" s="25">
        <v>55187</v>
      </c>
      <c r="Q50" s="25">
        <v>93964</v>
      </c>
      <c r="S50" s="188"/>
    </row>
    <row r="51" spans="1:19" ht="15" customHeight="1">
      <c r="A51" s="112"/>
      <c r="B51" s="190" t="s">
        <v>151</v>
      </c>
      <c r="C51" s="19">
        <v>2537101</v>
      </c>
      <c r="D51" s="19">
        <v>2434493</v>
      </c>
      <c r="E51" s="19">
        <v>102608</v>
      </c>
      <c r="F51" s="25" t="s">
        <v>395</v>
      </c>
      <c r="G51" s="25">
        <v>102608</v>
      </c>
      <c r="H51" s="30">
        <v>6.8</v>
      </c>
      <c r="I51" s="30">
        <v>82.7</v>
      </c>
      <c r="J51" s="25">
        <v>1321539</v>
      </c>
      <c r="K51" s="25">
        <v>624528</v>
      </c>
      <c r="L51" s="25">
        <v>1517848</v>
      </c>
      <c r="M51" s="66">
        <v>0.489</v>
      </c>
      <c r="N51" s="25">
        <v>689258</v>
      </c>
      <c r="O51" s="25">
        <v>34384</v>
      </c>
      <c r="P51" s="25">
        <v>79607</v>
      </c>
      <c r="Q51" s="25">
        <v>39532</v>
      </c>
      <c r="S51" s="188"/>
    </row>
    <row r="52" spans="1:19" ht="15" customHeight="1">
      <c r="A52" s="112"/>
      <c r="B52" s="190"/>
      <c r="C52" s="19"/>
      <c r="D52" s="19"/>
      <c r="E52" s="19"/>
      <c r="F52" s="25"/>
      <c r="G52" s="25"/>
      <c r="H52" s="30"/>
      <c r="I52" s="30"/>
      <c r="J52" s="25"/>
      <c r="K52" s="25"/>
      <c r="L52" s="25"/>
      <c r="M52" s="66"/>
      <c r="N52" s="25"/>
      <c r="O52" s="25"/>
      <c r="P52" s="25"/>
      <c r="Q52" s="25"/>
      <c r="S52" s="188"/>
    </row>
    <row r="53" spans="1:19" ht="15" customHeight="1">
      <c r="A53" s="340" t="s">
        <v>271</v>
      </c>
      <c r="B53" s="530"/>
      <c r="C53" s="19">
        <f>SUM(C54:C59)</f>
        <v>15491478</v>
      </c>
      <c r="D53" s="19">
        <f>SUM(D54:D59)</f>
        <v>14776412</v>
      </c>
      <c r="E53" s="19">
        <f>SUM(E54:E59)</f>
        <v>715066</v>
      </c>
      <c r="F53" s="19">
        <f>SUM(F54:F59)</f>
        <v>92057</v>
      </c>
      <c r="G53" s="19">
        <f>SUM(G54:G59)</f>
        <v>623009</v>
      </c>
      <c r="H53" s="30">
        <v>7.7</v>
      </c>
      <c r="I53" s="30">
        <v>79.3</v>
      </c>
      <c r="J53" s="19">
        <f>SUM(J54:J59)</f>
        <v>7443525</v>
      </c>
      <c r="K53" s="19">
        <f>SUM(K54:K59)</f>
        <v>2123271</v>
      </c>
      <c r="L53" s="19">
        <f>SUM(L54:L59)</f>
        <v>8091896</v>
      </c>
      <c r="M53" s="66" t="s">
        <v>395</v>
      </c>
      <c r="N53" s="19">
        <f>SUM(N54:N59)</f>
        <v>2599647</v>
      </c>
      <c r="O53" s="19">
        <f>SUM(O54:O59)</f>
        <v>174504</v>
      </c>
      <c r="P53" s="25" t="s">
        <v>395</v>
      </c>
      <c r="Q53" s="19">
        <f>SUM(Q54:Q59)</f>
        <v>201102</v>
      </c>
      <c r="R53" s="43"/>
      <c r="S53" s="188"/>
    </row>
    <row r="54" spans="1:19" ht="15" customHeight="1">
      <c r="A54" s="112"/>
      <c r="B54" s="190" t="s">
        <v>152</v>
      </c>
      <c r="C54" s="19">
        <v>2082114</v>
      </c>
      <c r="D54" s="19">
        <v>2039798</v>
      </c>
      <c r="E54" s="19">
        <v>42316</v>
      </c>
      <c r="F54" s="25">
        <v>20000</v>
      </c>
      <c r="G54" s="25">
        <v>22316</v>
      </c>
      <c r="H54" s="30">
        <v>1.9</v>
      </c>
      <c r="I54" s="30">
        <v>86.6</v>
      </c>
      <c r="J54" s="25">
        <v>1076875</v>
      </c>
      <c r="K54" s="25">
        <v>317429</v>
      </c>
      <c r="L54" s="25">
        <v>1174950</v>
      </c>
      <c r="M54" s="66">
        <v>0.307</v>
      </c>
      <c r="N54" s="25">
        <v>401836</v>
      </c>
      <c r="O54" s="25">
        <v>23746</v>
      </c>
      <c r="P54" s="25" t="s">
        <v>395</v>
      </c>
      <c r="Q54" s="25">
        <v>27401</v>
      </c>
      <c r="R54" s="43"/>
      <c r="S54" s="188"/>
    </row>
    <row r="55" spans="1:18" ht="15" customHeight="1">
      <c r="A55" s="112"/>
      <c r="B55" s="190" t="s">
        <v>153</v>
      </c>
      <c r="C55" s="19">
        <v>2070169</v>
      </c>
      <c r="D55" s="19">
        <v>1954876</v>
      </c>
      <c r="E55" s="19">
        <v>115293</v>
      </c>
      <c r="F55" s="25" t="s">
        <v>395</v>
      </c>
      <c r="G55" s="25">
        <v>115293</v>
      </c>
      <c r="H55" s="30">
        <v>10.3</v>
      </c>
      <c r="I55" s="30">
        <v>77.8</v>
      </c>
      <c r="J55" s="25">
        <v>1019295</v>
      </c>
      <c r="K55" s="25">
        <v>314515</v>
      </c>
      <c r="L55" s="25">
        <v>1114936</v>
      </c>
      <c r="M55" s="66">
        <v>0.331</v>
      </c>
      <c r="N55" s="25">
        <v>380792</v>
      </c>
      <c r="O55" s="25">
        <v>27172</v>
      </c>
      <c r="P55" s="25" t="s">
        <v>395</v>
      </c>
      <c r="Q55" s="25">
        <v>31297</v>
      </c>
      <c r="R55" s="43"/>
    </row>
    <row r="56" spans="1:18" ht="15" customHeight="1">
      <c r="A56" s="112"/>
      <c r="B56" s="190" t="s">
        <v>154</v>
      </c>
      <c r="C56" s="3">
        <v>4139534</v>
      </c>
      <c r="D56" s="3">
        <v>3929761</v>
      </c>
      <c r="E56" s="3">
        <v>209773</v>
      </c>
      <c r="F56" s="36">
        <v>20000</v>
      </c>
      <c r="G56" s="36">
        <v>189773</v>
      </c>
      <c r="H56" s="63">
        <v>10.7</v>
      </c>
      <c r="I56" s="63">
        <v>74.4</v>
      </c>
      <c r="J56" s="36">
        <v>1631151</v>
      </c>
      <c r="K56" s="36">
        <v>464051</v>
      </c>
      <c r="L56" s="36">
        <v>1772109</v>
      </c>
      <c r="M56" s="197">
        <v>0.3</v>
      </c>
      <c r="N56" s="36">
        <v>561717</v>
      </c>
      <c r="O56" s="36">
        <v>43743</v>
      </c>
      <c r="P56" s="36" t="s">
        <v>395</v>
      </c>
      <c r="Q56" s="36">
        <v>50260</v>
      </c>
      <c r="R56" s="43"/>
    </row>
    <row r="57" spans="1:18" ht="15" customHeight="1">
      <c r="A57" s="112"/>
      <c r="B57" s="190" t="s">
        <v>155</v>
      </c>
      <c r="C57" s="3">
        <v>2747745</v>
      </c>
      <c r="D57" s="3">
        <v>2724465</v>
      </c>
      <c r="E57" s="3">
        <v>23280</v>
      </c>
      <c r="F57" s="36">
        <v>12057</v>
      </c>
      <c r="G57" s="36">
        <v>11223</v>
      </c>
      <c r="H57" s="63">
        <v>0.7</v>
      </c>
      <c r="I57" s="63">
        <v>81.9</v>
      </c>
      <c r="J57" s="36">
        <v>1476148</v>
      </c>
      <c r="K57" s="36">
        <v>564235</v>
      </c>
      <c r="L57" s="36">
        <v>1650317</v>
      </c>
      <c r="M57" s="197">
        <v>0.401</v>
      </c>
      <c r="N57" s="36">
        <v>693693</v>
      </c>
      <c r="O57" s="36">
        <v>43371</v>
      </c>
      <c r="P57" s="36" t="s">
        <v>395</v>
      </c>
      <c r="Q57" s="36">
        <v>50136</v>
      </c>
      <c r="R57" s="43"/>
    </row>
    <row r="58" spans="1:17" ht="15" customHeight="1">
      <c r="A58" s="112"/>
      <c r="B58" s="190" t="s">
        <v>156</v>
      </c>
      <c r="C58" s="3">
        <v>2612221</v>
      </c>
      <c r="D58" s="3">
        <v>2381575</v>
      </c>
      <c r="E58" s="3">
        <v>230646</v>
      </c>
      <c r="F58" s="36">
        <v>20000</v>
      </c>
      <c r="G58" s="36">
        <v>210646</v>
      </c>
      <c r="H58" s="63">
        <v>15.1</v>
      </c>
      <c r="I58" s="63">
        <v>77.3</v>
      </c>
      <c r="J58" s="36">
        <v>1342767</v>
      </c>
      <c r="K58" s="36">
        <v>171754</v>
      </c>
      <c r="L58" s="36">
        <v>1391505</v>
      </c>
      <c r="M58" s="197">
        <v>0.132</v>
      </c>
      <c r="N58" s="36">
        <v>202445</v>
      </c>
      <c r="O58" s="36">
        <v>17794</v>
      </c>
      <c r="P58" s="36" t="s">
        <v>395</v>
      </c>
      <c r="Q58" s="36">
        <v>20488</v>
      </c>
    </row>
    <row r="59" spans="1:17" ht="15" customHeight="1">
      <c r="A59" s="112"/>
      <c r="B59" s="190" t="s">
        <v>157</v>
      </c>
      <c r="C59" s="3">
        <v>1839695</v>
      </c>
      <c r="D59" s="3">
        <v>1745937</v>
      </c>
      <c r="E59" s="3">
        <v>93758</v>
      </c>
      <c r="F59" s="36">
        <v>20000</v>
      </c>
      <c r="G59" s="36">
        <v>73758</v>
      </c>
      <c r="H59" s="63">
        <v>7.5</v>
      </c>
      <c r="I59" s="63">
        <v>77.6</v>
      </c>
      <c r="J59" s="36">
        <v>897289</v>
      </c>
      <c r="K59" s="36">
        <v>291287</v>
      </c>
      <c r="L59" s="36">
        <v>988079</v>
      </c>
      <c r="M59" s="197">
        <v>0.35</v>
      </c>
      <c r="N59" s="36">
        <v>359164</v>
      </c>
      <c r="O59" s="36">
        <v>18678</v>
      </c>
      <c r="P59" s="36" t="s">
        <v>395</v>
      </c>
      <c r="Q59" s="36">
        <v>21520</v>
      </c>
    </row>
    <row r="60" spans="1:17" ht="15" customHeight="1">
      <c r="A60" s="112"/>
      <c r="B60" s="190"/>
      <c r="C60" s="3"/>
      <c r="D60" s="3"/>
      <c r="E60" s="3"/>
      <c r="F60" s="36"/>
      <c r="G60" s="36"/>
      <c r="H60" s="63"/>
      <c r="I60" s="63"/>
      <c r="J60" s="36"/>
      <c r="K60" s="36"/>
      <c r="L60" s="36"/>
      <c r="M60" s="197"/>
      <c r="N60" s="36"/>
      <c r="O60" s="36"/>
      <c r="P60" s="36"/>
      <c r="Q60" s="36"/>
    </row>
    <row r="61" spans="1:17" ht="15" customHeight="1">
      <c r="A61" s="340" t="s">
        <v>272</v>
      </c>
      <c r="B61" s="530"/>
      <c r="C61" s="3">
        <f>SUM(C62:C65)</f>
        <v>18266090</v>
      </c>
      <c r="D61" s="3">
        <f>SUM(D62:D65)</f>
        <v>17767490</v>
      </c>
      <c r="E61" s="3">
        <f>SUM(E62:E65)</f>
        <v>498600</v>
      </c>
      <c r="F61" s="3">
        <f>SUM(F62:F65)</f>
        <v>20000</v>
      </c>
      <c r="G61" s="3">
        <f>SUM(G62:G65)</f>
        <v>478600</v>
      </c>
      <c r="H61" s="63">
        <v>5.2</v>
      </c>
      <c r="I61" s="63">
        <v>72.9</v>
      </c>
      <c r="J61" s="3">
        <f>SUM(J62:J65)</f>
        <v>9085116</v>
      </c>
      <c r="K61" s="3">
        <f>SUM(K62:K65)</f>
        <v>2247761</v>
      </c>
      <c r="L61" s="3">
        <f aca="true" t="shared" si="4" ref="L61:Q61">SUM(L62:L65)</f>
        <v>9764885</v>
      </c>
      <c r="M61" s="197" t="s">
        <v>395</v>
      </c>
      <c r="N61" s="3">
        <f t="shared" si="4"/>
        <v>2899566</v>
      </c>
      <c r="O61" s="3">
        <f t="shared" si="4"/>
        <v>201305</v>
      </c>
      <c r="P61" s="36" t="s">
        <v>395</v>
      </c>
      <c r="Q61" s="3">
        <f t="shared" si="4"/>
        <v>231509</v>
      </c>
    </row>
    <row r="62" spans="1:17" ht="15" customHeight="1">
      <c r="A62" s="112"/>
      <c r="B62" s="190" t="s">
        <v>158</v>
      </c>
      <c r="C62" s="3">
        <v>4963158</v>
      </c>
      <c r="D62" s="3">
        <v>4814183</v>
      </c>
      <c r="E62" s="3">
        <v>148975</v>
      </c>
      <c r="F62" s="36">
        <v>20000</v>
      </c>
      <c r="G62" s="36">
        <v>128975</v>
      </c>
      <c r="H62" s="63">
        <v>4.6</v>
      </c>
      <c r="I62" s="63">
        <v>77.4</v>
      </c>
      <c r="J62" s="36">
        <v>2553312</v>
      </c>
      <c r="K62" s="36">
        <v>773083</v>
      </c>
      <c r="L62" s="36">
        <v>2787351</v>
      </c>
      <c r="M62" s="197">
        <v>0.323</v>
      </c>
      <c r="N62" s="36">
        <v>1036430</v>
      </c>
      <c r="O62" s="36">
        <v>58087</v>
      </c>
      <c r="P62" s="36" t="s">
        <v>395</v>
      </c>
      <c r="Q62" s="36">
        <v>66713</v>
      </c>
    </row>
    <row r="63" spans="1:17" ht="15" customHeight="1">
      <c r="A63" s="112"/>
      <c r="B63" s="190" t="s">
        <v>159</v>
      </c>
      <c r="C63" s="3">
        <v>5226242</v>
      </c>
      <c r="D63" s="3">
        <v>5164533</v>
      </c>
      <c r="E63" s="3">
        <v>61709</v>
      </c>
      <c r="F63" s="36" t="s">
        <v>395</v>
      </c>
      <c r="G63" s="36">
        <v>61709</v>
      </c>
      <c r="H63" s="63">
        <v>2.5</v>
      </c>
      <c r="I63" s="63">
        <v>70.5</v>
      </c>
      <c r="J63" s="36">
        <v>2308025</v>
      </c>
      <c r="K63" s="36">
        <v>554660</v>
      </c>
      <c r="L63" s="36">
        <v>2476079</v>
      </c>
      <c r="M63" s="197">
        <v>0.251</v>
      </c>
      <c r="N63" s="36">
        <v>667522</v>
      </c>
      <c r="O63" s="36">
        <v>51414</v>
      </c>
      <c r="P63" s="36" t="s">
        <v>395</v>
      </c>
      <c r="Q63" s="36">
        <v>59174</v>
      </c>
    </row>
    <row r="64" spans="1:17" ht="15" customHeight="1">
      <c r="A64" s="112"/>
      <c r="B64" s="190" t="s">
        <v>160</v>
      </c>
      <c r="C64" s="3">
        <v>4880511</v>
      </c>
      <c r="D64" s="3">
        <v>4723602</v>
      </c>
      <c r="E64" s="3">
        <v>156909</v>
      </c>
      <c r="F64" s="36" t="s">
        <v>395</v>
      </c>
      <c r="G64" s="36">
        <v>156909</v>
      </c>
      <c r="H64" s="63">
        <v>5.4</v>
      </c>
      <c r="I64" s="63">
        <v>63</v>
      </c>
      <c r="J64" s="36">
        <v>2692015</v>
      </c>
      <c r="K64" s="36">
        <v>688983</v>
      </c>
      <c r="L64" s="36">
        <v>2902699</v>
      </c>
      <c r="M64" s="197">
        <v>0.268</v>
      </c>
      <c r="N64" s="36">
        <v>934305</v>
      </c>
      <c r="O64" s="36">
        <v>61043</v>
      </c>
      <c r="P64" s="36" t="s">
        <v>395</v>
      </c>
      <c r="Q64" s="36">
        <v>70301</v>
      </c>
    </row>
    <row r="65" spans="1:17" ht="15" customHeight="1">
      <c r="A65" s="112"/>
      <c r="B65" s="138" t="s">
        <v>161</v>
      </c>
      <c r="C65" s="3">
        <v>3196179</v>
      </c>
      <c r="D65" s="3">
        <v>3065172</v>
      </c>
      <c r="E65" s="3">
        <v>131007</v>
      </c>
      <c r="F65" s="36" t="s">
        <v>395</v>
      </c>
      <c r="G65" s="36">
        <v>131007</v>
      </c>
      <c r="H65" s="63">
        <v>8.2</v>
      </c>
      <c r="I65" s="63">
        <v>80.8</v>
      </c>
      <c r="J65" s="36">
        <v>1531764</v>
      </c>
      <c r="K65" s="36">
        <v>231035</v>
      </c>
      <c r="L65" s="36">
        <v>1598756</v>
      </c>
      <c r="M65" s="197">
        <v>0.154</v>
      </c>
      <c r="N65" s="36">
        <v>261309</v>
      </c>
      <c r="O65" s="36">
        <v>30761</v>
      </c>
      <c r="P65" s="36" t="s">
        <v>395</v>
      </c>
      <c r="Q65" s="36">
        <v>35321</v>
      </c>
    </row>
    <row r="66" spans="1:17" ht="15" customHeight="1">
      <c r="A66" s="112"/>
      <c r="B66" s="138"/>
      <c r="C66" s="3"/>
      <c r="D66" s="3"/>
      <c r="E66" s="3"/>
      <c r="F66" s="36"/>
      <c r="G66" s="36"/>
      <c r="H66" s="63"/>
      <c r="I66" s="63"/>
      <c r="J66" s="36"/>
      <c r="K66" s="36"/>
      <c r="L66" s="36"/>
      <c r="M66" s="197"/>
      <c r="N66" s="36"/>
      <c r="O66" s="36"/>
      <c r="P66" s="36"/>
      <c r="Q66" s="36"/>
    </row>
    <row r="67" spans="1:17" ht="15" customHeight="1">
      <c r="A67" s="340" t="s">
        <v>273</v>
      </c>
      <c r="B67" s="386"/>
      <c r="C67" s="3">
        <f>SUM(C68)</f>
        <v>3255801</v>
      </c>
      <c r="D67" s="3">
        <f>SUM(D68)</f>
        <v>3119339</v>
      </c>
      <c r="E67" s="3">
        <f>SUM(E68)</f>
        <v>136462</v>
      </c>
      <c r="F67" s="3">
        <f>SUM(F68)</f>
        <v>14786</v>
      </c>
      <c r="G67" s="3">
        <f>SUM(G68)</f>
        <v>121676</v>
      </c>
      <c r="H67" s="63">
        <v>6.3</v>
      </c>
      <c r="I67" s="63">
        <v>80.2</v>
      </c>
      <c r="J67" s="3">
        <f>SUM(J68)</f>
        <v>1785952</v>
      </c>
      <c r="K67" s="3">
        <f>SUM(K68)</f>
        <v>457024</v>
      </c>
      <c r="L67" s="3">
        <f>SUM(L68)</f>
        <v>1928176</v>
      </c>
      <c r="M67" s="197">
        <v>0.267</v>
      </c>
      <c r="N67" s="3">
        <f>SUM(N68)</f>
        <v>645245</v>
      </c>
      <c r="O67" s="3">
        <f>SUM(O68)</f>
        <v>33179</v>
      </c>
      <c r="P67" s="36" t="s">
        <v>395</v>
      </c>
      <c r="Q67" s="3">
        <f>SUM(Q68)</f>
        <v>38152</v>
      </c>
    </row>
    <row r="68" spans="1:17" ht="15" customHeight="1">
      <c r="A68" s="191"/>
      <c r="B68" s="143" t="s">
        <v>162</v>
      </c>
      <c r="C68" s="10">
        <v>3255801</v>
      </c>
      <c r="D68" s="10">
        <v>3119339</v>
      </c>
      <c r="E68" s="10">
        <v>136462</v>
      </c>
      <c r="F68" s="35">
        <v>14786</v>
      </c>
      <c r="G68" s="35">
        <v>121676</v>
      </c>
      <c r="H68" s="198">
        <v>6.3</v>
      </c>
      <c r="I68" s="198">
        <v>80.2</v>
      </c>
      <c r="J68" s="35">
        <v>1785952</v>
      </c>
      <c r="K68" s="35">
        <v>457024</v>
      </c>
      <c r="L68" s="35">
        <v>1928176</v>
      </c>
      <c r="M68" s="199">
        <v>0.267</v>
      </c>
      <c r="N68" s="35">
        <v>645245</v>
      </c>
      <c r="O68" s="35">
        <v>33179</v>
      </c>
      <c r="P68" s="35" t="s">
        <v>363</v>
      </c>
      <c r="Q68" s="35">
        <v>38152</v>
      </c>
    </row>
    <row r="69" spans="1:17" ht="14.25">
      <c r="A69" s="102" t="s">
        <v>364</v>
      </c>
      <c r="F69" s="147"/>
      <c r="G69" s="147"/>
      <c r="H69" s="147"/>
      <c r="I69" s="147"/>
      <c r="J69" s="192"/>
      <c r="K69" s="147"/>
      <c r="L69" s="147"/>
      <c r="M69" s="193"/>
      <c r="N69" s="147"/>
      <c r="O69" s="147"/>
      <c r="P69" s="147"/>
      <c r="Q69" s="147"/>
    </row>
    <row r="70" spans="6:17" ht="14.25">
      <c r="F70" s="147"/>
      <c r="G70" s="147"/>
      <c r="H70" s="147"/>
      <c r="I70" s="147"/>
      <c r="J70" s="192"/>
      <c r="K70" s="147"/>
      <c r="L70" s="147"/>
      <c r="M70" s="193"/>
      <c r="N70" s="147"/>
      <c r="O70" s="147"/>
      <c r="P70" s="147"/>
      <c r="Q70" s="147"/>
    </row>
  </sheetData>
  <sheetProtection/>
  <mergeCells count="40">
    <mergeCell ref="A67:B67"/>
    <mergeCell ref="A4:B5"/>
    <mergeCell ref="A6:B6"/>
    <mergeCell ref="A7:B7"/>
    <mergeCell ref="A8:B8"/>
    <mergeCell ref="A9:B9"/>
    <mergeCell ref="A10:B10"/>
    <mergeCell ref="A11:B11"/>
    <mergeCell ref="A40:B40"/>
    <mergeCell ref="A47:B47"/>
    <mergeCell ref="A53:B53"/>
    <mergeCell ref="A61:B61"/>
    <mergeCell ref="A20:B20"/>
    <mergeCell ref="A21:B21"/>
    <mergeCell ref="A24:B24"/>
    <mergeCell ref="A30:B30"/>
    <mergeCell ref="A16:B16"/>
    <mergeCell ref="A17:B17"/>
    <mergeCell ref="A18:B18"/>
    <mergeCell ref="A19:B19"/>
    <mergeCell ref="A12:B12"/>
    <mergeCell ref="A13:B13"/>
    <mergeCell ref="A14:B14"/>
    <mergeCell ref="A15:B15"/>
    <mergeCell ref="I4:I5"/>
    <mergeCell ref="J4:J5"/>
    <mergeCell ref="C4:C5"/>
    <mergeCell ref="D4:D5"/>
    <mergeCell ref="E4:E5"/>
    <mergeCell ref="F4:F5"/>
    <mergeCell ref="A2:Q2"/>
    <mergeCell ref="O4:O5"/>
    <mergeCell ref="P4:P5"/>
    <mergeCell ref="Q4:Q5"/>
    <mergeCell ref="K4:K5"/>
    <mergeCell ref="L4:L5"/>
    <mergeCell ref="M4:M5"/>
    <mergeCell ref="N4:N5"/>
    <mergeCell ref="G4:G5"/>
    <mergeCell ref="H4:H5"/>
  </mergeCells>
  <printOptions horizontalCentered="1"/>
  <pageMargins left="0.5905511811023623" right="0.5905511811023623" top="0.5905511811023623" bottom="0.3937007874015748" header="0" footer="0"/>
  <pageSetup fitToHeight="1" fitToWidth="1" horizontalDpi="600" verticalDpi="600" orientation="landscape" paperSize="8" scale="7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7"/>
  <sheetViews>
    <sheetView tabSelected="1" zoomScale="70" zoomScaleNormal="70" zoomScalePageLayoutView="0" workbookViewId="0" topLeftCell="A1">
      <selection activeCell="A2" sqref="A2:P2"/>
    </sheetView>
  </sheetViews>
  <sheetFormatPr defaultColWidth="10.59765625" defaultRowHeight="15.75" customHeight="1"/>
  <cols>
    <col min="1" max="1" width="4.09765625" style="78" customWidth="1"/>
    <col min="2" max="2" width="13" style="78" customWidth="1"/>
    <col min="3" max="3" width="14.8984375" style="78" customWidth="1"/>
    <col min="4" max="4" width="14.19921875" style="78" customWidth="1"/>
    <col min="5" max="5" width="15.3984375" style="78" customWidth="1"/>
    <col min="6" max="6" width="16.69921875" style="78" customWidth="1"/>
    <col min="7" max="7" width="16.19921875" style="78" customWidth="1"/>
    <col min="8" max="8" width="16.3984375" style="78" customWidth="1"/>
    <col min="9" max="9" width="16.8984375" style="70" customWidth="1"/>
    <col min="10" max="10" width="16.69921875" style="78" customWidth="1"/>
    <col min="11" max="11" width="15.69921875" style="78" customWidth="1"/>
    <col min="12" max="12" width="16.69921875" style="78" customWidth="1"/>
    <col min="13" max="13" width="16.19921875" style="78" customWidth="1"/>
    <col min="14" max="14" width="16.69921875" style="78" customWidth="1"/>
    <col min="15" max="15" width="17.09765625" style="78" customWidth="1"/>
    <col min="16" max="16" width="16.3984375" style="78" customWidth="1"/>
    <col min="17" max="17" width="17.09765625" style="78" customWidth="1"/>
    <col min="18" max="18" width="10.59765625" style="78" customWidth="1"/>
    <col min="19" max="21" width="13.59765625" style="78" customWidth="1"/>
    <col min="22" max="16384" width="10.59765625" style="78" customWidth="1"/>
  </cols>
  <sheetData>
    <row r="1" spans="1:17" s="77" customFormat="1" ht="15.75" customHeight="1">
      <c r="A1" s="1" t="s">
        <v>234</v>
      </c>
      <c r="C1" s="1"/>
      <c r="I1" s="204"/>
      <c r="Q1" s="2" t="s">
        <v>235</v>
      </c>
    </row>
    <row r="2" spans="1:17" ht="15.75" customHeight="1">
      <c r="A2" s="269" t="s">
        <v>396</v>
      </c>
      <c r="B2" s="269"/>
      <c r="C2" s="269"/>
      <c r="D2" s="269"/>
      <c r="E2" s="269"/>
      <c r="F2" s="269"/>
      <c r="G2" s="269"/>
      <c r="H2" s="269"/>
      <c r="I2" s="269"/>
      <c r="J2" s="269"/>
      <c r="K2" s="269"/>
      <c r="L2" s="269"/>
      <c r="M2" s="269"/>
      <c r="N2" s="269"/>
      <c r="O2" s="269"/>
      <c r="P2" s="269"/>
      <c r="Q2" s="269"/>
    </row>
    <row r="3" spans="1:17" ht="15.75" customHeight="1" thickBot="1">
      <c r="A3" s="104"/>
      <c r="B3" s="104"/>
      <c r="D3" s="79"/>
      <c r="E3" s="79"/>
      <c r="F3" s="79"/>
      <c r="G3" s="79"/>
      <c r="H3" s="79"/>
      <c r="I3" s="52"/>
      <c r="J3" s="79"/>
      <c r="K3" s="79"/>
      <c r="L3" s="79"/>
      <c r="M3" s="79"/>
      <c r="N3" s="79"/>
      <c r="O3" s="79"/>
      <c r="P3" s="79"/>
      <c r="Q3" s="80" t="s">
        <v>213</v>
      </c>
    </row>
    <row r="4" spans="1:17" ht="20.25" customHeight="1">
      <c r="A4" s="544" t="s">
        <v>232</v>
      </c>
      <c r="B4" s="545"/>
      <c r="C4" s="252" t="s">
        <v>163</v>
      </c>
      <c r="D4" s="521" t="s">
        <v>384</v>
      </c>
      <c r="E4" s="525" t="s">
        <v>382</v>
      </c>
      <c r="F4" s="264" t="s">
        <v>164</v>
      </c>
      <c r="G4" s="261" t="s">
        <v>165</v>
      </c>
      <c r="H4" s="264" t="s">
        <v>166</v>
      </c>
      <c r="I4" s="540" t="s">
        <v>383</v>
      </c>
      <c r="J4" s="264" t="s">
        <v>372</v>
      </c>
      <c r="K4" s="261" t="s">
        <v>373</v>
      </c>
      <c r="L4" s="261" t="s">
        <v>374</v>
      </c>
      <c r="M4" s="261" t="s">
        <v>375</v>
      </c>
      <c r="N4" s="264" t="s">
        <v>376</v>
      </c>
      <c r="O4" s="264" t="s">
        <v>377</v>
      </c>
      <c r="P4" s="266" t="s">
        <v>378</v>
      </c>
      <c r="Q4" s="538" t="s">
        <v>233</v>
      </c>
    </row>
    <row r="5" spans="1:17" ht="20.25" customHeight="1">
      <c r="A5" s="546"/>
      <c r="B5" s="547"/>
      <c r="C5" s="542"/>
      <c r="D5" s="543"/>
      <c r="E5" s="539"/>
      <c r="F5" s="539"/>
      <c r="G5" s="279"/>
      <c r="H5" s="539"/>
      <c r="I5" s="541"/>
      <c r="J5" s="265"/>
      <c r="K5" s="279"/>
      <c r="L5" s="268"/>
      <c r="M5" s="268"/>
      <c r="N5" s="265"/>
      <c r="O5" s="537"/>
      <c r="P5" s="267"/>
      <c r="Q5" s="267"/>
    </row>
    <row r="6" spans="1:21" ht="15" customHeight="1">
      <c r="A6" s="340" t="s">
        <v>256</v>
      </c>
      <c r="B6" s="386"/>
      <c r="C6" s="68">
        <v>45169992</v>
      </c>
      <c r="D6" s="67">
        <v>217315</v>
      </c>
      <c r="E6" s="67">
        <v>5663745</v>
      </c>
      <c r="F6" s="67">
        <v>7287924</v>
      </c>
      <c r="G6" s="67">
        <v>1056757</v>
      </c>
      <c r="H6" s="67">
        <v>31615677</v>
      </c>
      <c r="I6" s="70">
        <v>274925</v>
      </c>
      <c r="J6" s="67">
        <v>19096824</v>
      </c>
      <c r="K6" s="67">
        <v>4718727</v>
      </c>
      <c r="L6" s="67">
        <v>1211256</v>
      </c>
      <c r="M6" s="67">
        <v>6543129</v>
      </c>
      <c r="N6" s="67">
        <v>4593445</v>
      </c>
      <c r="O6" s="67">
        <v>22135577</v>
      </c>
      <c r="P6" s="67">
        <v>26704950</v>
      </c>
      <c r="Q6" s="67">
        <v>3597643</v>
      </c>
      <c r="S6" s="188"/>
      <c r="T6" s="188"/>
      <c r="U6" s="188"/>
    </row>
    <row r="7" spans="1:21" ht="15" customHeight="1">
      <c r="A7" s="337">
        <v>60</v>
      </c>
      <c r="B7" s="535"/>
      <c r="C7" s="69">
        <v>48031962</v>
      </c>
      <c r="D7" s="54">
        <v>225260</v>
      </c>
      <c r="E7" s="54">
        <v>5855762</v>
      </c>
      <c r="F7" s="54">
        <v>7440912</v>
      </c>
      <c r="G7" s="54">
        <v>1017878</v>
      </c>
      <c r="H7" s="54">
        <v>29466347</v>
      </c>
      <c r="I7" s="70">
        <v>275225</v>
      </c>
      <c r="J7" s="54">
        <v>20019486</v>
      </c>
      <c r="K7" s="54">
        <v>5429433</v>
      </c>
      <c r="L7" s="54">
        <v>937923</v>
      </c>
      <c r="M7" s="54">
        <v>3478820</v>
      </c>
      <c r="N7" s="54">
        <v>3976366</v>
      </c>
      <c r="O7" s="54">
        <v>24761341</v>
      </c>
      <c r="P7" s="54">
        <v>22016100</v>
      </c>
      <c r="Q7" s="54">
        <v>3688384</v>
      </c>
      <c r="S7" s="188"/>
      <c r="T7" s="188"/>
      <c r="U7" s="188"/>
    </row>
    <row r="8" spans="1:21" ht="15" customHeight="1">
      <c r="A8" s="337">
        <v>61</v>
      </c>
      <c r="B8" s="535"/>
      <c r="C8" s="69">
        <v>48888791</v>
      </c>
      <c r="D8" s="54">
        <v>181550</v>
      </c>
      <c r="E8" s="54">
        <v>6004767</v>
      </c>
      <c r="F8" s="54">
        <v>7808995</v>
      </c>
      <c r="G8" s="54">
        <v>1171689</v>
      </c>
      <c r="H8" s="54">
        <v>28067179</v>
      </c>
      <c r="I8" s="70">
        <v>275325</v>
      </c>
      <c r="J8" s="54">
        <v>18715700</v>
      </c>
      <c r="K8" s="54">
        <v>7168456</v>
      </c>
      <c r="L8" s="54">
        <v>1258418</v>
      </c>
      <c r="M8" s="54">
        <v>3629939</v>
      </c>
      <c r="N8" s="54">
        <v>4146616</v>
      </c>
      <c r="O8" s="54">
        <v>27713425</v>
      </c>
      <c r="P8" s="54">
        <v>19730700</v>
      </c>
      <c r="Q8" s="54">
        <v>3790871</v>
      </c>
      <c r="S8" s="188"/>
      <c r="T8" s="188"/>
      <c r="U8" s="188"/>
    </row>
    <row r="9" spans="1:21" ht="15" customHeight="1">
      <c r="A9" s="337">
        <v>62</v>
      </c>
      <c r="B9" s="535"/>
      <c r="C9" s="69">
        <v>51197878</v>
      </c>
      <c r="D9" s="54">
        <v>325433</v>
      </c>
      <c r="E9" s="54">
        <v>6035866</v>
      </c>
      <c r="F9" s="54">
        <v>8023826</v>
      </c>
      <c r="G9" s="54">
        <v>1219566</v>
      </c>
      <c r="H9" s="54">
        <v>26493589</v>
      </c>
      <c r="I9" s="70">
        <v>276025</v>
      </c>
      <c r="J9" s="54">
        <v>17133459</v>
      </c>
      <c r="K9" s="54">
        <v>5147903</v>
      </c>
      <c r="L9" s="54">
        <v>1602072</v>
      </c>
      <c r="M9" s="54">
        <v>4902064</v>
      </c>
      <c r="N9" s="54">
        <v>4849638</v>
      </c>
      <c r="O9" s="54">
        <v>32919365</v>
      </c>
      <c r="P9" s="54">
        <v>23661581</v>
      </c>
      <c r="Q9" s="54">
        <v>3827719</v>
      </c>
      <c r="S9" s="188"/>
      <c r="T9" s="188"/>
      <c r="U9" s="188"/>
    </row>
    <row r="10" spans="1:21" s="177" customFormat="1" ht="15" customHeight="1">
      <c r="A10" s="350">
        <v>63</v>
      </c>
      <c r="B10" s="536"/>
      <c r="C10" s="241">
        <f>SUM(C12:C19,C21,C24,C30,C40,C47,C53,C61,C67)</f>
        <v>57371158</v>
      </c>
      <c r="D10" s="242">
        <f aca="true" t="shared" si="0" ref="D10:Q10">SUM(D12:D19,D21,D24,D30,D40,D47,D53,D61,D67)</f>
        <v>261518</v>
      </c>
      <c r="E10" s="242">
        <f t="shared" si="0"/>
        <v>6124890</v>
      </c>
      <c r="F10" s="242">
        <f t="shared" si="0"/>
        <v>8220400</v>
      </c>
      <c r="G10" s="242">
        <f t="shared" si="0"/>
        <v>1231306</v>
      </c>
      <c r="H10" s="242">
        <f t="shared" si="0"/>
        <v>27457741</v>
      </c>
      <c r="I10" s="242">
        <f t="shared" si="0"/>
        <v>276525</v>
      </c>
      <c r="J10" s="242">
        <f t="shared" si="0"/>
        <v>17590401</v>
      </c>
      <c r="K10" s="242">
        <f t="shared" si="0"/>
        <v>5923413</v>
      </c>
      <c r="L10" s="242">
        <f t="shared" si="0"/>
        <v>1997165</v>
      </c>
      <c r="M10" s="242">
        <f t="shared" si="0"/>
        <v>4416746</v>
      </c>
      <c r="N10" s="242">
        <f t="shared" si="0"/>
        <v>5354903</v>
      </c>
      <c r="O10" s="242">
        <f t="shared" si="0"/>
        <v>31162222</v>
      </c>
      <c r="P10" s="242">
        <f t="shared" si="0"/>
        <v>24802727</v>
      </c>
      <c r="Q10" s="242">
        <f t="shared" si="0"/>
        <v>3977848</v>
      </c>
      <c r="S10" s="206"/>
      <c r="T10" s="207"/>
      <c r="U10" s="206"/>
    </row>
    <row r="11" spans="1:17" ht="15" customHeight="1">
      <c r="A11" s="302"/>
      <c r="B11" s="289"/>
      <c r="C11" s="69"/>
      <c r="D11" s="45"/>
      <c r="E11" s="45"/>
      <c r="F11" s="45"/>
      <c r="G11" s="45"/>
      <c r="H11" s="45"/>
      <c r="I11" s="44"/>
      <c r="J11" s="45"/>
      <c r="K11" s="45"/>
      <c r="L11" s="45"/>
      <c r="M11" s="45"/>
      <c r="N11" s="45"/>
      <c r="O11" s="45"/>
      <c r="P11" s="45"/>
      <c r="Q11" s="45"/>
    </row>
    <row r="12" spans="1:21" ht="15" customHeight="1">
      <c r="A12" s="340" t="s">
        <v>122</v>
      </c>
      <c r="B12" s="386"/>
      <c r="C12" s="74">
        <v>5550071</v>
      </c>
      <c r="D12" s="54">
        <v>122555</v>
      </c>
      <c r="E12" s="50">
        <v>2139093</v>
      </c>
      <c r="F12" s="50">
        <v>1898539</v>
      </c>
      <c r="G12" s="50">
        <v>696490</v>
      </c>
      <c r="H12" s="50">
        <v>10160096</v>
      </c>
      <c r="I12" s="44">
        <v>17807</v>
      </c>
      <c r="J12" s="50">
        <v>3872031</v>
      </c>
      <c r="K12" s="50">
        <v>2823530</v>
      </c>
      <c r="L12" s="50">
        <v>221889</v>
      </c>
      <c r="M12" s="50">
        <v>1038052</v>
      </c>
      <c r="N12" s="50">
        <v>2134868</v>
      </c>
      <c r="O12" s="50">
        <v>13226608</v>
      </c>
      <c r="P12" s="50">
        <v>6119370</v>
      </c>
      <c r="Q12" s="50">
        <v>649114</v>
      </c>
      <c r="S12" s="188"/>
      <c r="T12" s="188"/>
      <c r="U12" s="188"/>
    </row>
    <row r="13" spans="1:21" ht="15" customHeight="1">
      <c r="A13" s="340" t="s">
        <v>123</v>
      </c>
      <c r="B13" s="386"/>
      <c r="C13" s="74">
        <v>2609402</v>
      </c>
      <c r="D13" s="54">
        <v>9075</v>
      </c>
      <c r="E13" s="50">
        <v>559847</v>
      </c>
      <c r="F13" s="50">
        <v>236236</v>
      </c>
      <c r="G13" s="50">
        <v>28590</v>
      </c>
      <c r="H13" s="50">
        <v>1207784</v>
      </c>
      <c r="I13" s="44" t="s">
        <v>395</v>
      </c>
      <c r="J13" s="50">
        <v>607130</v>
      </c>
      <c r="K13" s="50">
        <v>263788</v>
      </c>
      <c r="L13" s="50">
        <v>246740</v>
      </c>
      <c r="M13" s="50">
        <v>97209</v>
      </c>
      <c r="N13" s="50">
        <v>110123</v>
      </c>
      <c r="O13" s="50">
        <v>945410</v>
      </c>
      <c r="P13" s="50">
        <v>877517</v>
      </c>
      <c r="Q13" s="50">
        <v>190823</v>
      </c>
      <c r="S13" s="188"/>
      <c r="T13" s="188"/>
      <c r="U13" s="188"/>
    </row>
    <row r="14" spans="1:21" ht="15" customHeight="1">
      <c r="A14" s="340" t="s">
        <v>124</v>
      </c>
      <c r="B14" s="386"/>
      <c r="C14" s="74">
        <v>2516225</v>
      </c>
      <c r="D14" s="54">
        <v>20089</v>
      </c>
      <c r="E14" s="50">
        <v>735493</v>
      </c>
      <c r="F14" s="50">
        <v>746837</v>
      </c>
      <c r="G14" s="50">
        <v>107249</v>
      </c>
      <c r="H14" s="50">
        <v>3617902</v>
      </c>
      <c r="I14" s="44">
        <v>258718</v>
      </c>
      <c r="J14" s="50">
        <v>1488870</v>
      </c>
      <c r="K14" s="50">
        <v>366164</v>
      </c>
      <c r="L14" s="50">
        <v>268127</v>
      </c>
      <c r="M14" s="50">
        <v>134372</v>
      </c>
      <c r="N14" s="50">
        <v>296555</v>
      </c>
      <c r="O14" s="50">
        <v>2547317</v>
      </c>
      <c r="P14" s="50">
        <v>1950600</v>
      </c>
      <c r="Q14" s="50">
        <v>280781</v>
      </c>
      <c r="S14" s="188"/>
      <c r="T14" s="188"/>
      <c r="U14" s="188"/>
    </row>
    <row r="15" spans="1:21" ht="15" customHeight="1">
      <c r="A15" s="340" t="s">
        <v>125</v>
      </c>
      <c r="B15" s="386"/>
      <c r="C15" s="74">
        <v>3349754</v>
      </c>
      <c r="D15" s="54">
        <v>5633</v>
      </c>
      <c r="E15" s="50">
        <v>96572</v>
      </c>
      <c r="F15" s="50">
        <v>215404</v>
      </c>
      <c r="G15" s="50">
        <v>28376</v>
      </c>
      <c r="H15" s="50">
        <v>1127874</v>
      </c>
      <c r="I15" s="44" t="s">
        <v>395</v>
      </c>
      <c r="J15" s="50">
        <v>685708</v>
      </c>
      <c r="K15" s="50">
        <v>95053</v>
      </c>
      <c r="L15" s="50">
        <v>28668</v>
      </c>
      <c r="M15" s="50">
        <v>1778</v>
      </c>
      <c r="N15" s="50">
        <v>23139</v>
      </c>
      <c r="O15" s="50">
        <v>339729</v>
      </c>
      <c r="P15" s="50">
        <v>539600</v>
      </c>
      <c r="Q15" s="50">
        <v>154866</v>
      </c>
      <c r="S15" s="188"/>
      <c r="T15" s="188"/>
      <c r="U15" s="188"/>
    </row>
    <row r="16" spans="1:21" ht="15" customHeight="1">
      <c r="A16" s="340" t="s">
        <v>126</v>
      </c>
      <c r="B16" s="386"/>
      <c r="C16" s="74">
        <v>3649596</v>
      </c>
      <c r="D16" s="54">
        <v>3483</v>
      </c>
      <c r="E16" s="50">
        <v>64492</v>
      </c>
      <c r="F16" s="50">
        <v>217239</v>
      </c>
      <c r="G16" s="50">
        <v>34298</v>
      </c>
      <c r="H16" s="50">
        <v>658878</v>
      </c>
      <c r="I16" s="44" t="s">
        <v>395</v>
      </c>
      <c r="J16" s="50">
        <v>941924</v>
      </c>
      <c r="K16" s="50">
        <v>76003</v>
      </c>
      <c r="L16" s="50">
        <v>8396</v>
      </c>
      <c r="M16" s="50">
        <v>102190</v>
      </c>
      <c r="N16" s="50">
        <v>18724</v>
      </c>
      <c r="O16" s="50">
        <v>333584</v>
      </c>
      <c r="P16" s="50">
        <v>1066000</v>
      </c>
      <c r="Q16" s="50">
        <v>133654</v>
      </c>
      <c r="S16" s="188"/>
      <c r="T16" s="188"/>
      <c r="U16" s="188"/>
    </row>
    <row r="17" spans="1:21" ht="15" customHeight="1">
      <c r="A17" s="340" t="s">
        <v>127</v>
      </c>
      <c r="B17" s="386"/>
      <c r="C17" s="74">
        <v>1111039</v>
      </c>
      <c r="D17" s="54">
        <v>16687</v>
      </c>
      <c r="E17" s="50">
        <v>466858</v>
      </c>
      <c r="F17" s="50">
        <v>545479</v>
      </c>
      <c r="G17" s="50">
        <v>105454</v>
      </c>
      <c r="H17" s="50">
        <v>1668726</v>
      </c>
      <c r="I17" s="44" t="s">
        <v>395</v>
      </c>
      <c r="J17" s="50">
        <v>759500</v>
      </c>
      <c r="K17" s="50">
        <v>330447</v>
      </c>
      <c r="L17" s="50">
        <v>24901</v>
      </c>
      <c r="M17" s="50">
        <v>353391</v>
      </c>
      <c r="N17" s="50">
        <v>325885</v>
      </c>
      <c r="O17" s="50">
        <v>1572871</v>
      </c>
      <c r="P17" s="50">
        <v>2049224</v>
      </c>
      <c r="Q17" s="50">
        <v>229404</v>
      </c>
      <c r="S17" s="188"/>
      <c r="T17" s="188"/>
      <c r="U17" s="188"/>
    </row>
    <row r="18" spans="1:21" ht="15" customHeight="1">
      <c r="A18" s="340" t="s">
        <v>128</v>
      </c>
      <c r="B18" s="386"/>
      <c r="C18" s="74">
        <v>1794691</v>
      </c>
      <c r="D18" s="54">
        <v>6042</v>
      </c>
      <c r="E18" s="50">
        <v>89907</v>
      </c>
      <c r="F18" s="50">
        <v>169253</v>
      </c>
      <c r="G18" s="50">
        <v>10404</v>
      </c>
      <c r="H18" s="50">
        <v>791451</v>
      </c>
      <c r="I18" s="44" t="s">
        <v>395</v>
      </c>
      <c r="J18" s="50">
        <v>300994</v>
      </c>
      <c r="K18" s="50">
        <v>38984</v>
      </c>
      <c r="L18" s="50">
        <v>225329</v>
      </c>
      <c r="M18" s="50">
        <v>119356</v>
      </c>
      <c r="N18" s="50">
        <v>23873</v>
      </c>
      <c r="O18" s="50">
        <v>499906</v>
      </c>
      <c r="P18" s="50">
        <v>853485</v>
      </c>
      <c r="Q18" s="50">
        <v>143561</v>
      </c>
      <c r="S18" s="188"/>
      <c r="T18" s="188"/>
      <c r="U18" s="188"/>
    </row>
    <row r="19" spans="1:21" ht="15" customHeight="1">
      <c r="A19" s="340" t="s">
        <v>129</v>
      </c>
      <c r="B19" s="386"/>
      <c r="C19" s="74">
        <v>2294684</v>
      </c>
      <c r="D19" s="54">
        <v>10738</v>
      </c>
      <c r="E19" s="50">
        <v>246585</v>
      </c>
      <c r="F19" s="50">
        <v>505043</v>
      </c>
      <c r="G19" s="50">
        <v>23411</v>
      </c>
      <c r="H19" s="50">
        <v>1441947</v>
      </c>
      <c r="I19" s="44" t="s">
        <v>395</v>
      </c>
      <c r="J19" s="50">
        <v>841954</v>
      </c>
      <c r="K19" s="50">
        <v>231834</v>
      </c>
      <c r="L19" s="50">
        <v>15753</v>
      </c>
      <c r="M19" s="50">
        <v>370388</v>
      </c>
      <c r="N19" s="50">
        <v>397192</v>
      </c>
      <c r="O19" s="50">
        <v>1917088</v>
      </c>
      <c r="P19" s="50">
        <v>1696290</v>
      </c>
      <c r="Q19" s="50">
        <v>167595</v>
      </c>
      <c r="S19" s="188"/>
      <c r="T19" s="188"/>
      <c r="U19" s="188"/>
    </row>
    <row r="20" spans="1:21" ht="15" customHeight="1">
      <c r="A20" s="340"/>
      <c r="B20" s="386"/>
      <c r="C20" s="74"/>
      <c r="D20" s="54"/>
      <c r="E20" s="50"/>
      <c r="F20" s="50"/>
      <c r="G20" s="50"/>
      <c r="H20" s="50"/>
      <c r="I20" s="44"/>
      <c r="J20" s="50"/>
      <c r="K20" s="50"/>
      <c r="L20" s="50"/>
      <c r="M20" s="50"/>
      <c r="N20" s="50"/>
      <c r="O20" s="50"/>
      <c r="P20" s="50"/>
      <c r="Q20" s="50"/>
      <c r="S20" s="188"/>
      <c r="T20" s="188"/>
      <c r="U20" s="188"/>
    </row>
    <row r="21" spans="1:21" ht="15" customHeight="1">
      <c r="A21" s="340" t="s">
        <v>266</v>
      </c>
      <c r="B21" s="386"/>
      <c r="C21" s="74">
        <f aca="true" t="shared" si="1" ref="C21:H21">SUM(C22)</f>
        <v>865878</v>
      </c>
      <c r="D21" s="54">
        <f t="shared" si="1"/>
        <v>2144</v>
      </c>
      <c r="E21" s="54">
        <f t="shared" si="1"/>
        <v>118181</v>
      </c>
      <c r="F21" s="54">
        <f t="shared" si="1"/>
        <v>86195</v>
      </c>
      <c r="G21" s="54">
        <f t="shared" si="1"/>
        <v>5027</v>
      </c>
      <c r="H21" s="54">
        <f t="shared" si="1"/>
        <v>181820</v>
      </c>
      <c r="I21" s="44" t="s">
        <v>395</v>
      </c>
      <c r="J21" s="54">
        <f aca="true" t="shared" si="2" ref="J21:Q21">SUM(J22)</f>
        <v>130248</v>
      </c>
      <c r="K21" s="54">
        <f t="shared" si="2"/>
        <v>101744</v>
      </c>
      <c r="L21" s="54">
        <f t="shared" si="2"/>
        <v>17422</v>
      </c>
      <c r="M21" s="54">
        <f t="shared" si="2"/>
        <v>31</v>
      </c>
      <c r="N21" s="54">
        <f t="shared" si="2"/>
        <v>39173</v>
      </c>
      <c r="O21" s="54">
        <f t="shared" si="2"/>
        <v>333837</v>
      </c>
      <c r="P21" s="54">
        <f t="shared" si="2"/>
        <v>199500</v>
      </c>
      <c r="Q21" s="54">
        <f t="shared" si="2"/>
        <v>75389</v>
      </c>
      <c r="R21" s="43"/>
      <c r="S21" s="188"/>
      <c r="T21" s="188"/>
      <c r="U21" s="188"/>
    </row>
    <row r="22" spans="1:21" ht="15" customHeight="1">
      <c r="A22" s="112"/>
      <c r="B22" s="138" t="s">
        <v>130</v>
      </c>
      <c r="C22" s="69">
        <v>865878</v>
      </c>
      <c r="D22" s="50">
        <v>2144</v>
      </c>
      <c r="E22" s="50">
        <v>118181</v>
      </c>
      <c r="F22" s="50">
        <v>86195</v>
      </c>
      <c r="G22" s="50">
        <v>5027</v>
      </c>
      <c r="H22" s="50">
        <v>181820</v>
      </c>
      <c r="I22" s="44" t="s">
        <v>395</v>
      </c>
      <c r="J22" s="50">
        <v>130248</v>
      </c>
      <c r="K22" s="50">
        <v>101744</v>
      </c>
      <c r="L22" s="50">
        <v>17422</v>
      </c>
      <c r="M22" s="51">
        <v>31</v>
      </c>
      <c r="N22" s="50">
        <v>39173</v>
      </c>
      <c r="O22" s="50">
        <v>333837</v>
      </c>
      <c r="P22" s="243">
        <v>199500</v>
      </c>
      <c r="Q22" s="50">
        <v>75389</v>
      </c>
      <c r="R22" s="43"/>
      <c r="S22" s="188"/>
      <c r="T22" s="188"/>
      <c r="U22" s="188"/>
    </row>
    <row r="23" spans="1:21" ht="15" customHeight="1">
      <c r="A23" s="112"/>
      <c r="B23" s="138"/>
      <c r="C23" s="69"/>
      <c r="D23" s="50"/>
      <c r="E23" s="50"/>
      <c r="F23" s="50"/>
      <c r="G23" s="50"/>
      <c r="H23" s="50"/>
      <c r="I23" s="44"/>
      <c r="J23" s="50"/>
      <c r="K23" s="50"/>
      <c r="L23" s="50"/>
      <c r="M23" s="51"/>
      <c r="N23" s="50"/>
      <c r="O23" s="50"/>
      <c r="P23" s="51"/>
      <c r="Q23" s="50"/>
      <c r="R23" s="43"/>
      <c r="S23" s="188"/>
      <c r="T23" s="188"/>
      <c r="U23" s="188"/>
    </row>
    <row r="24" spans="1:21" ht="15" customHeight="1">
      <c r="A24" s="340" t="s">
        <v>267</v>
      </c>
      <c r="B24" s="386"/>
      <c r="C24" s="69">
        <f aca="true" t="shared" si="3" ref="C24:H24">SUM(C25:C28)</f>
        <v>2729866</v>
      </c>
      <c r="D24" s="54">
        <f t="shared" si="3"/>
        <v>9744</v>
      </c>
      <c r="E24" s="54">
        <f t="shared" si="3"/>
        <v>280319</v>
      </c>
      <c r="F24" s="54">
        <f t="shared" si="3"/>
        <v>758618</v>
      </c>
      <c r="G24" s="54">
        <f t="shared" si="3"/>
        <v>14010</v>
      </c>
      <c r="H24" s="54">
        <f t="shared" si="3"/>
        <v>939988</v>
      </c>
      <c r="I24" s="44" t="s">
        <v>395</v>
      </c>
      <c r="J24" s="54">
        <f aca="true" t="shared" si="4" ref="J24:Q24">SUM(J25:J28)</f>
        <v>754090</v>
      </c>
      <c r="K24" s="54">
        <f t="shared" si="4"/>
        <v>210145</v>
      </c>
      <c r="L24" s="54">
        <f t="shared" si="4"/>
        <v>275879</v>
      </c>
      <c r="M24" s="54">
        <f t="shared" si="4"/>
        <v>28725</v>
      </c>
      <c r="N24" s="54">
        <f t="shared" si="4"/>
        <v>207648</v>
      </c>
      <c r="O24" s="54">
        <f t="shared" si="4"/>
        <v>1353850</v>
      </c>
      <c r="P24" s="54">
        <f t="shared" si="4"/>
        <v>1620860</v>
      </c>
      <c r="Q24" s="54">
        <f t="shared" si="4"/>
        <v>253535</v>
      </c>
      <c r="R24" s="43"/>
      <c r="S24" s="188"/>
      <c r="T24" s="188"/>
      <c r="U24" s="188"/>
    </row>
    <row r="25" spans="1:21" ht="15" customHeight="1">
      <c r="A25" s="112"/>
      <c r="B25" s="138" t="s">
        <v>131</v>
      </c>
      <c r="C25" s="69">
        <v>713047</v>
      </c>
      <c r="D25" s="50">
        <v>3727</v>
      </c>
      <c r="E25" s="50">
        <v>15717</v>
      </c>
      <c r="F25" s="50">
        <v>204153</v>
      </c>
      <c r="G25" s="50">
        <v>3613</v>
      </c>
      <c r="H25" s="50">
        <v>415538</v>
      </c>
      <c r="I25" s="44" t="s">
        <v>395</v>
      </c>
      <c r="J25" s="50">
        <v>110921</v>
      </c>
      <c r="K25" s="50">
        <v>16665</v>
      </c>
      <c r="L25" s="50">
        <v>66075</v>
      </c>
      <c r="M25" s="44">
        <v>8392</v>
      </c>
      <c r="N25" s="52">
        <v>20553</v>
      </c>
      <c r="O25" s="52">
        <v>606953</v>
      </c>
      <c r="P25" s="44">
        <v>196160</v>
      </c>
      <c r="Q25" s="50">
        <v>79206</v>
      </c>
      <c r="R25" s="43"/>
      <c r="S25" s="188"/>
      <c r="T25" s="188"/>
      <c r="U25" s="188"/>
    </row>
    <row r="26" spans="1:21" ht="15" customHeight="1">
      <c r="A26" s="112"/>
      <c r="B26" s="138" t="s">
        <v>132</v>
      </c>
      <c r="C26" s="69">
        <v>697046</v>
      </c>
      <c r="D26" s="50">
        <v>2567</v>
      </c>
      <c r="E26" s="50">
        <v>12679</v>
      </c>
      <c r="F26" s="50">
        <v>387933</v>
      </c>
      <c r="G26" s="50">
        <v>5618</v>
      </c>
      <c r="H26" s="50">
        <v>179552</v>
      </c>
      <c r="I26" s="44" t="s">
        <v>395</v>
      </c>
      <c r="J26" s="50">
        <v>103229</v>
      </c>
      <c r="K26" s="50">
        <v>148663</v>
      </c>
      <c r="L26" s="50">
        <v>14947</v>
      </c>
      <c r="M26" s="44">
        <v>858</v>
      </c>
      <c r="N26" s="52">
        <v>43013</v>
      </c>
      <c r="O26" s="52">
        <v>401427</v>
      </c>
      <c r="P26" s="44">
        <v>632800</v>
      </c>
      <c r="Q26" s="50">
        <v>71094</v>
      </c>
      <c r="R26" s="43"/>
      <c r="S26" s="188"/>
      <c r="T26" s="188"/>
      <c r="U26" s="188"/>
    </row>
    <row r="27" spans="1:21" ht="15" customHeight="1">
      <c r="A27" s="112"/>
      <c r="B27" s="138" t="s">
        <v>133</v>
      </c>
      <c r="C27" s="69">
        <v>711907</v>
      </c>
      <c r="D27" s="50">
        <v>2638</v>
      </c>
      <c r="E27" s="50">
        <v>131778</v>
      </c>
      <c r="F27" s="50">
        <v>117812</v>
      </c>
      <c r="G27" s="50">
        <v>3513</v>
      </c>
      <c r="H27" s="50">
        <v>285371</v>
      </c>
      <c r="I27" s="44" t="s">
        <v>395</v>
      </c>
      <c r="J27" s="50">
        <v>197387</v>
      </c>
      <c r="K27" s="50">
        <v>42510</v>
      </c>
      <c r="L27" s="50">
        <v>8737</v>
      </c>
      <c r="M27" s="44">
        <v>15788</v>
      </c>
      <c r="N27" s="52">
        <v>52623</v>
      </c>
      <c r="O27" s="52">
        <v>180097</v>
      </c>
      <c r="P27" s="44">
        <v>190500</v>
      </c>
      <c r="Q27" s="50">
        <v>55523</v>
      </c>
      <c r="S27" s="188"/>
      <c r="T27" s="188"/>
      <c r="U27" s="188"/>
    </row>
    <row r="28" spans="1:21" ht="15" customHeight="1">
      <c r="A28" s="112"/>
      <c r="B28" s="138" t="s">
        <v>134</v>
      </c>
      <c r="C28" s="69">
        <v>607866</v>
      </c>
      <c r="D28" s="50">
        <v>812</v>
      </c>
      <c r="E28" s="50">
        <v>120145</v>
      </c>
      <c r="F28" s="50">
        <v>48720</v>
      </c>
      <c r="G28" s="50">
        <v>1266</v>
      </c>
      <c r="H28" s="50">
        <v>59527</v>
      </c>
      <c r="I28" s="44" t="s">
        <v>395</v>
      </c>
      <c r="J28" s="50">
        <v>342553</v>
      </c>
      <c r="K28" s="50">
        <v>2307</v>
      </c>
      <c r="L28" s="50">
        <v>186120</v>
      </c>
      <c r="M28" s="44">
        <v>3687</v>
      </c>
      <c r="N28" s="52">
        <v>91459</v>
      </c>
      <c r="O28" s="52">
        <v>165373</v>
      </c>
      <c r="P28" s="44">
        <v>601400</v>
      </c>
      <c r="Q28" s="50">
        <v>47712</v>
      </c>
      <c r="S28" s="188"/>
      <c r="T28" s="188"/>
      <c r="U28" s="188"/>
    </row>
    <row r="29" spans="1:21" ht="15" customHeight="1">
      <c r="A29" s="112"/>
      <c r="B29" s="138"/>
      <c r="C29" s="69"/>
      <c r="D29" s="50"/>
      <c r="E29" s="50"/>
      <c r="F29" s="50"/>
      <c r="G29" s="50"/>
      <c r="H29" s="50"/>
      <c r="I29" s="44"/>
      <c r="J29" s="50"/>
      <c r="K29" s="50"/>
      <c r="L29" s="50"/>
      <c r="M29" s="51"/>
      <c r="N29" s="50"/>
      <c r="O29" s="50"/>
      <c r="P29" s="51"/>
      <c r="Q29" s="50"/>
      <c r="S29" s="188"/>
      <c r="T29" s="188"/>
      <c r="U29" s="188"/>
    </row>
    <row r="30" spans="1:21" ht="15" customHeight="1">
      <c r="A30" s="340" t="s">
        <v>268</v>
      </c>
      <c r="B30" s="386"/>
      <c r="C30" s="69">
        <f aca="true" t="shared" si="5" ref="C30:H30">SUM(C31:C38)</f>
        <v>5794404</v>
      </c>
      <c r="D30" s="54">
        <f t="shared" si="5"/>
        <v>17543</v>
      </c>
      <c r="E30" s="54">
        <f t="shared" si="5"/>
        <v>296040</v>
      </c>
      <c r="F30" s="54">
        <f t="shared" si="5"/>
        <v>567843</v>
      </c>
      <c r="G30" s="54">
        <f t="shared" si="5"/>
        <v>21912</v>
      </c>
      <c r="H30" s="54">
        <f t="shared" si="5"/>
        <v>1205538</v>
      </c>
      <c r="I30" s="44" t="s">
        <v>395</v>
      </c>
      <c r="J30" s="54">
        <f aca="true" t="shared" si="6" ref="J30:Q30">SUM(J31:J38)</f>
        <v>1414522</v>
      </c>
      <c r="K30" s="54">
        <f t="shared" si="6"/>
        <v>311193</v>
      </c>
      <c r="L30" s="54">
        <f t="shared" si="6"/>
        <v>44371</v>
      </c>
      <c r="M30" s="54">
        <f t="shared" si="6"/>
        <v>352487</v>
      </c>
      <c r="N30" s="54">
        <f t="shared" si="6"/>
        <v>476514</v>
      </c>
      <c r="O30" s="54">
        <f t="shared" si="6"/>
        <v>1775875</v>
      </c>
      <c r="P30" s="54">
        <f t="shared" si="6"/>
        <v>2220516</v>
      </c>
      <c r="Q30" s="54">
        <f t="shared" si="6"/>
        <v>388097</v>
      </c>
      <c r="S30" s="188"/>
      <c r="T30" s="188"/>
      <c r="U30" s="188"/>
    </row>
    <row r="31" spans="1:21" ht="15" customHeight="1">
      <c r="A31" s="112"/>
      <c r="B31" s="138" t="s">
        <v>135</v>
      </c>
      <c r="C31" s="69">
        <v>813976</v>
      </c>
      <c r="D31" s="50">
        <v>2434</v>
      </c>
      <c r="E31" s="50">
        <v>584</v>
      </c>
      <c r="F31" s="50">
        <v>93366</v>
      </c>
      <c r="G31" s="50">
        <v>3774</v>
      </c>
      <c r="H31" s="50">
        <v>138054</v>
      </c>
      <c r="I31" s="44" t="s">
        <v>395</v>
      </c>
      <c r="J31" s="50">
        <v>90435</v>
      </c>
      <c r="K31" s="50">
        <v>26839</v>
      </c>
      <c r="L31" s="50">
        <v>1250</v>
      </c>
      <c r="M31" s="50">
        <v>22528</v>
      </c>
      <c r="N31" s="50">
        <v>124211</v>
      </c>
      <c r="O31" s="50">
        <v>206019</v>
      </c>
      <c r="P31" s="50">
        <v>169516</v>
      </c>
      <c r="Q31" s="50">
        <v>62945</v>
      </c>
      <c r="S31" s="188"/>
      <c r="T31" s="188"/>
      <c r="U31" s="188"/>
    </row>
    <row r="32" spans="1:21" ht="15" customHeight="1">
      <c r="A32" s="112"/>
      <c r="B32" s="138" t="s">
        <v>136</v>
      </c>
      <c r="C32" s="69">
        <v>1240282</v>
      </c>
      <c r="D32" s="50">
        <v>2906</v>
      </c>
      <c r="E32" s="50">
        <v>169610</v>
      </c>
      <c r="F32" s="50">
        <v>97594</v>
      </c>
      <c r="G32" s="50">
        <v>6424</v>
      </c>
      <c r="H32" s="50">
        <v>219783</v>
      </c>
      <c r="I32" s="44" t="s">
        <v>395</v>
      </c>
      <c r="J32" s="50">
        <v>341036</v>
      </c>
      <c r="K32" s="50">
        <v>71343</v>
      </c>
      <c r="L32" s="50">
        <v>32524</v>
      </c>
      <c r="M32" s="50">
        <v>56</v>
      </c>
      <c r="N32" s="50">
        <v>59287</v>
      </c>
      <c r="O32" s="50">
        <v>220209</v>
      </c>
      <c r="P32" s="50">
        <v>199200</v>
      </c>
      <c r="Q32" s="50">
        <v>70323</v>
      </c>
      <c r="S32" s="188"/>
      <c r="T32" s="188"/>
      <c r="U32" s="188"/>
    </row>
    <row r="33" spans="1:21" ht="15" customHeight="1">
      <c r="A33" s="112"/>
      <c r="B33" s="138" t="s">
        <v>137</v>
      </c>
      <c r="C33" s="69">
        <v>1064027</v>
      </c>
      <c r="D33" s="50">
        <v>11731</v>
      </c>
      <c r="E33" s="50">
        <v>49972</v>
      </c>
      <c r="F33" s="50">
        <v>173922</v>
      </c>
      <c r="G33" s="50">
        <v>9028</v>
      </c>
      <c r="H33" s="50">
        <v>558781</v>
      </c>
      <c r="I33" s="44" t="s">
        <v>395</v>
      </c>
      <c r="J33" s="50">
        <v>178404</v>
      </c>
      <c r="K33" s="50">
        <v>57580</v>
      </c>
      <c r="L33" s="50">
        <v>6005</v>
      </c>
      <c r="M33" s="50">
        <v>5880</v>
      </c>
      <c r="N33" s="50">
        <v>23997</v>
      </c>
      <c r="O33" s="50">
        <v>1157749</v>
      </c>
      <c r="P33" s="50">
        <v>902000</v>
      </c>
      <c r="Q33" s="50">
        <v>102341</v>
      </c>
      <c r="S33" s="188"/>
      <c r="T33" s="188"/>
      <c r="U33" s="188"/>
    </row>
    <row r="34" spans="1:21" ht="15" customHeight="1">
      <c r="A34" s="112"/>
      <c r="B34" s="138" t="s">
        <v>138</v>
      </c>
      <c r="C34" s="69">
        <v>455669</v>
      </c>
      <c r="D34" s="50" t="s">
        <v>395</v>
      </c>
      <c r="E34" s="50" t="s">
        <v>395</v>
      </c>
      <c r="F34" s="50">
        <v>12930</v>
      </c>
      <c r="G34" s="50">
        <v>419</v>
      </c>
      <c r="H34" s="50">
        <v>10266</v>
      </c>
      <c r="I34" s="44" t="s">
        <v>395</v>
      </c>
      <c r="J34" s="50">
        <v>137451</v>
      </c>
      <c r="K34" s="50">
        <v>27423</v>
      </c>
      <c r="L34" s="50">
        <v>1222</v>
      </c>
      <c r="M34" s="50">
        <v>150204</v>
      </c>
      <c r="N34" s="50">
        <v>28004</v>
      </c>
      <c r="O34" s="50">
        <v>42699</v>
      </c>
      <c r="P34" s="93">
        <v>140400</v>
      </c>
      <c r="Q34" s="50">
        <v>24170</v>
      </c>
      <c r="S34" s="188"/>
      <c r="T34" s="188"/>
      <c r="U34" s="188"/>
    </row>
    <row r="35" spans="1:21" ht="15" customHeight="1">
      <c r="A35" s="112"/>
      <c r="B35" s="138" t="s">
        <v>139</v>
      </c>
      <c r="C35" s="69">
        <v>540105</v>
      </c>
      <c r="D35" s="50" t="s">
        <v>395</v>
      </c>
      <c r="E35" s="50">
        <v>12360</v>
      </c>
      <c r="F35" s="50">
        <v>29506</v>
      </c>
      <c r="G35" s="50">
        <v>438</v>
      </c>
      <c r="H35" s="50">
        <v>110891</v>
      </c>
      <c r="I35" s="44" t="s">
        <v>395</v>
      </c>
      <c r="J35" s="50">
        <v>150251</v>
      </c>
      <c r="K35" s="50">
        <v>27419</v>
      </c>
      <c r="L35" s="50">
        <v>500</v>
      </c>
      <c r="M35" s="50">
        <v>119732</v>
      </c>
      <c r="N35" s="50">
        <v>105373</v>
      </c>
      <c r="O35" s="50">
        <v>29762</v>
      </c>
      <c r="P35" s="50">
        <v>336100</v>
      </c>
      <c r="Q35" s="50">
        <v>33007</v>
      </c>
      <c r="S35" s="188"/>
      <c r="T35" s="188"/>
      <c r="U35" s="188"/>
    </row>
    <row r="36" spans="1:21" ht="15" customHeight="1">
      <c r="A36" s="112"/>
      <c r="B36" s="138" t="s">
        <v>140</v>
      </c>
      <c r="C36" s="69">
        <v>902697</v>
      </c>
      <c r="D36" s="50">
        <v>472</v>
      </c>
      <c r="E36" s="50">
        <v>63489</v>
      </c>
      <c r="F36" s="50">
        <v>53844</v>
      </c>
      <c r="G36" s="50">
        <v>1106</v>
      </c>
      <c r="H36" s="50">
        <v>84773</v>
      </c>
      <c r="I36" s="44" t="s">
        <v>395</v>
      </c>
      <c r="J36" s="50">
        <v>174180</v>
      </c>
      <c r="K36" s="50">
        <v>19555</v>
      </c>
      <c r="L36" s="50">
        <v>1126</v>
      </c>
      <c r="M36" s="50" t="s">
        <v>395</v>
      </c>
      <c r="N36" s="50">
        <v>27924</v>
      </c>
      <c r="O36" s="50">
        <v>67884</v>
      </c>
      <c r="P36" s="50">
        <v>192400</v>
      </c>
      <c r="Q36" s="50">
        <v>37548</v>
      </c>
      <c r="S36" s="188"/>
      <c r="T36" s="188"/>
      <c r="U36" s="188"/>
    </row>
    <row r="37" spans="1:21" ht="15" customHeight="1">
      <c r="A37" s="112"/>
      <c r="B37" s="138" t="s">
        <v>141</v>
      </c>
      <c r="C37" s="69">
        <v>45394</v>
      </c>
      <c r="D37" s="50" t="s">
        <v>395</v>
      </c>
      <c r="E37" s="50">
        <v>4</v>
      </c>
      <c r="F37" s="50">
        <v>12603</v>
      </c>
      <c r="G37" s="50">
        <v>266</v>
      </c>
      <c r="H37" s="50">
        <v>15396</v>
      </c>
      <c r="I37" s="44" t="s">
        <v>395</v>
      </c>
      <c r="J37" s="50">
        <v>193455</v>
      </c>
      <c r="K37" s="50">
        <v>22571</v>
      </c>
      <c r="L37" s="50">
        <v>107</v>
      </c>
      <c r="M37" s="50">
        <v>393</v>
      </c>
      <c r="N37" s="50">
        <v>89378</v>
      </c>
      <c r="O37" s="50">
        <v>17310</v>
      </c>
      <c r="P37" s="50">
        <v>19700</v>
      </c>
      <c r="Q37" s="50">
        <v>25009</v>
      </c>
      <c r="S37" s="188"/>
      <c r="T37" s="188"/>
      <c r="U37" s="188"/>
    </row>
    <row r="38" spans="1:21" ht="15" customHeight="1">
      <c r="A38" s="112"/>
      <c r="B38" s="138" t="s">
        <v>142</v>
      </c>
      <c r="C38" s="69">
        <v>732254</v>
      </c>
      <c r="D38" s="50" t="s">
        <v>395</v>
      </c>
      <c r="E38" s="50">
        <v>21</v>
      </c>
      <c r="F38" s="50">
        <v>94078</v>
      </c>
      <c r="G38" s="50">
        <v>457</v>
      </c>
      <c r="H38" s="50">
        <v>67594</v>
      </c>
      <c r="I38" s="44" t="s">
        <v>395</v>
      </c>
      <c r="J38" s="50">
        <v>149310</v>
      </c>
      <c r="K38" s="50">
        <v>58463</v>
      </c>
      <c r="L38" s="50">
        <v>1637</v>
      </c>
      <c r="M38" s="50">
        <v>53694</v>
      </c>
      <c r="N38" s="50">
        <v>18340</v>
      </c>
      <c r="O38" s="50">
        <v>34243</v>
      </c>
      <c r="P38" s="50">
        <v>261200</v>
      </c>
      <c r="Q38" s="50">
        <v>32754</v>
      </c>
      <c r="S38" s="188"/>
      <c r="T38" s="188"/>
      <c r="U38" s="188"/>
    </row>
    <row r="39" spans="1:21" ht="15" customHeight="1">
      <c r="A39" s="112"/>
      <c r="B39" s="138"/>
      <c r="C39" s="69"/>
      <c r="D39" s="50"/>
      <c r="E39" s="50"/>
      <c r="F39" s="50"/>
      <c r="G39" s="50"/>
      <c r="H39" s="50"/>
      <c r="I39" s="44"/>
      <c r="J39" s="50"/>
      <c r="K39" s="50"/>
      <c r="L39" s="50"/>
      <c r="M39" s="50"/>
      <c r="N39" s="50"/>
      <c r="O39" s="50"/>
      <c r="P39" s="50"/>
      <c r="Q39" s="50"/>
      <c r="S39" s="188"/>
      <c r="T39" s="188"/>
      <c r="U39" s="188"/>
    </row>
    <row r="40" spans="1:21" ht="15" customHeight="1">
      <c r="A40" s="340" t="s">
        <v>269</v>
      </c>
      <c r="B40" s="386"/>
      <c r="C40" s="69">
        <f aca="true" t="shared" si="7" ref="C40:H40">SUM(C41:C45)</f>
        <v>5395172</v>
      </c>
      <c r="D40" s="54">
        <f t="shared" si="7"/>
        <v>15367</v>
      </c>
      <c r="E40" s="54">
        <f t="shared" si="7"/>
        <v>91730</v>
      </c>
      <c r="F40" s="54">
        <f t="shared" si="7"/>
        <v>870780</v>
      </c>
      <c r="G40" s="54">
        <f t="shared" si="7"/>
        <v>48992</v>
      </c>
      <c r="H40" s="54">
        <f t="shared" si="7"/>
        <v>1533931</v>
      </c>
      <c r="I40" s="44" t="s">
        <v>395</v>
      </c>
      <c r="J40" s="54">
        <f aca="true" t="shared" si="8" ref="J40:Q40">SUM(J41:J45)</f>
        <v>785823</v>
      </c>
      <c r="K40" s="54">
        <f t="shared" si="8"/>
        <v>376868</v>
      </c>
      <c r="L40" s="54">
        <f t="shared" si="8"/>
        <v>128525</v>
      </c>
      <c r="M40" s="54">
        <f t="shared" si="8"/>
        <v>182425</v>
      </c>
      <c r="N40" s="54">
        <f t="shared" si="8"/>
        <v>320501</v>
      </c>
      <c r="O40" s="54">
        <f t="shared" si="8"/>
        <v>1286431</v>
      </c>
      <c r="P40" s="54">
        <f t="shared" si="8"/>
        <v>1343440</v>
      </c>
      <c r="Q40" s="54">
        <f t="shared" si="8"/>
        <v>392535</v>
      </c>
      <c r="S40" s="188"/>
      <c r="T40" s="188"/>
      <c r="U40" s="188"/>
    </row>
    <row r="41" spans="1:21" ht="15" customHeight="1">
      <c r="A41" s="112"/>
      <c r="B41" s="138" t="s">
        <v>143</v>
      </c>
      <c r="C41" s="69">
        <v>1802908</v>
      </c>
      <c r="D41" s="50">
        <v>4395</v>
      </c>
      <c r="E41" s="50">
        <v>22517</v>
      </c>
      <c r="F41" s="50">
        <v>251832</v>
      </c>
      <c r="G41" s="50">
        <v>24716</v>
      </c>
      <c r="H41" s="50">
        <v>755151</v>
      </c>
      <c r="I41" s="44" t="s">
        <v>395</v>
      </c>
      <c r="J41" s="50">
        <v>321790</v>
      </c>
      <c r="K41" s="50">
        <v>215441</v>
      </c>
      <c r="L41" s="50">
        <v>19069</v>
      </c>
      <c r="M41" s="50">
        <v>576</v>
      </c>
      <c r="N41" s="50">
        <v>41074</v>
      </c>
      <c r="O41" s="50">
        <v>273914</v>
      </c>
      <c r="P41" s="50">
        <v>566790</v>
      </c>
      <c r="Q41" s="50">
        <v>92589</v>
      </c>
      <c r="S41" s="188"/>
      <c r="T41" s="188"/>
      <c r="U41" s="188"/>
    </row>
    <row r="42" spans="1:21" ht="15" customHeight="1">
      <c r="A42" s="112"/>
      <c r="B42" s="138" t="s">
        <v>144</v>
      </c>
      <c r="C42" s="69">
        <v>813600</v>
      </c>
      <c r="D42" s="50">
        <v>2349</v>
      </c>
      <c r="E42" s="50">
        <v>5379</v>
      </c>
      <c r="F42" s="50">
        <v>126229</v>
      </c>
      <c r="G42" s="50">
        <v>6753</v>
      </c>
      <c r="H42" s="50">
        <v>66808</v>
      </c>
      <c r="I42" s="44" t="s">
        <v>395</v>
      </c>
      <c r="J42" s="50">
        <v>105594</v>
      </c>
      <c r="K42" s="50">
        <v>7773</v>
      </c>
      <c r="L42" s="50">
        <v>7514</v>
      </c>
      <c r="M42" s="50">
        <v>1284</v>
      </c>
      <c r="N42" s="50">
        <v>61693</v>
      </c>
      <c r="O42" s="50">
        <v>268518</v>
      </c>
      <c r="P42" s="50">
        <v>84300</v>
      </c>
      <c r="Q42" s="50">
        <v>72151</v>
      </c>
      <c r="S42" s="188"/>
      <c r="T42" s="188"/>
      <c r="U42" s="188"/>
    </row>
    <row r="43" spans="1:21" ht="15" customHeight="1">
      <c r="A43" s="112"/>
      <c r="B43" s="138" t="s">
        <v>145</v>
      </c>
      <c r="C43" s="69">
        <v>894282</v>
      </c>
      <c r="D43" s="50">
        <v>1499</v>
      </c>
      <c r="E43" s="50">
        <v>538</v>
      </c>
      <c r="F43" s="50">
        <v>93302</v>
      </c>
      <c r="G43" s="50">
        <v>3888</v>
      </c>
      <c r="H43" s="50">
        <v>107673</v>
      </c>
      <c r="I43" s="44" t="s">
        <v>395</v>
      </c>
      <c r="J43" s="50">
        <v>70673</v>
      </c>
      <c r="K43" s="50">
        <v>46486</v>
      </c>
      <c r="L43" s="50">
        <v>23324</v>
      </c>
      <c r="M43" s="50">
        <v>5395</v>
      </c>
      <c r="N43" s="50">
        <v>18066</v>
      </c>
      <c r="O43" s="50">
        <v>205769</v>
      </c>
      <c r="P43" s="50">
        <v>229100</v>
      </c>
      <c r="Q43" s="50">
        <v>70363</v>
      </c>
      <c r="S43" s="188"/>
      <c r="T43" s="188"/>
      <c r="U43" s="188"/>
    </row>
    <row r="44" spans="1:21" ht="15" customHeight="1">
      <c r="A44" s="112"/>
      <c r="B44" s="138" t="s">
        <v>146</v>
      </c>
      <c r="C44" s="69">
        <v>613438</v>
      </c>
      <c r="D44" s="50">
        <v>1867</v>
      </c>
      <c r="E44" s="50">
        <v>27377</v>
      </c>
      <c r="F44" s="50">
        <v>104775</v>
      </c>
      <c r="G44" s="50">
        <v>4101</v>
      </c>
      <c r="H44" s="50">
        <v>289167</v>
      </c>
      <c r="I44" s="44" t="s">
        <v>395</v>
      </c>
      <c r="J44" s="50">
        <v>157645</v>
      </c>
      <c r="K44" s="50">
        <v>63418</v>
      </c>
      <c r="L44" s="50">
        <v>38442</v>
      </c>
      <c r="M44" s="50">
        <v>771</v>
      </c>
      <c r="N44" s="50">
        <v>158206</v>
      </c>
      <c r="O44" s="50">
        <v>180837</v>
      </c>
      <c r="P44" s="50">
        <v>107350</v>
      </c>
      <c r="Q44" s="50">
        <v>67181</v>
      </c>
      <c r="S44" s="188"/>
      <c r="T44" s="188"/>
      <c r="U44" s="188"/>
    </row>
    <row r="45" spans="1:21" ht="15" customHeight="1">
      <c r="A45" s="112"/>
      <c r="B45" s="138" t="s">
        <v>147</v>
      </c>
      <c r="C45" s="69">
        <v>1270944</v>
      </c>
      <c r="D45" s="50">
        <v>5257</v>
      </c>
      <c r="E45" s="50">
        <v>35919</v>
      </c>
      <c r="F45" s="50">
        <v>294642</v>
      </c>
      <c r="G45" s="50">
        <v>9534</v>
      </c>
      <c r="H45" s="50">
        <v>315132</v>
      </c>
      <c r="I45" s="44" t="s">
        <v>395</v>
      </c>
      <c r="J45" s="50">
        <v>130121</v>
      </c>
      <c r="K45" s="50">
        <v>43750</v>
      </c>
      <c r="L45" s="50">
        <v>40176</v>
      </c>
      <c r="M45" s="50">
        <v>174399</v>
      </c>
      <c r="N45" s="50">
        <v>41462</v>
      </c>
      <c r="O45" s="50">
        <v>357393</v>
      </c>
      <c r="P45" s="50">
        <v>355900</v>
      </c>
      <c r="Q45" s="50">
        <v>90251</v>
      </c>
      <c r="S45" s="188"/>
      <c r="T45" s="188"/>
      <c r="U45" s="188"/>
    </row>
    <row r="46" spans="1:21" ht="15" customHeight="1">
      <c r="A46" s="112"/>
      <c r="B46" s="138"/>
      <c r="C46" s="69"/>
      <c r="D46" s="50"/>
      <c r="E46" s="50"/>
      <c r="F46" s="50"/>
      <c r="G46" s="50"/>
      <c r="H46" s="50"/>
      <c r="I46" s="44"/>
      <c r="J46" s="50"/>
      <c r="K46" s="50"/>
      <c r="L46" s="50"/>
      <c r="M46" s="50"/>
      <c r="N46" s="50"/>
      <c r="O46" s="50"/>
      <c r="P46" s="50"/>
      <c r="Q46" s="50"/>
      <c r="S46" s="188"/>
      <c r="T46" s="188"/>
      <c r="U46" s="188"/>
    </row>
    <row r="47" spans="1:21" ht="15" customHeight="1">
      <c r="A47" s="340" t="s">
        <v>270</v>
      </c>
      <c r="B47" s="386"/>
      <c r="C47" s="69">
        <f aca="true" t="shared" si="9" ref="C47:H47">SUM(C48:C51)</f>
        <v>4845714</v>
      </c>
      <c r="D47" s="54">
        <f t="shared" si="9"/>
        <v>6548</v>
      </c>
      <c r="E47" s="54">
        <f t="shared" si="9"/>
        <v>203812</v>
      </c>
      <c r="F47" s="54">
        <f t="shared" si="9"/>
        <v>490056</v>
      </c>
      <c r="G47" s="54">
        <f t="shared" si="9"/>
        <v>23956</v>
      </c>
      <c r="H47" s="54">
        <f t="shared" si="9"/>
        <v>957375</v>
      </c>
      <c r="I47" s="44" t="s">
        <v>395</v>
      </c>
      <c r="J47" s="54">
        <f aca="true" t="shared" si="10" ref="J47:Q47">SUM(J48:J51)</f>
        <v>1276265</v>
      </c>
      <c r="K47" s="54">
        <f t="shared" si="10"/>
        <v>180896</v>
      </c>
      <c r="L47" s="54">
        <f t="shared" si="10"/>
        <v>164287</v>
      </c>
      <c r="M47" s="54">
        <f t="shared" si="10"/>
        <v>492221</v>
      </c>
      <c r="N47" s="54">
        <f t="shared" si="10"/>
        <v>337640</v>
      </c>
      <c r="O47" s="54">
        <f t="shared" si="10"/>
        <v>3246967</v>
      </c>
      <c r="P47" s="54">
        <f t="shared" si="10"/>
        <v>1054900</v>
      </c>
      <c r="Q47" s="54">
        <f t="shared" si="10"/>
        <v>287217</v>
      </c>
      <c r="S47" s="188"/>
      <c r="T47" s="188"/>
      <c r="U47" s="188"/>
    </row>
    <row r="48" spans="1:21" ht="15" customHeight="1">
      <c r="A48" s="112"/>
      <c r="B48" s="138" t="s">
        <v>148</v>
      </c>
      <c r="C48" s="69">
        <v>1583591</v>
      </c>
      <c r="D48" s="54">
        <v>1449</v>
      </c>
      <c r="E48" s="54">
        <v>36313</v>
      </c>
      <c r="F48" s="54">
        <v>155715</v>
      </c>
      <c r="G48" s="54">
        <v>9430</v>
      </c>
      <c r="H48" s="54">
        <v>448634</v>
      </c>
      <c r="I48" s="44" t="s">
        <v>395</v>
      </c>
      <c r="J48" s="54">
        <v>512599</v>
      </c>
      <c r="K48" s="54">
        <v>64132</v>
      </c>
      <c r="L48" s="54">
        <v>53432</v>
      </c>
      <c r="M48" s="54">
        <v>315936</v>
      </c>
      <c r="N48" s="54">
        <v>76293</v>
      </c>
      <c r="O48" s="54">
        <v>1593649</v>
      </c>
      <c r="P48" s="54">
        <v>634200</v>
      </c>
      <c r="Q48" s="54">
        <v>68389</v>
      </c>
      <c r="S48" s="188"/>
      <c r="T48" s="188"/>
      <c r="U48" s="188"/>
    </row>
    <row r="49" spans="1:21" ht="15" customHeight="1">
      <c r="A49" s="112"/>
      <c r="B49" s="138" t="s">
        <v>149</v>
      </c>
      <c r="C49" s="69">
        <v>993449</v>
      </c>
      <c r="D49" s="54">
        <v>1358</v>
      </c>
      <c r="E49" s="54">
        <v>24541</v>
      </c>
      <c r="F49" s="93">
        <v>70992</v>
      </c>
      <c r="G49" s="54">
        <v>3191</v>
      </c>
      <c r="H49" s="54">
        <v>73611</v>
      </c>
      <c r="I49" s="44" t="s">
        <v>395</v>
      </c>
      <c r="J49" s="54">
        <v>136567</v>
      </c>
      <c r="K49" s="54">
        <v>31550</v>
      </c>
      <c r="L49" s="54">
        <v>28581</v>
      </c>
      <c r="M49" s="54">
        <v>426</v>
      </c>
      <c r="N49" s="54">
        <v>91778</v>
      </c>
      <c r="O49" s="54">
        <v>114644</v>
      </c>
      <c r="P49" s="54">
        <v>115900</v>
      </c>
      <c r="Q49" s="54">
        <v>63684</v>
      </c>
      <c r="S49" s="188"/>
      <c r="T49" s="188"/>
      <c r="U49" s="188"/>
    </row>
    <row r="50" spans="1:21" ht="15" customHeight="1">
      <c r="A50" s="112"/>
      <c r="B50" s="190" t="s">
        <v>150</v>
      </c>
      <c r="C50" s="69">
        <v>1451131</v>
      </c>
      <c r="D50" s="54">
        <v>2374</v>
      </c>
      <c r="E50" s="54">
        <v>128268</v>
      </c>
      <c r="F50" s="54">
        <v>176580</v>
      </c>
      <c r="G50" s="54">
        <v>7353</v>
      </c>
      <c r="H50" s="54">
        <v>342268</v>
      </c>
      <c r="I50" s="44" t="s">
        <v>395</v>
      </c>
      <c r="J50" s="54">
        <v>399693</v>
      </c>
      <c r="K50" s="54">
        <v>76818</v>
      </c>
      <c r="L50" s="54">
        <v>61074</v>
      </c>
      <c r="M50" s="54">
        <v>106748</v>
      </c>
      <c r="N50" s="54">
        <v>44918</v>
      </c>
      <c r="O50" s="54">
        <v>1391247</v>
      </c>
      <c r="P50" s="54">
        <v>232500</v>
      </c>
      <c r="Q50" s="54">
        <v>89195</v>
      </c>
      <c r="S50" s="188"/>
      <c r="T50" s="188"/>
      <c r="U50" s="188"/>
    </row>
    <row r="51" spans="1:21" ht="15" customHeight="1">
      <c r="A51" s="112"/>
      <c r="B51" s="123" t="s">
        <v>151</v>
      </c>
      <c r="C51" s="74">
        <v>817543</v>
      </c>
      <c r="D51" s="54">
        <v>1367</v>
      </c>
      <c r="E51" s="54">
        <v>14690</v>
      </c>
      <c r="F51" s="54">
        <v>86769</v>
      </c>
      <c r="G51" s="54">
        <v>3982</v>
      </c>
      <c r="H51" s="54">
        <v>92862</v>
      </c>
      <c r="I51" s="44" t="s">
        <v>395</v>
      </c>
      <c r="J51" s="54">
        <v>227406</v>
      </c>
      <c r="K51" s="54">
        <v>8396</v>
      </c>
      <c r="L51" s="54">
        <v>21200</v>
      </c>
      <c r="M51" s="54">
        <v>69111</v>
      </c>
      <c r="N51" s="54">
        <v>124651</v>
      </c>
      <c r="O51" s="54">
        <v>147427</v>
      </c>
      <c r="P51" s="54">
        <v>72300</v>
      </c>
      <c r="Q51" s="54">
        <v>65949</v>
      </c>
      <c r="S51" s="188"/>
      <c r="T51" s="188"/>
      <c r="U51" s="188"/>
    </row>
    <row r="52" spans="1:21" ht="15" customHeight="1">
      <c r="A52" s="112"/>
      <c r="B52" s="123"/>
      <c r="C52" s="74"/>
      <c r="D52" s="54"/>
      <c r="E52" s="54"/>
      <c r="F52" s="54"/>
      <c r="G52" s="54"/>
      <c r="H52" s="54"/>
      <c r="I52" s="44"/>
      <c r="J52" s="54"/>
      <c r="K52" s="54"/>
      <c r="L52" s="54"/>
      <c r="M52" s="54"/>
      <c r="N52" s="54"/>
      <c r="O52" s="54"/>
      <c r="P52" s="54"/>
      <c r="Q52" s="54"/>
      <c r="S52" s="188"/>
      <c r="T52" s="188"/>
      <c r="U52" s="188"/>
    </row>
    <row r="53" spans="1:21" ht="15" customHeight="1">
      <c r="A53" s="340" t="s">
        <v>271</v>
      </c>
      <c r="B53" s="340"/>
      <c r="C53" s="74">
        <f aca="true" t="shared" si="11" ref="C53:H53">SUM(C54:C59)</f>
        <v>5980090</v>
      </c>
      <c r="D53" s="54">
        <f t="shared" si="11"/>
        <v>5877</v>
      </c>
      <c r="E53" s="54">
        <f t="shared" si="11"/>
        <v>410363</v>
      </c>
      <c r="F53" s="54">
        <f t="shared" si="11"/>
        <v>449858</v>
      </c>
      <c r="G53" s="54">
        <f t="shared" si="11"/>
        <v>18167</v>
      </c>
      <c r="H53" s="54">
        <f t="shared" si="11"/>
        <v>765443</v>
      </c>
      <c r="I53" s="44" t="s">
        <v>395</v>
      </c>
      <c r="J53" s="54">
        <f aca="true" t="shared" si="12" ref="J53:Q53">SUM(J54:J59)</f>
        <v>1495523</v>
      </c>
      <c r="K53" s="54">
        <f t="shared" si="12"/>
        <v>227702</v>
      </c>
      <c r="L53" s="54">
        <f t="shared" si="12"/>
        <v>266833</v>
      </c>
      <c r="M53" s="54">
        <f t="shared" si="12"/>
        <v>288448</v>
      </c>
      <c r="N53" s="54">
        <f t="shared" si="12"/>
        <v>397740</v>
      </c>
      <c r="O53" s="54">
        <f t="shared" si="12"/>
        <v>1042048</v>
      </c>
      <c r="P53" s="54">
        <f t="shared" si="12"/>
        <v>1144600</v>
      </c>
      <c r="Q53" s="54">
        <f t="shared" si="12"/>
        <v>305340</v>
      </c>
      <c r="S53" s="188"/>
      <c r="T53" s="188"/>
      <c r="U53" s="188"/>
    </row>
    <row r="54" spans="1:21" ht="15" customHeight="1">
      <c r="A54" s="112"/>
      <c r="B54" s="123" t="s">
        <v>152</v>
      </c>
      <c r="C54" s="74">
        <v>855811</v>
      </c>
      <c r="D54" s="54">
        <v>514</v>
      </c>
      <c r="E54" s="54">
        <v>39958</v>
      </c>
      <c r="F54" s="54">
        <v>72338</v>
      </c>
      <c r="G54" s="54">
        <v>2762</v>
      </c>
      <c r="H54" s="54">
        <v>128527</v>
      </c>
      <c r="I54" s="44" t="s">
        <v>395</v>
      </c>
      <c r="J54" s="54">
        <v>227175</v>
      </c>
      <c r="K54" s="54">
        <v>4133</v>
      </c>
      <c r="L54" s="54">
        <v>10874</v>
      </c>
      <c r="M54" s="54">
        <v>14002</v>
      </c>
      <c r="N54" s="54">
        <v>34935</v>
      </c>
      <c r="O54" s="54">
        <v>96546</v>
      </c>
      <c r="P54" s="54">
        <v>138000</v>
      </c>
      <c r="Q54" s="54">
        <v>45650</v>
      </c>
      <c r="S54" s="188"/>
      <c r="T54" s="188"/>
      <c r="U54" s="188"/>
    </row>
    <row r="55" spans="1:21" ht="15" customHeight="1">
      <c r="A55" s="112"/>
      <c r="B55" s="123" t="s">
        <v>153</v>
      </c>
      <c r="C55" s="74">
        <v>799962</v>
      </c>
      <c r="D55" s="54">
        <v>1101</v>
      </c>
      <c r="E55" s="54">
        <v>33883</v>
      </c>
      <c r="F55" s="54">
        <v>53502</v>
      </c>
      <c r="G55" s="54">
        <v>2631</v>
      </c>
      <c r="H55" s="54">
        <v>51630</v>
      </c>
      <c r="I55" s="44" t="s">
        <v>395</v>
      </c>
      <c r="J55" s="54">
        <v>171063</v>
      </c>
      <c r="K55" s="54">
        <v>102215</v>
      </c>
      <c r="L55" s="54">
        <v>4700</v>
      </c>
      <c r="M55" s="54">
        <v>2854</v>
      </c>
      <c r="N55" s="54">
        <v>56776</v>
      </c>
      <c r="O55" s="54">
        <v>232752</v>
      </c>
      <c r="P55" s="54">
        <v>114500</v>
      </c>
      <c r="Q55" s="54">
        <v>54440</v>
      </c>
      <c r="S55" s="188"/>
      <c r="T55" s="188"/>
      <c r="U55" s="188"/>
    </row>
    <row r="56" spans="1:17" ht="15" customHeight="1">
      <c r="A56" s="112"/>
      <c r="B56" s="123" t="s">
        <v>154</v>
      </c>
      <c r="C56" s="156">
        <v>1278067</v>
      </c>
      <c r="D56" s="52">
        <v>1621</v>
      </c>
      <c r="E56" s="52">
        <v>237681</v>
      </c>
      <c r="F56" s="52">
        <v>98925</v>
      </c>
      <c r="G56" s="52">
        <v>4081</v>
      </c>
      <c r="H56" s="52">
        <v>167149</v>
      </c>
      <c r="I56" s="44" t="s">
        <v>395</v>
      </c>
      <c r="J56" s="52">
        <v>387951</v>
      </c>
      <c r="K56" s="52">
        <v>28083</v>
      </c>
      <c r="L56" s="52">
        <v>97675</v>
      </c>
      <c r="M56" s="52">
        <v>213981</v>
      </c>
      <c r="N56" s="52">
        <v>209393</v>
      </c>
      <c r="O56" s="52">
        <v>231297</v>
      </c>
      <c r="P56" s="52">
        <v>522500</v>
      </c>
      <c r="Q56" s="52">
        <v>55234</v>
      </c>
    </row>
    <row r="57" spans="1:17" ht="15" customHeight="1">
      <c r="A57" s="112"/>
      <c r="B57" s="123" t="s">
        <v>155</v>
      </c>
      <c r="C57" s="156">
        <v>1053603</v>
      </c>
      <c r="D57" s="52">
        <v>1338</v>
      </c>
      <c r="E57" s="52">
        <v>31239</v>
      </c>
      <c r="F57" s="52">
        <v>100030</v>
      </c>
      <c r="G57" s="52">
        <v>3804</v>
      </c>
      <c r="H57" s="52">
        <v>184044</v>
      </c>
      <c r="I57" s="44" t="s">
        <v>395</v>
      </c>
      <c r="J57" s="52">
        <v>183509</v>
      </c>
      <c r="K57" s="52">
        <v>29472</v>
      </c>
      <c r="L57" s="52">
        <v>24791</v>
      </c>
      <c r="M57" s="52">
        <v>4414</v>
      </c>
      <c r="N57" s="52">
        <v>3228</v>
      </c>
      <c r="O57" s="52">
        <v>211701</v>
      </c>
      <c r="P57" s="52">
        <v>123300</v>
      </c>
      <c r="Q57" s="52">
        <v>57802</v>
      </c>
    </row>
    <row r="58" spans="1:17" ht="15" customHeight="1">
      <c r="A58" s="112"/>
      <c r="B58" s="123" t="s">
        <v>156</v>
      </c>
      <c r="C58" s="156">
        <v>1281201</v>
      </c>
      <c r="D58" s="52">
        <v>599</v>
      </c>
      <c r="E58" s="52">
        <v>63449</v>
      </c>
      <c r="F58" s="52">
        <v>72749</v>
      </c>
      <c r="G58" s="52">
        <v>2427</v>
      </c>
      <c r="H58" s="52">
        <v>180210</v>
      </c>
      <c r="I58" s="44" t="s">
        <v>395</v>
      </c>
      <c r="J58" s="52">
        <v>345728</v>
      </c>
      <c r="K58" s="52">
        <v>53115</v>
      </c>
      <c r="L58" s="52">
        <v>100000</v>
      </c>
      <c r="M58" s="52">
        <v>30</v>
      </c>
      <c r="N58" s="52">
        <v>59757</v>
      </c>
      <c r="O58" s="52">
        <v>66669</v>
      </c>
      <c r="P58" s="52">
        <v>144100</v>
      </c>
      <c r="Q58" s="52">
        <v>46142</v>
      </c>
    </row>
    <row r="59" spans="1:17" ht="15" customHeight="1">
      <c r="A59" s="112"/>
      <c r="B59" s="123" t="s">
        <v>157</v>
      </c>
      <c r="C59" s="156">
        <v>711446</v>
      </c>
      <c r="D59" s="52">
        <v>704</v>
      </c>
      <c r="E59" s="52">
        <v>4153</v>
      </c>
      <c r="F59" s="52">
        <v>52314</v>
      </c>
      <c r="G59" s="52">
        <v>2462</v>
      </c>
      <c r="H59" s="52">
        <v>53883</v>
      </c>
      <c r="I59" s="44" t="s">
        <v>395</v>
      </c>
      <c r="J59" s="52">
        <v>180097</v>
      </c>
      <c r="K59" s="52">
        <v>10684</v>
      </c>
      <c r="L59" s="52">
        <v>28793</v>
      </c>
      <c r="M59" s="52">
        <v>53167</v>
      </c>
      <c r="N59" s="52">
        <v>33651</v>
      </c>
      <c r="O59" s="52">
        <v>203083</v>
      </c>
      <c r="P59" s="52">
        <v>102200</v>
      </c>
      <c r="Q59" s="52">
        <v>46072</v>
      </c>
    </row>
    <row r="60" spans="1:17" ht="15" customHeight="1">
      <c r="A60" s="112"/>
      <c r="B60" s="123"/>
      <c r="C60" s="156"/>
      <c r="D60" s="52"/>
      <c r="E60" s="52"/>
      <c r="F60" s="52"/>
      <c r="G60" s="52"/>
      <c r="H60" s="52"/>
      <c r="I60" s="44"/>
      <c r="J60" s="52"/>
      <c r="K60" s="52"/>
      <c r="L60" s="52"/>
      <c r="M60" s="52"/>
      <c r="N60" s="52"/>
      <c r="O60" s="52"/>
      <c r="P60" s="52"/>
      <c r="Q60" s="52"/>
    </row>
    <row r="61" spans="1:17" ht="15" customHeight="1">
      <c r="A61" s="340" t="s">
        <v>272</v>
      </c>
      <c r="B61" s="340"/>
      <c r="C61" s="156">
        <f aca="true" t="shared" si="13" ref="C61:H61">SUM(C62:C65)</f>
        <v>7415968</v>
      </c>
      <c r="D61" s="71">
        <f t="shared" si="13"/>
        <v>8810</v>
      </c>
      <c r="E61" s="71">
        <f t="shared" si="13"/>
        <v>293986</v>
      </c>
      <c r="F61" s="71">
        <f t="shared" si="13"/>
        <v>401998</v>
      </c>
      <c r="G61" s="71">
        <f t="shared" si="13"/>
        <v>47903</v>
      </c>
      <c r="H61" s="71">
        <f t="shared" si="13"/>
        <v>980901</v>
      </c>
      <c r="I61" s="44" t="s">
        <v>395</v>
      </c>
      <c r="J61" s="71">
        <f aca="true" t="shared" si="14" ref="J61:Q61">SUM(J62:J65)</f>
        <v>1937668</v>
      </c>
      <c r="K61" s="71">
        <f t="shared" si="14"/>
        <v>275762</v>
      </c>
      <c r="L61" s="71">
        <f t="shared" si="14"/>
        <v>53125</v>
      </c>
      <c r="M61" s="71">
        <f t="shared" si="14"/>
        <v>855673</v>
      </c>
      <c r="N61" s="71">
        <f t="shared" si="14"/>
        <v>199091</v>
      </c>
      <c r="O61" s="71">
        <f t="shared" si="14"/>
        <v>629272</v>
      </c>
      <c r="P61" s="71">
        <f t="shared" si="14"/>
        <v>1807125</v>
      </c>
      <c r="Q61" s="71">
        <f t="shared" si="14"/>
        <v>261562</v>
      </c>
    </row>
    <row r="62" spans="1:17" ht="15" customHeight="1">
      <c r="A62" s="112"/>
      <c r="B62" s="123" t="s">
        <v>158</v>
      </c>
      <c r="C62" s="156">
        <v>1921663</v>
      </c>
      <c r="D62" s="52">
        <v>3038</v>
      </c>
      <c r="E62" s="52">
        <v>223392</v>
      </c>
      <c r="F62" s="52">
        <v>64547</v>
      </c>
      <c r="G62" s="52">
        <v>9413</v>
      </c>
      <c r="H62" s="52">
        <v>282072</v>
      </c>
      <c r="I62" s="44" t="s">
        <v>395</v>
      </c>
      <c r="J62" s="52">
        <v>543387</v>
      </c>
      <c r="K62" s="52">
        <v>82890</v>
      </c>
      <c r="L62" s="52">
        <v>13054</v>
      </c>
      <c r="M62" s="52">
        <v>302</v>
      </c>
      <c r="N62" s="52">
        <v>51718</v>
      </c>
      <c r="O62" s="52">
        <v>234539</v>
      </c>
      <c r="P62" s="52">
        <v>364050</v>
      </c>
      <c r="Q62" s="52">
        <v>69337</v>
      </c>
    </row>
    <row r="63" spans="1:17" ht="15" customHeight="1">
      <c r="A63" s="112"/>
      <c r="B63" s="123" t="s">
        <v>159</v>
      </c>
      <c r="C63" s="156">
        <v>1888679</v>
      </c>
      <c r="D63" s="52">
        <v>1733</v>
      </c>
      <c r="E63" s="52">
        <v>23362</v>
      </c>
      <c r="F63" s="52">
        <v>91085</v>
      </c>
      <c r="G63" s="52">
        <v>24162</v>
      </c>
      <c r="H63" s="52">
        <v>258980</v>
      </c>
      <c r="I63" s="44" t="s">
        <v>395</v>
      </c>
      <c r="J63" s="52">
        <v>554560</v>
      </c>
      <c r="K63" s="52">
        <v>117191</v>
      </c>
      <c r="L63" s="52">
        <v>34060</v>
      </c>
      <c r="M63" s="52">
        <v>845268</v>
      </c>
      <c r="N63" s="52">
        <v>70141</v>
      </c>
      <c r="O63" s="52">
        <v>93866</v>
      </c>
      <c r="P63" s="52">
        <v>437100</v>
      </c>
      <c r="Q63" s="52">
        <v>67446</v>
      </c>
    </row>
    <row r="64" spans="1:17" ht="15" customHeight="1">
      <c r="A64" s="112"/>
      <c r="B64" s="123" t="s">
        <v>160</v>
      </c>
      <c r="C64" s="156">
        <v>2171142</v>
      </c>
      <c r="D64" s="52">
        <v>3014</v>
      </c>
      <c r="E64" s="52">
        <v>40719</v>
      </c>
      <c r="F64" s="52">
        <v>141254</v>
      </c>
      <c r="G64" s="52">
        <v>10721</v>
      </c>
      <c r="H64" s="52">
        <v>227972</v>
      </c>
      <c r="I64" s="44" t="s">
        <v>395</v>
      </c>
      <c r="J64" s="52">
        <v>483548</v>
      </c>
      <c r="K64" s="52">
        <v>61106</v>
      </c>
      <c r="L64" s="52">
        <v>6011</v>
      </c>
      <c r="M64" s="52">
        <v>10103</v>
      </c>
      <c r="N64" s="52">
        <v>31571</v>
      </c>
      <c r="O64" s="52">
        <v>235424</v>
      </c>
      <c r="P64" s="52">
        <v>384100</v>
      </c>
      <c r="Q64" s="52">
        <v>65602</v>
      </c>
    </row>
    <row r="65" spans="1:17" ht="15" customHeight="1">
      <c r="A65" s="112"/>
      <c r="B65" s="138" t="s">
        <v>161</v>
      </c>
      <c r="C65" s="71">
        <v>1434484</v>
      </c>
      <c r="D65" s="52">
        <v>1025</v>
      </c>
      <c r="E65" s="52">
        <v>6513</v>
      </c>
      <c r="F65" s="52">
        <v>105112</v>
      </c>
      <c r="G65" s="52">
        <v>3607</v>
      </c>
      <c r="H65" s="52">
        <v>211877</v>
      </c>
      <c r="I65" s="44" t="s">
        <v>395</v>
      </c>
      <c r="J65" s="52">
        <v>356173</v>
      </c>
      <c r="K65" s="52">
        <v>14575</v>
      </c>
      <c r="L65" s="52" t="s">
        <v>395</v>
      </c>
      <c r="M65" s="52" t="s">
        <v>395</v>
      </c>
      <c r="N65" s="52">
        <v>45661</v>
      </c>
      <c r="O65" s="52">
        <v>65443</v>
      </c>
      <c r="P65" s="52">
        <v>621875</v>
      </c>
      <c r="Q65" s="52">
        <v>59177</v>
      </c>
    </row>
    <row r="66" spans="1:17" ht="15" customHeight="1">
      <c r="A66" s="112"/>
      <c r="B66" s="138"/>
      <c r="C66" s="71"/>
      <c r="D66" s="52"/>
      <c r="E66" s="52"/>
      <c r="F66" s="52"/>
      <c r="G66" s="52"/>
      <c r="H66" s="52"/>
      <c r="I66" s="44"/>
      <c r="J66" s="52"/>
      <c r="K66" s="52"/>
      <c r="L66" s="52"/>
      <c r="M66" s="52"/>
      <c r="N66" s="52"/>
      <c r="O66" s="52"/>
      <c r="P66" s="52"/>
      <c r="Q66" s="52"/>
    </row>
    <row r="67" spans="1:17" ht="15" customHeight="1">
      <c r="A67" s="340" t="s">
        <v>273</v>
      </c>
      <c r="B67" s="386"/>
      <c r="C67" s="71">
        <f aca="true" t="shared" si="15" ref="C67:H67">SUM(C68)</f>
        <v>1468604</v>
      </c>
      <c r="D67" s="71">
        <f t="shared" si="15"/>
        <v>1183</v>
      </c>
      <c r="E67" s="71">
        <f t="shared" si="15"/>
        <v>31612</v>
      </c>
      <c r="F67" s="71">
        <f t="shared" si="15"/>
        <v>61022</v>
      </c>
      <c r="G67" s="71">
        <f t="shared" si="15"/>
        <v>17067</v>
      </c>
      <c r="H67" s="71">
        <f t="shared" si="15"/>
        <v>218087</v>
      </c>
      <c r="I67" s="44" t="s">
        <v>395</v>
      </c>
      <c r="J67" s="71">
        <f>SUM(J68)</f>
        <v>298151</v>
      </c>
      <c r="K67" s="71">
        <f>SUM(K68)</f>
        <v>13300</v>
      </c>
      <c r="L67" s="71">
        <f>SUM(L68)</f>
        <v>6920</v>
      </c>
      <c r="M67" s="52" t="s">
        <v>395</v>
      </c>
      <c r="N67" s="71">
        <f>SUM(N68)</f>
        <v>46237</v>
      </c>
      <c r="O67" s="71">
        <f>SUM(O68)</f>
        <v>111429</v>
      </c>
      <c r="P67" s="71">
        <f>SUM(P68)</f>
        <v>259700</v>
      </c>
      <c r="Q67" s="71">
        <f>SUM(Q68)</f>
        <v>64375</v>
      </c>
    </row>
    <row r="68" spans="1:17" ht="15" customHeight="1">
      <c r="A68" s="201"/>
      <c r="B68" s="202" t="s">
        <v>162</v>
      </c>
      <c r="C68" s="205">
        <v>1468604</v>
      </c>
      <c r="D68" s="120">
        <v>1183</v>
      </c>
      <c r="E68" s="120">
        <v>31612</v>
      </c>
      <c r="F68" s="120">
        <v>61022</v>
      </c>
      <c r="G68" s="120">
        <v>17067</v>
      </c>
      <c r="H68" s="122">
        <v>218087</v>
      </c>
      <c r="I68" s="122" t="s">
        <v>363</v>
      </c>
      <c r="J68" s="122">
        <v>298151</v>
      </c>
      <c r="K68" s="122">
        <v>13300</v>
      </c>
      <c r="L68" s="122">
        <v>6920</v>
      </c>
      <c r="M68" s="122" t="s">
        <v>363</v>
      </c>
      <c r="N68" s="122">
        <v>46237</v>
      </c>
      <c r="O68" s="122">
        <v>111429</v>
      </c>
      <c r="P68" s="122">
        <v>259700</v>
      </c>
      <c r="Q68" s="122">
        <v>64375</v>
      </c>
    </row>
    <row r="69" spans="2:8" ht="15.75" customHeight="1">
      <c r="B69" s="102"/>
      <c r="C69" s="102"/>
      <c r="D69" s="203"/>
      <c r="E69" s="203"/>
      <c r="F69" s="203"/>
      <c r="G69" s="203"/>
      <c r="H69" s="203"/>
    </row>
    <row r="70" spans="2:8" ht="15.75" customHeight="1">
      <c r="B70" s="102"/>
      <c r="C70" s="102"/>
      <c r="D70" s="203"/>
      <c r="E70" s="203"/>
      <c r="F70" s="203"/>
      <c r="G70" s="203"/>
      <c r="H70" s="203"/>
    </row>
    <row r="71" spans="2:8" ht="15.75" customHeight="1">
      <c r="B71" s="102"/>
      <c r="C71" s="102"/>
      <c r="D71" s="203"/>
      <c r="E71" s="203"/>
      <c r="F71" s="203"/>
      <c r="G71" s="203"/>
      <c r="H71" s="203"/>
    </row>
    <row r="72" spans="2:8" ht="15.75" customHeight="1">
      <c r="B72" s="102"/>
      <c r="C72" s="102"/>
      <c r="D72" s="203"/>
      <c r="E72" s="203"/>
      <c r="F72" s="203"/>
      <c r="G72" s="203"/>
      <c r="H72" s="203"/>
    </row>
    <row r="73" spans="2:8" ht="15.75" customHeight="1">
      <c r="B73" s="102"/>
      <c r="C73" s="102"/>
      <c r="D73" s="203"/>
      <c r="E73" s="203"/>
      <c r="F73" s="203"/>
      <c r="G73" s="203"/>
      <c r="H73" s="203"/>
    </row>
    <row r="74" spans="2:8" ht="15.75" customHeight="1">
      <c r="B74" s="102"/>
      <c r="C74" s="102"/>
      <c r="D74" s="203"/>
      <c r="E74" s="203"/>
      <c r="F74" s="203"/>
      <c r="G74" s="203"/>
      <c r="H74" s="203"/>
    </row>
    <row r="75" spans="2:8" ht="15.75" customHeight="1">
      <c r="B75" s="102"/>
      <c r="C75" s="102"/>
      <c r="D75" s="203"/>
      <c r="E75" s="203"/>
      <c r="F75" s="203"/>
      <c r="G75" s="203"/>
      <c r="H75" s="203"/>
    </row>
    <row r="76" spans="2:8" ht="15.75" customHeight="1">
      <c r="B76" s="102"/>
      <c r="C76" s="102"/>
      <c r="D76" s="203"/>
      <c r="E76" s="203"/>
      <c r="F76" s="203"/>
      <c r="G76" s="203"/>
      <c r="H76" s="203"/>
    </row>
    <row r="77" spans="2:8" ht="15.75" customHeight="1">
      <c r="B77" s="102"/>
      <c r="C77" s="102"/>
      <c r="D77" s="203"/>
      <c r="E77" s="203"/>
      <c r="F77" s="203"/>
      <c r="G77" s="203"/>
      <c r="H77" s="203"/>
    </row>
  </sheetData>
  <sheetProtection/>
  <mergeCells count="40">
    <mergeCell ref="A53:B53"/>
    <mergeCell ref="A61:B61"/>
    <mergeCell ref="A67:B67"/>
    <mergeCell ref="A4:B5"/>
    <mergeCell ref="A24:B24"/>
    <mergeCell ref="A30:B30"/>
    <mergeCell ref="A40:B40"/>
    <mergeCell ref="A47:B47"/>
    <mergeCell ref="A18:B18"/>
    <mergeCell ref="A19:B19"/>
    <mergeCell ref="A20:B20"/>
    <mergeCell ref="A21:B21"/>
    <mergeCell ref="A14:B14"/>
    <mergeCell ref="A15:B15"/>
    <mergeCell ref="A16:B16"/>
    <mergeCell ref="A17:B17"/>
    <mergeCell ref="A10:B10"/>
    <mergeCell ref="A11:B11"/>
    <mergeCell ref="A12:B12"/>
    <mergeCell ref="A13:B13"/>
    <mergeCell ref="A6:B6"/>
    <mergeCell ref="A7:B7"/>
    <mergeCell ref="A8:B8"/>
    <mergeCell ref="A9:B9"/>
    <mergeCell ref="I4:I5"/>
    <mergeCell ref="J4:J5"/>
    <mergeCell ref="C4:C5"/>
    <mergeCell ref="D4:D5"/>
    <mergeCell ref="E4:E5"/>
    <mergeCell ref="F4:F5"/>
    <mergeCell ref="A2:Q2"/>
    <mergeCell ref="K4:K5"/>
    <mergeCell ref="O4:O5"/>
    <mergeCell ref="P4:P5"/>
    <mergeCell ref="Q4:Q5"/>
    <mergeCell ref="L4:L5"/>
    <mergeCell ref="M4:M5"/>
    <mergeCell ref="N4:N5"/>
    <mergeCell ref="G4:G5"/>
    <mergeCell ref="H4:H5"/>
  </mergeCells>
  <printOptions horizontalCentered="1"/>
  <pageMargins left="0.5905511811023623" right="0.5905511811023623" top="0.5905511811023623" bottom="0.3937007874015748" header="0" footer="0"/>
  <pageSetup fitToHeight="1" fitToWidth="1" horizontalDpi="300" verticalDpi="300" orientation="landscape" paperSize="8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8"/>
  <sheetViews>
    <sheetView tabSelected="1" zoomScalePageLayoutView="0" workbookViewId="0" topLeftCell="A1">
      <selection activeCell="A2" sqref="A2:P2"/>
    </sheetView>
  </sheetViews>
  <sheetFormatPr defaultColWidth="10.59765625" defaultRowHeight="15"/>
  <cols>
    <col min="1" max="1" width="4.09765625" style="78" customWidth="1"/>
    <col min="2" max="17" width="16.59765625" style="78" customWidth="1"/>
    <col min="18" max="18" width="10.59765625" style="78" customWidth="1"/>
    <col min="19" max="19" width="15.5" style="78" bestFit="1" customWidth="1"/>
    <col min="20" max="16384" width="10.59765625" style="78" customWidth="1"/>
  </cols>
  <sheetData>
    <row r="1" spans="1:17" s="77" customFormat="1" ht="20.25" customHeight="1">
      <c r="A1" s="1" t="s">
        <v>236</v>
      </c>
      <c r="Q1" s="2" t="s">
        <v>237</v>
      </c>
    </row>
    <row r="2" spans="1:17" ht="19.5" customHeight="1">
      <c r="A2" s="269" t="s">
        <v>397</v>
      </c>
      <c r="B2" s="269"/>
      <c r="C2" s="269"/>
      <c r="D2" s="269"/>
      <c r="E2" s="269"/>
      <c r="F2" s="269"/>
      <c r="G2" s="269"/>
      <c r="H2" s="269"/>
      <c r="I2" s="269"/>
      <c r="J2" s="269"/>
      <c r="K2" s="269"/>
      <c r="L2" s="269"/>
      <c r="M2" s="269"/>
      <c r="N2" s="269"/>
      <c r="O2" s="269"/>
      <c r="P2" s="269"/>
      <c r="Q2" s="269"/>
    </row>
    <row r="3" spans="1:17" ht="18" customHeight="1" thickBot="1">
      <c r="A3" s="104"/>
      <c r="B3" s="104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80" t="s">
        <v>229</v>
      </c>
    </row>
    <row r="4" spans="1:17" ht="17.25" customHeight="1">
      <c r="A4" s="531" t="s">
        <v>232</v>
      </c>
      <c r="B4" s="532"/>
      <c r="C4" s="550" t="s">
        <v>167</v>
      </c>
      <c r="D4" s="550" t="s">
        <v>168</v>
      </c>
      <c r="E4" s="550" t="s">
        <v>169</v>
      </c>
      <c r="F4" s="550" t="s">
        <v>170</v>
      </c>
      <c r="G4" s="264" t="s">
        <v>379</v>
      </c>
      <c r="H4" s="550" t="s">
        <v>171</v>
      </c>
      <c r="I4" s="550" t="s">
        <v>172</v>
      </c>
      <c r="J4" s="550" t="s">
        <v>173</v>
      </c>
      <c r="K4" s="550" t="s">
        <v>174</v>
      </c>
      <c r="L4" s="552" t="s">
        <v>303</v>
      </c>
      <c r="M4" s="550" t="s">
        <v>175</v>
      </c>
      <c r="N4" s="550" t="s">
        <v>176</v>
      </c>
      <c r="O4" s="525" t="s">
        <v>380</v>
      </c>
      <c r="P4" s="261" t="s">
        <v>177</v>
      </c>
      <c r="Q4" s="266" t="s">
        <v>381</v>
      </c>
    </row>
    <row r="5" spans="1:17" ht="17.25" customHeight="1">
      <c r="A5" s="533"/>
      <c r="B5" s="534"/>
      <c r="C5" s="551"/>
      <c r="D5" s="551"/>
      <c r="E5" s="551"/>
      <c r="F5" s="551"/>
      <c r="G5" s="537"/>
      <c r="H5" s="551"/>
      <c r="I5" s="551"/>
      <c r="J5" s="551"/>
      <c r="K5" s="551"/>
      <c r="L5" s="553"/>
      <c r="M5" s="551"/>
      <c r="N5" s="551"/>
      <c r="O5" s="537"/>
      <c r="P5" s="548"/>
      <c r="Q5" s="549"/>
    </row>
    <row r="6" spans="1:19" ht="17.25" customHeight="1">
      <c r="A6" s="338" t="s">
        <v>256</v>
      </c>
      <c r="B6" s="554"/>
      <c r="C6" s="72">
        <v>27294343</v>
      </c>
      <c r="D6" s="72">
        <v>39491947</v>
      </c>
      <c r="E6" s="72">
        <v>16854739</v>
      </c>
      <c r="F6" s="72">
        <v>2682960</v>
      </c>
      <c r="G6" s="72">
        <v>24884733</v>
      </c>
      <c r="H6" s="72">
        <v>19816191</v>
      </c>
      <c r="I6" s="72">
        <v>48328938</v>
      </c>
      <c r="J6" s="72">
        <v>7826621</v>
      </c>
      <c r="K6" s="72">
        <v>55191107</v>
      </c>
      <c r="L6" s="72">
        <v>2072031</v>
      </c>
      <c r="M6" s="72">
        <v>27782138</v>
      </c>
      <c r="N6" s="72">
        <v>1111972</v>
      </c>
      <c r="O6" s="72">
        <v>123266</v>
      </c>
      <c r="P6" s="72">
        <v>226778616</v>
      </c>
      <c r="Q6" s="72">
        <v>25453030</v>
      </c>
      <c r="S6" s="188"/>
    </row>
    <row r="7" spans="1:19" ht="17.25" customHeight="1">
      <c r="A7" s="555">
        <v>60</v>
      </c>
      <c r="B7" s="556"/>
      <c r="C7" s="50">
        <v>27520486</v>
      </c>
      <c r="D7" s="50">
        <v>40974298</v>
      </c>
      <c r="E7" s="50">
        <v>17527410</v>
      </c>
      <c r="F7" s="50">
        <v>3117905</v>
      </c>
      <c r="G7" s="50">
        <v>22990380</v>
      </c>
      <c r="H7" s="50">
        <v>21648839</v>
      </c>
      <c r="I7" s="50">
        <v>52823645</v>
      </c>
      <c r="J7" s="50">
        <v>7826302</v>
      </c>
      <c r="K7" s="50">
        <v>45566110</v>
      </c>
      <c r="L7" s="50">
        <v>6472639</v>
      </c>
      <c r="M7" s="50">
        <v>30134536</v>
      </c>
      <c r="N7" s="50">
        <v>1263198</v>
      </c>
      <c r="O7" s="50" t="s">
        <v>276</v>
      </c>
      <c r="P7" s="50">
        <v>233764847</v>
      </c>
      <c r="Q7" s="50">
        <v>26954686</v>
      </c>
      <c r="S7" s="188"/>
    </row>
    <row r="8" spans="1:19" ht="17.25" customHeight="1">
      <c r="A8" s="555">
        <v>61</v>
      </c>
      <c r="B8" s="556"/>
      <c r="C8" s="50">
        <v>33135552</v>
      </c>
      <c r="D8" s="50">
        <v>42727115</v>
      </c>
      <c r="E8" s="50">
        <v>18455931</v>
      </c>
      <c r="F8" s="50">
        <v>3589864</v>
      </c>
      <c r="G8" s="50">
        <v>21755328</v>
      </c>
      <c r="H8" s="50">
        <v>26554582</v>
      </c>
      <c r="I8" s="50">
        <v>53320794</v>
      </c>
      <c r="J8" s="50">
        <v>8033288</v>
      </c>
      <c r="K8" s="50">
        <v>44705962</v>
      </c>
      <c r="L8" s="50">
        <v>5199383</v>
      </c>
      <c r="M8" s="50">
        <v>30996385</v>
      </c>
      <c r="N8" s="50">
        <v>2325241</v>
      </c>
      <c r="O8" s="50">
        <v>220817</v>
      </c>
      <c r="P8" s="50">
        <v>230884807</v>
      </c>
      <c r="Q8" s="50">
        <v>29574403</v>
      </c>
      <c r="S8" s="188"/>
    </row>
    <row r="9" spans="1:19" ht="17.25" customHeight="1">
      <c r="A9" s="555">
        <v>62</v>
      </c>
      <c r="B9" s="556"/>
      <c r="C9" s="50">
        <v>34789573</v>
      </c>
      <c r="D9" s="50">
        <v>44162508</v>
      </c>
      <c r="E9" s="50">
        <v>20753480</v>
      </c>
      <c r="F9" s="50">
        <v>3816061</v>
      </c>
      <c r="G9" s="50">
        <v>26015753</v>
      </c>
      <c r="H9" s="50">
        <v>25615369</v>
      </c>
      <c r="I9" s="50">
        <v>57238062</v>
      </c>
      <c r="J9" s="50">
        <v>8698652</v>
      </c>
      <c r="K9" s="50">
        <v>46872228</v>
      </c>
      <c r="L9" s="50">
        <v>1807944</v>
      </c>
      <c r="M9" s="50">
        <v>31877709</v>
      </c>
      <c r="N9" s="50">
        <v>1014760</v>
      </c>
      <c r="O9" s="50">
        <v>34536</v>
      </c>
      <c r="P9" s="50">
        <v>237956093</v>
      </c>
      <c r="Q9" s="50">
        <v>34175464</v>
      </c>
      <c r="S9" s="188"/>
    </row>
    <row r="10" spans="1:19" ht="17.25" customHeight="1">
      <c r="A10" s="557">
        <v>63</v>
      </c>
      <c r="B10" s="558"/>
      <c r="C10" s="217">
        <f>SUM(C12:C19,C21,C24,C30,C40,C47,C53,C61,C67)</f>
        <v>34931036</v>
      </c>
      <c r="D10" s="217">
        <f aca="true" t="shared" si="0" ref="D10:Q10">SUM(D12:D19,D21,D24,D30,D40,D47,D53,D61,D67)</f>
        <v>46757570</v>
      </c>
      <c r="E10" s="217">
        <f t="shared" si="0"/>
        <v>22519713</v>
      </c>
      <c r="F10" s="217">
        <f t="shared" si="0"/>
        <v>3478463</v>
      </c>
      <c r="G10" s="217">
        <f t="shared" si="0"/>
        <v>26042452</v>
      </c>
      <c r="H10" s="217">
        <f t="shared" si="0"/>
        <v>25886373</v>
      </c>
      <c r="I10" s="217">
        <f t="shared" si="0"/>
        <v>64824643</v>
      </c>
      <c r="J10" s="217">
        <f t="shared" si="0"/>
        <v>9248746</v>
      </c>
      <c r="K10" s="217">
        <f t="shared" si="0"/>
        <v>48375398</v>
      </c>
      <c r="L10" s="217">
        <f t="shared" si="0"/>
        <v>2336588</v>
      </c>
      <c r="M10" s="217">
        <f t="shared" si="0"/>
        <v>32039962</v>
      </c>
      <c r="N10" s="217">
        <f t="shared" si="0"/>
        <v>1894143</v>
      </c>
      <c r="O10" s="219" t="s">
        <v>390</v>
      </c>
      <c r="P10" s="217">
        <f t="shared" si="0"/>
        <v>243012373</v>
      </c>
      <c r="Q10" s="217">
        <f t="shared" si="0"/>
        <v>42590396</v>
      </c>
      <c r="S10" s="189"/>
    </row>
    <row r="11" spans="2:17" ht="17.25" customHeight="1">
      <c r="B11" s="210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</row>
    <row r="12" spans="1:19" ht="17.25" customHeight="1">
      <c r="A12" s="340" t="s">
        <v>122</v>
      </c>
      <c r="B12" s="386"/>
      <c r="C12" s="41">
        <v>6695870</v>
      </c>
      <c r="D12" s="50">
        <v>16287100</v>
      </c>
      <c r="E12" s="41">
        <v>9630965</v>
      </c>
      <c r="F12" s="41">
        <v>1176327</v>
      </c>
      <c r="G12" s="41">
        <v>3347730</v>
      </c>
      <c r="H12" s="41">
        <v>9968934</v>
      </c>
      <c r="I12" s="41">
        <v>29810964</v>
      </c>
      <c r="J12" s="41">
        <v>3054728</v>
      </c>
      <c r="K12" s="41">
        <v>18563311</v>
      </c>
      <c r="L12" s="41">
        <v>97731</v>
      </c>
      <c r="M12" s="41">
        <v>8986287</v>
      </c>
      <c r="N12" s="41">
        <v>1306737</v>
      </c>
      <c r="O12" s="50" t="s">
        <v>395</v>
      </c>
      <c r="P12" s="41">
        <v>72207749</v>
      </c>
      <c r="Q12" s="41">
        <v>10767811</v>
      </c>
      <c r="S12" s="188"/>
    </row>
    <row r="13" spans="1:19" ht="17.25" customHeight="1">
      <c r="A13" s="340" t="s">
        <v>123</v>
      </c>
      <c r="B13" s="386"/>
      <c r="C13" s="41">
        <v>1862887</v>
      </c>
      <c r="D13" s="50">
        <v>2968749</v>
      </c>
      <c r="E13" s="41">
        <v>825791</v>
      </c>
      <c r="F13" s="41">
        <v>342178</v>
      </c>
      <c r="G13" s="41">
        <v>665143</v>
      </c>
      <c r="H13" s="41">
        <v>940569</v>
      </c>
      <c r="I13" s="41">
        <v>1784382</v>
      </c>
      <c r="J13" s="41">
        <v>512596</v>
      </c>
      <c r="K13" s="41">
        <v>1636038</v>
      </c>
      <c r="L13" s="41">
        <v>214929</v>
      </c>
      <c r="M13" s="41">
        <v>1603095</v>
      </c>
      <c r="N13" s="50" t="s">
        <v>395</v>
      </c>
      <c r="O13" s="50" t="s">
        <v>395</v>
      </c>
      <c r="P13" s="41">
        <v>10452753</v>
      </c>
      <c r="Q13" s="41">
        <v>390251</v>
      </c>
      <c r="S13" s="188"/>
    </row>
    <row r="14" spans="1:19" ht="17.25" customHeight="1">
      <c r="A14" s="340" t="s">
        <v>124</v>
      </c>
      <c r="B14" s="386"/>
      <c r="C14" s="41">
        <v>2674120</v>
      </c>
      <c r="D14" s="50">
        <v>4429059</v>
      </c>
      <c r="E14" s="41">
        <v>1822271</v>
      </c>
      <c r="F14" s="41">
        <v>203913</v>
      </c>
      <c r="G14" s="41">
        <v>2049994</v>
      </c>
      <c r="H14" s="41">
        <v>2610060</v>
      </c>
      <c r="I14" s="41">
        <v>5903116</v>
      </c>
      <c r="J14" s="41">
        <v>850437</v>
      </c>
      <c r="K14" s="41">
        <v>4008510</v>
      </c>
      <c r="L14" s="41">
        <v>31295</v>
      </c>
      <c r="M14" s="41">
        <v>3113728</v>
      </c>
      <c r="N14" s="50" t="s">
        <v>395</v>
      </c>
      <c r="O14" s="50" t="s">
        <v>395</v>
      </c>
      <c r="P14" s="41">
        <v>24479640</v>
      </c>
      <c r="Q14" s="41">
        <v>1734956</v>
      </c>
      <c r="S14" s="188"/>
    </row>
    <row r="15" spans="1:19" ht="17.25" customHeight="1">
      <c r="A15" s="340" t="s">
        <v>125</v>
      </c>
      <c r="B15" s="386"/>
      <c r="C15" s="41">
        <v>1046545</v>
      </c>
      <c r="D15" s="50">
        <v>1486744</v>
      </c>
      <c r="E15" s="41">
        <v>455376</v>
      </c>
      <c r="F15" s="41">
        <v>38301</v>
      </c>
      <c r="G15" s="41">
        <v>1113705</v>
      </c>
      <c r="H15" s="41">
        <v>346017</v>
      </c>
      <c r="I15" s="41">
        <v>938396</v>
      </c>
      <c r="J15" s="41">
        <v>317346</v>
      </c>
      <c r="K15" s="41">
        <v>1187883</v>
      </c>
      <c r="L15" s="41">
        <v>482734</v>
      </c>
      <c r="M15" s="41">
        <v>1362772</v>
      </c>
      <c r="N15" s="50" t="s">
        <v>395</v>
      </c>
      <c r="O15" s="50" t="s">
        <v>395</v>
      </c>
      <c r="P15" s="41">
        <v>7031381</v>
      </c>
      <c r="Q15" s="41">
        <v>981018</v>
      </c>
      <c r="S15" s="188"/>
    </row>
    <row r="16" spans="1:19" ht="17.25" customHeight="1">
      <c r="A16" s="340" t="s">
        <v>126</v>
      </c>
      <c r="B16" s="530"/>
      <c r="C16" s="41">
        <v>998081</v>
      </c>
      <c r="D16" s="50">
        <v>1209544</v>
      </c>
      <c r="E16" s="41">
        <v>778876</v>
      </c>
      <c r="F16" s="41">
        <v>35036</v>
      </c>
      <c r="G16" s="41">
        <v>1229686</v>
      </c>
      <c r="H16" s="41">
        <v>756286</v>
      </c>
      <c r="I16" s="41">
        <v>1019986</v>
      </c>
      <c r="J16" s="41">
        <v>278285</v>
      </c>
      <c r="K16" s="41">
        <v>984169</v>
      </c>
      <c r="L16" s="41">
        <v>381235</v>
      </c>
      <c r="M16" s="41">
        <v>1321987</v>
      </c>
      <c r="N16" s="50" t="s">
        <v>395</v>
      </c>
      <c r="O16" s="50" t="s">
        <v>395</v>
      </c>
      <c r="P16" s="41">
        <v>8680996</v>
      </c>
      <c r="Q16" s="41">
        <v>662409</v>
      </c>
      <c r="S16" s="188"/>
    </row>
    <row r="17" spans="1:19" ht="17.25" customHeight="1">
      <c r="A17" s="340" t="s">
        <v>127</v>
      </c>
      <c r="B17" s="530"/>
      <c r="C17" s="41">
        <v>2603319</v>
      </c>
      <c r="D17" s="50">
        <v>3370526</v>
      </c>
      <c r="E17" s="41">
        <v>914718</v>
      </c>
      <c r="F17" s="41">
        <v>284588</v>
      </c>
      <c r="G17" s="41">
        <v>981583</v>
      </c>
      <c r="H17" s="41">
        <v>1503573</v>
      </c>
      <c r="I17" s="41">
        <v>3516787</v>
      </c>
      <c r="J17" s="41">
        <v>551488</v>
      </c>
      <c r="K17" s="41">
        <v>2873548</v>
      </c>
      <c r="L17" s="50">
        <v>2522</v>
      </c>
      <c r="M17" s="41">
        <v>1233651</v>
      </c>
      <c r="N17" s="50">
        <v>90192</v>
      </c>
      <c r="O17" s="50" t="s">
        <v>395</v>
      </c>
      <c r="P17" s="41">
        <v>12127084</v>
      </c>
      <c r="Q17" s="41">
        <v>1796091</v>
      </c>
      <c r="S17" s="188"/>
    </row>
    <row r="18" spans="1:19" ht="17.25" customHeight="1">
      <c r="A18" s="340" t="s">
        <v>128</v>
      </c>
      <c r="B18" s="530"/>
      <c r="C18" s="41">
        <v>1243130</v>
      </c>
      <c r="D18" s="50">
        <v>1398493</v>
      </c>
      <c r="E18" s="41">
        <v>444431</v>
      </c>
      <c r="F18" s="41">
        <v>142733</v>
      </c>
      <c r="G18" s="41">
        <v>469025</v>
      </c>
      <c r="H18" s="41">
        <v>432988</v>
      </c>
      <c r="I18" s="41">
        <v>1004767</v>
      </c>
      <c r="J18" s="41">
        <v>230228</v>
      </c>
      <c r="K18" s="41">
        <v>1440217</v>
      </c>
      <c r="L18" s="41">
        <v>16880</v>
      </c>
      <c r="M18" s="41">
        <v>788448</v>
      </c>
      <c r="N18" s="50" t="s">
        <v>395</v>
      </c>
      <c r="O18" s="50" t="s">
        <v>395</v>
      </c>
      <c r="P18" s="41">
        <v>6008049</v>
      </c>
      <c r="Q18" s="41">
        <v>935290</v>
      </c>
      <c r="S18" s="188"/>
    </row>
    <row r="19" spans="1:19" ht="17.25" customHeight="1">
      <c r="A19" s="340" t="s">
        <v>129</v>
      </c>
      <c r="B19" s="530"/>
      <c r="C19" s="41">
        <v>1445761</v>
      </c>
      <c r="D19" s="50">
        <v>1819456</v>
      </c>
      <c r="E19" s="41">
        <v>1148933</v>
      </c>
      <c r="F19" s="41">
        <v>265945</v>
      </c>
      <c r="G19" s="41">
        <v>1541265</v>
      </c>
      <c r="H19" s="41">
        <v>1348657</v>
      </c>
      <c r="I19" s="41">
        <v>4999266</v>
      </c>
      <c r="J19" s="41">
        <v>238776</v>
      </c>
      <c r="K19" s="41">
        <v>1650170</v>
      </c>
      <c r="L19" s="50" t="s">
        <v>395</v>
      </c>
      <c r="M19" s="41">
        <v>974659</v>
      </c>
      <c r="N19" s="50" t="s">
        <v>395</v>
      </c>
      <c r="O19" s="50" t="s">
        <v>395</v>
      </c>
      <c r="P19" s="41">
        <v>9862129</v>
      </c>
      <c r="Q19" s="41">
        <v>2564525</v>
      </c>
      <c r="S19" s="188"/>
    </row>
    <row r="20" spans="1:19" ht="17.25" customHeight="1">
      <c r="A20" s="112"/>
      <c r="B20" s="211"/>
      <c r="C20" s="41"/>
      <c r="D20" s="50"/>
      <c r="E20" s="41"/>
      <c r="F20" s="41"/>
      <c r="G20" s="41"/>
      <c r="H20" s="41"/>
      <c r="I20" s="41"/>
      <c r="J20" s="41"/>
      <c r="K20" s="41"/>
      <c r="L20" s="50"/>
      <c r="M20" s="41"/>
      <c r="N20" s="41"/>
      <c r="O20" s="50"/>
      <c r="P20" s="41"/>
      <c r="Q20" s="41"/>
      <c r="S20" s="188"/>
    </row>
    <row r="21" spans="1:19" ht="17.25" customHeight="1">
      <c r="A21" s="340" t="s">
        <v>266</v>
      </c>
      <c r="B21" s="530"/>
      <c r="C21" s="54">
        <f>SUM(C22)</f>
        <v>545703</v>
      </c>
      <c r="D21" s="54">
        <f aca="true" t="shared" si="1" ref="D21:N21">SUM(D22)</f>
        <v>492190</v>
      </c>
      <c r="E21" s="54">
        <f t="shared" si="1"/>
        <v>198102</v>
      </c>
      <c r="F21" s="54">
        <f t="shared" si="1"/>
        <v>34100</v>
      </c>
      <c r="G21" s="54">
        <f t="shared" si="1"/>
        <v>114066</v>
      </c>
      <c r="H21" s="54">
        <f t="shared" si="1"/>
        <v>435508</v>
      </c>
      <c r="I21" s="54">
        <f t="shared" si="1"/>
        <v>427738</v>
      </c>
      <c r="J21" s="54">
        <f t="shared" si="1"/>
        <v>157770</v>
      </c>
      <c r="K21" s="54">
        <f t="shared" si="1"/>
        <v>491857</v>
      </c>
      <c r="L21" s="54">
        <f t="shared" si="1"/>
        <v>9570</v>
      </c>
      <c r="M21" s="54">
        <f t="shared" si="1"/>
        <v>385634</v>
      </c>
      <c r="N21" s="54">
        <f t="shared" si="1"/>
        <v>59193</v>
      </c>
      <c r="O21" s="50" t="s">
        <v>395</v>
      </c>
      <c r="P21" s="54">
        <f>SUM(P22)</f>
        <v>3277119</v>
      </c>
      <c r="Q21" s="54">
        <f>SUM(Q22)</f>
        <v>719644</v>
      </c>
      <c r="S21" s="188"/>
    </row>
    <row r="22" spans="1:19" ht="17.25" customHeight="1">
      <c r="A22" s="112"/>
      <c r="B22" s="190" t="s">
        <v>130</v>
      </c>
      <c r="C22" s="41">
        <v>545703</v>
      </c>
      <c r="D22" s="50">
        <v>492190</v>
      </c>
      <c r="E22" s="41">
        <v>198102</v>
      </c>
      <c r="F22" s="41">
        <v>34100</v>
      </c>
      <c r="G22" s="41">
        <v>114066</v>
      </c>
      <c r="H22" s="41">
        <v>435508</v>
      </c>
      <c r="I22" s="41">
        <v>427738</v>
      </c>
      <c r="J22" s="41">
        <v>157770</v>
      </c>
      <c r="K22" s="41">
        <v>491857</v>
      </c>
      <c r="L22" s="50">
        <v>9570</v>
      </c>
      <c r="M22" s="41">
        <v>385634</v>
      </c>
      <c r="N22" s="50">
        <v>59193</v>
      </c>
      <c r="O22" s="50" t="s">
        <v>395</v>
      </c>
      <c r="P22" s="41">
        <v>3277119</v>
      </c>
      <c r="Q22" s="41">
        <v>719644</v>
      </c>
      <c r="S22" s="188"/>
    </row>
    <row r="23" spans="1:19" ht="17.25" customHeight="1">
      <c r="A23" s="112"/>
      <c r="B23" s="190"/>
      <c r="C23" s="41"/>
      <c r="D23" s="50"/>
      <c r="E23" s="41"/>
      <c r="F23" s="41"/>
      <c r="G23" s="41"/>
      <c r="H23" s="41"/>
      <c r="I23" s="41"/>
      <c r="J23" s="41"/>
      <c r="K23" s="41"/>
      <c r="L23" s="50"/>
      <c r="M23" s="41"/>
      <c r="N23" s="50"/>
      <c r="O23" s="50"/>
      <c r="P23" s="41"/>
      <c r="Q23" s="41"/>
      <c r="S23" s="188"/>
    </row>
    <row r="24" spans="1:19" ht="17.25" customHeight="1">
      <c r="A24" s="340" t="s">
        <v>267</v>
      </c>
      <c r="B24" s="530"/>
      <c r="C24" s="54">
        <f>SUM(C25:C28)</f>
        <v>1831611</v>
      </c>
      <c r="D24" s="54">
        <f aca="true" t="shared" si="2" ref="D24:N24">SUM(D25:D28)</f>
        <v>1831761</v>
      </c>
      <c r="E24" s="54">
        <f t="shared" si="2"/>
        <v>596611</v>
      </c>
      <c r="F24" s="54">
        <f t="shared" si="2"/>
        <v>262218</v>
      </c>
      <c r="G24" s="54">
        <f t="shared" si="2"/>
        <v>1357076</v>
      </c>
      <c r="H24" s="54">
        <f t="shared" si="2"/>
        <v>1856238</v>
      </c>
      <c r="I24" s="54">
        <f t="shared" si="2"/>
        <v>2211381</v>
      </c>
      <c r="J24" s="54">
        <f t="shared" si="2"/>
        <v>299253</v>
      </c>
      <c r="K24" s="54">
        <f t="shared" si="2"/>
        <v>1902524</v>
      </c>
      <c r="L24" s="54">
        <f t="shared" si="2"/>
        <v>800</v>
      </c>
      <c r="M24" s="54">
        <f t="shared" si="2"/>
        <v>1397359</v>
      </c>
      <c r="N24" s="54">
        <f t="shared" si="2"/>
        <v>97867</v>
      </c>
      <c r="O24" s="50" t="s">
        <v>395</v>
      </c>
      <c r="P24" s="54">
        <f>SUM(P25:P28)</f>
        <v>11199438</v>
      </c>
      <c r="Q24" s="54">
        <f>SUM(Q25:Q28)</f>
        <v>1393481</v>
      </c>
      <c r="S24" s="188"/>
    </row>
    <row r="25" spans="1:19" ht="17.25" customHeight="1">
      <c r="A25" s="112"/>
      <c r="B25" s="190" t="s">
        <v>131</v>
      </c>
      <c r="C25" s="41">
        <v>508200</v>
      </c>
      <c r="D25" s="50">
        <v>631771</v>
      </c>
      <c r="E25" s="41">
        <v>248433</v>
      </c>
      <c r="F25" s="41">
        <v>188932</v>
      </c>
      <c r="G25" s="41">
        <v>215024</v>
      </c>
      <c r="H25" s="41">
        <v>431728</v>
      </c>
      <c r="I25" s="41">
        <v>814646</v>
      </c>
      <c r="J25" s="41">
        <v>178176</v>
      </c>
      <c r="K25" s="41">
        <v>479803</v>
      </c>
      <c r="L25" s="50" t="s">
        <v>395</v>
      </c>
      <c r="M25" s="41">
        <v>402934</v>
      </c>
      <c r="N25" s="50" t="s">
        <v>395</v>
      </c>
      <c r="O25" s="50" t="s">
        <v>395</v>
      </c>
      <c r="P25" s="41">
        <v>3194533</v>
      </c>
      <c r="Q25" s="41">
        <v>397366</v>
      </c>
      <c r="S25" s="188"/>
    </row>
    <row r="26" spans="1:19" ht="17.25" customHeight="1">
      <c r="A26" s="112"/>
      <c r="B26" s="190" t="s">
        <v>132</v>
      </c>
      <c r="C26" s="41">
        <v>548279</v>
      </c>
      <c r="D26" s="50">
        <v>606057</v>
      </c>
      <c r="E26" s="41">
        <v>141988</v>
      </c>
      <c r="F26" s="41">
        <v>17840</v>
      </c>
      <c r="G26" s="41">
        <v>179664</v>
      </c>
      <c r="H26" s="41">
        <v>1102886</v>
      </c>
      <c r="I26" s="41">
        <v>547397</v>
      </c>
      <c r="J26" s="41">
        <v>51232</v>
      </c>
      <c r="K26" s="41">
        <v>384674</v>
      </c>
      <c r="L26" s="50" t="s">
        <v>395</v>
      </c>
      <c r="M26" s="41">
        <v>364679</v>
      </c>
      <c r="N26" s="50" t="s">
        <v>395</v>
      </c>
      <c r="O26" s="50" t="s">
        <v>395</v>
      </c>
      <c r="P26" s="41">
        <v>3221037</v>
      </c>
      <c r="Q26" s="41">
        <v>347099</v>
      </c>
      <c r="S26" s="188"/>
    </row>
    <row r="27" spans="1:19" ht="17.25" customHeight="1">
      <c r="A27" s="112"/>
      <c r="B27" s="190" t="s">
        <v>133</v>
      </c>
      <c r="C27" s="41">
        <v>309190</v>
      </c>
      <c r="D27" s="50">
        <v>411348</v>
      </c>
      <c r="E27" s="41">
        <v>131138</v>
      </c>
      <c r="F27" s="41">
        <v>29488</v>
      </c>
      <c r="G27" s="41">
        <v>526867</v>
      </c>
      <c r="H27" s="41">
        <v>119569</v>
      </c>
      <c r="I27" s="41">
        <v>644100</v>
      </c>
      <c r="J27" s="41">
        <v>37377</v>
      </c>
      <c r="K27" s="41">
        <v>402454</v>
      </c>
      <c r="L27" s="50">
        <v>800</v>
      </c>
      <c r="M27" s="41">
        <v>329711</v>
      </c>
      <c r="N27" s="50">
        <v>97867</v>
      </c>
      <c r="O27" s="50" t="s">
        <v>395</v>
      </c>
      <c r="P27" s="41">
        <v>2486335</v>
      </c>
      <c r="Q27" s="41">
        <v>441006</v>
      </c>
      <c r="S27" s="188"/>
    </row>
    <row r="28" spans="1:19" ht="17.25" customHeight="1">
      <c r="A28" s="112"/>
      <c r="B28" s="190" t="s">
        <v>134</v>
      </c>
      <c r="C28" s="41">
        <v>465942</v>
      </c>
      <c r="D28" s="50">
        <v>182585</v>
      </c>
      <c r="E28" s="41">
        <v>75052</v>
      </c>
      <c r="F28" s="93">
        <v>25958</v>
      </c>
      <c r="G28" s="41">
        <v>435521</v>
      </c>
      <c r="H28" s="41">
        <v>202055</v>
      </c>
      <c r="I28" s="41">
        <v>205238</v>
      </c>
      <c r="J28" s="41">
        <v>32468</v>
      </c>
      <c r="K28" s="41">
        <v>635593</v>
      </c>
      <c r="L28" s="50" t="s">
        <v>395</v>
      </c>
      <c r="M28" s="41">
        <v>300035</v>
      </c>
      <c r="N28" s="50" t="s">
        <v>395</v>
      </c>
      <c r="O28" s="50" t="s">
        <v>395</v>
      </c>
      <c r="P28" s="41">
        <v>2297533</v>
      </c>
      <c r="Q28" s="41">
        <v>208010</v>
      </c>
      <c r="S28" s="188"/>
    </row>
    <row r="29" spans="1:19" ht="17.25" customHeight="1">
      <c r="A29" s="112"/>
      <c r="B29" s="190"/>
      <c r="C29" s="41"/>
      <c r="D29" s="50"/>
      <c r="E29" s="41"/>
      <c r="F29" s="41"/>
      <c r="G29" s="41"/>
      <c r="H29" s="41"/>
      <c r="I29" s="41"/>
      <c r="J29" s="41"/>
      <c r="K29" s="41"/>
      <c r="L29" s="50"/>
      <c r="M29" s="41"/>
      <c r="N29" s="50"/>
      <c r="O29" s="50"/>
      <c r="P29" s="41"/>
      <c r="S29" s="188"/>
    </row>
    <row r="30" spans="1:19" ht="17.25" customHeight="1">
      <c r="A30" s="340" t="s">
        <v>268</v>
      </c>
      <c r="B30" s="530"/>
      <c r="C30" s="54">
        <f>SUM(C31:C38)</f>
        <v>2837867</v>
      </c>
      <c r="D30" s="54">
        <f aca="true" t="shared" si="3" ref="D30:N30">SUM(D31:D38)</f>
        <v>2457846</v>
      </c>
      <c r="E30" s="54">
        <f t="shared" si="3"/>
        <v>1927008</v>
      </c>
      <c r="F30" s="54">
        <f t="shared" si="3"/>
        <v>120945</v>
      </c>
      <c r="G30" s="54">
        <f t="shared" si="3"/>
        <v>2098191</v>
      </c>
      <c r="H30" s="54">
        <f t="shared" si="3"/>
        <v>2098641</v>
      </c>
      <c r="I30" s="54">
        <f t="shared" si="3"/>
        <v>4464916</v>
      </c>
      <c r="J30" s="54">
        <f t="shared" si="3"/>
        <v>550998</v>
      </c>
      <c r="K30" s="54">
        <f t="shared" si="3"/>
        <v>3011522</v>
      </c>
      <c r="L30" s="54">
        <f t="shared" si="3"/>
        <v>36544</v>
      </c>
      <c r="M30" s="54">
        <f t="shared" si="3"/>
        <v>2480344</v>
      </c>
      <c r="N30" s="54">
        <f t="shared" si="3"/>
        <v>39442</v>
      </c>
      <c r="O30" s="50" t="s">
        <v>395</v>
      </c>
      <c r="P30" s="54">
        <f>SUM(P31:P38)</f>
        <v>21356666</v>
      </c>
      <c r="Q30" s="54">
        <f>SUM(Q31:Q38)</f>
        <v>5349925</v>
      </c>
      <c r="S30" s="188"/>
    </row>
    <row r="31" spans="1:19" ht="17.25" customHeight="1">
      <c r="A31" s="112"/>
      <c r="B31" s="190" t="s">
        <v>135</v>
      </c>
      <c r="C31" s="41">
        <v>408849</v>
      </c>
      <c r="D31" s="50">
        <v>376954</v>
      </c>
      <c r="E31" s="41">
        <v>231966</v>
      </c>
      <c r="F31" s="50">
        <v>29984</v>
      </c>
      <c r="G31" s="41">
        <v>102248</v>
      </c>
      <c r="H31" s="41">
        <v>179010</v>
      </c>
      <c r="I31" s="41">
        <v>670039</v>
      </c>
      <c r="J31" s="41">
        <v>91117</v>
      </c>
      <c r="K31" s="41">
        <v>356644</v>
      </c>
      <c r="L31" s="50">
        <v>1833</v>
      </c>
      <c r="M31" s="41">
        <v>209253</v>
      </c>
      <c r="N31" s="50" t="s">
        <v>395</v>
      </c>
      <c r="O31" s="50" t="s">
        <v>395</v>
      </c>
      <c r="P31" s="41">
        <v>1549505</v>
      </c>
      <c r="Q31" s="41">
        <v>730729</v>
      </c>
      <c r="S31" s="188"/>
    </row>
    <row r="32" spans="1:19" ht="17.25" customHeight="1">
      <c r="A32" s="112"/>
      <c r="B32" s="190" t="s">
        <v>136</v>
      </c>
      <c r="C32" s="41">
        <v>550991</v>
      </c>
      <c r="D32" s="50">
        <v>516260</v>
      </c>
      <c r="E32" s="93">
        <v>345398</v>
      </c>
      <c r="F32" s="41">
        <v>27820</v>
      </c>
      <c r="G32" s="41">
        <v>541202</v>
      </c>
      <c r="H32" s="41">
        <v>315321</v>
      </c>
      <c r="I32" s="41">
        <v>839074</v>
      </c>
      <c r="J32" s="41">
        <v>129733</v>
      </c>
      <c r="K32" s="41">
        <v>474983</v>
      </c>
      <c r="L32" s="50" t="s">
        <v>395</v>
      </c>
      <c r="M32" s="41">
        <v>520946</v>
      </c>
      <c r="N32" s="50" t="s">
        <v>395</v>
      </c>
      <c r="O32" s="50" t="s">
        <v>395</v>
      </c>
      <c r="P32" s="41">
        <v>4421500</v>
      </c>
      <c r="Q32" s="41">
        <v>374839</v>
      </c>
      <c r="S32" s="188"/>
    </row>
    <row r="33" spans="1:19" ht="17.25" customHeight="1">
      <c r="A33" s="112"/>
      <c r="B33" s="190" t="s">
        <v>137</v>
      </c>
      <c r="C33" s="41">
        <v>651931</v>
      </c>
      <c r="D33" s="50">
        <v>1006952</v>
      </c>
      <c r="E33" s="93">
        <v>773374</v>
      </c>
      <c r="F33" s="41">
        <v>56995</v>
      </c>
      <c r="G33" s="41">
        <v>161585</v>
      </c>
      <c r="H33" s="41">
        <v>289598</v>
      </c>
      <c r="I33" s="41">
        <v>2156215</v>
      </c>
      <c r="J33" s="41">
        <v>181455</v>
      </c>
      <c r="K33" s="41">
        <v>1574505</v>
      </c>
      <c r="L33" s="50" t="s">
        <v>395</v>
      </c>
      <c r="M33" s="41">
        <v>800908</v>
      </c>
      <c r="N33" s="50" t="s">
        <v>395</v>
      </c>
      <c r="O33" s="50" t="s">
        <v>395</v>
      </c>
      <c r="P33" s="41">
        <v>8976417</v>
      </c>
      <c r="Q33" s="41">
        <v>1276373</v>
      </c>
      <c r="S33" s="188"/>
    </row>
    <row r="34" spans="1:19" ht="17.25" customHeight="1">
      <c r="A34" s="112"/>
      <c r="B34" s="190" t="s">
        <v>138</v>
      </c>
      <c r="C34" s="41">
        <v>207914</v>
      </c>
      <c r="D34" s="50">
        <v>80042</v>
      </c>
      <c r="E34" s="50">
        <v>41567</v>
      </c>
      <c r="F34" s="50" t="s">
        <v>395</v>
      </c>
      <c r="G34" s="41">
        <v>158422</v>
      </c>
      <c r="H34" s="41">
        <v>304125</v>
      </c>
      <c r="I34" s="41">
        <v>104767</v>
      </c>
      <c r="J34" s="41">
        <v>18124</v>
      </c>
      <c r="K34" s="41">
        <v>68456</v>
      </c>
      <c r="L34" s="50" t="s">
        <v>395</v>
      </c>
      <c r="M34" s="41">
        <v>182065</v>
      </c>
      <c r="N34" s="50">
        <v>34760</v>
      </c>
      <c r="O34" s="50" t="s">
        <v>395</v>
      </c>
      <c r="P34" s="41">
        <v>1122030</v>
      </c>
      <c r="Q34" s="41">
        <v>449590</v>
      </c>
      <c r="S34" s="188"/>
    </row>
    <row r="35" spans="1:19" ht="17.25" customHeight="1">
      <c r="A35" s="112"/>
      <c r="B35" s="190" t="s">
        <v>139</v>
      </c>
      <c r="C35" s="41">
        <v>212792</v>
      </c>
      <c r="D35" s="50">
        <v>117461</v>
      </c>
      <c r="E35" s="41">
        <v>203794</v>
      </c>
      <c r="F35" s="41">
        <v>1220</v>
      </c>
      <c r="G35" s="41">
        <v>197649</v>
      </c>
      <c r="H35" s="41">
        <v>459345</v>
      </c>
      <c r="I35" s="41">
        <v>223192</v>
      </c>
      <c r="J35" s="41">
        <v>29122</v>
      </c>
      <c r="K35" s="41">
        <v>115138</v>
      </c>
      <c r="L35" s="50">
        <v>290</v>
      </c>
      <c r="M35" s="41">
        <v>164221</v>
      </c>
      <c r="N35" s="50" t="s">
        <v>395</v>
      </c>
      <c r="O35" s="50" t="s">
        <v>395</v>
      </c>
      <c r="P35" s="41">
        <v>1233039</v>
      </c>
      <c r="Q35" s="41">
        <v>465864</v>
      </c>
      <c r="S35" s="188"/>
    </row>
    <row r="36" spans="1:19" ht="17.25" customHeight="1">
      <c r="A36" s="112"/>
      <c r="B36" s="190" t="s">
        <v>140</v>
      </c>
      <c r="C36" s="41">
        <v>236593</v>
      </c>
      <c r="D36" s="50">
        <v>198399</v>
      </c>
      <c r="E36" s="41">
        <v>75715</v>
      </c>
      <c r="F36" s="41">
        <v>2320</v>
      </c>
      <c r="G36" s="41">
        <v>392898</v>
      </c>
      <c r="H36" s="41">
        <v>166241</v>
      </c>
      <c r="I36" s="41">
        <v>267764</v>
      </c>
      <c r="J36" s="41">
        <v>44948</v>
      </c>
      <c r="K36" s="41">
        <v>165408</v>
      </c>
      <c r="L36" s="50" t="s">
        <v>395</v>
      </c>
      <c r="M36" s="41">
        <v>191793</v>
      </c>
      <c r="N36" s="50" t="s">
        <v>395</v>
      </c>
      <c r="O36" s="50" t="s">
        <v>395</v>
      </c>
      <c r="P36" s="41">
        <v>1552607</v>
      </c>
      <c r="Q36" s="41">
        <v>552936</v>
      </c>
      <c r="S36" s="188"/>
    </row>
    <row r="37" spans="1:19" ht="17.25" customHeight="1">
      <c r="A37" s="112"/>
      <c r="B37" s="190" t="s">
        <v>141</v>
      </c>
      <c r="C37" s="41">
        <v>153540</v>
      </c>
      <c r="D37" s="50">
        <v>60427</v>
      </c>
      <c r="E37" s="41">
        <v>130707</v>
      </c>
      <c r="F37" s="41">
        <v>1210</v>
      </c>
      <c r="G37" s="41">
        <v>347489</v>
      </c>
      <c r="H37" s="41">
        <v>182960</v>
      </c>
      <c r="I37" s="41">
        <v>81289</v>
      </c>
      <c r="J37" s="41">
        <v>27975</v>
      </c>
      <c r="K37" s="41">
        <v>127068</v>
      </c>
      <c r="L37" s="50">
        <v>3848</v>
      </c>
      <c r="M37" s="41">
        <v>171166</v>
      </c>
      <c r="N37" s="50" t="s">
        <v>395</v>
      </c>
      <c r="O37" s="50" t="s">
        <v>395</v>
      </c>
      <c r="P37" s="41">
        <v>835082</v>
      </c>
      <c r="Q37" s="41">
        <v>656334</v>
      </c>
      <c r="S37" s="188"/>
    </row>
    <row r="38" spans="1:19" ht="17.25" customHeight="1">
      <c r="A38" s="112"/>
      <c r="B38" s="190" t="s">
        <v>142</v>
      </c>
      <c r="C38" s="41">
        <v>415257</v>
      </c>
      <c r="D38" s="50">
        <v>101351</v>
      </c>
      <c r="E38" s="41">
        <v>124487</v>
      </c>
      <c r="F38" s="41">
        <v>1396</v>
      </c>
      <c r="G38" s="41">
        <v>196698</v>
      </c>
      <c r="H38" s="41">
        <v>202041</v>
      </c>
      <c r="I38" s="41">
        <v>122576</v>
      </c>
      <c r="J38" s="41">
        <v>28524</v>
      </c>
      <c r="K38" s="41">
        <v>129320</v>
      </c>
      <c r="L38" s="50">
        <v>30573</v>
      </c>
      <c r="M38" s="41">
        <v>239992</v>
      </c>
      <c r="N38" s="50">
        <v>4682</v>
      </c>
      <c r="O38" s="50" t="s">
        <v>395</v>
      </c>
      <c r="P38" s="41">
        <v>1666486</v>
      </c>
      <c r="Q38" s="41">
        <v>843260</v>
      </c>
      <c r="S38" s="188"/>
    </row>
    <row r="39" spans="1:19" ht="17.25" customHeight="1">
      <c r="A39" s="112"/>
      <c r="B39" s="190"/>
      <c r="C39" s="41"/>
      <c r="D39" s="50"/>
      <c r="E39" s="41"/>
      <c r="F39" s="41"/>
      <c r="G39" s="41"/>
      <c r="H39" s="41"/>
      <c r="I39" s="41"/>
      <c r="J39" s="41"/>
      <c r="K39" s="41"/>
      <c r="L39" s="50"/>
      <c r="M39" s="41"/>
      <c r="N39" s="50"/>
      <c r="O39" s="50"/>
      <c r="P39" s="41"/>
      <c r="Q39" s="41"/>
      <c r="S39" s="188"/>
    </row>
    <row r="40" spans="1:19" ht="17.25" customHeight="1">
      <c r="A40" s="340" t="s">
        <v>269</v>
      </c>
      <c r="B40" s="530"/>
      <c r="C40" s="54">
        <f>SUM(C41:C45)</f>
        <v>2621801</v>
      </c>
      <c r="D40" s="54">
        <f aca="true" t="shared" si="4" ref="D40:N40">SUM(D41:D45)</f>
        <v>2490654</v>
      </c>
      <c r="E40" s="54">
        <f t="shared" si="4"/>
        <v>1038140</v>
      </c>
      <c r="F40" s="54">
        <f t="shared" si="4"/>
        <v>352509</v>
      </c>
      <c r="G40" s="54">
        <f t="shared" si="4"/>
        <v>1291123</v>
      </c>
      <c r="H40" s="54">
        <f t="shared" si="4"/>
        <v>916794</v>
      </c>
      <c r="I40" s="54">
        <f t="shared" si="4"/>
        <v>3765358</v>
      </c>
      <c r="J40" s="54">
        <f t="shared" si="4"/>
        <v>717535</v>
      </c>
      <c r="K40" s="54">
        <f t="shared" si="4"/>
        <v>3390504</v>
      </c>
      <c r="L40" s="54">
        <f t="shared" si="4"/>
        <v>66879</v>
      </c>
      <c r="M40" s="54">
        <f t="shared" si="4"/>
        <v>2011075</v>
      </c>
      <c r="N40" s="54">
        <f t="shared" si="4"/>
        <v>67637</v>
      </c>
      <c r="O40" s="50" t="s">
        <v>395</v>
      </c>
      <c r="P40" s="54">
        <f>SUM(P41:P45)</f>
        <v>15213455</v>
      </c>
      <c r="Q40" s="54">
        <f>SUM(Q41:Q45)</f>
        <v>2254645</v>
      </c>
      <c r="S40" s="188"/>
    </row>
    <row r="41" spans="1:19" ht="17.25" customHeight="1">
      <c r="A41" s="112"/>
      <c r="B41" s="190" t="s">
        <v>143</v>
      </c>
      <c r="C41" s="41">
        <v>662753</v>
      </c>
      <c r="D41" s="50">
        <v>735364</v>
      </c>
      <c r="E41" s="41">
        <v>330510</v>
      </c>
      <c r="F41" s="41">
        <v>77649</v>
      </c>
      <c r="G41" s="41">
        <v>591867</v>
      </c>
      <c r="H41" s="41">
        <v>143841</v>
      </c>
      <c r="I41" s="41">
        <v>1532856</v>
      </c>
      <c r="J41" s="41">
        <v>172665</v>
      </c>
      <c r="K41" s="41">
        <v>1120301</v>
      </c>
      <c r="L41" s="50">
        <v>47486</v>
      </c>
      <c r="M41" s="41">
        <v>745673</v>
      </c>
      <c r="N41" s="50">
        <v>19565</v>
      </c>
      <c r="O41" s="50" t="s">
        <v>395</v>
      </c>
      <c r="P41" s="41">
        <v>5967955</v>
      </c>
      <c r="Q41" s="41">
        <v>374701</v>
      </c>
      <c r="S41" s="188"/>
    </row>
    <row r="42" spans="1:19" ht="17.25" customHeight="1">
      <c r="A42" s="112"/>
      <c r="B42" s="190" t="s">
        <v>144</v>
      </c>
      <c r="C42" s="41">
        <v>410744</v>
      </c>
      <c r="D42" s="50">
        <v>375599</v>
      </c>
      <c r="E42" s="41">
        <v>114449</v>
      </c>
      <c r="F42" s="41">
        <v>30075</v>
      </c>
      <c r="G42" s="41">
        <v>225038</v>
      </c>
      <c r="H42" s="41">
        <v>290774</v>
      </c>
      <c r="I42" s="41">
        <v>217819</v>
      </c>
      <c r="J42" s="41">
        <v>103295</v>
      </c>
      <c r="K42" s="41">
        <v>338744</v>
      </c>
      <c r="L42" s="50">
        <v>2855</v>
      </c>
      <c r="M42" s="41">
        <v>285753</v>
      </c>
      <c r="N42" s="50" t="s">
        <v>395</v>
      </c>
      <c r="O42" s="50" t="s">
        <v>395</v>
      </c>
      <c r="P42" s="41">
        <v>2340173</v>
      </c>
      <c r="Q42" s="41">
        <v>162320</v>
      </c>
      <c r="S42" s="188"/>
    </row>
    <row r="43" spans="1:19" ht="17.25" customHeight="1">
      <c r="A43" s="112"/>
      <c r="B43" s="190" t="s">
        <v>145</v>
      </c>
      <c r="C43" s="41">
        <v>588356</v>
      </c>
      <c r="D43" s="50">
        <v>349478</v>
      </c>
      <c r="E43" s="41">
        <v>180864</v>
      </c>
      <c r="F43" s="41">
        <v>22336</v>
      </c>
      <c r="G43" s="41">
        <v>68926</v>
      </c>
      <c r="H43" s="41">
        <v>192506</v>
      </c>
      <c r="I43" s="41">
        <v>388758</v>
      </c>
      <c r="J43" s="41">
        <v>100374</v>
      </c>
      <c r="K43" s="41">
        <v>295690</v>
      </c>
      <c r="L43" s="50" t="s">
        <v>395</v>
      </c>
      <c r="M43" s="41">
        <v>294545</v>
      </c>
      <c r="N43" s="50" t="s">
        <v>395</v>
      </c>
      <c r="O43" s="50" t="s">
        <v>395</v>
      </c>
      <c r="P43" s="41">
        <v>1881078</v>
      </c>
      <c r="Q43" s="41">
        <v>285784</v>
      </c>
      <c r="S43" s="188"/>
    </row>
    <row r="44" spans="1:19" ht="17.25" customHeight="1">
      <c r="A44" s="112"/>
      <c r="B44" s="190" t="s">
        <v>146</v>
      </c>
      <c r="C44" s="41">
        <v>348690</v>
      </c>
      <c r="D44" s="50">
        <v>360562</v>
      </c>
      <c r="E44" s="41">
        <v>112073</v>
      </c>
      <c r="F44" s="41">
        <v>19884</v>
      </c>
      <c r="G44" s="41">
        <v>283596</v>
      </c>
      <c r="H44" s="41">
        <v>165537</v>
      </c>
      <c r="I44" s="41">
        <v>834182</v>
      </c>
      <c r="J44" s="41">
        <v>107948</v>
      </c>
      <c r="K44" s="41">
        <v>346693</v>
      </c>
      <c r="L44" s="50">
        <v>16538</v>
      </c>
      <c r="M44" s="41">
        <v>264623</v>
      </c>
      <c r="N44" s="50">
        <v>46643</v>
      </c>
      <c r="O44" s="50" t="s">
        <v>395</v>
      </c>
      <c r="P44" s="41">
        <v>2210599</v>
      </c>
      <c r="Q44" s="41">
        <v>308290</v>
      </c>
      <c r="S44" s="188"/>
    </row>
    <row r="45" spans="1:19" ht="17.25" customHeight="1">
      <c r="A45" s="112"/>
      <c r="B45" s="190" t="s">
        <v>147</v>
      </c>
      <c r="C45" s="41">
        <v>611258</v>
      </c>
      <c r="D45" s="50">
        <v>669651</v>
      </c>
      <c r="E45" s="41">
        <v>300244</v>
      </c>
      <c r="F45" s="41">
        <v>202565</v>
      </c>
      <c r="G45" s="41">
        <v>121696</v>
      </c>
      <c r="H45" s="41">
        <v>124136</v>
      </c>
      <c r="I45" s="41">
        <v>791743</v>
      </c>
      <c r="J45" s="41">
        <v>233253</v>
      </c>
      <c r="K45" s="41">
        <v>1289076</v>
      </c>
      <c r="L45" s="50" t="s">
        <v>395</v>
      </c>
      <c r="M45" s="41">
        <v>420481</v>
      </c>
      <c r="N45" s="50">
        <v>1429</v>
      </c>
      <c r="O45" s="50" t="s">
        <v>395</v>
      </c>
      <c r="P45" s="41">
        <v>2813650</v>
      </c>
      <c r="Q45" s="41">
        <v>1123550</v>
      </c>
      <c r="S45" s="188"/>
    </row>
    <row r="46" spans="1:19" ht="17.25" customHeight="1">
      <c r="A46" s="112"/>
      <c r="B46" s="190"/>
      <c r="C46" s="41"/>
      <c r="D46" s="50"/>
      <c r="E46" s="41"/>
      <c r="F46" s="41"/>
      <c r="G46" s="41"/>
      <c r="H46" s="41"/>
      <c r="I46" s="41"/>
      <c r="J46" s="41"/>
      <c r="K46" s="41"/>
      <c r="L46" s="50"/>
      <c r="M46" s="41"/>
      <c r="N46" s="50"/>
      <c r="O46" s="50"/>
      <c r="P46" s="41"/>
      <c r="Q46" s="41"/>
      <c r="S46" s="188"/>
    </row>
    <row r="47" spans="1:19" ht="17.25" customHeight="1">
      <c r="A47" s="340" t="s">
        <v>270</v>
      </c>
      <c r="B47" s="530"/>
      <c r="C47" s="54">
        <f>SUM(C48:C51)</f>
        <v>3156640</v>
      </c>
      <c r="D47" s="54">
        <f aca="true" t="shared" si="5" ref="D47:M47">SUM(D48:D51)</f>
        <v>1959199</v>
      </c>
      <c r="E47" s="54">
        <f t="shared" si="5"/>
        <v>757368</v>
      </c>
      <c r="F47" s="54">
        <f t="shared" si="5"/>
        <v>109053</v>
      </c>
      <c r="G47" s="54">
        <f t="shared" si="5"/>
        <v>3377908</v>
      </c>
      <c r="H47" s="54">
        <f t="shared" si="5"/>
        <v>770961</v>
      </c>
      <c r="I47" s="54">
        <f t="shared" si="5"/>
        <v>1331134</v>
      </c>
      <c r="J47" s="54">
        <f t="shared" si="5"/>
        <v>417533</v>
      </c>
      <c r="K47" s="54">
        <f t="shared" si="5"/>
        <v>2908448</v>
      </c>
      <c r="L47" s="54">
        <f t="shared" si="5"/>
        <v>208178</v>
      </c>
      <c r="M47" s="54">
        <f t="shared" si="5"/>
        <v>1737041</v>
      </c>
      <c r="N47" s="54" t="s">
        <v>395</v>
      </c>
      <c r="O47" s="50" t="s">
        <v>395</v>
      </c>
      <c r="P47" s="54">
        <f>SUM(P48:P51)</f>
        <v>11405092</v>
      </c>
      <c r="Q47" s="54">
        <f>SUM(Q48:Q51)</f>
        <v>6032618</v>
      </c>
      <c r="S47" s="188"/>
    </row>
    <row r="48" spans="1:19" ht="17.25" customHeight="1">
      <c r="A48" s="112"/>
      <c r="B48" s="190" t="s">
        <v>148</v>
      </c>
      <c r="C48" s="41">
        <v>1049446</v>
      </c>
      <c r="D48" s="54">
        <v>679515</v>
      </c>
      <c r="E48" s="41">
        <v>158461</v>
      </c>
      <c r="F48" s="41">
        <v>21455</v>
      </c>
      <c r="G48" s="41">
        <v>1444388</v>
      </c>
      <c r="H48" s="41">
        <v>211485</v>
      </c>
      <c r="I48" s="41">
        <v>394088</v>
      </c>
      <c r="J48" s="41">
        <v>107876</v>
      </c>
      <c r="K48" s="78">
        <v>1419445</v>
      </c>
      <c r="L48" s="50">
        <v>83706</v>
      </c>
      <c r="M48" s="41">
        <v>624980</v>
      </c>
      <c r="N48" s="50" t="s">
        <v>395</v>
      </c>
      <c r="O48" s="50" t="s">
        <v>395</v>
      </c>
      <c r="P48" s="41">
        <v>4335058</v>
      </c>
      <c r="Q48" s="41">
        <v>2122921</v>
      </c>
      <c r="S48" s="188"/>
    </row>
    <row r="49" spans="1:19" ht="17.25" customHeight="1">
      <c r="A49" s="112"/>
      <c r="B49" s="190" t="s">
        <v>149</v>
      </c>
      <c r="C49" s="41">
        <v>435729</v>
      </c>
      <c r="D49" s="54">
        <v>281996</v>
      </c>
      <c r="E49" s="41">
        <v>173076</v>
      </c>
      <c r="F49" s="41">
        <v>14372</v>
      </c>
      <c r="G49" s="41">
        <v>261509</v>
      </c>
      <c r="H49" s="41">
        <v>74886</v>
      </c>
      <c r="I49" s="41">
        <v>88919</v>
      </c>
      <c r="J49" s="41">
        <v>78599</v>
      </c>
      <c r="K49" s="78">
        <v>346652</v>
      </c>
      <c r="L49" s="50">
        <v>49877</v>
      </c>
      <c r="M49" s="41">
        <v>366246</v>
      </c>
      <c r="N49" s="50" t="s">
        <v>395</v>
      </c>
      <c r="O49" s="50" t="s">
        <v>395</v>
      </c>
      <c r="P49" s="41">
        <v>1926718</v>
      </c>
      <c r="Q49" s="41">
        <v>751316</v>
      </c>
      <c r="S49" s="188"/>
    </row>
    <row r="50" spans="1:19" ht="17.25" customHeight="1">
      <c r="A50" s="112"/>
      <c r="B50" s="190" t="s">
        <v>150</v>
      </c>
      <c r="C50" s="41">
        <v>1259259</v>
      </c>
      <c r="D50" s="54">
        <v>724734</v>
      </c>
      <c r="E50" s="41">
        <v>235331</v>
      </c>
      <c r="F50" s="41">
        <v>50851</v>
      </c>
      <c r="G50" s="41">
        <v>1238660</v>
      </c>
      <c r="H50" s="41">
        <v>361142</v>
      </c>
      <c r="I50" s="41">
        <v>753729</v>
      </c>
      <c r="J50" s="41">
        <v>160328</v>
      </c>
      <c r="K50" s="78">
        <v>667519</v>
      </c>
      <c r="L50" s="50">
        <v>56389</v>
      </c>
      <c r="M50" s="41">
        <v>490271</v>
      </c>
      <c r="N50" s="50" t="s">
        <v>395</v>
      </c>
      <c r="O50" s="50" t="s">
        <v>395</v>
      </c>
      <c r="P50" s="41">
        <v>3566296</v>
      </c>
      <c r="Q50" s="41">
        <v>2785148</v>
      </c>
      <c r="S50" s="188"/>
    </row>
    <row r="51" spans="1:19" ht="17.25" customHeight="1">
      <c r="A51" s="112"/>
      <c r="B51" s="190" t="s">
        <v>151</v>
      </c>
      <c r="C51" s="41">
        <v>412206</v>
      </c>
      <c r="D51" s="54">
        <v>272954</v>
      </c>
      <c r="E51" s="41">
        <v>190500</v>
      </c>
      <c r="F51" s="41">
        <v>22375</v>
      </c>
      <c r="G51" s="41">
        <v>433351</v>
      </c>
      <c r="H51" s="41">
        <v>123448</v>
      </c>
      <c r="I51" s="41">
        <v>94398</v>
      </c>
      <c r="J51" s="41">
        <v>70730</v>
      </c>
      <c r="K51" s="78">
        <v>474832</v>
      </c>
      <c r="L51" s="50">
        <v>18206</v>
      </c>
      <c r="M51" s="41">
        <v>255544</v>
      </c>
      <c r="N51" s="50" t="s">
        <v>395</v>
      </c>
      <c r="O51" s="50" t="s">
        <v>395</v>
      </c>
      <c r="P51" s="41">
        <v>1577020</v>
      </c>
      <c r="Q51" s="41">
        <v>373233</v>
      </c>
      <c r="S51" s="188"/>
    </row>
    <row r="52" spans="1:19" ht="17.25" customHeight="1">
      <c r="A52" s="112"/>
      <c r="B52" s="190"/>
      <c r="C52" s="41"/>
      <c r="D52" s="54"/>
      <c r="E52" s="41"/>
      <c r="F52" s="41"/>
      <c r="G52" s="41"/>
      <c r="H52" s="93"/>
      <c r="I52" s="41"/>
      <c r="J52" s="41"/>
      <c r="L52" s="50"/>
      <c r="M52" s="41"/>
      <c r="N52" s="50"/>
      <c r="O52" s="50"/>
      <c r="P52" s="41"/>
      <c r="Q52" s="41"/>
      <c r="S52" s="188"/>
    </row>
    <row r="53" spans="1:19" ht="17.25" customHeight="1">
      <c r="A53" s="340" t="s">
        <v>271</v>
      </c>
      <c r="B53" s="530"/>
      <c r="C53" s="54">
        <f>SUM(C54:C59)</f>
        <v>3066828</v>
      </c>
      <c r="D53" s="54">
        <f aca="true" t="shared" si="6" ref="D53:N53">SUM(D54:D59)</f>
        <v>1900268</v>
      </c>
      <c r="E53" s="54">
        <f t="shared" si="6"/>
        <v>614584</v>
      </c>
      <c r="F53" s="54">
        <f t="shared" si="6"/>
        <v>48864</v>
      </c>
      <c r="G53" s="54">
        <f t="shared" si="6"/>
        <v>2669426</v>
      </c>
      <c r="H53" s="54">
        <f t="shared" si="6"/>
        <v>1011055</v>
      </c>
      <c r="I53" s="54">
        <f t="shared" si="6"/>
        <v>1072923</v>
      </c>
      <c r="J53" s="54">
        <f t="shared" si="6"/>
        <v>416806</v>
      </c>
      <c r="K53" s="54">
        <f t="shared" si="6"/>
        <v>1830872</v>
      </c>
      <c r="L53" s="54">
        <f t="shared" si="6"/>
        <v>211827</v>
      </c>
      <c r="M53" s="54">
        <f t="shared" si="6"/>
        <v>1586837</v>
      </c>
      <c r="N53" s="54">
        <f t="shared" si="6"/>
        <v>40782</v>
      </c>
      <c r="O53" s="50" t="s">
        <v>395</v>
      </c>
      <c r="P53" s="54">
        <f>SUM(P54:P59)</f>
        <v>10993204</v>
      </c>
      <c r="Q53" s="54">
        <f>SUM(Q54:Q59)</f>
        <v>2625616</v>
      </c>
      <c r="S53" s="188"/>
    </row>
    <row r="54" spans="1:19" ht="17.25" customHeight="1">
      <c r="A54" s="112"/>
      <c r="B54" s="190" t="s">
        <v>152</v>
      </c>
      <c r="C54" s="41">
        <v>403163</v>
      </c>
      <c r="D54" s="54">
        <v>300446</v>
      </c>
      <c r="E54" s="41">
        <v>81936</v>
      </c>
      <c r="F54" s="41">
        <v>7280</v>
      </c>
      <c r="G54" s="41">
        <v>346110</v>
      </c>
      <c r="H54" s="43">
        <v>84701</v>
      </c>
      <c r="I54" s="41">
        <v>100141</v>
      </c>
      <c r="J54" s="41">
        <v>63817</v>
      </c>
      <c r="K54" s="41">
        <v>298661</v>
      </c>
      <c r="L54" s="50">
        <v>46074</v>
      </c>
      <c r="M54" s="41">
        <v>261819</v>
      </c>
      <c r="N54" s="50" t="s">
        <v>395</v>
      </c>
      <c r="O54" s="50" t="s">
        <v>395</v>
      </c>
      <c r="P54" s="41">
        <v>1820412</v>
      </c>
      <c r="Q54" s="41">
        <v>75000</v>
      </c>
      <c r="S54" s="188"/>
    </row>
    <row r="55" spans="1:19" ht="17.25" customHeight="1">
      <c r="A55" s="112"/>
      <c r="B55" s="190" t="s">
        <v>153</v>
      </c>
      <c r="C55" s="41">
        <v>446588</v>
      </c>
      <c r="D55" s="54">
        <v>251344</v>
      </c>
      <c r="E55" s="41">
        <v>94462</v>
      </c>
      <c r="F55" s="41">
        <v>7064</v>
      </c>
      <c r="G55" s="41">
        <v>301825</v>
      </c>
      <c r="H55" s="41">
        <v>260918</v>
      </c>
      <c r="I55" s="41">
        <v>115156</v>
      </c>
      <c r="J55" s="41">
        <v>60600</v>
      </c>
      <c r="K55" s="41">
        <v>219898</v>
      </c>
      <c r="L55" s="50">
        <v>2884</v>
      </c>
      <c r="M55" s="41">
        <v>139697</v>
      </c>
      <c r="N55" s="50" t="s">
        <v>395</v>
      </c>
      <c r="O55" s="50" t="s">
        <v>395</v>
      </c>
      <c r="P55" s="41">
        <v>1158385</v>
      </c>
      <c r="Q55" s="41">
        <v>295602</v>
      </c>
      <c r="S55" s="188"/>
    </row>
    <row r="56" spans="1:20" ht="15" customHeight="1">
      <c r="A56" s="112"/>
      <c r="B56" s="190" t="s">
        <v>154</v>
      </c>
      <c r="C56" s="41">
        <v>1051966</v>
      </c>
      <c r="D56" s="52">
        <v>478402</v>
      </c>
      <c r="E56" s="71">
        <v>120953</v>
      </c>
      <c r="F56" s="71">
        <v>9630</v>
      </c>
      <c r="G56" s="71">
        <v>971696</v>
      </c>
      <c r="H56" s="93">
        <v>161676</v>
      </c>
      <c r="I56" s="93">
        <v>234112</v>
      </c>
      <c r="J56" s="93">
        <v>94163</v>
      </c>
      <c r="K56" s="41">
        <v>270786</v>
      </c>
      <c r="L56" s="44">
        <v>101093</v>
      </c>
      <c r="M56" s="93">
        <v>360179</v>
      </c>
      <c r="N56" s="44">
        <v>19871</v>
      </c>
      <c r="O56" s="50" t="s">
        <v>395</v>
      </c>
      <c r="P56" s="93">
        <v>3012841</v>
      </c>
      <c r="Q56" s="93">
        <v>347950</v>
      </c>
      <c r="R56" s="56"/>
      <c r="S56" s="56"/>
      <c r="T56" s="56"/>
    </row>
    <row r="57" spans="1:20" ht="14.25">
      <c r="A57" s="112"/>
      <c r="B57" s="190" t="s">
        <v>155</v>
      </c>
      <c r="C57" s="43">
        <v>383017</v>
      </c>
      <c r="D57" s="52">
        <v>439355</v>
      </c>
      <c r="E57" s="93">
        <v>113164</v>
      </c>
      <c r="F57" s="93">
        <v>17302</v>
      </c>
      <c r="G57" s="93">
        <v>302179</v>
      </c>
      <c r="H57" s="93">
        <v>205627</v>
      </c>
      <c r="I57" s="93">
        <v>284175</v>
      </c>
      <c r="J57" s="93">
        <v>97212</v>
      </c>
      <c r="K57" s="41">
        <v>546284</v>
      </c>
      <c r="L57" s="44">
        <v>13360</v>
      </c>
      <c r="M57" s="93">
        <v>264988</v>
      </c>
      <c r="N57" s="44" t="s">
        <v>395</v>
      </c>
      <c r="O57" s="50" t="s">
        <v>395</v>
      </c>
      <c r="P57" s="93">
        <v>1974402</v>
      </c>
      <c r="Q57" s="93">
        <v>688951</v>
      </c>
      <c r="R57" s="56"/>
      <c r="S57" s="56"/>
      <c r="T57" s="56"/>
    </row>
    <row r="58" spans="1:20" ht="14.25">
      <c r="A58" s="112"/>
      <c r="B58" s="190" t="s">
        <v>156</v>
      </c>
      <c r="C58" s="43">
        <v>542787</v>
      </c>
      <c r="D58" s="52">
        <v>193387</v>
      </c>
      <c r="E58" s="93">
        <v>118074</v>
      </c>
      <c r="F58" s="93">
        <v>2550</v>
      </c>
      <c r="G58" s="93">
        <v>483828</v>
      </c>
      <c r="H58" s="93">
        <v>118258</v>
      </c>
      <c r="I58" s="93">
        <v>229338</v>
      </c>
      <c r="J58" s="93">
        <v>38699</v>
      </c>
      <c r="K58" s="41">
        <v>148982</v>
      </c>
      <c r="L58" s="44">
        <v>19226</v>
      </c>
      <c r="M58" s="93">
        <v>419393</v>
      </c>
      <c r="N58" s="44">
        <v>20911</v>
      </c>
      <c r="O58" s="50" t="s">
        <v>395</v>
      </c>
      <c r="P58" s="93">
        <v>2102947</v>
      </c>
      <c r="Q58" s="93">
        <v>778991</v>
      </c>
      <c r="R58" s="56"/>
      <c r="S58" s="56"/>
      <c r="T58" s="56"/>
    </row>
    <row r="59" spans="1:20" ht="14.25">
      <c r="A59" s="112"/>
      <c r="B59" s="190" t="s">
        <v>157</v>
      </c>
      <c r="C59" s="43">
        <v>239307</v>
      </c>
      <c r="D59" s="52">
        <v>237334</v>
      </c>
      <c r="E59" s="93">
        <v>85995</v>
      </c>
      <c r="F59" s="93">
        <v>5038</v>
      </c>
      <c r="G59" s="93">
        <v>263788</v>
      </c>
      <c r="H59" s="93">
        <v>179875</v>
      </c>
      <c r="I59" s="93">
        <v>110001</v>
      </c>
      <c r="J59" s="93">
        <v>62315</v>
      </c>
      <c r="K59" s="54">
        <v>346261</v>
      </c>
      <c r="L59" s="44">
        <v>29190</v>
      </c>
      <c r="M59" s="93">
        <v>140761</v>
      </c>
      <c r="N59" s="44" t="s">
        <v>395</v>
      </c>
      <c r="O59" s="50" t="s">
        <v>395</v>
      </c>
      <c r="P59" s="93">
        <v>924217</v>
      </c>
      <c r="Q59" s="93">
        <v>439122</v>
      </c>
      <c r="R59" s="56"/>
      <c r="S59" s="56"/>
      <c r="T59" s="56"/>
    </row>
    <row r="60" spans="1:20" ht="14.25">
      <c r="A60" s="112"/>
      <c r="B60" s="190"/>
      <c r="C60" s="43"/>
      <c r="D60" s="52"/>
      <c r="E60" s="93"/>
      <c r="F60" s="93"/>
      <c r="G60" s="93"/>
      <c r="H60" s="93"/>
      <c r="I60" s="93"/>
      <c r="J60" s="93"/>
      <c r="K60" s="93"/>
      <c r="L60" s="44"/>
      <c r="M60" s="93"/>
      <c r="N60" s="44"/>
      <c r="O60" s="50"/>
      <c r="P60" s="93"/>
      <c r="Q60" s="93"/>
      <c r="R60" s="56"/>
      <c r="S60" s="56"/>
      <c r="T60" s="56"/>
    </row>
    <row r="61" spans="1:20" ht="14.25">
      <c r="A61" s="340" t="s">
        <v>272</v>
      </c>
      <c r="B61" s="530"/>
      <c r="C61" s="52">
        <f>SUM(C62:C65)</f>
        <v>1968879</v>
      </c>
      <c r="D61" s="52">
        <f aca="true" t="shared" si="7" ref="D61:N61">SUM(D62:D65)</f>
        <v>2340964</v>
      </c>
      <c r="E61" s="52">
        <f t="shared" si="7"/>
        <v>1210793</v>
      </c>
      <c r="F61" s="52">
        <f t="shared" si="7"/>
        <v>54111</v>
      </c>
      <c r="G61" s="52">
        <f t="shared" si="7"/>
        <v>3246651</v>
      </c>
      <c r="H61" s="52">
        <f t="shared" si="7"/>
        <v>689520</v>
      </c>
      <c r="I61" s="52">
        <f t="shared" si="7"/>
        <v>2078840</v>
      </c>
      <c r="J61" s="52">
        <f t="shared" si="7"/>
        <v>527613</v>
      </c>
      <c r="K61" s="52">
        <f t="shared" si="7"/>
        <v>2145800</v>
      </c>
      <c r="L61" s="52">
        <f t="shared" si="7"/>
        <v>545378</v>
      </c>
      <c r="M61" s="52">
        <f t="shared" si="7"/>
        <v>2505086</v>
      </c>
      <c r="N61" s="52">
        <f t="shared" si="7"/>
        <v>192293</v>
      </c>
      <c r="O61" s="50" t="s">
        <v>395</v>
      </c>
      <c r="P61" s="52">
        <f>SUM(P62:P65)</f>
        <v>14999832</v>
      </c>
      <c r="Q61" s="52">
        <f>SUM(Q62:Q65)</f>
        <v>4164942</v>
      </c>
      <c r="R61" s="56"/>
      <c r="S61" s="56"/>
      <c r="T61" s="56"/>
    </row>
    <row r="62" spans="1:20" ht="14.25">
      <c r="A62" s="112"/>
      <c r="B62" s="190" t="s">
        <v>158</v>
      </c>
      <c r="C62" s="43">
        <v>599884</v>
      </c>
      <c r="D62" s="52">
        <v>434725</v>
      </c>
      <c r="E62" s="93">
        <v>450270</v>
      </c>
      <c r="F62" s="93">
        <v>17138</v>
      </c>
      <c r="G62" s="93">
        <v>962717</v>
      </c>
      <c r="H62" s="93">
        <v>173637</v>
      </c>
      <c r="I62" s="93">
        <v>633757</v>
      </c>
      <c r="J62" s="93">
        <v>103176</v>
      </c>
      <c r="K62" s="93">
        <v>592262</v>
      </c>
      <c r="L62" s="44">
        <v>85879</v>
      </c>
      <c r="M62" s="93">
        <v>673670</v>
      </c>
      <c r="N62" s="44">
        <v>17731</v>
      </c>
      <c r="O62" s="50" t="s">
        <v>395</v>
      </c>
      <c r="P62" s="93">
        <v>4204759</v>
      </c>
      <c r="Q62" s="93">
        <v>373572</v>
      </c>
      <c r="R62" s="56"/>
      <c r="S62" s="56"/>
      <c r="T62" s="56"/>
    </row>
    <row r="63" spans="1:20" ht="14.25">
      <c r="A63" s="112"/>
      <c r="B63" s="190" t="s">
        <v>159</v>
      </c>
      <c r="C63" s="43">
        <v>614368</v>
      </c>
      <c r="D63" s="52">
        <v>1190057</v>
      </c>
      <c r="E63" s="93">
        <v>235134</v>
      </c>
      <c r="F63" s="93">
        <v>8908</v>
      </c>
      <c r="G63" s="93">
        <v>923831</v>
      </c>
      <c r="H63" s="93">
        <v>91348</v>
      </c>
      <c r="I63" s="93">
        <v>387389</v>
      </c>
      <c r="J63" s="93">
        <v>218350</v>
      </c>
      <c r="K63" s="93">
        <v>704512</v>
      </c>
      <c r="L63" s="44">
        <v>166536</v>
      </c>
      <c r="M63" s="93">
        <v>556654</v>
      </c>
      <c r="N63" s="44" t="s">
        <v>395</v>
      </c>
      <c r="O63" s="50" t="s">
        <v>395</v>
      </c>
      <c r="P63" s="93">
        <v>3469764</v>
      </c>
      <c r="Q63" s="93">
        <v>2077986</v>
      </c>
      <c r="R63" s="56"/>
      <c r="S63" s="56"/>
      <c r="T63" s="56"/>
    </row>
    <row r="64" spans="1:20" ht="14.25">
      <c r="A64" s="112"/>
      <c r="B64" s="190" t="s">
        <v>160</v>
      </c>
      <c r="C64" s="43">
        <v>491594</v>
      </c>
      <c r="D64" s="52">
        <v>489503</v>
      </c>
      <c r="E64" s="93">
        <v>388696</v>
      </c>
      <c r="F64" s="93">
        <v>18308</v>
      </c>
      <c r="G64" s="93">
        <v>820394</v>
      </c>
      <c r="H64" s="93">
        <v>165471</v>
      </c>
      <c r="I64" s="93">
        <v>552989</v>
      </c>
      <c r="J64" s="93">
        <v>124046</v>
      </c>
      <c r="K64" s="93">
        <v>609842</v>
      </c>
      <c r="L64" s="44">
        <v>121629</v>
      </c>
      <c r="M64" s="93">
        <v>700966</v>
      </c>
      <c r="N64" s="44">
        <v>174562</v>
      </c>
      <c r="O64" s="50" t="s">
        <v>395</v>
      </c>
      <c r="P64" s="93">
        <v>3990412</v>
      </c>
      <c r="Q64" s="93">
        <v>1360754</v>
      </c>
      <c r="R64" s="56"/>
      <c r="S64" s="56"/>
      <c r="T64" s="56"/>
    </row>
    <row r="65" spans="1:20" ht="14.25">
      <c r="A65" s="112"/>
      <c r="B65" s="190" t="s">
        <v>161</v>
      </c>
      <c r="C65" s="43">
        <v>263033</v>
      </c>
      <c r="D65" s="52">
        <v>226679</v>
      </c>
      <c r="E65" s="93">
        <v>136693</v>
      </c>
      <c r="F65" s="93">
        <v>9757</v>
      </c>
      <c r="G65" s="93">
        <v>539709</v>
      </c>
      <c r="H65" s="93">
        <v>259064</v>
      </c>
      <c r="I65" s="93">
        <v>504705</v>
      </c>
      <c r="J65" s="93">
        <v>82041</v>
      </c>
      <c r="K65" s="93">
        <v>239184</v>
      </c>
      <c r="L65" s="44">
        <v>171334</v>
      </c>
      <c r="M65" s="93">
        <v>573796</v>
      </c>
      <c r="N65" s="44" t="s">
        <v>395</v>
      </c>
      <c r="O65" s="50" t="s">
        <v>395</v>
      </c>
      <c r="P65" s="93">
        <v>3334897</v>
      </c>
      <c r="Q65" s="93">
        <v>352630</v>
      </c>
      <c r="R65" s="56"/>
      <c r="S65" s="56"/>
      <c r="T65" s="56"/>
    </row>
    <row r="66" spans="1:20" ht="14.25">
      <c r="A66" s="112"/>
      <c r="B66" s="190"/>
      <c r="C66" s="43"/>
      <c r="D66" s="52"/>
      <c r="E66" s="93"/>
      <c r="F66" s="93"/>
      <c r="G66" s="93"/>
      <c r="H66" s="93"/>
      <c r="I66" s="93"/>
      <c r="J66" s="93"/>
      <c r="K66" s="93"/>
      <c r="L66" s="44"/>
      <c r="M66" s="93"/>
      <c r="N66" s="44"/>
      <c r="O66" s="50"/>
      <c r="P66" s="93"/>
      <c r="Q66" s="93"/>
      <c r="R66" s="56"/>
      <c r="S66" s="56"/>
      <c r="T66" s="56"/>
    </row>
    <row r="67" spans="1:20" ht="14.25">
      <c r="A67" s="340" t="s">
        <v>273</v>
      </c>
      <c r="B67" s="530"/>
      <c r="C67" s="52">
        <f>SUM(C68)</f>
        <v>331994</v>
      </c>
      <c r="D67" s="52">
        <f aca="true" t="shared" si="8" ref="D67:M67">SUM(D68)</f>
        <v>315017</v>
      </c>
      <c r="E67" s="52">
        <f t="shared" si="8"/>
        <v>155746</v>
      </c>
      <c r="F67" s="52">
        <f t="shared" si="8"/>
        <v>7642</v>
      </c>
      <c r="G67" s="52">
        <f t="shared" si="8"/>
        <v>489880</v>
      </c>
      <c r="H67" s="52">
        <f t="shared" si="8"/>
        <v>200572</v>
      </c>
      <c r="I67" s="52">
        <f t="shared" si="8"/>
        <v>494689</v>
      </c>
      <c r="J67" s="52">
        <f t="shared" si="8"/>
        <v>127354</v>
      </c>
      <c r="K67" s="52">
        <f t="shared" si="8"/>
        <v>350025</v>
      </c>
      <c r="L67" s="52">
        <f t="shared" si="8"/>
        <v>30086</v>
      </c>
      <c r="M67" s="52">
        <f t="shared" si="8"/>
        <v>551959</v>
      </c>
      <c r="N67" s="52" t="s">
        <v>275</v>
      </c>
      <c r="O67" s="50" t="s">
        <v>395</v>
      </c>
      <c r="P67" s="52">
        <f>SUM(P68)</f>
        <v>3717786</v>
      </c>
      <c r="Q67" s="52">
        <f>SUM(Q68)</f>
        <v>217174</v>
      </c>
      <c r="R67" s="56"/>
      <c r="S67" s="56"/>
      <c r="T67" s="56"/>
    </row>
    <row r="68" spans="1:20" ht="14.25">
      <c r="A68" s="201"/>
      <c r="B68" s="208" t="s">
        <v>162</v>
      </c>
      <c r="C68" s="209">
        <v>331994</v>
      </c>
      <c r="D68" s="120">
        <v>315017</v>
      </c>
      <c r="E68" s="96">
        <v>155746</v>
      </c>
      <c r="F68" s="96">
        <v>7642</v>
      </c>
      <c r="G68" s="96">
        <v>489880</v>
      </c>
      <c r="H68" s="96">
        <v>200572</v>
      </c>
      <c r="I68" s="96">
        <v>494689</v>
      </c>
      <c r="J68" s="96">
        <v>127354</v>
      </c>
      <c r="K68" s="96">
        <v>350025</v>
      </c>
      <c r="L68" s="122">
        <v>30086</v>
      </c>
      <c r="M68" s="96">
        <v>551959</v>
      </c>
      <c r="N68" s="122" t="s">
        <v>363</v>
      </c>
      <c r="O68" s="53" t="s">
        <v>363</v>
      </c>
      <c r="P68" s="96">
        <v>3717786</v>
      </c>
      <c r="Q68" s="96">
        <v>217174</v>
      </c>
      <c r="R68" s="56"/>
      <c r="S68" s="56"/>
      <c r="T68" s="56"/>
    </row>
  </sheetData>
  <sheetProtection/>
  <mergeCells count="38">
    <mergeCell ref="A61:B61"/>
    <mergeCell ref="A67:B67"/>
    <mergeCell ref="A4:B5"/>
    <mergeCell ref="A24:B24"/>
    <mergeCell ref="A30:B30"/>
    <mergeCell ref="A40:B40"/>
    <mergeCell ref="A47:B47"/>
    <mergeCell ref="A18:B18"/>
    <mergeCell ref="A19:B19"/>
    <mergeCell ref="A21:B21"/>
    <mergeCell ref="A14:B14"/>
    <mergeCell ref="A15:B15"/>
    <mergeCell ref="A16:B16"/>
    <mergeCell ref="A17:B17"/>
    <mergeCell ref="A53:B53"/>
    <mergeCell ref="A10:B10"/>
    <mergeCell ref="A12:B12"/>
    <mergeCell ref="A13:B13"/>
    <mergeCell ref="A6:B6"/>
    <mergeCell ref="A7:B7"/>
    <mergeCell ref="A8:B8"/>
    <mergeCell ref="A9:B9"/>
    <mergeCell ref="I4:I5"/>
    <mergeCell ref="J4:J5"/>
    <mergeCell ref="C4:C5"/>
    <mergeCell ref="D4:D5"/>
    <mergeCell ref="E4:E5"/>
    <mergeCell ref="F4:F5"/>
    <mergeCell ref="A2:Q2"/>
    <mergeCell ref="O4:O5"/>
    <mergeCell ref="P4:P5"/>
    <mergeCell ref="Q4:Q5"/>
    <mergeCell ref="K4:K5"/>
    <mergeCell ref="L4:L5"/>
    <mergeCell ref="M4:M5"/>
    <mergeCell ref="N4:N5"/>
    <mergeCell ref="G4:G5"/>
    <mergeCell ref="H4:H5"/>
  </mergeCells>
  <printOptions horizontalCentered="1"/>
  <pageMargins left="0.5905511811023623" right="0.5905511811023623" top="0.5905511811023623" bottom="0.3937007874015748" header="0" footer="0"/>
  <pageSetup fitToHeight="1" fitToWidth="1" horizontalDpi="600" verticalDpi="600" orientation="landscape" paperSize="8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石川県統計情報室</dc:creator>
  <cp:keywords/>
  <dc:description/>
  <cp:lastModifiedBy>yutaka-k</cp:lastModifiedBy>
  <cp:lastPrinted>2013-06-20T02:33:05Z</cp:lastPrinted>
  <dcterms:created xsi:type="dcterms:W3CDTF">1998-01-13T23:50:51Z</dcterms:created>
  <dcterms:modified xsi:type="dcterms:W3CDTF">2013-06-20T02:33:16Z</dcterms:modified>
  <cp:category/>
  <cp:version/>
  <cp:contentType/>
  <cp:contentStatus/>
</cp:coreProperties>
</file>