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185" windowWidth="9690" windowHeight="5280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<sst xmlns="http://schemas.openxmlformats.org/spreadsheetml/2006/main" count="79" uniqueCount="63">
  <si>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年次及び月次</t>
  </si>
  <si>
    <t>集計世帯数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</si>
  <si>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</si>
  <si>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</si>
  <si>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</si>
  <si>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</si>
  <si>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</si>
  <si>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</si>
  <si>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</si>
  <si>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その他の消費支出</t>
  </si>
  <si>
    <t>経常収入</t>
  </si>
  <si>
    <t>勤め先収入</t>
  </si>
  <si>
    <t>事業・内職収入</t>
  </si>
  <si>
    <t>他の経常収入</t>
  </si>
  <si>
    <t>家具・家事用品</t>
  </si>
  <si>
    <t>非消費支出</t>
  </si>
  <si>
    <t>特 別 収 入</t>
  </si>
  <si>
    <t>現 物 総 額</t>
  </si>
  <si>
    <t>消 費 支 出</t>
  </si>
  <si>
    <t>現物総額</t>
  </si>
  <si>
    <t>資料　総務庁統計局「家計調査報告」による。</t>
  </si>
  <si>
    <t>家　計 195</t>
  </si>
  <si>
    <t>教養娯楽</t>
  </si>
  <si>
    <t>交通通信</t>
  </si>
  <si>
    <t>昭和62年平均</t>
  </si>
  <si>
    <t>平成元年</t>
  </si>
  <si>
    <t>平成元年1月</t>
  </si>
  <si>
    <t>（単位  円）</t>
  </si>
  <si>
    <t>収 入 総 額</t>
  </si>
  <si>
    <t>可  処　分　　　 所　　  得</t>
  </si>
  <si>
    <t>世 帯 人 員　数</t>
  </si>
  <si>
    <t>有 業 人 員　数</t>
  </si>
  <si>
    <t>（人）</t>
  </si>
  <si>
    <t>世 帯 主 の</t>
  </si>
  <si>
    <t>年 齢（人）</t>
  </si>
  <si>
    <t>98　　金 沢 市　勤　労　者 1 世 帯 当 た り 1 か 月 間 及 び 年 平 均 の 収 入 と　支 出（昭和62～平成元年）</t>
  </si>
  <si>
    <t>平 成 元 年</t>
  </si>
  <si>
    <t>（歳）</t>
  </si>
  <si>
    <t>世帯主の年齢</t>
  </si>
  <si>
    <t>世 帯 人 員 数</t>
  </si>
  <si>
    <t>有 業 人 員 数</t>
  </si>
  <si>
    <t>実収入以
外の収入</t>
  </si>
  <si>
    <t>（2）金 沢 市　勤　労　者 1 世 帯 当 た り 1 か 月 間 及 び 年 平 均　の　支　出</t>
  </si>
  <si>
    <t>　　63</t>
  </si>
  <si>
    <t>15　　　家　　　　　　　　　　　　　　　　　　計</t>
  </si>
  <si>
    <t>194 家　計</t>
  </si>
  <si>
    <t>（1）   金 沢 市　勤　労　者 1 世 帯 当 た り 1 か 月 間 及 び 年 平 均 の 収 入</t>
  </si>
  <si>
    <t>集 計 世 帯 数</t>
  </si>
  <si>
    <t>実  収  入</t>
  </si>
  <si>
    <t>前 月 か ら の
繰  　入　  金</t>
  </si>
  <si>
    <t>支 出 総 額</t>
  </si>
  <si>
    <t>実  支  出</t>
  </si>
  <si>
    <t>実支出以
外  　の　      　支　  出</t>
  </si>
  <si>
    <t>翌  月  へ  の    繰    越    金</t>
  </si>
  <si>
    <t>消 費 支 出</t>
  </si>
  <si>
    <t>食        料</t>
  </si>
  <si>
    <t>住        居</t>
  </si>
  <si>
    <t>保 健 医 療</t>
  </si>
  <si>
    <t>交 通 通 信</t>
  </si>
  <si>
    <t>教      育</t>
  </si>
  <si>
    <t>教 養 娯 楽</t>
  </si>
  <si>
    <t>そ の 他 の　　　　消 費 支 出</t>
  </si>
  <si>
    <t>97　　金 沢 市 1 世 帯 当 た り 1 か 月 間 及 び 年 平 均 の消 費 支 出 （ 全 世 帯 ）（昭和62～平成元年）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</si>
</sst>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[Red]\-#,##0.0"/>
    <numFmt numFmtId="186" formatCode="#,##0.00_ ;[Red]\-#,##0.00\ "/>
    <numFmt numFmtId="187" formatCode="#,##0.0_ ;[Red]\-#,##0.0\ "/>
    <numFmt numFmtId="188" formatCode="#,##0.0;[Red]#,##0.0"/>
    <numFmt numFmtId="189" formatCode="#,##0.00;[Red]#,##0.00"/>
    <numFmt numFmtId="190" formatCode="#,##0_ ;[Red]\-#,##0\ 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85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185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1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 quotePrefix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186" fontId="0" fillId="0" borderId="0" xfId="48" applyNumberFormat="1" applyFont="1" applyFill="1" applyBorder="1" applyAlignment="1" applyProtection="1">
      <alignment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0" xfId="48" applyNumberFormat="1" applyFont="1" applyFill="1" applyBorder="1" applyAlignment="1" applyProtection="1">
      <alignment horizontal="center"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13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186" fontId="0" fillId="0" borderId="12" xfId="48" applyNumberFormat="1" applyFont="1" applyFill="1" applyBorder="1" applyAlignment="1" applyProtection="1">
      <alignment vertical="center"/>
      <protection/>
    </xf>
    <xf numFmtId="187" fontId="0" fillId="0" borderId="12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186" fontId="0" fillId="0" borderId="17" xfId="48" applyNumberFormat="1" applyFont="1" applyFill="1" applyBorder="1" applyAlignment="1" applyProtection="1">
      <alignment vertical="center"/>
      <protection/>
    </xf>
    <xf numFmtId="187" fontId="0" fillId="0" borderId="17" xfId="48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6" fillId="0" borderId="18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>
      <alignment vertical="top"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Alignment="1">
      <alignment vertical="center"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distributed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 quotePrefix="1">
      <alignment horizontal="right" vertical="center" indent="1"/>
      <protection/>
    </xf>
    <xf numFmtId="38" fontId="0" fillId="0" borderId="11" xfId="48" applyFont="1" applyFill="1" applyBorder="1" applyAlignment="1" applyProtection="1">
      <alignment horizontal="right" vertical="center" indent="1"/>
      <protection/>
    </xf>
    <xf numFmtId="38" fontId="0" fillId="0" borderId="13" xfId="48" applyFont="1" applyFill="1" applyBorder="1" applyAlignment="1" applyProtection="1" quotePrefix="1">
      <alignment horizontal="right" vertical="center" indent="1"/>
      <protection/>
    </xf>
    <xf numFmtId="185" fontId="0" fillId="0" borderId="17" xfId="48" applyNumberFormat="1" applyFont="1" applyFill="1" applyBorder="1" applyAlignment="1" applyProtection="1">
      <alignment vertical="center"/>
      <protection/>
    </xf>
    <xf numFmtId="38" fontId="9" fillId="0" borderId="11" xfId="48" applyFont="1" applyFill="1" applyBorder="1" applyAlignment="1" applyProtection="1">
      <alignment horizontal="left" vertical="center"/>
      <protection/>
    </xf>
    <xf numFmtId="38" fontId="7" fillId="0" borderId="0" xfId="48" applyFont="1" applyFill="1" applyBorder="1" applyAlignment="1">
      <alignment vertical="center"/>
    </xf>
    <xf numFmtId="38" fontId="0" fillId="0" borderId="11" xfId="48" applyFont="1" applyFill="1" applyBorder="1" applyAlignment="1" applyProtection="1" quotePrefix="1">
      <alignment horizontal="left" vertical="center" indent="2"/>
      <protection/>
    </xf>
    <xf numFmtId="38" fontId="9" fillId="0" borderId="11" xfId="48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9" fillId="0" borderId="11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 wrapText="1"/>
      <protection/>
    </xf>
    <xf numFmtId="38" fontId="9" fillId="0" borderId="10" xfId="48" applyFont="1" applyFill="1" applyBorder="1" applyAlignment="1" applyProtection="1">
      <alignment vertical="center"/>
      <protection/>
    </xf>
    <xf numFmtId="186" fontId="9" fillId="0" borderId="0" xfId="48" applyNumberFormat="1" applyFont="1" applyFill="1" applyBorder="1" applyAlignment="1" applyProtection="1">
      <alignment vertical="center"/>
      <protection/>
    </xf>
    <xf numFmtId="187" fontId="9" fillId="0" borderId="0" xfId="48" applyNumberFormat="1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38" fontId="0" fillId="0" borderId="25" xfId="48" applyFont="1" applyFill="1" applyBorder="1" applyAlignment="1" applyProtection="1">
      <alignment vertical="center" wrapText="1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top" wrapText="1"/>
    </xf>
    <xf numFmtId="49" fontId="0" fillId="0" borderId="11" xfId="48" applyNumberFormat="1" applyFont="1" applyFill="1" applyBorder="1" applyAlignment="1" applyProtection="1">
      <alignment horizontal="left"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38" fontId="0" fillId="0" borderId="26" xfId="48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38" fontId="0" fillId="0" borderId="27" xfId="48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38" fontId="0" fillId="0" borderId="29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 wrapText="1"/>
      <protection/>
    </xf>
    <xf numFmtId="38" fontId="11" fillId="0" borderId="0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38" fontId="0" fillId="0" borderId="27" xfId="48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38" fontId="0" fillId="0" borderId="29" xfId="48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38" fontId="28" fillId="0" borderId="0" xfId="4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view="pageBreakPreview" zoomScale="75" zoomScaleNormal="70" zoomScaleSheetLayoutView="75" zoomScalePageLayoutView="0" workbookViewId="0" topLeftCell="A2">
      <selection activeCell="G26" sqref="G26"/>
    </sheetView>
  </sheetViews>
  <sheetFormatPr defaultColWidth="17.8984375" defaultRowHeight="15.75" customHeight="1"/>
  <cols>
    <col min="1" max="16384" width="17.8984375" style="1" customWidth="1"/>
  </cols>
  <sheetData>
    <row r="1" spans="1:18" s="36" customFormat="1" ht="15.75" customHeight="1">
      <c r="A1" s="6" t="s">
        <v>45</v>
      </c>
      <c r="R1" s="7" t="s">
        <v>21</v>
      </c>
    </row>
    <row r="2" spans="1:18" ht="19.5" customHeight="1">
      <c r="A2" s="102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37"/>
    </row>
    <row r="3" spans="1:18" ht="24.75" customHeight="1">
      <c r="A3" s="96" t="s">
        <v>62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39"/>
    </row>
    <row r="4" spans="1:17" ht="15.75" customHeight="1" thickBot="1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 t="s">
        <v>27</v>
      </c>
    </row>
    <row r="5" spans="1:18" ht="15.75" customHeight="1">
      <c r="A5" s="98" t="s">
        <v>0</v>
      </c>
      <c r="B5" s="82" t="s">
        <v>1</v>
      </c>
      <c r="C5" s="70" t="s">
        <v>30</v>
      </c>
      <c r="D5" s="70" t="s">
        <v>31</v>
      </c>
      <c r="E5" s="71" t="s">
        <v>33</v>
      </c>
      <c r="F5" s="84" t="s">
        <v>18</v>
      </c>
      <c r="G5" s="41"/>
      <c r="H5" s="41"/>
      <c r="I5" s="41"/>
      <c r="J5" s="41"/>
      <c r="K5" s="41"/>
      <c r="L5" s="41"/>
      <c r="M5" s="41"/>
      <c r="N5" s="41"/>
      <c r="O5" s="41"/>
      <c r="P5" s="42"/>
      <c r="Q5" s="100" t="s">
        <v>19</v>
      </c>
      <c r="R5" s="39"/>
    </row>
    <row r="6" spans="1:18" ht="15.75" customHeight="1">
      <c r="A6" s="99"/>
      <c r="B6" s="76"/>
      <c r="C6" s="72" t="s">
        <v>32</v>
      </c>
      <c r="D6" s="72" t="s">
        <v>32</v>
      </c>
      <c r="E6" s="68" t="s">
        <v>34</v>
      </c>
      <c r="F6" s="86"/>
      <c r="G6" s="43" t="s">
        <v>2</v>
      </c>
      <c r="H6" s="44" t="s">
        <v>3</v>
      </c>
      <c r="I6" s="44" t="s">
        <v>4</v>
      </c>
      <c r="J6" s="44" t="s">
        <v>5</v>
      </c>
      <c r="K6" s="44" t="s">
        <v>6</v>
      </c>
      <c r="L6" s="45" t="s">
        <v>7</v>
      </c>
      <c r="M6" s="45" t="s">
        <v>23</v>
      </c>
      <c r="N6" s="45" t="s">
        <v>8</v>
      </c>
      <c r="O6" s="45" t="s">
        <v>22</v>
      </c>
      <c r="P6" s="35" t="s">
        <v>9</v>
      </c>
      <c r="Q6" s="101"/>
      <c r="R6" s="2"/>
    </row>
    <row r="7" spans="1:17" ht="15.75" customHeight="1">
      <c r="A7" s="52" t="s">
        <v>24</v>
      </c>
      <c r="B7" s="26">
        <v>96</v>
      </c>
      <c r="C7" s="27">
        <v>3.7</v>
      </c>
      <c r="D7" s="27">
        <v>1.7</v>
      </c>
      <c r="E7" s="28">
        <v>47.7</v>
      </c>
      <c r="F7" s="19">
        <v>310050</v>
      </c>
      <c r="G7" s="19">
        <v>76061</v>
      </c>
      <c r="H7" s="19">
        <v>15112</v>
      </c>
      <c r="I7" s="19">
        <v>16489</v>
      </c>
      <c r="J7" s="19">
        <v>13752</v>
      </c>
      <c r="K7" s="19">
        <v>25414</v>
      </c>
      <c r="L7" s="19">
        <v>7289</v>
      </c>
      <c r="M7" s="19">
        <v>31711</v>
      </c>
      <c r="N7" s="19">
        <v>10993</v>
      </c>
      <c r="O7" s="19">
        <v>30663</v>
      </c>
      <c r="P7" s="19">
        <v>82568</v>
      </c>
      <c r="Q7" s="19">
        <v>16827</v>
      </c>
    </row>
    <row r="8" spans="1:17" ht="15.75" customHeight="1">
      <c r="A8" s="59">
        <v>63</v>
      </c>
      <c r="B8" s="10">
        <v>96</v>
      </c>
      <c r="C8" s="20">
        <v>3.85</v>
      </c>
      <c r="D8" s="20">
        <v>1.76</v>
      </c>
      <c r="E8" s="29">
        <v>46.8</v>
      </c>
      <c r="F8" s="2">
        <f>SUM(G8:P8)</f>
        <v>321202</v>
      </c>
      <c r="G8" s="2">
        <v>84393</v>
      </c>
      <c r="H8" s="2">
        <v>11852</v>
      </c>
      <c r="I8" s="2">
        <v>19587</v>
      </c>
      <c r="J8" s="2">
        <v>12346</v>
      </c>
      <c r="K8" s="2">
        <v>24514</v>
      </c>
      <c r="L8" s="2">
        <v>9318</v>
      </c>
      <c r="M8" s="2">
        <v>29443</v>
      </c>
      <c r="N8" s="2">
        <v>12663</v>
      </c>
      <c r="O8" s="2">
        <v>28654</v>
      </c>
      <c r="P8" s="2">
        <v>88432</v>
      </c>
      <c r="Q8" s="2">
        <v>19272</v>
      </c>
    </row>
    <row r="9" spans="1:17" s="58" customFormat="1" ht="15.75" customHeight="1">
      <c r="A9" s="60" t="s">
        <v>25</v>
      </c>
      <c r="B9" s="64">
        <f>AVERAGE(B11:B24)</f>
        <v>95.33333333333333</v>
      </c>
      <c r="C9" s="65">
        <f aca="true" t="shared" si="0" ref="C9:P9">AVERAGE(C11:C24)</f>
        <v>3.6099999999999994</v>
      </c>
      <c r="D9" s="65">
        <f t="shared" si="0"/>
        <v>1.7225</v>
      </c>
      <c r="E9" s="66">
        <f t="shared" si="0"/>
        <v>49.29999999999999</v>
      </c>
      <c r="F9" s="67">
        <f t="shared" si="0"/>
        <v>312324.1666666667</v>
      </c>
      <c r="G9" s="67">
        <f t="shared" si="0"/>
        <v>82092.08333333333</v>
      </c>
      <c r="H9" s="67">
        <f t="shared" si="0"/>
        <v>11865.166666666666</v>
      </c>
      <c r="I9" s="67">
        <f t="shared" si="0"/>
        <v>16486.166666666668</v>
      </c>
      <c r="J9" s="67">
        <f t="shared" si="0"/>
        <v>11605.75</v>
      </c>
      <c r="K9" s="67">
        <f t="shared" si="0"/>
        <v>25373.583333333332</v>
      </c>
      <c r="L9" s="67">
        <f t="shared" si="0"/>
        <v>8020.75</v>
      </c>
      <c r="M9" s="67">
        <f t="shared" si="0"/>
        <v>27286.083333333332</v>
      </c>
      <c r="N9" s="67">
        <f t="shared" si="0"/>
        <v>14562.166666666666</v>
      </c>
      <c r="O9" s="67">
        <f t="shared" si="0"/>
        <v>29696.25</v>
      </c>
      <c r="P9" s="67">
        <f t="shared" si="0"/>
        <v>85335.91666666667</v>
      </c>
      <c r="Q9" s="67">
        <v>16488</v>
      </c>
    </row>
    <row r="10" spans="1:17" ht="15.75" customHeight="1">
      <c r="A10" s="16"/>
      <c r="B10" s="9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>
      <c r="A11" s="52" t="s">
        <v>26</v>
      </c>
      <c r="B11" s="10">
        <v>96</v>
      </c>
      <c r="C11" s="20">
        <v>3.78</v>
      </c>
      <c r="D11" s="20">
        <v>1.77</v>
      </c>
      <c r="E11" s="4">
        <v>47.6</v>
      </c>
      <c r="F11" s="2">
        <v>275480</v>
      </c>
      <c r="G11" s="2">
        <v>67462</v>
      </c>
      <c r="H11" s="2">
        <v>10904</v>
      </c>
      <c r="I11" s="2">
        <v>19421</v>
      </c>
      <c r="J11" s="2">
        <v>7086</v>
      </c>
      <c r="K11" s="2">
        <v>23865</v>
      </c>
      <c r="L11" s="2">
        <v>6126</v>
      </c>
      <c r="M11" s="2">
        <v>17811</v>
      </c>
      <c r="N11" s="2">
        <v>7757</v>
      </c>
      <c r="O11" s="2">
        <v>26298</v>
      </c>
      <c r="P11" s="2">
        <v>88752</v>
      </c>
      <c r="Q11" s="2">
        <v>15668</v>
      </c>
    </row>
    <row r="12" spans="1:17" ht="15.75" customHeight="1">
      <c r="A12" s="53">
        <v>2</v>
      </c>
      <c r="B12" s="10">
        <v>96</v>
      </c>
      <c r="C12" s="20">
        <v>3.65</v>
      </c>
      <c r="D12" s="20">
        <v>1.63</v>
      </c>
      <c r="E12" s="4">
        <v>48.8</v>
      </c>
      <c r="F12" s="2">
        <f>SUM(G12:P12)</f>
        <v>249165</v>
      </c>
      <c r="G12" s="2">
        <v>72430</v>
      </c>
      <c r="H12" s="2">
        <v>11690</v>
      </c>
      <c r="I12" s="2">
        <v>18993</v>
      </c>
      <c r="J12" s="2">
        <v>6905</v>
      </c>
      <c r="K12" s="2">
        <v>19282</v>
      </c>
      <c r="L12" s="2">
        <v>7204</v>
      </c>
      <c r="M12" s="2">
        <v>15458</v>
      </c>
      <c r="N12" s="2">
        <v>8157</v>
      </c>
      <c r="O12" s="2">
        <v>28213</v>
      </c>
      <c r="P12" s="2">
        <v>60833</v>
      </c>
      <c r="Q12" s="2">
        <v>9383</v>
      </c>
    </row>
    <row r="13" spans="1:17" ht="15.75" customHeight="1">
      <c r="A13" s="53">
        <v>3</v>
      </c>
      <c r="B13" s="10">
        <v>96</v>
      </c>
      <c r="C13" s="20">
        <v>3.67</v>
      </c>
      <c r="D13" s="20">
        <v>1.65</v>
      </c>
      <c r="E13" s="4">
        <v>49.2</v>
      </c>
      <c r="F13" s="2">
        <v>364713</v>
      </c>
      <c r="G13" s="2">
        <v>86609</v>
      </c>
      <c r="H13" s="2">
        <v>15082</v>
      </c>
      <c r="I13" s="2">
        <v>19106</v>
      </c>
      <c r="J13" s="2">
        <v>8847</v>
      </c>
      <c r="K13" s="2">
        <v>31389</v>
      </c>
      <c r="L13" s="2">
        <v>9629</v>
      </c>
      <c r="M13" s="2">
        <v>45992</v>
      </c>
      <c r="N13" s="2">
        <v>21130</v>
      </c>
      <c r="O13" s="2">
        <v>33348</v>
      </c>
      <c r="P13" s="2">
        <v>93579</v>
      </c>
      <c r="Q13" s="2">
        <v>16198</v>
      </c>
    </row>
    <row r="14" spans="1:17" ht="15.75" customHeight="1">
      <c r="A14" s="53">
        <v>4</v>
      </c>
      <c r="B14" s="10">
        <v>94</v>
      </c>
      <c r="C14" s="20">
        <v>3.67</v>
      </c>
      <c r="D14" s="20">
        <v>1.66</v>
      </c>
      <c r="E14" s="4">
        <v>49.8</v>
      </c>
      <c r="F14" s="2">
        <v>305870</v>
      </c>
      <c r="G14" s="2">
        <v>80165</v>
      </c>
      <c r="H14" s="2">
        <v>9066</v>
      </c>
      <c r="I14" s="2">
        <v>14037</v>
      </c>
      <c r="J14" s="2">
        <v>10257</v>
      </c>
      <c r="K14" s="2">
        <v>23752</v>
      </c>
      <c r="L14" s="2">
        <v>5079</v>
      </c>
      <c r="M14" s="2">
        <v>24991</v>
      </c>
      <c r="N14" s="2">
        <v>20016</v>
      </c>
      <c r="O14" s="2">
        <v>29902</v>
      </c>
      <c r="P14" s="2">
        <v>88604</v>
      </c>
      <c r="Q14" s="2">
        <v>9192</v>
      </c>
    </row>
    <row r="15" spans="1:17" ht="15.75" customHeight="1">
      <c r="A15" s="54"/>
      <c r="B15" s="10"/>
      <c r="C15" s="20"/>
      <c r="D15" s="20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53">
        <v>5</v>
      </c>
      <c r="B16" s="10">
        <v>94</v>
      </c>
      <c r="C16" s="20">
        <v>3.65</v>
      </c>
      <c r="D16" s="20">
        <v>1.68</v>
      </c>
      <c r="E16" s="4">
        <v>49.9</v>
      </c>
      <c r="F16" s="2">
        <v>301023</v>
      </c>
      <c r="G16" s="2">
        <v>83895</v>
      </c>
      <c r="H16" s="2">
        <v>14450</v>
      </c>
      <c r="I16" s="2">
        <v>15788</v>
      </c>
      <c r="J16" s="2">
        <v>12498</v>
      </c>
      <c r="K16" s="2">
        <v>23998</v>
      </c>
      <c r="L16" s="2">
        <v>11457</v>
      </c>
      <c r="M16" s="2">
        <v>21874</v>
      </c>
      <c r="N16" s="2">
        <v>9580</v>
      </c>
      <c r="O16" s="2">
        <v>34235</v>
      </c>
      <c r="P16" s="2">
        <v>73249</v>
      </c>
      <c r="Q16" s="2">
        <v>16267</v>
      </c>
    </row>
    <row r="17" spans="1:17" ht="15.75" customHeight="1">
      <c r="A17" s="53">
        <v>6</v>
      </c>
      <c r="B17" s="10">
        <v>96</v>
      </c>
      <c r="C17" s="20">
        <v>3.49</v>
      </c>
      <c r="D17" s="20">
        <v>1.7</v>
      </c>
      <c r="E17" s="4">
        <v>49.8</v>
      </c>
      <c r="F17" s="2">
        <f>SUM(G17:P17)</f>
        <v>293670</v>
      </c>
      <c r="G17" s="2">
        <v>79467</v>
      </c>
      <c r="H17" s="2">
        <v>7564</v>
      </c>
      <c r="I17" s="2">
        <v>13934</v>
      </c>
      <c r="J17" s="2">
        <v>12961</v>
      </c>
      <c r="K17" s="2">
        <v>20627</v>
      </c>
      <c r="L17" s="2">
        <v>9338</v>
      </c>
      <c r="M17" s="2">
        <v>35561</v>
      </c>
      <c r="N17" s="2">
        <v>9339</v>
      </c>
      <c r="O17" s="2">
        <v>25109</v>
      </c>
      <c r="P17" s="2">
        <v>79770</v>
      </c>
      <c r="Q17" s="2">
        <v>9578</v>
      </c>
    </row>
    <row r="18" spans="1:17" ht="15.75" customHeight="1">
      <c r="A18" s="53">
        <v>7</v>
      </c>
      <c r="B18" s="10">
        <v>96</v>
      </c>
      <c r="C18" s="20">
        <v>3.4</v>
      </c>
      <c r="D18" s="20">
        <v>1.77</v>
      </c>
      <c r="E18" s="4">
        <v>49.9</v>
      </c>
      <c r="F18" s="2">
        <v>329490</v>
      </c>
      <c r="G18" s="2">
        <v>80569</v>
      </c>
      <c r="H18" s="2">
        <v>15123</v>
      </c>
      <c r="I18" s="2">
        <v>13675</v>
      </c>
      <c r="J18" s="2">
        <v>9170</v>
      </c>
      <c r="K18" s="2">
        <v>28623</v>
      </c>
      <c r="L18" s="2">
        <v>10150</v>
      </c>
      <c r="M18" s="2">
        <v>39628</v>
      </c>
      <c r="N18" s="2">
        <v>9748</v>
      </c>
      <c r="O18" s="2">
        <v>29234</v>
      </c>
      <c r="P18" s="2">
        <v>93571</v>
      </c>
      <c r="Q18" s="2">
        <v>23282</v>
      </c>
    </row>
    <row r="19" spans="1:17" ht="15.75" customHeight="1">
      <c r="A19" s="53">
        <v>8</v>
      </c>
      <c r="B19" s="10">
        <v>95</v>
      </c>
      <c r="C19" s="20">
        <v>3.48</v>
      </c>
      <c r="D19" s="20">
        <v>1.8</v>
      </c>
      <c r="E19" s="4">
        <v>49.5</v>
      </c>
      <c r="F19" s="2">
        <f>SUM(G19:P19)</f>
        <v>281127</v>
      </c>
      <c r="G19" s="2">
        <v>82158</v>
      </c>
      <c r="H19" s="2">
        <v>10396</v>
      </c>
      <c r="I19" s="2">
        <v>16029</v>
      </c>
      <c r="J19" s="2">
        <v>13020</v>
      </c>
      <c r="K19" s="2">
        <v>15447</v>
      </c>
      <c r="L19" s="2">
        <v>7526</v>
      </c>
      <c r="M19" s="2">
        <v>23759</v>
      </c>
      <c r="N19" s="2">
        <v>6181</v>
      </c>
      <c r="O19" s="2">
        <v>33529</v>
      </c>
      <c r="P19" s="2">
        <v>73082</v>
      </c>
      <c r="Q19" s="2">
        <v>21889</v>
      </c>
    </row>
    <row r="20" spans="1:17" ht="15.75" customHeight="1">
      <c r="A20" s="54"/>
      <c r="B20" s="10"/>
      <c r="C20" s="20"/>
      <c r="D20" s="20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53">
        <v>9</v>
      </c>
      <c r="B21" s="10">
        <v>96</v>
      </c>
      <c r="C21" s="20">
        <v>3.53</v>
      </c>
      <c r="D21" s="20">
        <v>1.78</v>
      </c>
      <c r="E21" s="4">
        <v>49.5</v>
      </c>
      <c r="F21" s="2">
        <v>326593</v>
      </c>
      <c r="G21" s="2">
        <v>78432</v>
      </c>
      <c r="H21" s="2">
        <v>11952</v>
      </c>
      <c r="I21" s="2">
        <v>14680</v>
      </c>
      <c r="J21" s="2">
        <v>7221</v>
      </c>
      <c r="K21" s="2">
        <v>32377</v>
      </c>
      <c r="L21" s="2">
        <v>10206</v>
      </c>
      <c r="M21" s="2">
        <v>32482</v>
      </c>
      <c r="N21" s="2">
        <v>20754</v>
      </c>
      <c r="O21" s="2">
        <v>20625</v>
      </c>
      <c r="P21" s="2">
        <v>97863</v>
      </c>
      <c r="Q21" s="2">
        <v>10009</v>
      </c>
    </row>
    <row r="22" spans="1:17" ht="15.75" customHeight="1">
      <c r="A22" s="53">
        <v>10</v>
      </c>
      <c r="B22" s="10">
        <v>94</v>
      </c>
      <c r="C22" s="20">
        <v>3.62</v>
      </c>
      <c r="D22" s="20">
        <v>1.73</v>
      </c>
      <c r="E22" s="4">
        <v>49.4</v>
      </c>
      <c r="F22" s="2">
        <v>312297</v>
      </c>
      <c r="G22" s="2">
        <v>80291</v>
      </c>
      <c r="H22" s="2">
        <v>9153</v>
      </c>
      <c r="I22" s="2">
        <v>15658</v>
      </c>
      <c r="J22" s="2">
        <v>11983</v>
      </c>
      <c r="K22" s="2">
        <v>32626</v>
      </c>
      <c r="L22" s="2">
        <v>6263</v>
      </c>
      <c r="M22" s="2">
        <v>19174</v>
      </c>
      <c r="N22" s="2">
        <v>38465</v>
      </c>
      <c r="O22" s="2">
        <v>21628</v>
      </c>
      <c r="P22" s="2">
        <v>77054</v>
      </c>
      <c r="Q22" s="2">
        <v>13701</v>
      </c>
    </row>
    <row r="23" spans="1:17" ht="15.75" customHeight="1">
      <c r="A23" s="53">
        <v>11</v>
      </c>
      <c r="B23" s="10">
        <v>96</v>
      </c>
      <c r="C23" s="20">
        <v>3.63</v>
      </c>
      <c r="D23" s="20">
        <v>1.73</v>
      </c>
      <c r="E23" s="4">
        <v>49.3</v>
      </c>
      <c r="F23" s="2">
        <v>296695</v>
      </c>
      <c r="G23" s="2">
        <v>82404</v>
      </c>
      <c r="H23" s="2">
        <v>12812</v>
      </c>
      <c r="I23" s="2">
        <v>16091</v>
      </c>
      <c r="J23" s="2">
        <v>11188</v>
      </c>
      <c r="K23" s="2">
        <v>20026</v>
      </c>
      <c r="L23" s="2">
        <v>5201</v>
      </c>
      <c r="M23" s="2">
        <v>30072</v>
      </c>
      <c r="N23" s="2">
        <v>11651</v>
      </c>
      <c r="O23" s="2">
        <v>28204</v>
      </c>
      <c r="P23" s="2">
        <v>79046</v>
      </c>
      <c r="Q23" s="2">
        <v>15343</v>
      </c>
    </row>
    <row r="24" spans="1:17" ht="15.75" customHeight="1">
      <c r="A24" s="55">
        <v>12</v>
      </c>
      <c r="B24" s="31">
        <v>95</v>
      </c>
      <c r="C24" s="32">
        <v>3.75</v>
      </c>
      <c r="D24" s="32">
        <v>1.77</v>
      </c>
      <c r="E24" s="56">
        <v>48.9</v>
      </c>
      <c r="F24" s="34">
        <v>411767</v>
      </c>
      <c r="G24" s="34">
        <v>111223</v>
      </c>
      <c r="H24" s="34">
        <v>14190</v>
      </c>
      <c r="I24" s="34">
        <v>20422</v>
      </c>
      <c r="J24" s="34">
        <v>28133</v>
      </c>
      <c r="K24" s="34">
        <v>32471</v>
      </c>
      <c r="L24" s="34">
        <v>8070</v>
      </c>
      <c r="M24" s="34">
        <v>20631</v>
      </c>
      <c r="N24" s="34">
        <v>11968</v>
      </c>
      <c r="O24" s="34">
        <v>46030</v>
      </c>
      <c r="P24" s="34">
        <v>118628</v>
      </c>
      <c r="Q24" s="34">
        <v>37352</v>
      </c>
    </row>
    <row r="25" spans="1:17" ht="15.75" customHeight="1">
      <c r="A25" s="2" t="s">
        <v>20</v>
      </c>
      <c r="B25" s="2"/>
      <c r="C25" s="3"/>
      <c r="D25" s="3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30" ht="15.75" customHeight="1">
      <c r="A30" s="2"/>
    </row>
    <row r="31" spans="1:18" ht="15.75" customHeight="1">
      <c r="A31" s="96" t="s">
        <v>35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38"/>
      <c r="Q31" s="38"/>
      <c r="R31" s="38"/>
    </row>
    <row r="32" spans="1:18" ht="15.75" customHeight="1">
      <c r="A32" s="94" t="s">
        <v>46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39"/>
      <c r="Q32" s="39"/>
      <c r="R32" s="39"/>
    </row>
    <row r="33" spans="2:16" ht="15.75" customHeight="1" thickBo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4" t="s">
        <v>27</v>
      </c>
      <c r="P33" s="39"/>
    </row>
    <row r="34" spans="1:15" ht="15.75" customHeight="1">
      <c r="A34" s="79" t="s">
        <v>0</v>
      </c>
      <c r="B34" s="84" t="s">
        <v>47</v>
      </c>
      <c r="C34" s="87" t="s">
        <v>39</v>
      </c>
      <c r="D34" s="87" t="s">
        <v>40</v>
      </c>
      <c r="E34" s="87" t="s">
        <v>38</v>
      </c>
      <c r="F34" s="82" t="s">
        <v>28</v>
      </c>
      <c r="G34" s="84" t="s">
        <v>48</v>
      </c>
      <c r="H34" s="46"/>
      <c r="I34" s="46"/>
      <c r="J34" s="46"/>
      <c r="K34" s="46"/>
      <c r="L34" s="47"/>
      <c r="M34" s="87" t="s">
        <v>41</v>
      </c>
      <c r="N34" s="87" t="s">
        <v>49</v>
      </c>
      <c r="O34" s="84" t="s">
        <v>17</v>
      </c>
    </row>
    <row r="35" spans="1:15" ht="15.75" customHeight="1">
      <c r="A35" s="80"/>
      <c r="B35" s="85"/>
      <c r="C35" s="95"/>
      <c r="D35" s="95"/>
      <c r="E35" s="95"/>
      <c r="F35" s="83"/>
      <c r="G35" s="97"/>
      <c r="H35" s="92" t="s">
        <v>10</v>
      </c>
      <c r="I35" s="48"/>
      <c r="J35" s="48"/>
      <c r="K35" s="30"/>
      <c r="L35" s="75" t="s">
        <v>16</v>
      </c>
      <c r="M35" s="88"/>
      <c r="N35" s="88"/>
      <c r="O35" s="85"/>
    </row>
    <row r="36" spans="1:15" ht="15.75" customHeight="1">
      <c r="A36" s="81"/>
      <c r="B36" s="86"/>
      <c r="C36" s="73" t="s">
        <v>32</v>
      </c>
      <c r="D36" s="73" t="s">
        <v>32</v>
      </c>
      <c r="E36" s="73" t="s">
        <v>37</v>
      </c>
      <c r="F36" s="76"/>
      <c r="G36" s="69"/>
      <c r="H36" s="86"/>
      <c r="I36" s="43" t="s">
        <v>11</v>
      </c>
      <c r="J36" s="30" t="s">
        <v>12</v>
      </c>
      <c r="K36" s="30" t="s">
        <v>13</v>
      </c>
      <c r="L36" s="76"/>
      <c r="M36" s="78"/>
      <c r="N36" s="78"/>
      <c r="O36" s="86"/>
    </row>
    <row r="37" spans="1:15" ht="15.75" customHeight="1">
      <c r="A37" s="52" t="s">
        <v>24</v>
      </c>
      <c r="B37" s="26">
        <v>67</v>
      </c>
      <c r="C37" s="27">
        <v>3.84</v>
      </c>
      <c r="D37" s="27">
        <v>1.77</v>
      </c>
      <c r="E37" s="28">
        <v>44.4</v>
      </c>
      <c r="F37" s="19">
        <f>SUM(G37,M37:N37)</f>
        <v>895779</v>
      </c>
      <c r="G37" s="19">
        <f>SUM(H37,L37)</f>
        <v>480837</v>
      </c>
      <c r="H37" s="19">
        <f>SUM(I37:K37)</f>
        <v>464658</v>
      </c>
      <c r="I37" s="19">
        <v>436344</v>
      </c>
      <c r="J37" s="19">
        <v>9145</v>
      </c>
      <c r="K37" s="19">
        <v>19169</v>
      </c>
      <c r="L37" s="19">
        <v>16179</v>
      </c>
      <c r="M37" s="19">
        <v>322056</v>
      </c>
      <c r="N37" s="19">
        <v>92886</v>
      </c>
      <c r="O37" s="19">
        <v>15616</v>
      </c>
    </row>
    <row r="38" spans="1:15" ht="15.75" customHeight="1">
      <c r="A38" s="18">
        <v>63</v>
      </c>
      <c r="B38" s="10">
        <v>62</v>
      </c>
      <c r="C38" s="20">
        <v>3.9</v>
      </c>
      <c r="D38" s="20">
        <v>1.72</v>
      </c>
      <c r="E38" s="29">
        <v>43.2</v>
      </c>
      <c r="F38" s="2">
        <v>925749</v>
      </c>
      <c r="G38" s="2">
        <v>534629</v>
      </c>
      <c r="H38" s="2">
        <f>SUM(I38:K38)</f>
        <v>521451</v>
      </c>
      <c r="I38" s="2">
        <v>488077</v>
      </c>
      <c r="J38" s="2">
        <v>7851</v>
      </c>
      <c r="K38" s="2">
        <v>25523</v>
      </c>
      <c r="L38" s="2">
        <v>13179</v>
      </c>
      <c r="M38" s="2">
        <v>300778</v>
      </c>
      <c r="N38" s="2">
        <v>90342</v>
      </c>
      <c r="O38" s="2">
        <v>19075</v>
      </c>
    </row>
    <row r="39" spans="1:15" s="58" customFormat="1" ht="15.75" customHeight="1">
      <c r="A39" s="57" t="s">
        <v>36</v>
      </c>
      <c r="B39" s="64">
        <f>AVERAGE(B41:B54)</f>
        <v>62.166666666666664</v>
      </c>
      <c r="C39" s="65">
        <v>3.75</v>
      </c>
      <c r="D39" s="65">
        <v>1.81</v>
      </c>
      <c r="E39" s="66">
        <f aca="true" t="shared" si="1" ref="E39:O39">AVERAGE(E41:E54)</f>
        <v>45.725</v>
      </c>
      <c r="F39" s="67">
        <f t="shared" si="1"/>
        <v>942299.1666666666</v>
      </c>
      <c r="G39" s="67">
        <v>521146</v>
      </c>
      <c r="H39" s="67">
        <f t="shared" si="1"/>
        <v>507492.8333333333</v>
      </c>
      <c r="I39" s="67">
        <v>484712</v>
      </c>
      <c r="J39" s="67">
        <f t="shared" si="1"/>
        <v>6183.166666666667</v>
      </c>
      <c r="K39" s="67">
        <f t="shared" si="1"/>
        <v>16597.25</v>
      </c>
      <c r="L39" s="67">
        <f t="shared" si="1"/>
        <v>13653.583333333334</v>
      </c>
      <c r="M39" s="67">
        <f t="shared" si="1"/>
        <v>325069.3333333333</v>
      </c>
      <c r="N39" s="67">
        <f t="shared" si="1"/>
        <v>96083.41666666667</v>
      </c>
      <c r="O39" s="67">
        <f t="shared" si="1"/>
        <v>18122.833333333332</v>
      </c>
    </row>
    <row r="40" spans="1:15" ht="15.75" customHeight="1">
      <c r="A40" s="16"/>
      <c r="B40" s="11"/>
      <c r="C40" s="12"/>
      <c r="D40" s="12"/>
      <c r="E40" s="13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 customHeight="1">
      <c r="A41" s="52" t="s">
        <v>26</v>
      </c>
      <c r="B41" s="10">
        <v>62</v>
      </c>
      <c r="C41" s="20">
        <v>3.89</v>
      </c>
      <c r="D41" s="20">
        <v>1.76</v>
      </c>
      <c r="E41" s="29">
        <v>44.6</v>
      </c>
      <c r="F41" s="2">
        <f>SUM(G41,M41:N41)</f>
        <v>770295</v>
      </c>
      <c r="G41" s="2">
        <f>SUM(H41,L41)</f>
        <v>384648</v>
      </c>
      <c r="H41" s="2">
        <f>SUM(I41:K41)</f>
        <v>363537</v>
      </c>
      <c r="I41" s="2">
        <v>353401</v>
      </c>
      <c r="J41" s="2">
        <v>6518</v>
      </c>
      <c r="K41" s="2">
        <v>3618</v>
      </c>
      <c r="L41" s="2">
        <v>21111</v>
      </c>
      <c r="M41" s="2">
        <v>294342</v>
      </c>
      <c r="N41" s="2">
        <v>91305</v>
      </c>
      <c r="O41" s="2">
        <v>19073</v>
      </c>
    </row>
    <row r="42" spans="1:15" ht="15.75" customHeight="1">
      <c r="A42" s="53">
        <v>2</v>
      </c>
      <c r="B42" s="10">
        <v>61</v>
      </c>
      <c r="C42" s="20">
        <v>3.85</v>
      </c>
      <c r="D42" s="20">
        <v>1.69</v>
      </c>
      <c r="E42" s="29">
        <v>45.1</v>
      </c>
      <c r="F42" s="2">
        <v>862554</v>
      </c>
      <c r="G42" s="2">
        <v>489036</v>
      </c>
      <c r="H42" s="2">
        <v>419427</v>
      </c>
      <c r="I42" s="2">
        <v>365715</v>
      </c>
      <c r="J42" s="2">
        <v>3208</v>
      </c>
      <c r="K42" s="2">
        <v>50503</v>
      </c>
      <c r="L42" s="2">
        <v>69610</v>
      </c>
      <c r="M42" s="2">
        <v>285249</v>
      </c>
      <c r="N42" s="2">
        <v>88268</v>
      </c>
      <c r="O42" s="2">
        <v>12157</v>
      </c>
    </row>
    <row r="43" spans="1:15" ht="15.75" customHeight="1">
      <c r="A43" s="53">
        <v>3</v>
      </c>
      <c r="B43" s="10">
        <v>60</v>
      </c>
      <c r="C43" s="20">
        <v>3.87</v>
      </c>
      <c r="D43" s="20">
        <v>1.7</v>
      </c>
      <c r="E43" s="29">
        <v>45.6</v>
      </c>
      <c r="F43" s="2">
        <f>SUM(G43,M43:N43)</f>
        <v>955781</v>
      </c>
      <c r="G43" s="2">
        <f>SUM(H43,L43)</f>
        <v>469362</v>
      </c>
      <c r="H43" s="2">
        <f>SUM(I43:K43)</f>
        <v>448485</v>
      </c>
      <c r="I43" s="2">
        <v>440872</v>
      </c>
      <c r="J43" s="2">
        <v>4192</v>
      </c>
      <c r="K43" s="2">
        <v>3421</v>
      </c>
      <c r="L43" s="2">
        <v>20877</v>
      </c>
      <c r="M43" s="2">
        <v>388755</v>
      </c>
      <c r="N43" s="2">
        <v>97664</v>
      </c>
      <c r="O43" s="2">
        <v>18777</v>
      </c>
    </row>
    <row r="44" spans="1:15" ht="15.75" customHeight="1">
      <c r="A44" s="53">
        <v>4</v>
      </c>
      <c r="B44" s="10">
        <v>57</v>
      </c>
      <c r="C44" s="20">
        <v>3.81</v>
      </c>
      <c r="D44" s="20">
        <v>1.72</v>
      </c>
      <c r="E44" s="29">
        <v>45.8</v>
      </c>
      <c r="F44" s="2">
        <v>820210</v>
      </c>
      <c r="G44" s="2">
        <v>407794</v>
      </c>
      <c r="H44" s="2">
        <v>405424</v>
      </c>
      <c r="I44" s="2">
        <v>401444</v>
      </c>
      <c r="J44" s="2">
        <v>2802</v>
      </c>
      <c r="K44" s="2">
        <v>1179</v>
      </c>
      <c r="L44" s="2">
        <v>2370</v>
      </c>
      <c r="M44" s="2">
        <v>321697</v>
      </c>
      <c r="N44" s="2">
        <v>90719</v>
      </c>
      <c r="O44" s="2">
        <v>10873</v>
      </c>
    </row>
    <row r="45" spans="1:15" ht="15.75" customHeight="1">
      <c r="A45" s="54"/>
      <c r="B45" s="11"/>
      <c r="C45" s="21"/>
      <c r="D45" s="21"/>
      <c r="E45" s="23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.75" customHeight="1">
      <c r="A46" s="53">
        <v>5</v>
      </c>
      <c r="B46" s="10">
        <v>60</v>
      </c>
      <c r="C46" s="20">
        <v>3.72</v>
      </c>
      <c r="D46" s="20">
        <v>1.75</v>
      </c>
      <c r="E46" s="29">
        <v>46</v>
      </c>
      <c r="F46" s="2">
        <f>SUM(G46,M46:N46)</f>
        <v>812699</v>
      </c>
      <c r="G46" s="2">
        <f>SUM(H46,L46)</f>
        <v>428684</v>
      </c>
      <c r="H46" s="2">
        <f>SUM(I46:K46)</f>
        <v>423351</v>
      </c>
      <c r="I46" s="2">
        <v>386106</v>
      </c>
      <c r="J46" s="2">
        <v>2644</v>
      </c>
      <c r="K46" s="2">
        <v>34601</v>
      </c>
      <c r="L46" s="2">
        <v>5333</v>
      </c>
      <c r="M46" s="2">
        <v>294746</v>
      </c>
      <c r="N46" s="2">
        <v>89269</v>
      </c>
      <c r="O46" s="2">
        <v>19330</v>
      </c>
    </row>
    <row r="47" spans="1:15" ht="15.75" customHeight="1">
      <c r="A47" s="53">
        <v>6</v>
      </c>
      <c r="B47" s="10">
        <v>62</v>
      </c>
      <c r="C47" s="20">
        <v>3.6</v>
      </c>
      <c r="D47" s="20">
        <v>1.84</v>
      </c>
      <c r="E47" s="29">
        <v>46.1</v>
      </c>
      <c r="F47" s="2">
        <f>SUM(G47,M47:N47)</f>
        <v>1006832</v>
      </c>
      <c r="G47" s="2">
        <f>SUM(H47,L47)</f>
        <v>612126</v>
      </c>
      <c r="H47" s="2">
        <f>SUM(I47:K47)</f>
        <v>610672</v>
      </c>
      <c r="I47" s="2">
        <v>592973</v>
      </c>
      <c r="J47" s="2">
        <v>7121</v>
      </c>
      <c r="K47" s="2">
        <v>10578</v>
      </c>
      <c r="L47" s="2">
        <v>1454</v>
      </c>
      <c r="M47" s="2">
        <v>311816</v>
      </c>
      <c r="N47" s="2">
        <v>82890</v>
      </c>
      <c r="O47" s="2">
        <v>9538</v>
      </c>
    </row>
    <row r="48" spans="1:15" ht="15.75" customHeight="1">
      <c r="A48" s="53">
        <v>7</v>
      </c>
      <c r="B48" s="10">
        <v>62</v>
      </c>
      <c r="C48" s="20">
        <v>3.55</v>
      </c>
      <c r="D48" s="20">
        <v>1.92</v>
      </c>
      <c r="E48" s="29">
        <v>46.1</v>
      </c>
      <c r="F48" s="2">
        <v>1093932</v>
      </c>
      <c r="G48" s="2">
        <v>632120</v>
      </c>
      <c r="H48" s="2">
        <v>629661</v>
      </c>
      <c r="I48" s="2">
        <v>613970</v>
      </c>
      <c r="J48" s="2">
        <v>6883</v>
      </c>
      <c r="K48" s="2">
        <v>8807</v>
      </c>
      <c r="L48" s="2">
        <v>2460</v>
      </c>
      <c r="M48" s="2">
        <v>336041</v>
      </c>
      <c r="N48" s="2">
        <v>125770</v>
      </c>
      <c r="O48" s="2">
        <v>23762</v>
      </c>
    </row>
    <row r="49" spans="1:15" ht="15.75" customHeight="1">
      <c r="A49" s="53">
        <v>8</v>
      </c>
      <c r="B49" s="10">
        <v>63</v>
      </c>
      <c r="C49" s="20">
        <v>3.57</v>
      </c>
      <c r="D49" s="20">
        <v>1.89</v>
      </c>
      <c r="E49" s="29">
        <v>46.5</v>
      </c>
      <c r="F49" s="2">
        <f>SUM(G49,M49:N49)</f>
        <v>808642</v>
      </c>
      <c r="G49" s="2">
        <f>SUM(H49,L49)</f>
        <v>450145</v>
      </c>
      <c r="H49" s="2">
        <f>SUM(I49:K49)</f>
        <v>445174</v>
      </c>
      <c r="I49" s="2">
        <v>407474</v>
      </c>
      <c r="J49" s="2">
        <v>4990</v>
      </c>
      <c r="K49" s="2">
        <v>32710</v>
      </c>
      <c r="L49" s="2">
        <v>4971</v>
      </c>
      <c r="M49" s="2">
        <v>262787</v>
      </c>
      <c r="N49" s="2">
        <v>95710</v>
      </c>
      <c r="O49" s="2">
        <v>24223</v>
      </c>
    </row>
    <row r="50" spans="1:15" ht="15.75" customHeight="1">
      <c r="A50" s="54"/>
      <c r="B50" s="15"/>
      <c r="C50" s="22"/>
      <c r="D50" s="22"/>
      <c r="E50" s="2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.75" customHeight="1">
      <c r="A51" s="53">
        <v>9</v>
      </c>
      <c r="B51" s="10">
        <v>65</v>
      </c>
      <c r="C51" s="20">
        <v>3.65</v>
      </c>
      <c r="D51" s="20">
        <v>1.88</v>
      </c>
      <c r="E51" s="29">
        <v>46</v>
      </c>
      <c r="F51" s="2">
        <v>891428</v>
      </c>
      <c r="G51" s="2">
        <v>414242</v>
      </c>
      <c r="H51" s="2">
        <v>410534</v>
      </c>
      <c r="I51" s="2">
        <v>403679</v>
      </c>
      <c r="J51" s="2">
        <v>5793</v>
      </c>
      <c r="K51" s="2">
        <v>1063</v>
      </c>
      <c r="L51" s="2">
        <v>3708</v>
      </c>
      <c r="M51" s="2">
        <v>372947</v>
      </c>
      <c r="N51" s="2">
        <v>104238</v>
      </c>
      <c r="O51" s="2">
        <v>10678</v>
      </c>
    </row>
    <row r="52" spans="1:15" ht="15.75" customHeight="1">
      <c r="A52" s="53">
        <v>10</v>
      </c>
      <c r="B52" s="10">
        <v>64</v>
      </c>
      <c r="C52" s="20">
        <v>3.81</v>
      </c>
      <c r="D52" s="20">
        <v>1.88</v>
      </c>
      <c r="E52" s="29">
        <v>45.8</v>
      </c>
      <c r="F52" s="2">
        <v>797173</v>
      </c>
      <c r="G52" s="2">
        <v>405327</v>
      </c>
      <c r="H52" s="2">
        <v>401581</v>
      </c>
      <c r="I52" s="2">
        <v>392311</v>
      </c>
      <c r="J52" s="2">
        <v>5647</v>
      </c>
      <c r="K52" s="2">
        <v>3624</v>
      </c>
      <c r="L52" s="2">
        <v>3746</v>
      </c>
      <c r="M52" s="2">
        <v>289078</v>
      </c>
      <c r="N52" s="2">
        <v>102769</v>
      </c>
      <c r="O52" s="2">
        <v>13592</v>
      </c>
    </row>
    <row r="53" spans="1:15" ht="15.75" customHeight="1">
      <c r="A53" s="53">
        <v>11</v>
      </c>
      <c r="B53" s="10">
        <v>65</v>
      </c>
      <c r="C53" s="20">
        <v>3.8</v>
      </c>
      <c r="D53" s="20">
        <v>1.88</v>
      </c>
      <c r="E53" s="29">
        <v>45.9</v>
      </c>
      <c r="F53" s="2">
        <f>SUM(G53,M53:N53)</f>
        <v>853482</v>
      </c>
      <c r="G53" s="2">
        <v>451943</v>
      </c>
      <c r="H53" s="2">
        <v>441074</v>
      </c>
      <c r="I53" s="2">
        <v>393761</v>
      </c>
      <c r="J53" s="2">
        <v>8882</v>
      </c>
      <c r="K53" s="2">
        <v>38432</v>
      </c>
      <c r="L53" s="2">
        <v>10869</v>
      </c>
      <c r="M53" s="2">
        <v>313395</v>
      </c>
      <c r="N53" s="2">
        <v>88144</v>
      </c>
      <c r="O53" s="2">
        <v>15475</v>
      </c>
    </row>
    <row r="54" spans="1:15" ht="15.75" customHeight="1">
      <c r="A54" s="55">
        <v>12</v>
      </c>
      <c r="B54" s="31">
        <v>65</v>
      </c>
      <c r="C54" s="32">
        <v>3.94</v>
      </c>
      <c r="D54" s="32">
        <v>1.88</v>
      </c>
      <c r="E54" s="33">
        <v>45.2</v>
      </c>
      <c r="F54" s="34">
        <f>SUM(G54,M54:N54)</f>
        <v>1634562</v>
      </c>
      <c r="G54" s="34">
        <f>SUM(H54,L54)</f>
        <v>1108328</v>
      </c>
      <c r="H54" s="34">
        <f>SUM(I54:K54)</f>
        <v>1090994</v>
      </c>
      <c r="I54" s="34">
        <v>1064845</v>
      </c>
      <c r="J54" s="34">
        <v>15518</v>
      </c>
      <c r="K54" s="34">
        <v>10631</v>
      </c>
      <c r="L54" s="34">
        <v>17334</v>
      </c>
      <c r="M54" s="34">
        <v>429979</v>
      </c>
      <c r="N54" s="34">
        <v>96255</v>
      </c>
      <c r="O54" s="34">
        <v>39996</v>
      </c>
    </row>
    <row r="55" spans="1:15" ht="15.75" customHeight="1">
      <c r="A55" s="2" t="s">
        <v>20</v>
      </c>
      <c r="B55" s="2"/>
      <c r="C55" s="3"/>
      <c r="D55" s="3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8" ht="15.75" customHeight="1">
      <c r="B56" s="8"/>
      <c r="C56" s="2"/>
      <c r="E56" s="3"/>
      <c r="G56" s="3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5.75" customHeight="1">
      <c r="B57" s="8"/>
      <c r="C57" s="2"/>
      <c r="E57" s="3"/>
      <c r="G57" s="3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.75" customHeight="1">
      <c r="B58" s="8"/>
      <c r="C58" s="2"/>
      <c r="E58" s="3"/>
      <c r="G58" s="3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5.75" customHeight="1"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5.75" customHeight="1">
      <c r="A61" s="94" t="s">
        <v>42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5.75" customHeight="1" thickBot="1">
      <c r="A62" s="40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14" t="s">
        <v>27</v>
      </c>
    </row>
    <row r="63" spans="1:18" ht="15.75" customHeight="1">
      <c r="A63" s="79" t="s">
        <v>0</v>
      </c>
      <c r="B63" s="82" t="s">
        <v>50</v>
      </c>
      <c r="C63" s="84" t="s">
        <v>51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87" t="s">
        <v>52</v>
      </c>
      <c r="Q63" s="87" t="s">
        <v>53</v>
      </c>
      <c r="R63" s="89" t="s">
        <v>29</v>
      </c>
    </row>
    <row r="64" spans="1:18" ht="15.75" customHeight="1">
      <c r="A64" s="80"/>
      <c r="B64" s="83"/>
      <c r="C64" s="85"/>
      <c r="D64" s="92" t="s">
        <v>54</v>
      </c>
      <c r="E64" s="48"/>
      <c r="F64" s="48"/>
      <c r="G64" s="48"/>
      <c r="H64" s="48"/>
      <c r="I64" s="34"/>
      <c r="J64" s="34"/>
      <c r="K64" s="34"/>
      <c r="L64" s="34"/>
      <c r="M64" s="34"/>
      <c r="N64" s="51"/>
      <c r="O64" s="75" t="s">
        <v>15</v>
      </c>
      <c r="P64" s="88"/>
      <c r="Q64" s="88"/>
      <c r="R64" s="90"/>
    </row>
    <row r="65" spans="1:18" ht="15.75" customHeight="1">
      <c r="A65" s="80"/>
      <c r="B65" s="83"/>
      <c r="C65" s="85"/>
      <c r="D65" s="85"/>
      <c r="E65" s="75" t="s">
        <v>55</v>
      </c>
      <c r="F65" s="75" t="s">
        <v>56</v>
      </c>
      <c r="G65" s="75" t="s">
        <v>4</v>
      </c>
      <c r="H65" s="75" t="s">
        <v>14</v>
      </c>
      <c r="I65" s="75" t="s">
        <v>6</v>
      </c>
      <c r="J65" s="75" t="s">
        <v>57</v>
      </c>
      <c r="K65" s="75" t="s">
        <v>58</v>
      </c>
      <c r="L65" s="75" t="s">
        <v>59</v>
      </c>
      <c r="M65" s="75" t="s">
        <v>60</v>
      </c>
      <c r="N65" s="77" t="s">
        <v>61</v>
      </c>
      <c r="O65" s="83"/>
      <c r="P65" s="88"/>
      <c r="Q65" s="88"/>
      <c r="R65" s="90"/>
    </row>
    <row r="66" spans="1:18" ht="15.75" customHeight="1">
      <c r="A66" s="81"/>
      <c r="B66" s="76"/>
      <c r="C66" s="86"/>
      <c r="D66" s="86"/>
      <c r="E66" s="76"/>
      <c r="F66" s="76"/>
      <c r="G66" s="76"/>
      <c r="H66" s="76"/>
      <c r="I66" s="76"/>
      <c r="J66" s="76"/>
      <c r="K66" s="76"/>
      <c r="L66" s="76"/>
      <c r="M66" s="76"/>
      <c r="N66" s="78"/>
      <c r="O66" s="76"/>
      <c r="P66" s="78"/>
      <c r="Q66" s="78"/>
      <c r="R66" s="91"/>
    </row>
    <row r="67" spans="1:18" ht="15.75" customHeight="1">
      <c r="A67" s="63" t="s">
        <v>24</v>
      </c>
      <c r="B67" s="26">
        <v>895779</v>
      </c>
      <c r="C67" s="19">
        <f>SUM(D67,O67)</f>
        <v>404105</v>
      </c>
      <c r="D67" s="19">
        <f>SUM(E67:N67)</f>
        <v>326291</v>
      </c>
      <c r="E67" s="19">
        <v>75619</v>
      </c>
      <c r="F67" s="19">
        <v>17061</v>
      </c>
      <c r="G67" s="19">
        <v>15850</v>
      </c>
      <c r="H67" s="19">
        <v>14035</v>
      </c>
      <c r="I67" s="19">
        <v>25100</v>
      </c>
      <c r="J67" s="19">
        <v>7419</v>
      </c>
      <c r="K67" s="19">
        <v>36203</v>
      </c>
      <c r="L67" s="19">
        <v>11903</v>
      </c>
      <c r="M67" s="19">
        <v>33511</v>
      </c>
      <c r="N67" s="19">
        <v>89590</v>
      </c>
      <c r="O67" s="19">
        <v>77814</v>
      </c>
      <c r="P67" s="19">
        <v>399348</v>
      </c>
      <c r="Q67" s="19">
        <v>92325</v>
      </c>
      <c r="R67" s="19">
        <v>403023</v>
      </c>
    </row>
    <row r="68" spans="1:18" ht="15.75" customHeight="1">
      <c r="A68" s="74" t="s">
        <v>43</v>
      </c>
      <c r="B68" s="10">
        <v>925749</v>
      </c>
      <c r="C68" s="2">
        <f>SUM(D68,O68)</f>
        <v>427119</v>
      </c>
      <c r="D68" s="2">
        <v>336868</v>
      </c>
      <c r="E68" s="2">
        <v>82058</v>
      </c>
      <c r="F68" s="2">
        <v>14328</v>
      </c>
      <c r="G68" s="2">
        <v>18855</v>
      </c>
      <c r="H68" s="2">
        <v>14317</v>
      </c>
      <c r="I68" s="2">
        <v>23471</v>
      </c>
      <c r="J68" s="2">
        <v>9373</v>
      </c>
      <c r="K68" s="2">
        <v>33364</v>
      </c>
      <c r="L68" s="2">
        <v>12161</v>
      </c>
      <c r="M68" s="2">
        <v>30791</v>
      </c>
      <c r="N68" s="2">
        <v>98152</v>
      </c>
      <c r="O68" s="2">
        <v>90251</v>
      </c>
      <c r="P68" s="2">
        <v>409245</v>
      </c>
      <c r="Q68" s="2">
        <v>89385</v>
      </c>
      <c r="R68" s="2">
        <v>444379</v>
      </c>
    </row>
    <row r="69" spans="1:18" s="58" customFormat="1" ht="15.75" customHeight="1">
      <c r="A69" s="62" t="s">
        <v>25</v>
      </c>
      <c r="B69" s="64">
        <f>AVERAGE(B71:B84)</f>
        <v>942299.1666666666</v>
      </c>
      <c r="C69" s="67">
        <f aca="true" t="shared" si="2" ref="C69:R69">AVERAGE(C71:C84)</f>
        <v>426974.6666666667</v>
      </c>
      <c r="D69" s="67">
        <f t="shared" si="2"/>
        <v>344482.9166666667</v>
      </c>
      <c r="E69" s="67">
        <f t="shared" si="2"/>
        <v>84094.5</v>
      </c>
      <c r="F69" s="67">
        <f t="shared" si="2"/>
        <v>12400.666666666666</v>
      </c>
      <c r="G69" s="67">
        <f t="shared" si="2"/>
        <v>16782.666666666668</v>
      </c>
      <c r="H69" s="67">
        <f t="shared" si="2"/>
        <v>12297.416666666666</v>
      </c>
      <c r="I69" s="67">
        <f t="shared" si="2"/>
        <v>29573.916666666668</v>
      </c>
      <c r="J69" s="67">
        <f t="shared" si="2"/>
        <v>7287.166666666667</v>
      </c>
      <c r="K69" s="67">
        <f t="shared" si="2"/>
        <v>32911</v>
      </c>
      <c r="L69" s="67">
        <f t="shared" si="2"/>
        <v>16528.916666666668</v>
      </c>
      <c r="M69" s="67">
        <f t="shared" si="2"/>
        <v>33444.5</v>
      </c>
      <c r="N69" s="67">
        <f t="shared" si="2"/>
        <v>99162</v>
      </c>
      <c r="O69" s="67">
        <f t="shared" si="2"/>
        <v>82491.58333333333</v>
      </c>
      <c r="P69" s="67">
        <f t="shared" si="2"/>
        <v>420158.25</v>
      </c>
      <c r="Q69" s="67">
        <f t="shared" si="2"/>
        <v>95166.16666666667</v>
      </c>
      <c r="R69" s="67">
        <f t="shared" si="2"/>
        <v>438654.8333333333</v>
      </c>
    </row>
    <row r="70" spans="1:18" ht="15.75" customHeight="1">
      <c r="A70" s="16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 customHeight="1">
      <c r="A71" s="61" t="s">
        <v>26</v>
      </c>
      <c r="B71" s="10">
        <v>770295</v>
      </c>
      <c r="C71" s="2">
        <f>SUM(D71,O71)</f>
        <v>378858</v>
      </c>
      <c r="D71" s="2">
        <f>SUM(E71:N71)</f>
        <v>313463</v>
      </c>
      <c r="E71" s="2">
        <v>71650</v>
      </c>
      <c r="F71" s="2">
        <v>12588</v>
      </c>
      <c r="G71" s="2">
        <v>20163</v>
      </c>
      <c r="H71" s="2">
        <v>7377</v>
      </c>
      <c r="I71" s="2">
        <v>29263</v>
      </c>
      <c r="J71" s="2">
        <v>6058</v>
      </c>
      <c r="K71" s="2">
        <v>18488</v>
      </c>
      <c r="L71" s="2">
        <v>8370</v>
      </c>
      <c r="M71" s="2">
        <v>29934</v>
      </c>
      <c r="N71" s="2">
        <v>109572</v>
      </c>
      <c r="O71" s="2">
        <v>65395</v>
      </c>
      <c r="P71" s="2">
        <v>308628</v>
      </c>
      <c r="Q71" s="2">
        <v>82810</v>
      </c>
      <c r="R71" s="2">
        <v>319253</v>
      </c>
    </row>
    <row r="72" spans="1:18" ht="15.75" customHeight="1">
      <c r="A72" s="18">
        <v>2</v>
      </c>
      <c r="B72" s="10">
        <v>862554</v>
      </c>
      <c r="C72" s="2">
        <f>SUM(D72,O72)</f>
        <v>343483</v>
      </c>
      <c r="D72" s="2">
        <f>SUM(E72:N72)</f>
        <v>277481</v>
      </c>
      <c r="E72" s="2">
        <v>75044</v>
      </c>
      <c r="F72" s="2">
        <v>12152</v>
      </c>
      <c r="G72" s="2">
        <v>20674</v>
      </c>
      <c r="H72" s="2">
        <v>8053</v>
      </c>
      <c r="I72" s="2">
        <v>22614</v>
      </c>
      <c r="J72" s="2">
        <v>4867</v>
      </c>
      <c r="K72" s="2">
        <v>18708</v>
      </c>
      <c r="L72" s="2">
        <v>8823</v>
      </c>
      <c r="M72" s="2">
        <v>34263</v>
      </c>
      <c r="N72" s="2">
        <v>72283</v>
      </c>
      <c r="O72" s="2">
        <v>66002</v>
      </c>
      <c r="P72" s="2">
        <v>424080</v>
      </c>
      <c r="Q72" s="2">
        <v>94990</v>
      </c>
      <c r="R72" s="2">
        <v>423034</v>
      </c>
    </row>
    <row r="73" spans="1:18" ht="15.75" customHeight="1">
      <c r="A73" s="18">
        <v>3</v>
      </c>
      <c r="B73" s="10">
        <f>SUM(C73,P73,Q73)</f>
        <v>955781</v>
      </c>
      <c r="C73" s="2">
        <f>SUM(D73,O73)</f>
        <v>493257</v>
      </c>
      <c r="D73" s="2">
        <f>SUM(E73:N73)</f>
        <v>420403</v>
      </c>
      <c r="E73" s="2">
        <v>89237</v>
      </c>
      <c r="F73" s="2">
        <v>13332</v>
      </c>
      <c r="G73" s="2">
        <v>21153</v>
      </c>
      <c r="H73" s="2">
        <v>8549</v>
      </c>
      <c r="I73" s="2">
        <v>35679</v>
      </c>
      <c r="J73" s="2">
        <v>10970</v>
      </c>
      <c r="K73" s="2">
        <v>64162</v>
      </c>
      <c r="L73" s="2">
        <v>30356</v>
      </c>
      <c r="M73" s="2">
        <v>37100</v>
      </c>
      <c r="N73" s="2">
        <v>109865</v>
      </c>
      <c r="O73" s="2">
        <v>72854</v>
      </c>
      <c r="P73" s="2">
        <v>380808</v>
      </c>
      <c r="Q73" s="2">
        <v>81716</v>
      </c>
      <c r="R73" s="2">
        <v>396509</v>
      </c>
    </row>
    <row r="74" spans="1:18" ht="15.75" customHeight="1">
      <c r="A74" s="18">
        <v>4</v>
      </c>
      <c r="B74" s="10">
        <f>SUM(C74,P74,Q74)</f>
        <v>820210</v>
      </c>
      <c r="C74" s="2">
        <v>418592</v>
      </c>
      <c r="D74" s="2">
        <f>SUM(E74:N74)</f>
        <v>340883</v>
      </c>
      <c r="E74" s="2">
        <v>85395</v>
      </c>
      <c r="F74" s="2">
        <v>9390</v>
      </c>
      <c r="G74" s="2">
        <v>14022</v>
      </c>
      <c r="H74" s="2">
        <v>9785</v>
      </c>
      <c r="I74" s="2">
        <v>26468</v>
      </c>
      <c r="J74" s="2">
        <v>5163</v>
      </c>
      <c r="K74" s="2">
        <v>32221</v>
      </c>
      <c r="L74" s="2">
        <v>28166</v>
      </c>
      <c r="M74" s="2">
        <v>30919</v>
      </c>
      <c r="N74" s="2">
        <v>99354</v>
      </c>
      <c r="O74" s="2">
        <v>77708</v>
      </c>
      <c r="P74" s="2">
        <v>312682</v>
      </c>
      <c r="Q74" s="2">
        <v>88936</v>
      </c>
      <c r="R74" s="2">
        <v>330086</v>
      </c>
    </row>
    <row r="75" spans="1:18" ht="15.75" customHeight="1">
      <c r="A75" s="17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 customHeight="1">
      <c r="A76" s="18">
        <v>5</v>
      </c>
      <c r="B76" s="10">
        <v>812699</v>
      </c>
      <c r="C76" s="2">
        <f>SUM(D76,O76)</f>
        <v>414164</v>
      </c>
      <c r="D76" s="2">
        <f>SUM(E76:N76)</f>
        <v>321795</v>
      </c>
      <c r="E76" s="2">
        <v>86307</v>
      </c>
      <c r="F76" s="2">
        <v>12944</v>
      </c>
      <c r="G76" s="2">
        <v>17193</v>
      </c>
      <c r="H76" s="2">
        <v>13231</v>
      </c>
      <c r="I76" s="2">
        <v>31340</v>
      </c>
      <c r="J76" s="2">
        <v>8474</v>
      </c>
      <c r="K76" s="2">
        <v>24633</v>
      </c>
      <c r="L76" s="2">
        <v>11332</v>
      </c>
      <c r="M76" s="2">
        <v>35836</v>
      </c>
      <c r="N76" s="2">
        <v>80505</v>
      </c>
      <c r="O76" s="2">
        <v>92369</v>
      </c>
      <c r="P76" s="2">
        <v>323512</v>
      </c>
      <c r="Q76" s="2">
        <v>75022</v>
      </c>
      <c r="R76" s="2">
        <v>336315</v>
      </c>
    </row>
    <row r="77" spans="1:18" ht="15.75" customHeight="1">
      <c r="A77" s="18">
        <v>6</v>
      </c>
      <c r="B77" s="10">
        <f>SUM(C77,P77,Q77)</f>
        <v>1006832</v>
      </c>
      <c r="C77" s="2">
        <f>SUM(D77,O77)</f>
        <v>424303</v>
      </c>
      <c r="D77" s="2">
        <v>319090</v>
      </c>
      <c r="E77" s="2">
        <v>80753</v>
      </c>
      <c r="F77" s="2">
        <v>6629</v>
      </c>
      <c r="G77" s="2">
        <v>12660</v>
      </c>
      <c r="H77" s="2">
        <v>15616</v>
      </c>
      <c r="I77" s="2">
        <v>22973</v>
      </c>
      <c r="J77" s="2">
        <v>8244</v>
      </c>
      <c r="K77" s="2">
        <v>46030</v>
      </c>
      <c r="L77" s="2">
        <v>11029</v>
      </c>
      <c r="M77" s="2">
        <v>26877</v>
      </c>
      <c r="N77" s="2">
        <v>88278</v>
      </c>
      <c r="O77" s="2">
        <v>105213</v>
      </c>
      <c r="P77" s="2">
        <v>463793</v>
      </c>
      <c r="Q77" s="2">
        <v>118736</v>
      </c>
      <c r="R77" s="2">
        <v>506913</v>
      </c>
    </row>
    <row r="78" spans="1:18" ht="15.75" customHeight="1">
      <c r="A78" s="18">
        <v>7</v>
      </c>
      <c r="B78" s="10">
        <f>SUM(C78,P78,Q78)</f>
        <v>1093932</v>
      </c>
      <c r="C78" s="2">
        <f>SUM(D78,O78)</f>
        <v>451828</v>
      </c>
      <c r="D78" s="2">
        <f>SUM(E78:N78)</f>
        <v>361596</v>
      </c>
      <c r="E78" s="2">
        <v>82278</v>
      </c>
      <c r="F78" s="2">
        <v>10941</v>
      </c>
      <c r="G78" s="2">
        <v>13597</v>
      </c>
      <c r="H78" s="2">
        <v>9178</v>
      </c>
      <c r="I78" s="2">
        <v>28885</v>
      </c>
      <c r="J78" s="2">
        <v>6885</v>
      </c>
      <c r="K78" s="2">
        <v>52191</v>
      </c>
      <c r="L78" s="2">
        <v>12152</v>
      </c>
      <c r="M78" s="2">
        <v>34527</v>
      </c>
      <c r="N78" s="2">
        <v>110962</v>
      </c>
      <c r="O78" s="2">
        <v>90232</v>
      </c>
      <c r="P78" s="2">
        <v>554755</v>
      </c>
      <c r="Q78" s="2">
        <v>87349</v>
      </c>
      <c r="R78" s="2">
        <v>541889</v>
      </c>
    </row>
    <row r="79" spans="1:18" ht="15.75" customHeight="1">
      <c r="A79" s="18">
        <v>8</v>
      </c>
      <c r="B79" s="10">
        <f>SUM(C79,P79,Q79)</f>
        <v>808642</v>
      </c>
      <c r="C79" s="2">
        <f>SUM(D79,O79)</f>
        <v>361310</v>
      </c>
      <c r="D79" s="2">
        <f>SUM(E79:N79)</f>
        <v>288561</v>
      </c>
      <c r="E79" s="2">
        <v>79235</v>
      </c>
      <c r="F79" s="2">
        <v>8880</v>
      </c>
      <c r="G79" s="2">
        <v>16205</v>
      </c>
      <c r="H79" s="2">
        <v>13773</v>
      </c>
      <c r="I79" s="2">
        <v>17041</v>
      </c>
      <c r="J79" s="2">
        <v>7420</v>
      </c>
      <c r="K79" s="2">
        <v>26709</v>
      </c>
      <c r="L79" s="2">
        <v>7684</v>
      </c>
      <c r="M79" s="2">
        <v>36905</v>
      </c>
      <c r="N79" s="2">
        <v>74709</v>
      </c>
      <c r="O79" s="2">
        <v>72749</v>
      </c>
      <c r="P79" s="2">
        <v>347233</v>
      </c>
      <c r="Q79" s="2">
        <v>100099</v>
      </c>
      <c r="R79" s="2">
        <v>377395</v>
      </c>
    </row>
    <row r="80" spans="1:18" ht="15.75" customHeight="1">
      <c r="A80" s="17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 customHeight="1">
      <c r="A81" s="18">
        <v>9</v>
      </c>
      <c r="B81" s="10">
        <f>SUM(C81,P81,Q81)</f>
        <v>891428</v>
      </c>
      <c r="C81" s="2">
        <v>448025</v>
      </c>
      <c r="D81" s="2">
        <f>SUM(E81:N81)</f>
        <v>375013</v>
      </c>
      <c r="E81" s="2">
        <v>78822</v>
      </c>
      <c r="F81" s="2">
        <v>16656</v>
      </c>
      <c r="G81" s="2">
        <v>13877</v>
      </c>
      <c r="H81" s="2">
        <v>7270</v>
      </c>
      <c r="I81" s="2">
        <v>41652</v>
      </c>
      <c r="J81" s="2">
        <v>10103</v>
      </c>
      <c r="K81" s="2">
        <v>40766</v>
      </c>
      <c r="L81" s="2">
        <v>27214</v>
      </c>
      <c r="M81" s="2">
        <v>23302</v>
      </c>
      <c r="N81" s="2">
        <v>115351</v>
      </c>
      <c r="O81" s="2">
        <v>73011</v>
      </c>
      <c r="P81" s="2">
        <v>341569</v>
      </c>
      <c r="Q81" s="2">
        <v>101834</v>
      </c>
      <c r="R81" s="2">
        <v>341231</v>
      </c>
    </row>
    <row r="82" spans="1:18" ht="15.75" customHeight="1">
      <c r="A82" s="18">
        <v>10</v>
      </c>
      <c r="B82" s="10">
        <f>SUM(C82,P82,Q82)</f>
        <v>797173</v>
      </c>
      <c r="C82" s="2">
        <f>SUM(D82,O82)</f>
        <v>397496</v>
      </c>
      <c r="D82" s="2">
        <f>SUM(E82:N82)</f>
        <v>329079</v>
      </c>
      <c r="E82" s="2">
        <v>83270</v>
      </c>
      <c r="F82" s="2">
        <v>12552</v>
      </c>
      <c r="G82" s="2">
        <v>16184</v>
      </c>
      <c r="H82" s="2">
        <v>11576</v>
      </c>
      <c r="I82" s="2">
        <v>37717</v>
      </c>
      <c r="J82" s="2">
        <v>5674</v>
      </c>
      <c r="K82" s="2">
        <v>21844</v>
      </c>
      <c r="L82" s="2">
        <v>23163</v>
      </c>
      <c r="M82" s="2">
        <v>22419</v>
      </c>
      <c r="N82" s="2">
        <v>94680</v>
      </c>
      <c r="O82" s="2">
        <v>68417</v>
      </c>
      <c r="P82" s="2">
        <v>312304</v>
      </c>
      <c r="Q82" s="2">
        <v>87373</v>
      </c>
      <c r="R82" s="2">
        <v>336910</v>
      </c>
    </row>
    <row r="83" spans="1:18" ht="15.75" customHeight="1">
      <c r="A83" s="18">
        <v>11</v>
      </c>
      <c r="B83" s="10">
        <f>SUM(C83,P83,Q83)</f>
        <v>853482</v>
      </c>
      <c r="C83" s="2">
        <f>SUM(D83,O83)</f>
        <v>383655</v>
      </c>
      <c r="D83" s="2">
        <f>SUM(E83:N83)</f>
        <v>316164</v>
      </c>
      <c r="E83" s="2">
        <v>82892</v>
      </c>
      <c r="F83" s="2">
        <v>16682</v>
      </c>
      <c r="G83" s="2">
        <v>15732</v>
      </c>
      <c r="H83" s="2">
        <v>11214</v>
      </c>
      <c r="I83" s="2">
        <v>21732</v>
      </c>
      <c r="J83" s="2">
        <v>5260</v>
      </c>
      <c r="K83" s="2">
        <v>27155</v>
      </c>
      <c r="L83" s="2">
        <v>14258</v>
      </c>
      <c r="M83" s="2">
        <v>34230</v>
      </c>
      <c r="N83" s="2">
        <v>87009</v>
      </c>
      <c r="O83" s="2">
        <v>67491</v>
      </c>
      <c r="P83" s="2">
        <v>369139</v>
      </c>
      <c r="Q83" s="2">
        <v>100688</v>
      </c>
      <c r="R83" s="2">
        <v>384453</v>
      </c>
    </row>
    <row r="84" spans="1:18" ht="15.75" customHeight="1">
      <c r="A84" s="25">
        <v>12</v>
      </c>
      <c r="B84" s="31">
        <f>SUM(C84,P84,Q84)</f>
        <v>1634562</v>
      </c>
      <c r="C84" s="34">
        <v>608725</v>
      </c>
      <c r="D84" s="34">
        <v>470267</v>
      </c>
      <c r="E84" s="34">
        <v>114251</v>
      </c>
      <c r="F84" s="34">
        <v>16062</v>
      </c>
      <c r="G84" s="34">
        <v>19932</v>
      </c>
      <c r="H84" s="34">
        <v>31947</v>
      </c>
      <c r="I84" s="34">
        <v>39523</v>
      </c>
      <c r="J84" s="34">
        <v>8328</v>
      </c>
      <c r="K84" s="34">
        <v>22025</v>
      </c>
      <c r="L84" s="34">
        <v>15800</v>
      </c>
      <c r="M84" s="34">
        <v>55022</v>
      </c>
      <c r="N84" s="34">
        <v>147376</v>
      </c>
      <c r="O84" s="34">
        <v>138458</v>
      </c>
      <c r="P84" s="34">
        <v>903396</v>
      </c>
      <c r="Q84" s="34">
        <v>122441</v>
      </c>
      <c r="R84" s="34">
        <v>969870</v>
      </c>
    </row>
    <row r="85" spans="1:18" ht="15.75" customHeight="1">
      <c r="A85" s="2" t="s">
        <v>20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2:18" ht="15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sheetProtection/>
  <mergeCells count="40">
    <mergeCell ref="A2:Q2"/>
    <mergeCell ref="A3:Q3"/>
    <mergeCell ref="A5:A6"/>
    <mergeCell ref="B5:B6"/>
    <mergeCell ref="F5:F6"/>
    <mergeCell ref="Q5:Q6"/>
    <mergeCell ref="A31:O31"/>
    <mergeCell ref="A32:O32"/>
    <mergeCell ref="A34:A36"/>
    <mergeCell ref="B34:B36"/>
    <mergeCell ref="F34:F36"/>
    <mergeCell ref="M34:M36"/>
    <mergeCell ref="G34:G35"/>
    <mergeCell ref="N34:N36"/>
    <mergeCell ref="O34:O36"/>
    <mergeCell ref="H35:H36"/>
    <mergeCell ref="L35:L36"/>
    <mergeCell ref="A60:R60"/>
    <mergeCell ref="A61:R61"/>
    <mergeCell ref="E34:E35"/>
    <mergeCell ref="D34:D35"/>
    <mergeCell ref="C34:C35"/>
    <mergeCell ref="A63:A66"/>
    <mergeCell ref="B63:B66"/>
    <mergeCell ref="C63:C66"/>
    <mergeCell ref="P63:P66"/>
    <mergeCell ref="Q63:Q66"/>
    <mergeCell ref="R63:R66"/>
    <mergeCell ref="D64:D66"/>
    <mergeCell ref="O64:O66"/>
    <mergeCell ref="E65:E66"/>
    <mergeCell ref="F65:F66"/>
    <mergeCell ref="G65:G66"/>
    <mergeCell ref="H65:H66"/>
    <mergeCell ref="M65:M66"/>
    <mergeCell ref="N65:N66"/>
    <mergeCell ref="I65:I66"/>
    <mergeCell ref="J65:J66"/>
    <mergeCell ref="K65:K66"/>
    <mergeCell ref="L65:L66"/>
  </mergeCells>
  <printOptions horizontalCentered="1"/>
  <pageMargins left="0.5118110236220472" right="0.5118110236220472" top="0.5511811023622047" bottom="0.35433070866141736" header="0" footer="0"/>
  <pageSetup fitToHeight="1" fitToWidth="1" horizontalDpi="300" verticalDpi="3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2013-06-18T02:30:54Z</cp:lastPrinted>
  <dcterms:created xsi:type="dcterms:W3CDTF">1998-04-01T01:53:55Z</dcterms:created>
  <dcterms:modified xsi:type="dcterms:W3CDTF">2013-06-18T02:31:43Z</dcterms:modified>
  <cp:category/>
  <cp:version/>
  <cp:contentType/>
  <cp:contentStatus/>
</cp:coreProperties>
</file>