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50" tabRatio="575" activeTab="0"/>
  </bookViews>
  <sheets>
    <sheet name="212" sheetId="1" r:id="rId1"/>
    <sheet name="214" sheetId="2" r:id="rId2"/>
    <sheet name="216" sheetId="3" r:id="rId3"/>
    <sheet name="218" sheetId="4" r:id="rId4"/>
    <sheet name="220" sheetId="5" r:id="rId5"/>
    <sheet name="222" sheetId="6" r:id="rId6"/>
    <sheet name="224" sheetId="7" r:id="rId7"/>
    <sheet name="226" sheetId="8" r:id="rId8"/>
    <sheet name="228" sheetId="9" r:id="rId9"/>
    <sheet name="230" sheetId="10" r:id="rId10"/>
    <sheet name="232" sheetId="11" r:id="rId11"/>
    <sheet name="234" sheetId="12" r:id="rId12"/>
    <sheet name="236" sheetId="13" r:id="rId13"/>
  </sheets>
  <definedNames>
    <definedName name="_xlnm.Print_Area" localSheetId="1">'214'!$A$1:$AA$73</definedName>
    <definedName name="_xlnm.Print_Area" localSheetId="2">'216'!$A$1:$AL$74</definedName>
    <definedName name="_xlnm.Print_Area" localSheetId="3">'218'!$A$1:$AP$74</definedName>
    <definedName name="_xlnm.Print_Area" localSheetId="4">'220'!$A$1:$AB$41</definedName>
    <definedName name="_xlnm.Print_Area" localSheetId="5">'222'!$A$1:$AT$57</definedName>
    <definedName name="_xlnm.Print_Area" localSheetId="6">'224'!$A$1:$AE$68</definedName>
    <definedName name="_xlnm.Print_Area" localSheetId="7">'226'!$A$1:$BC$63</definedName>
    <definedName name="_xlnm.Print_Area" localSheetId="8">'228'!$A$1:$BC$59</definedName>
    <definedName name="_xlnm.Print_Area" localSheetId="9">'230'!$A$1:$AB$59</definedName>
    <definedName name="_xlnm.Print_Area" localSheetId="10">'232'!$A$1:$Y$66</definedName>
    <definedName name="_xlnm.Print_Area" localSheetId="11">'234'!$A$1:$U$71</definedName>
    <definedName name="_xlnm.Print_Area" localSheetId="12">'236'!$A$1:$W$72</definedName>
  </definedNames>
  <calcPr calcMode="manual" fullCalcOnLoad="1"/>
</workbook>
</file>

<file path=xl/sharedStrings.xml><?xml version="1.0" encoding="utf-8"?>
<sst xmlns="http://schemas.openxmlformats.org/spreadsheetml/2006/main" count="4551" uniqueCount="875">
  <si>
    <t>資料　石川県教育委員会社会教育課「市町村社会教育行政実態調査」による。</t>
  </si>
  <si>
    <t>職員数</t>
  </si>
  <si>
    <t>秘書</t>
  </si>
  <si>
    <t>法学部</t>
  </si>
  <si>
    <t>理学部</t>
  </si>
  <si>
    <t>医学部</t>
  </si>
  <si>
    <t>薬学部</t>
  </si>
  <si>
    <t>美術工芸学　　部</t>
  </si>
  <si>
    <t>外国語　学　部</t>
  </si>
  <si>
    <t>入学者</t>
  </si>
  <si>
    <t>卒業者</t>
  </si>
  <si>
    <t>文学科</t>
  </si>
  <si>
    <t>経 　営　　実務科</t>
  </si>
  <si>
    <t>食　 物　　　栄養科</t>
  </si>
  <si>
    <t>情報処　　　理学科</t>
  </si>
  <si>
    <t>産 　業　　　情報科</t>
  </si>
  <si>
    <t>2年</t>
  </si>
  <si>
    <t>平成元年度</t>
  </si>
  <si>
    <t>館外貸出</t>
  </si>
  <si>
    <r>
      <t>平成4年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</si>
  <si>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</si>
  <si>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</si>
  <si>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</si>
  <si>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</si>
  <si>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</si>
  <si>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</si>
  <si>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</si>
  <si>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平成5年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</si>
  <si>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平成5年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</si>
  <si>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</si>
  <si>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平成5年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</si>
  <si>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平成5年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</si>
  <si>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2年度</t>
  </si>
  <si>
    <t>資料　（社）日本新聞協会調</t>
  </si>
  <si>
    <t>資料　日本放送協会調</t>
  </si>
  <si>
    <t>-</t>
  </si>
  <si>
    <t>資料　石川県統計課「学校基本調査」並びに当該学校調による。</t>
  </si>
  <si>
    <t>市郡別</t>
  </si>
  <si>
    <t>音楽</t>
  </si>
  <si>
    <t>料理</t>
  </si>
  <si>
    <t>園児・児童・生徒・学生数</t>
  </si>
  <si>
    <t>学　校　数</t>
  </si>
  <si>
    <t>計</t>
  </si>
  <si>
    <t>男</t>
  </si>
  <si>
    <t>女</t>
  </si>
  <si>
    <t>本　務　者</t>
  </si>
  <si>
    <t>兼　務　者</t>
  </si>
  <si>
    <t>公立</t>
  </si>
  <si>
    <t>私立</t>
  </si>
  <si>
    <t>国立</t>
  </si>
  <si>
    <t>幼 稚 園</t>
  </si>
  <si>
    <t>小 学 校</t>
  </si>
  <si>
    <t>七尾市</t>
  </si>
  <si>
    <t>中 学 校</t>
  </si>
  <si>
    <t>高等学校</t>
  </si>
  <si>
    <t>短期大学</t>
  </si>
  <si>
    <t>大　　学</t>
  </si>
  <si>
    <t>専修学校</t>
  </si>
  <si>
    <t>各種学校</t>
  </si>
  <si>
    <t>小学校</t>
  </si>
  <si>
    <t>中学校</t>
  </si>
  <si>
    <t>ろう学校</t>
  </si>
  <si>
    <t>養護学校</t>
  </si>
  <si>
    <t>０</t>
  </si>
  <si>
    <t>学　 校 　種 　別　　　　　　　設　 置　 者　 別</t>
  </si>
  <si>
    <t>学級数</t>
  </si>
  <si>
    <t>計</t>
  </si>
  <si>
    <t>男</t>
  </si>
  <si>
    <t>女</t>
  </si>
  <si>
    <t>本　務　者</t>
  </si>
  <si>
    <t>学校　　　　種別</t>
  </si>
  <si>
    <t>国立計</t>
  </si>
  <si>
    <t>公立計</t>
  </si>
  <si>
    <t>加賀市</t>
  </si>
  <si>
    <t>松任市</t>
  </si>
  <si>
    <t>私立計</t>
  </si>
  <si>
    <t>金沢市</t>
  </si>
  <si>
    <t>七尾市</t>
  </si>
  <si>
    <t>小松市</t>
  </si>
  <si>
    <t>輪島市</t>
  </si>
  <si>
    <t>珠洲市</t>
  </si>
  <si>
    <t>羽咋市</t>
  </si>
  <si>
    <t>国立</t>
  </si>
  <si>
    <t>盲学校</t>
  </si>
  <si>
    <t>公立</t>
  </si>
  <si>
    <t>工業高等　　　　専門学校</t>
  </si>
  <si>
    <t>学級数</t>
  </si>
  <si>
    <t>本　校</t>
  </si>
  <si>
    <t>分　校</t>
  </si>
  <si>
    <t>国立計</t>
  </si>
  <si>
    <t>私立計</t>
  </si>
  <si>
    <t>金沢市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</si>
  <si>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</si>
  <si>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</si>
  <si>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</si>
  <si>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</si>
  <si>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</si>
  <si>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</si>
  <si>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</si>
  <si>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</si>
  <si>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</si>
  <si>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</si>
  <si>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</si>
  <si>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</si>
  <si>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</si>
  <si>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</si>
  <si>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</si>
  <si>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</si>
  <si>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</si>
  <si>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</si>
  <si>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</si>
  <si>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</si>
  <si>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</si>
  <si>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</si>
  <si>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</si>
  <si>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</si>
  <si>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</si>
  <si>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</si>
  <si>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</si>
  <si>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</si>
  <si>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</si>
  <si>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</si>
  <si>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</si>
  <si>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</si>
  <si>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</si>
  <si>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</si>
  <si>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</si>
  <si>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</si>
  <si>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</si>
  <si>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</si>
  <si>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</si>
  <si>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</si>
  <si>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</si>
  <si>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</si>
  <si>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</si>
  <si>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</si>
  <si>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</si>
  <si>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</si>
  <si>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</si>
  <si>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（単位：人）</t>
  </si>
  <si>
    <t>講　　　師</t>
  </si>
  <si>
    <t>教　　　　　　　　　　　　　員　　　　　　　　　　　　　数</t>
  </si>
  <si>
    <t>学 校 数</t>
  </si>
  <si>
    <t>本　　　　　　　務　　　　　　　者</t>
  </si>
  <si>
    <t>養護教諭</t>
  </si>
  <si>
    <t>（本　務　者）</t>
  </si>
  <si>
    <t>助　教　諭</t>
  </si>
  <si>
    <t>助教諭</t>
  </si>
  <si>
    <t>合　　　　　　計</t>
  </si>
  <si>
    <t>教　員　数</t>
  </si>
  <si>
    <t>職　員　数</t>
  </si>
  <si>
    <t>学　級　数</t>
  </si>
  <si>
    <t>年     　　度</t>
  </si>
  <si>
    <t>小学部</t>
  </si>
  <si>
    <t>中学部</t>
  </si>
  <si>
    <t>高等部</t>
  </si>
  <si>
    <t>専攻科</t>
  </si>
  <si>
    <t>幼稚部</t>
  </si>
  <si>
    <t>その他</t>
  </si>
  <si>
    <t>総　　　　数</t>
  </si>
  <si>
    <t>幼　稚　部</t>
  </si>
  <si>
    <t>小　学　部</t>
  </si>
  <si>
    <t>中　学　部</t>
  </si>
  <si>
    <t>高　等　部</t>
  </si>
  <si>
    <t>生　　　　　徒　　　　　数</t>
  </si>
  <si>
    <t>入　　学　　者　　数（春　期）</t>
  </si>
  <si>
    <t>合計</t>
  </si>
  <si>
    <t>准看護</t>
  </si>
  <si>
    <t>公立計</t>
  </si>
  <si>
    <t>工業その他</t>
  </si>
  <si>
    <t>医療その他</t>
  </si>
  <si>
    <t>栄養</t>
  </si>
  <si>
    <t>調理</t>
  </si>
  <si>
    <t>理容</t>
  </si>
  <si>
    <t>美容</t>
  </si>
  <si>
    <t>土木・建築</t>
  </si>
  <si>
    <t>和洋裁</t>
  </si>
  <si>
    <t>電気・電子</t>
  </si>
  <si>
    <t>外国語</t>
  </si>
  <si>
    <t>自動車整備</t>
  </si>
  <si>
    <t>機械</t>
  </si>
  <si>
    <t>電子計算機</t>
  </si>
  <si>
    <t>情報処理</t>
  </si>
  <si>
    <t>農業その他</t>
  </si>
  <si>
    <t>看護</t>
  </si>
  <si>
    <t>歯科衛生</t>
  </si>
  <si>
    <t>歯科技工</t>
  </si>
  <si>
    <t>合計</t>
  </si>
  <si>
    <t>柔道整復</t>
  </si>
  <si>
    <t>調理</t>
  </si>
  <si>
    <t>理容</t>
  </si>
  <si>
    <t>私立計</t>
  </si>
  <si>
    <t>秘書</t>
  </si>
  <si>
    <t>公　　　　　　立</t>
  </si>
  <si>
    <t>経営</t>
  </si>
  <si>
    <t>職員数</t>
  </si>
  <si>
    <t>高 等</t>
  </si>
  <si>
    <t>専 門</t>
  </si>
  <si>
    <t>和洋裁</t>
  </si>
  <si>
    <t>デザイン</t>
  </si>
  <si>
    <t>兼務者</t>
  </si>
  <si>
    <t>学 校 数</t>
  </si>
  <si>
    <t>課 程 数</t>
  </si>
  <si>
    <t>大　　　　　　　　　　学</t>
  </si>
  <si>
    <t>短　　　期　　　大　　　学</t>
  </si>
  <si>
    <t>総数</t>
  </si>
  <si>
    <t>本務者</t>
  </si>
  <si>
    <t>副学長</t>
  </si>
  <si>
    <t>助教授</t>
  </si>
  <si>
    <t>大　　　　　　　　　　　　　学</t>
  </si>
  <si>
    <t>公　  立</t>
  </si>
  <si>
    <t>私　  立</t>
  </si>
  <si>
    <t>編物・手芸</t>
  </si>
  <si>
    <t>事　務　系</t>
  </si>
  <si>
    <t>技術技能系</t>
  </si>
  <si>
    <t>医　療　系</t>
  </si>
  <si>
    <t>教　務　系</t>
  </si>
  <si>
    <t>そ　の　他</t>
  </si>
  <si>
    <t>教　　　　員　　　　数</t>
  </si>
  <si>
    <t>職　員　数</t>
  </si>
  <si>
    <t>学 科 別 在 学 者 数</t>
  </si>
  <si>
    <t>入　　　　学　　　　状　　　　況</t>
  </si>
  <si>
    <t>総　　　　　数</t>
  </si>
  <si>
    <t>本　　　務　　　者</t>
  </si>
  <si>
    <t>兼　　　務　　　者</t>
  </si>
  <si>
    <t>校長</t>
  </si>
  <si>
    <t>教授</t>
  </si>
  <si>
    <t>助教授</t>
  </si>
  <si>
    <t>講師</t>
  </si>
  <si>
    <t>助手</t>
  </si>
  <si>
    <t>事務系</t>
  </si>
  <si>
    <t>その他</t>
  </si>
  <si>
    <t>機械工学科</t>
  </si>
  <si>
    <t>電気工学科</t>
  </si>
  <si>
    <t>電子情報工学科</t>
  </si>
  <si>
    <t>建築学科</t>
  </si>
  <si>
    <t>総数</t>
  </si>
  <si>
    <t>総　　　　数</t>
  </si>
  <si>
    <t>大　　　　　　　　　　　　　　　　　学</t>
  </si>
  <si>
    <t>大　学　院</t>
  </si>
  <si>
    <t>専　攻　科</t>
  </si>
  <si>
    <t>総　　　数</t>
  </si>
  <si>
    <t>国　　　立</t>
  </si>
  <si>
    <t>公　　　立</t>
  </si>
  <si>
    <t>私　　　立</t>
  </si>
  <si>
    <t>入学志願者</t>
  </si>
  <si>
    <t>入　学　者</t>
  </si>
  <si>
    <t>卒　業　者</t>
  </si>
  <si>
    <t>区　分</t>
  </si>
  <si>
    <t>総　　数</t>
  </si>
  <si>
    <t>産　　　　業　　　　別</t>
  </si>
  <si>
    <t>第　２　次　産　業</t>
  </si>
  <si>
    <t>第　３　次　産　業</t>
  </si>
  <si>
    <t>そ　　　の　　　他</t>
  </si>
  <si>
    <t>総　数</t>
  </si>
  <si>
    <t>総　記</t>
  </si>
  <si>
    <t>哲　学</t>
  </si>
  <si>
    <t>歴　史</t>
  </si>
  <si>
    <t>社会科学</t>
  </si>
  <si>
    <t>自然科学</t>
  </si>
  <si>
    <t>工　学</t>
  </si>
  <si>
    <t>産　業</t>
  </si>
  <si>
    <t>芸　術</t>
  </si>
  <si>
    <t>語　学</t>
  </si>
  <si>
    <t>文　学</t>
  </si>
  <si>
    <t>開館日数</t>
  </si>
  <si>
    <t>利　　　用　　　者　　　数</t>
  </si>
  <si>
    <t>閲 覧 室</t>
  </si>
  <si>
    <t>合　　　　　計</t>
  </si>
  <si>
    <t>閲　　　覧　　　室</t>
  </si>
  <si>
    <t>貸出人員</t>
  </si>
  <si>
    <t>貸出冊数</t>
  </si>
  <si>
    <t>人</t>
  </si>
  <si>
    <t>冊</t>
  </si>
  <si>
    <t>件</t>
  </si>
  <si>
    <t>郷　土</t>
  </si>
  <si>
    <t>年 度 及 び     市 町 村 別</t>
  </si>
  <si>
    <t>青少年対象学級</t>
  </si>
  <si>
    <t>女性対象学級</t>
  </si>
  <si>
    <t>家庭教育学級</t>
  </si>
  <si>
    <t>成人対象学級</t>
  </si>
  <si>
    <t>高齢者対象学級</t>
  </si>
  <si>
    <t>項　　目</t>
  </si>
  <si>
    <t>学級生数</t>
  </si>
  <si>
    <t>図　書　館　数　（館）</t>
  </si>
  <si>
    <t>蔵　書　冊　数　（冊）</t>
  </si>
  <si>
    <t>職  　員　  数　（人）</t>
  </si>
  <si>
    <t>陸　上　競　技　場</t>
  </si>
  <si>
    <t>体　　　育　　　館</t>
  </si>
  <si>
    <t>プ　　　ー　　　ル</t>
  </si>
  <si>
    <t>球　　　技　　　場</t>
  </si>
  <si>
    <t>バレー・テニスコート</t>
  </si>
  <si>
    <t>野　　　球　　　場</t>
  </si>
  <si>
    <t>弓　　　道　　　場</t>
  </si>
  <si>
    <t>相　　　撲　　　場</t>
  </si>
  <si>
    <t>運　　動　　広　　場</t>
  </si>
  <si>
    <t>馬　　事　　公　　苑</t>
  </si>
  <si>
    <t>漕　艇　競　技　場</t>
  </si>
  <si>
    <t>ゲートボールコート</t>
  </si>
  <si>
    <t>テレビ受信契約数</t>
  </si>
  <si>
    <t>神 社 及 び 神 道 系</t>
  </si>
  <si>
    <t>仏　　 　教　 　　系</t>
  </si>
  <si>
    <t>キ  リ  ス  ト  教  系</t>
  </si>
  <si>
    <t>諸                教</t>
  </si>
  <si>
    <t>公　　　　　　　　　民　　　　　　　　　館</t>
  </si>
  <si>
    <t>各　　　　　　種　　　　　　団　　　　　　体</t>
  </si>
  <si>
    <t>単　位　団体数</t>
  </si>
  <si>
    <t>スポーツ少年団</t>
  </si>
  <si>
    <t>ボーイスカウト</t>
  </si>
  <si>
    <t>中央館数</t>
  </si>
  <si>
    <t>総　数</t>
  </si>
  <si>
    <t>館　長</t>
  </si>
  <si>
    <t>主事等</t>
  </si>
  <si>
    <t>男</t>
  </si>
  <si>
    <t>女</t>
  </si>
  <si>
    <t>公立</t>
  </si>
  <si>
    <t>私立</t>
  </si>
  <si>
    <t>国立</t>
  </si>
  <si>
    <t>委員数</t>
  </si>
  <si>
    <t>総数</t>
  </si>
  <si>
    <t>能美郡</t>
  </si>
  <si>
    <t>石川郡</t>
  </si>
  <si>
    <t>河北郡</t>
  </si>
  <si>
    <t>羽咋郡</t>
  </si>
  <si>
    <t>鹿島郡</t>
  </si>
  <si>
    <t>鳳至郡</t>
  </si>
  <si>
    <t>珠洲郡</t>
  </si>
  <si>
    <t>注　教員数のうちには、兼務者を含んでいる。</t>
  </si>
  <si>
    <t>本校</t>
  </si>
  <si>
    <t>分校</t>
  </si>
  <si>
    <t>計</t>
  </si>
  <si>
    <t>全日制</t>
  </si>
  <si>
    <t>定時制</t>
  </si>
  <si>
    <t>併置</t>
  </si>
  <si>
    <t>普通</t>
  </si>
  <si>
    <t>農業</t>
  </si>
  <si>
    <t>水産</t>
  </si>
  <si>
    <t>工業</t>
  </si>
  <si>
    <t>商業</t>
  </si>
  <si>
    <t>家庭</t>
  </si>
  <si>
    <t>看護</t>
  </si>
  <si>
    <t>その他</t>
  </si>
  <si>
    <t>学科数</t>
  </si>
  <si>
    <t>公立</t>
  </si>
  <si>
    <t>私立</t>
  </si>
  <si>
    <t>年度及び　 　設置者別</t>
  </si>
  <si>
    <t>校長</t>
  </si>
  <si>
    <t>教頭</t>
  </si>
  <si>
    <t>教諭・助教授</t>
  </si>
  <si>
    <t>講師</t>
  </si>
  <si>
    <t>教員数</t>
  </si>
  <si>
    <t>事務職員</t>
  </si>
  <si>
    <t>職員数</t>
  </si>
  <si>
    <t>本務者</t>
  </si>
  <si>
    <t>兼務者</t>
  </si>
  <si>
    <t>総　　数</t>
  </si>
  <si>
    <t>学科別</t>
  </si>
  <si>
    <t>合計</t>
  </si>
  <si>
    <t>専攻課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</si>
  <si>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</si>
  <si>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</si>
  <si>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</si>
  <si>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</si>
  <si>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</si>
  <si>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</si>
  <si>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</si>
  <si>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</si>
  <si>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</si>
  <si>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就学免除者</t>
  </si>
  <si>
    <t>肢体不自由</t>
  </si>
  <si>
    <t>虚弱（病弱）</t>
  </si>
  <si>
    <t>精神薄弱</t>
  </si>
  <si>
    <t>教護院又は少年院にいるため</t>
  </si>
  <si>
    <t>盲</t>
  </si>
  <si>
    <t>弱視</t>
  </si>
  <si>
    <t>難聴</t>
  </si>
  <si>
    <t>就学猶予者</t>
  </si>
  <si>
    <t>１年以上居所不明者</t>
  </si>
  <si>
    <t>区分</t>
  </si>
  <si>
    <t>昼間</t>
  </si>
  <si>
    <t>専門課程</t>
  </si>
  <si>
    <t>高等課程</t>
  </si>
  <si>
    <t>一般課程</t>
  </si>
  <si>
    <t>学校数</t>
  </si>
  <si>
    <t>準学校法人</t>
  </si>
  <si>
    <t>学校法人</t>
  </si>
  <si>
    <t>社団法人</t>
  </si>
  <si>
    <t>財団法人</t>
  </si>
  <si>
    <t>その他の法人</t>
  </si>
  <si>
    <t>個人</t>
  </si>
  <si>
    <t>教育その他</t>
  </si>
  <si>
    <t>商業その他</t>
  </si>
  <si>
    <t>美容</t>
  </si>
  <si>
    <t>教育その他</t>
  </si>
  <si>
    <t>秘書</t>
  </si>
  <si>
    <t>家政</t>
  </si>
  <si>
    <t>和洋裁</t>
  </si>
  <si>
    <t>一般</t>
  </si>
  <si>
    <t>情報処理</t>
  </si>
  <si>
    <t>経営</t>
  </si>
  <si>
    <t>経理・簿記</t>
  </si>
  <si>
    <t>性　　　別</t>
  </si>
  <si>
    <t>土木工学科</t>
  </si>
  <si>
    <t>資料　当該学校調</t>
  </si>
  <si>
    <t>資料　当該学校調</t>
  </si>
  <si>
    <t>職員のうち（再掲）</t>
  </si>
  <si>
    <t>小計</t>
  </si>
  <si>
    <t>教育学部</t>
  </si>
  <si>
    <t>経済学部</t>
  </si>
  <si>
    <t>文学部</t>
  </si>
  <si>
    <t>教養科</t>
  </si>
  <si>
    <t>農学科</t>
  </si>
  <si>
    <t>英語科</t>
  </si>
  <si>
    <t>保育科</t>
  </si>
  <si>
    <t>美術科</t>
  </si>
  <si>
    <t>秘書科</t>
  </si>
  <si>
    <t>注　情報処理学科には経営情報処理学科を含む。</t>
  </si>
  <si>
    <t>学校種別</t>
  </si>
  <si>
    <t>幼稚園</t>
  </si>
  <si>
    <t>中学校</t>
  </si>
  <si>
    <t>高等学校</t>
  </si>
  <si>
    <t>専修学校</t>
  </si>
  <si>
    <t>各種学校</t>
  </si>
  <si>
    <t>総　　計</t>
  </si>
  <si>
    <t>公　　立</t>
  </si>
  <si>
    <t>私　　立</t>
  </si>
  <si>
    <t>国　　立</t>
  </si>
  <si>
    <t>市都別</t>
  </si>
  <si>
    <t>江沼郡</t>
  </si>
  <si>
    <t>ウ　　高等学校学科別卒業者数</t>
  </si>
  <si>
    <t>学科別</t>
  </si>
  <si>
    <t>普　　通</t>
  </si>
  <si>
    <t>農　　業</t>
  </si>
  <si>
    <t>工　　業</t>
  </si>
  <si>
    <t>商　　業</t>
  </si>
  <si>
    <t>水　　産</t>
  </si>
  <si>
    <t>家　　庭</t>
  </si>
  <si>
    <t>看　　護</t>
  </si>
  <si>
    <t>そ　の　他</t>
  </si>
  <si>
    <t>年　　次　　</t>
  </si>
  <si>
    <t>小学部</t>
  </si>
  <si>
    <t>中学部</t>
  </si>
  <si>
    <t>本科</t>
  </si>
  <si>
    <t>専攻科</t>
  </si>
  <si>
    <t>別科</t>
  </si>
  <si>
    <t>高等学部</t>
  </si>
  <si>
    <t>幼稚部</t>
  </si>
  <si>
    <t>高等部</t>
  </si>
  <si>
    <t>ア　中学校卒業者の卒業後の状況</t>
  </si>
  <si>
    <t>進学者</t>
  </si>
  <si>
    <t>う就職進学者</t>
  </si>
  <si>
    <t>専修学校等入学者</t>
  </si>
  <si>
    <t>うち就職している者</t>
  </si>
  <si>
    <t>就職者</t>
  </si>
  <si>
    <t>無業者</t>
  </si>
  <si>
    <t>イ　高等学校卒業者の卒業後の状況</t>
  </si>
  <si>
    <t>ウ　高等学校卒業者の産業別就職状況</t>
  </si>
  <si>
    <t>注　　国立の高等学校を除く。</t>
  </si>
  <si>
    <t>児　童</t>
  </si>
  <si>
    <t>よみもの室</t>
  </si>
  <si>
    <t>自習室</t>
  </si>
  <si>
    <t>登録者数</t>
  </si>
  <si>
    <t>一日平均購読部数</t>
  </si>
  <si>
    <t>本表には、移動図書館は含まない。</t>
  </si>
  <si>
    <t>資料　石川県総務課調</t>
  </si>
  <si>
    <t>234 教育及び文化</t>
  </si>
  <si>
    <t>資料　石川県統計情報課「学校基本調査」による。</t>
  </si>
  <si>
    <t>市町村</t>
  </si>
  <si>
    <t>-</t>
  </si>
  <si>
    <t>220  教育及び文化</t>
  </si>
  <si>
    <t>平成元年</t>
  </si>
  <si>
    <t>資料　石川県情報統計課「学校基本調査」による。</t>
  </si>
  <si>
    <t>学校　　　　　　種別</t>
  </si>
  <si>
    <t>市町村別</t>
  </si>
  <si>
    <t>養護教諭助教諭</t>
  </si>
  <si>
    <t>（1）　設置者別学校数及び学科数</t>
  </si>
  <si>
    <t>年度及び　 　　　　　　設置者別</t>
  </si>
  <si>
    <t>教育及び文化　221</t>
  </si>
  <si>
    <t>年   　度</t>
  </si>
  <si>
    <t>家政科</t>
  </si>
  <si>
    <t>資料　石川県統計情報課「学校基本調査」による。</t>
  </si>
  <si>
    <t xml:space="preserve"> 教育及び文化　229</t>
  </si>
  <si>
    <t>うち就職進学者</t>
  </si>
  <si>
    <t>63年</t>
  </si>
  <si>
    <t>林 業・狩猟業</t>
  </si>
  <si>
    <t>漁業・水産養殖業</t>
  </si>
  <si>
    <t>卸売業・小売業</t>
  </si>
  <si>
    <t>運輸・通信業,電気・ガス・水道業</t>
  </si>
  <si>
    <t>こども室</t>
  </si>
  <si>
    <t>63年度</t>
  </si>
  <si>
    <t>　　63</t>
  </si>
  <si>
    <t>昭和61年</t>
  </si>
  <si>
    <t>　　　　63</t>
  </si>
  <si>
    <t>121　　不就学学齢児童生徒数（昭和61～平成2年）（各年5.1現在）</t>
  </si>
  <si>
    <t>226 教育及び文化</t>
  </si>
  <si>
    <t>（1）学校数、課程数及び男女別教職員数</t>
  </si>
  <si>
    <t>（1）職名別教員数、職員数</t>
  </si>
  <si>
    <t>教員数</t>
  </si>
  <si>
    <t>職 名 別</t>
  </si>
  <si>
    <t>総　　　　　　　　数</t>
  </si>
  <si>
    <t>国　　立</t>
  </si>
  <si>
    <t>公　　立</t>
  </si>
  <si>
    <t>私　　立</t>
  </si>
  <si>
    <t>公立</t>
  </si>
  <si>
    <t>学長</t>
  </si>
  <si>
    <t>私立</t>
  </si>
  <si>
    <t>注　　教員数には兼務者を含む。</t>
  </si>
  <si>
    <t>性　　　別</t>
  </si>
  <si>
    <t>准看護</t>
  </si>
  <si>
    <t>自動車操縦</t>
  </si>
  <si>
    <t>演劇・映画</t>
  </si>
  <si>
    <t>茶華道</t>
  </si>
  <si>
    <t>予備校</t>
  </si>
  <si>
    <t>国立</t>
  </si>
  <si>
    <t>教育及び文化 227</t>
  </si>
  <si>
    <t>平成2年4月</t>
  </si>
  <si>
    <r>
      <t>平成</t>
    </r>
    <r>
      <rPr>
        <sz val="12"/>
        <rFont val="ＭＳ 明朝"/>
        <family val="1"/>
      </rPr>
      <t>3年1月</t>
    </r>
  </si>
  <si>
    <r>
      <t>平成</t>
    </r>
    <r>
      <rPr>
        <sz val="12"/>
        <rFont val="ＭＳ 明朝"/>
        <family val="1"/>
      </rPr>
      <t>3年1</t>
    </r>
    <r>
      <rPr>
        <sz val="12"/>
        <color indexed="9"/>
        <rFont val="ＭＳ 明朝"/>
        <family val="1"/>
      </rPr>
      <t>月</t>
    </r>
  </si>
  <si>
    <t>昭和61年度</t>
  </si>
  <si>
    <t>62年度</t>
  </si>
  <si>
    <t>236 教育及び文化</t>
  </si>
  <si>
    <t>教育及び文化 235</t>
  </si>
  <si>
    <t>地 域 青 年 団</t>
  </si>
  <si>
    <t>地 域 婦 人 会</t>
  </si>
  <si>
    <t>公民館数</t>
  </si>
  <si>
    <t>団 員 数</t>
  </si>
  <si>
    <t>会 員 数</t>
  </si>
  <si>
    <t>子 ど も 会</t>
  </si>
  <si>
    <t>海 洋 少 年 団</t>
  </si>
  <si>
    <t>公立・幼稚園</t>
  </si>
  <si>
    <t>小学校・中学校</t>
  </si>
  <si>
    <r>
      <t>昭和6</t>
    </r>
    <r>
      <rPr>
        <sz val="12"/>
        <rFont val="ＭＳ 明朝"/>
        <family val="1"/>
      </rPr>
      <t>1年</t>
    </r>
  </si>
  <si>
    <t>132　　市町村別各種学級（昭和61～平成2年度）</t>
  </si>
  <si>
    <t>232 教育及び文化</t>
  </si>
  <si>
    <t>教育及び文化 233</t>
  </si>
  <si>
    <t>　　62</t>
  </si>
  <si>
    <t>　　63</t>
  </si>
  <si>
    <t>　　2</t>
  </si>
  <si>
    <t>資料　石川県立図書館「業務実績調査」による。</t>
  </si>
  <si>
    <t>230 教育及び文化</t>
  </si>
  <si>
    <t>教育及び文化　231</t>
  </si>
  <si>
    <r>
      <t xml:space="preserve">年 </t>
    </r>
    <r>
      <rPr>
        <sz val="12"/>
        <rFont val="ＭＳ 明朝"/>
        <family val="1"/>
      </rPr>
      <t xml:space="preserve"> 次  及  び    　　　  男    女    別</t>
    </r>
  </si>
  <si>
    <r>
      <t xml:space="preserve"> </t>
    </r>
    <r>
      <rPr>
        <sz val="12"/>
        <rFont val="ＭＳ 明朝"/>
        <family val="1"/>
      </rPr>
      <t xml:space="preserve">   男</t>
    </r>
  </si>
  <si>
    <r>
      <t xml:space="preserve">    </t>
    </r>
    <r>
      <rPr>
        <sz val="12"/>
        <rFont val="ＭＳ 明朝"/>
        <family val="1"/>
      </rPr>
      <t>女</t>
    </r>
  </si>
  <si>
    <r>
      <t xml:space="preserve"> </t>
    </r>
    <r>
      <rPr>
        <sz val="12"/>
        <rFont val="ＭＳ 明朝"/>
        <family val="1"/>
      </rPr>
      <t xml:space="preserve">   男</t>
    </r>
  </si>
  <si>
    <r>
      <t xml:space="preserve">    </t>
    </r>
    <r>
      <rPr>
        <sz val="12"/>
        <rFont val="ＭＳ 明朝"/>
        <family val="1"/>
      </rPr>
      <t>女</t>
    </r>
  </si>
  <si>
    <t>第　１　次　産　業</t>
  </si>
  <si>
    <t>農　 　　　　　業</t>
  </si>
  <si>
    <t>鉱             業</t>
  </si>
  <si>
    <t>建     設     業</t>
  </si>
  <si>
    <t>製　   造　 　業</t>
  </si>
  <si>
    <t>金融・保険業、不動産業</t>
  </si>
  <si>
    <t>サ  ー  ビ  ス  業</t>
  </si>
  <si>
    <t>公              務</t>
  </si>
  <si>
    <t>228 教育及び文化</t>
  </si>
  <si>
    <t>短 期 大 学</t>
  </si>
  <si>
    <t>学　　部</t>
  </si>
  <si>
    <t>（3）　学部(科)別入学志願者、入学者及び卒業者数</t>
  </si>
  <si>
    <t>ア　　　大　　　　　学</t>
  </si>
  <si>
    <t>総　　　　数</t>
  </si>
  <si>
    <t>工学部</t>
  </si>
  <si>
    <t>高等学校</t>
  </si>
  <si>
    <t>専修学校</t>
  </si>
  <si>
    <t>各種学校</t>
  </si>
  <si>
    <t>224 教育及び文化</t>
  </si>
  <si>
    <t>教育及び文化 225</t>
  </si>
  <si>
    <t>イ　　高　　等　　課　　程</t>
  </si>
  <si>
    <t>学　　　　　　科</t>
  </si>
  <si>
    <t>生　　　　徒　　　　数</t>
  </si>
  <si>
    <t>入　学　者　数（春　期）</t>
  </si>
  <si>
    <t>准看護</t>
  </si>
  <si>
    <t>ア　　専　　門　　課　　程</t>
  </si>
  <si>
    <t>ウ　　　一　　般　　課　　程</t>
  </si>
  <si>
    <t>国　　　　　　立</t>
  </si>
  <si>
    <t>本務者</t>
  </si>
  <si>
    <t>222 教育及び文化</t>
  </si>
  <si>
    <t>教育及び文化 223</t>
  </si>
  <si>
    <t>学　  　級　  　数</t>
  </si>
  <si>
    <t>職　　員　　数</t>
  </si>
  <si>
    <t>全　　　　　　　　　　　　　　　　日　　　　　　　　　　　　　　　　制</t>
  </si>
  <si>
    <t>定　　　　　　　　　　　　　　　　　時　　　　　　　　　　　　　　　　　制</t>
  </si>
  <si>
    <t>218 教育及び文化</t>
  </si>
  <si>
    <t>教育及び文化 219</t>
  </si>
  <si>
    <t>市町村</t>
  </si>
  <si>
    <t>合　　　　計</t>
  </si>
  <si>
    <t>校　　　長</t>
  </si>
  <si>
    <t>教　　　頭</t>
  </si>
  <si>
    <t>教　諭　・</t>
  </si>
  <si>
    <t>216 教育及び文化</t>
  </si>
  <si>
    <t>教育及び文化 217</t>
  </si>
  <si>
    <r>
      <t>（2）</t>
    </r>
    <r>
      <rPr>
        <sz val="12"/>
        <rFont val="ＭＳ 明朝"/>
        <family val="1"/>
      </rPr>
      <t>教員数及び職員数</t>
    </r>
  </si>
  <si>
    <t>学校数</t>
  </si>
  <si>
    <t>合計</t>
  </si>
  <si>
    <t>214 教育及び文化</t>
  </si>
  <si>
    <t>教育及び文化 215</t>
  </si>
  <si>
    <t>学　　　校　　　数</t>
  </si>
  <si>
    <t>212 教育及び文化</t>
  </si>
  <si>
    <t>教育及び文化 213</t>
  </si>
  <si>
    <t>江沼郡</t>
  </si>
  <si>
    <t>総 数</t>
  </si>
  <si>
    <t>19　～　　24</t>
  </si>
  <si>
    <t>25　～　 30</t>
  </si>
  <si>
    <t>31　～　 36</t>
  </si>
  <si>
    <t>37　～　 42</t>
  </si>
  <si>
    <t>-</t>
  </si>
  <si>
    <t>113　　幼　稚　園　（市都別）(昭和61～平成2年）（各年5.1現在）</t>
  </si>
  <si>
    <t>教育及び文化 237</t>
  </si>
  <si>
    <t>イ　　学科別生徒数</t>
  </si>
  <si>
    <t>注　大学「その他」には、「別科、聴講生、専科生、研究生等」を含む。</t>
  </si>
  <si>
    <r>
      <t>エ　盲学校卒業者（昭和6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～平成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年）</t>
    </r>
  </si>
  <si>
    <t>オ　ろう学校卒業者数（昭和61～平成2年）</t>
  </si>
  <si>
    <t>カ　養護学校卒業者数（昭和61～平成2年）</t>
  </si>
  <si>
    <t>資料　石川県教育委員会体育課調</t>
  </si>
  <si>
    <t>133　　市町村別公民館、青年団、婦人会及び各種団体（昭和61～平成2年）</t>
  </si>
  <si>
    <t>学級数</t>
  </si>
  <si>
    <t>124　　高等専門学校（国立及び私立）（平成2.5.1現在）</t>
  </si>
  <si>
    <t>平成２年度</t>
  </si>
  <si>
    <t>平成2年</t>
  </si>
  <si>
    <t>平成2年</t>
  </si>
  <si>
    <t>62年</t>
  </si>
  <si>
    <r>
      <t>昭和6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</si>
  <si>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…</t>
  </si>
  <si>
    <t>112　　学校種別、設置者別学校一覧表（平成2年5.1現在）</t>
  </si>
  <si>
    <t>117　　高　等　学　校　(昭和61～平成2年）(各年5.1現在）</t>
  </si>
  <si>
    <t>養護教諭  ・助教授</t>
  </si>
  <si>
    <t>ア　学　科　別　生　徒　数</t>
  </si>
  <si>
    <t>118　　盲　　学　　校　（昭和61～平成2年）（各年5.1現在）</t>
  </si>
  <si>
    <t>125　　大　学、　短　期　大　学（平成2年5.1現在）</t>
  </si>
  <si>
    <t>看護婦</t>
  </si>
  <si>
    <t>（2）　学　　生　　数</t>
  </si>
  <si>
    <t>　　 設　置　者　別　　　</t>
  </si>
  <si>
    <r>
      <t>（2）　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（昭和</t>
    </r>
    <r>
      <rPr>
        <sz val="12"/>
        <rFont val="ＭＳ 明朝"/>
        <family val="1"/>
      </rPr>
      <t>61</t>
    </r>
    <r>
      <rPr>
        <sz val="12"/>
        <rFont val="ＭＳ 明朝"/>
        <family val="1"/>
      </rPr>
      <t>～平成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年）</t>
    </r>
  </si>
  <si>
    <t>その他    （死亡・不詳）</t>
  </si>
  <si>
    <t>年次及び男女別</t>
  </si>
  <si>
    <t>（1）　県　立　図　書　館</t>
  </si>
  <si>
    <t>複写申込件数</t>
  </si>
  <si>
    <t>子ども室</t>
  </si>
  <si>
    <t>資料　石川県教育委員会社会教育課「市町村社会教育行政実態調査」による。</t>
  </si>
  <si>
    <t>武道館</t>
  </si>
  <si>
    <t>年　　次</t>
  </si>
  <si>
    <t>年　  次</t>
  </si>
  <si>
    <t>年 次 及 び　市 町 村 別</t>
  </si>
  <si>
    <t>-</t>
  </si>
  <si>
    <t>…</t>
  </si>
  <si>
    <r>
      <t>昭和6</t>
    </r>
    <r>
      <rPr>
        <sz val="12"/>
        <rFont val="ＭＳ 明朝"/>
        <family val="1"/>
      </rPr>
      <t>1年</t>
    </r>
  </si>
  <si>
    <t>-</t>
  </si>
  <si>
    <t>…</t>
  </si>
  <si>
    <t>注　　学級数０の学校は休校中の学校である。</t>
  </si>
  <si>
    <t>総 数</t>
  </si>
  <si>
    <t>１人　～    ４９</t>
  </si>
  <si>
    <t>５０ 　～　 ９９</t>
  </si>
  <si>
    <t>注　　児童、生徒数０の学校は休校中の学校である。</t>
  </si>
  <si>
    <t>年  度　　　　　及　び　　　　　市町別</t>
  </si>
  <si>
    <t>100　～　149</t>
  </si>
  <si>
    <t>150　～　199</t>
  </si>
  <si>
    <t>200　～　249</t>
  </si>
  <si>
    <t>250　～　299</t>
  </si>
  <si>
    <t>300　～　399</t>
  </si>
  <si>
    <t>400　～　499</t>
  </si>
  <si>
    <t>500　～　599</t>
  </si>
  <si>
    <t>600　～　699</t>
  </si>
  <si>
    <t>700　～　799</t>
  </si>
  <si>
    <t>800　～　899</t>
  </si>
  <si>
    <t>900　～　999</t>
  </si>
  <si>
    <t>1,000～1,099</t>
  </si>
  <si>
    <t>1,100～1,199</t>
  </si>
  <si>
    <t>1,200～1,299</t>
  </si>
  <si>
    <t>1,300～1,399</t>
  </si>
  <si>
    <t>1,400～1,499</t>
  </si>
  <si>
    <t>1,500～1,999</t>
  </si>
  <si>
    <t>2,000 ～　以上</t>
  </si>
  <si>
    <t>教員数</t>
  </si>
  <si>
    <t>園数</t>
  </si>
  <si>
    <t>園児数</t>
  </si>
  <si>
    <t>（1）　学　級　数　別　小　中　学　校　数</t>
  </si>
  <si>
    <t>（2）　児 童 、生 徒 数 別 小 中 学 校 数</t>
  </si>
  <si>
    <t>43　　　
以上</t>
  </si>
  <si>
    <t>　　62</t>
  </si>
  <si>
    <t>-</t>
  </si>
  <si>
    <t>-</t>
  </si>
  <si>
    <t>-</t>
  </si>
  <si>
    <t>（1）　学 　校　 数　、　学　 級 　数　 及　 び　 学　 年　 別　 児　 童　 数</t>
  </si>
  <si>
    <t>115　　小　　　　　学　　　　　校　　（市町村別）　　(昭和61～平成2年）</t>
  </si>
  <si>
    <t>1学年</t>
  </si>
  <si>
    <t>2学年</t>
  </si>
  <si>
    <t>3学年</t>
  </si>
  <si>
    <t>4学年</t>
  </si>
  <si>
    <t>5学年</t>
  </si>
  <si>
    <t>6学年</t>
  </si>
  <si>
    <t>　　2</t>
  </si>
  <si>
    <r>
      <t>（</t>
    </r>
    <r>
      <rPr>
        <sz val="12"/>
        <rFont val="ＭＳ 明朝"/>
        <family val="1"/>
      </rPr>
      <t>1）学校数、学級数及び生徒数</t>
    </r>
  </si>
  <si>
    <t>合計</t>
  </si>
  <si>
    <r>
      <t>兼</t>
    </r>
    <r>
      <rPr>
        <sz val="12"/>
        <rFont val="ＭＳ 明朝"/>
        <family val="1"/>
      </rPr>
      <t>務者</t>
    </r>
  </si>
  <si>
    <t>本校</t>
  </si>
  <si>
    <t>分校</t>
  </si>
  <si>
    <t>校長</t>
  </si>
  <si>
    <t>教頭</t>
  </si>
  <si>
    <r>
      <t>教諭</t>
    </r>
    <r>
      <rPr>
        <sz val="12"/>
        <rFont val="ＭＳ 明朝"/>
        <family val="1"/>
      </rPr>
      <t xml:space="preserve"> ・助教諭</t>
    </r>
  </si>
  <si>
    <t>講師</t>
  </si>
  <si>
    <t>　　62</t>
  </si>
  <si>
    <t>1学年</t>
  </si>
  <si>
    <t>職員数</t>
  </si>
  <si>
    <t>（本務者）</t>
  </si>
  <si>
    <t>　　62</t>
  </si>
  <si>
    <t>資料　石川県統計情報課「学校基本調査」による。</t>
  </si>
  <si>
    <t>…</t>
  </si>
  <si>
    <t>…</t>
  </si>
  <si>
    <t>資料　石川県統計情報課「学校基本調査」による。</t>
  </si>
  <si>
    <t>資料　石川県統計情報課「学校基本調査」による。</t>
  </si>
  <si>
    <t>(2)　職名別教員数及び職員数</t>
  </si>
  <si>
    <t>(3)　　生　　　　　徒　　　　　数</t>
  </si>
  <si>
    <t>-</t>
  </si>
  <si>
    <t>イ　　市　　都　　別、　　学　　年　　別　　生　　徒　　数</t>
  </si>
  <si>
    <t>専攻科</t>
  </si>
  <si>
    <t>1学年</t>
  </si>
  <si>
    <t>公立</t>
  </si>
  <si>
    <t>国立</t>
  </si>
  <si>
    <t>私立</t>
  </si>
  <si>
    <t>ろう</t>
  </si>
  <si>
    <t>-</t>
  </si>
  <si>
    <t>　　　62</t>
  </si>
  <si>
    <t>　　　63</t>
  </si>
  <si>
    <t>注　　教員数には兼務者を含む。</t>
  </si>
  <si>
    <t>小  学  部</t>
  </si>
  <si>
    <t>中  学  部</t>
  </si>
  <si>
    <t>高　    　等　    　部</t>
  </si>
  <si>
    <t>-</t>
  </si>
  <si>
    <t>-</t>
  </si>
  <si>
    <t>　　62</t>
  </si>
  <si>
    <t>　　63</t>
  </si>
  <si>
    <t>　　　　62</t>
  </si>
  <si>
    <t>（1）　教員数、職員数及び学級数</t>
  </si>
  <si>
    <t>教　　員 　数</t>
  </si>
  <si>
    <t>職　　員　　数</t>
  </si>
  <si>
    <t>学　　　級　　　数</t>
  </si>
  <si>
    <r>
      <t>　</t>
    </r>
    <r>
      <rPr>
        <sz val="12"/>
        <rFont val="ＭＳ 明朝"/>
        <family val="1"/>
      </rPr>
      <t xml:space="preserve">  　62</t>
    </r>
  </si>
  <si>
    <r>
      <t>　　</t>
    </r>
    <r>
      <rPr>
        <sz val="12"/>
        <rFont val="ＭＳ 明朝"/>
        <family val="1"/>
      </rPr>
      <t xml:space="preserve">  63</t>
    </r>
  </si>
  <si>
    <r>
      <t>　　</t>
    </r>
    <r>
      <rPr>
        <sz val="12"/>
        <rFont val="ＭＳ 明朝"/>
        <family val="1"/>
      </rPr>
      <t xml:space="preserve">  63</t>
    </r>
  </si>
  <si>
    <t>　　　2</t>
  </si>
  <si>
    <t>（1）  教員数、職員数及び学級数</t>
  </si>
  <si>
    <t>(1)   児　　童  ・  生　　徒　　数</t>
  </si>
  <si>
    <t>　　2</t>
  </si>
  <si>
    <t>総数</t>
  </si>
  <si>
    <t>別科</t>
  </si>
  <si>
    <t>本科</t>
  </si>
  <si>
    <t xml:space="preserve"> 　 　2</t>
  </si>
  <si>
    <t>（2） 　幼　児 ・ 児　童 ・ 生　徒　数</t>
  </si>
  <si>
    <t>年次</t>
  </si>
  <si>
    <t>（1） 教員数、職員数及び学級数</t>
  </si>
  <si>
    <t>-</t>
  </si>
  <si>
    <t>（2）　幼　児 ・ 児　童 ・ 生　徒　数</t>
  </si>
  <si>
    <t>総数</t>
  </si>
  <si>
    <t>小学部</t>
  </si>
  <si>
    <t>中学部</t>
  </si>
  <si>
    <t>高等部</t>
  </si>
  <si>
    <t>　　　　2</t>
  </si>
  <si>
    <t>-</t>
  </si>
  <si>
    <t>（3）　教員数及び職員数</t>
  </si>
  <si>
    <t>私　　　　　　　立</t>
  </si>
  <si>
    <t>教　　　員　　　数</t>
  </si>
  <si>
    <t>教　　　員　　　数</t>
  </si>
  <si>
    <t>高 等</t>
  </si>
  <si>
    <t>専 門</t>
  </si>
  <si>
    <t>本務者</t>
  </si>
  <si>
    <t>-</t>
  </si>
  <si>
    <t>-</t>
  </si>
  <si>
    <t>…</t>
  </si>
  <si>
    <t>文化その他</t>
  </si>
  <si>
    <t>（1）　学 　校　 数　 及　 び　 学　 科 　数</t>
  </si>
  <si>
    <t>122　　専　　　修　　　学　　　校　（平成2.5.1現在）</t>
  </si>
  <si>
    <t>(2)    生 徒 数 及 び 入 学 者 数</t>
  </si>
  <si>
    <t>学科</t>
  </si>
  <si>
    <t>看護</t>
  </si>
  <si>
    <t>家政</t>
  </si>
  <si>
    <t>区分</t>
  </si>
  <si>
    <t>年 次 及 び　　設 置 者 別</t>
  </si>
  <si>
    <t>-</t>
  </si>
  <si>
    <t>教授</t>
  </si>
  <si>
    <t>ア　　　設置者別生徒数</t>
  </si>
  <si>
    <t>-</t>
  </si>
  <si>
    <t>年    次</t>
  </si>
  <si>
    <t>総    　　数</t>
  </si>
  <si>
    <t>国   　　立</t>
  </si>
  <si>
    <t>公   　　立</t>
  </si>
  <si>
    <t>私   　　立</t>
  </si>
  <si>
    <t>講師</t>
  </si>
  <si>
    <t>助手</t>
  </si>
  <si>
    <t>兼　 務　 者</t>
  </si>
  <si>
    <t>総　　　数</t>
  </si>
  <si>
    <t>和洋裁</t>
  </si>
  <si>
    <t>タイピスト</t>
  </si>
  <si>
    <t>イ　　　職　  　　  員　    　　数</t>
  </si>
  <si>
    <t>職　　名　　別</t>
  </si>
  <si>
    <t>総　　数</t>
  </si>
  <si>
    <t>国立</t>
  </si>
  <si>
    <t>設　 置 　者 　名</t>
  </si>
  <si>
    <t>学 生 の　　  健康管理</t>
  </si>
  <si>
    <t>附属病院</t>
  </si>
  <si>
    <t>ア　　　教　　　　員　　　　数</t>
  </si>
  <si>
    <t>（2）　生　　　　　徒　　　　　数</t>
  </si>
  <si>
    <t>123　　各　　種　　学　　級（昭和61～平成2年）（各年5.1現在）</t>
  </si>
  <si>
    <t>総  　数</t>
  </si>
  <si>
    <t>総　　　数</t>
  </si>
  <si>
    <t>イ　　　短　　期　　大　　学</t>
  </si>
  <si>
    <t>ア　　学 校 種 別 卒 業 者 数</t>
  </si>
  <si>
    <t>本表において入学志願者数、入学者数は、平成2年度の募集によるもの、卒業者数は平成2年3月のものである。</t>
  </si>
  <si>
    <t>区  分</t>
  </si>
  <si>
    <t>イ　市 都 別 卒 業 者 数</t>
  </si>
  <si>
    <t>-</t>
  </si>
  <si>
    <t>医　 療    技術科</t>
  </si>
  <si>
    <t>幼   児   教育科</t>
  </si>
  <si>
    <t>-</t>
  </si>
  <si>
    <t>-</t>
  </si>
  <si>
    <t>ア　　　部 門 別 蔵 書 数（昭和61～平成2年度）</t>
  </si>
  <si>
    <t>イ　　　各 室 別 利 用 状 況（昭和61～平成2年度）</t>
  </si>
  <si>
    <t>ウ　　部 門 別 貸 出 利 用 冊 数（昭和61～平成2年度）</t>
  </si>
  <si>
    <t>平成2年度</t>
  </si>
  <si>
    <r>
      <t>（</t>
    </r>
    <r>
      <rPr>
        <sz val="12"/>
        <rFont val="ＭＳ 明朝"/>
        <family val="1"/>
      </rPr>
      <t>2）　市町村立図書館（各年度3.31現在）</t>
    </r>
  </si>
  <si>
    <t>施 設 名</t>
  </si>
  <si>
    <t>-</t>
  </si>
  <si>
    <t>129　　新  聞  購  読  数　（各年平均）</t>
  </si>
  <si>
    <t>項目</t>
  </si>
  <si>
    <t>年次</t>
  </si>
  <si>
    <t>団 体 数</t>
  </si>
  <si>
    <t>会 員 数</t>
  </si>
  <si>
    <t xml:space="preserve"> ＰＴＡ</t>
  </si>
  <si>
    <r>
      <t>地区館数　　　</t>
    </r>
    <r>
      <rPr>
        <sz val="10"/>
        <rFont val="ＭＳ 明朝"/>
        <family val="1"/>
      </rPr>
      <t>（含分館）</t>
    </r>
  </si>
  <si>
    <t>職　　員　　数 （常   　勤）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</si>
  <si>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</si>
  <si>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</si>
  <si>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t>-</t>
  </si>
  <si>
    <t>公　  　立</t>
  </si>
  <si>
    <t>学齢児童生徒死亡者数
（平成元年度間）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</si>
  <si>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</si>
  <si>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</si>
  <si>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</si>
  <si>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</si>
  <si>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</si>
  <si>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t>年　  次</t>
  </si>
  <si>
    <t>年　次　及　び　   　　月　　      次</t>
  </si>
  <si>
    <t>年次及び月次</t>
  </si>
  <si>
    <t>114　規 模 別 小 中 学 校 数（平成2年、5.1現在）</t>
  </si>
  <si>
    <t>-</t>
  </si>
  <si>
    <t>-</t>
  </si>
  <si>
    <t>-</t>
  </si>
  <si>
    <t>-</t>
  </si>
  <si>
    <t>-</t>
  </si>
  <si>
    <t>116　　中　　学　　校　（市町村別）　(昭和61～平成2年）</t>
  </si>
  <si>
    <t>-</t>
  </si>
  <si>
    <t>-</t>
  </si>
  <si>
    <t>-</t>
  </si>
  <si>
    <t>-</t>
  </si>
  <si>
    <t>-</t>
  </si>
  <si>
    <t>-</t>
  </si>
  <si>
    <t>-</t>
  </si>
  <si>
    <t>119　　ろ　　う　　学　　校　（昭和61～平成2年）（各年5.1現在）</t>
  </si>
  <si>
    <t>120　　養　　護　　学　　校　（昭和61～平成2年） （各年5.1現在）</t>
  </si>
  <si>
    <t>…</t>
  </si>
  <si>
    <r>
      <rPr>
        <b/>
        <sz val="12"/>
        <color indexed="9"/>
        <rFont val="ＭＳ ゴシック"/>
        <family val="3"/>
      </rPr>
      <t>平成</t>
    </r>
    <r>
      <rPr>
        <b/>
        <sz val="12"/>
        <rFont val="ＭＳ ゴシック"/>
        <family val="3"/>
      </rPr>
      <t>２</t>
    </r>
    <r>
      <rPr>
        <b/>
        <sz val="12"/>
        <color indexed="9"/>
        <rFont val="ＭＳ ゴシック"/>
        <family val="3"/>
      </rPr>
      <t>年</t>
    </r>
  </si>
  <si>
    <t>126　　卒　　　　　業　　　　　者</t>
  </si>
  <si>
    <t>（1）　卒　業　者　数　（平成2年5.1現在）</t>
  </si>
  <si>
    <t>127　　図　　　　　書　　　　　館</t>
  </si>
  <si>
    <t>128　　公共社会体育施設（各年度3.31現在）</t>
  </si>
  <si>
    <t>130　　テレビ受信契約数（各年度3.31現在）</t>
  </si>
  <si>
    <t>131　　社寺・教会数（宗教法人）（各年度3.31現在）</t>
  </si>
  <si>
    <t>-</t>
  </si>
  <si>
    <t>-</t>
  </si>
  <si>
    <t>-</t>
  </si>
  <si>
    <t>-</t>
  </si>
  <si>
    <t>-</t>
  </si>
  <si>
    <t>-</t>
  </si>
  <si>
    <t>-</t>
  </si>
  <si>
    <t>-</t>
  </si>
  <si>
    <t>19　　　教　　　育　　　及　　　び　　　文　　　化</t>
  </si>
  <si>
    <t>（2） 教  員  数  及  び  職  員  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</si>
</sst>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\-#,##0.0"/>
    <numFmt numFmtId="201" formatCode="0.0"/>
    <numFmt numFmtId="202" formatCode="#,##0.0;[Red]\-#,##0.0"/>
    <numFmt numFmtId="203" formatCode="\(#,##0\)"/>
    <numFmt numFmtId="204" formatCode="0.0_ "/>
    <numFmt numFmtId="205" formatCode="#,##0_);[Red]\(#,##0\)"/>
    <numFmt numFmtId="206" formatCode="#,##0_ "/>
    <numFmt numFmtId="207" formatCode="#,##0_ ;[Red]\-#,##0\ "/>
    <numFmt numFmtId="208" formatCode="#,##0;[Red]#,##0"/>
  </numFmts>
  <fonts count="6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b/>
      <sz val="12"/>
      <color indexed="9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1" borderId="4" applyNumberFormat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60" fillId="32" borderId="0" applyNumberFormat="0" applyBorder="0" applyAlignment="0" applyProtection="0"/>
  </cellStyleXfs>
  <cellXfs count="1496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37" fontId="7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38" fontId="6" fillId="0" borderId="0" xfId="49" applyFont="1" applyFill="1" applyAlignment="1">
      <alignment vertical="top"/>
    </xf>
    <xf numFmtId="38" fontId="6" fillId="0" borderId="0" xfId="49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0" xfId="49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7" fontId="11" fillId="0" borderId="0" xfId="0" applyNumberFormat="1" applyFont="1" applyFill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right" vertical="center"/>
    </xf>
    <xf numFmtId="38" fontId="11" fillId="0" borderId="0" xfId="49" applyFont="1" applyBorder="1" applyAlignment="1">
      <alignment horizontal="right" vertical="center"/>
    </xf>
    <xf numFmtId="37" fontId="11" fillId="0" borderId="0" xfId="0" applyNumberFormat="1" applyFont="1" applyFill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38" fontId="0" fillId="0" borderId="14" xfId="49" applyFont="1" applyFill="1" applyBorder="1" applyAlignment="1" applyProtection="1">
      <alignment horizontal="center" vertical="center" textRotation="255"/>
      <protection/>
    </xf>
    <xf numFmtId="38" fontId="0" fillId="0" borderId="14" xfId="49" applyFont="1" applyFill="1" applyBorder="1" applyAlignment="1">
      <alignment vertical="center"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8" fontId="1" fillId="0" borderId="0" xfId="49" applyFont="1" applyFill="1" applyBorder="1" applyAlignment="1">
      <alignment horizontal="distributed"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37" fontId="7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horizontal="center" vertical="center"/>
    </xf>
    <xf numFmtId="38" fontId="11" fillId="0" borderId="18" xfId="49" applyFont="1" applyFill="1" applyBorder="1" applyAlignment="1" applyProtection="1">
      <alignment horizontal="right" vertical="center"/>
      <protection/>
    </xf>
    <xf numFmtId="38" fontId="12" fillId="0" borderId="0" xfId="49" applyFont="1" applyAlignment="1">
      <alignment horizontal="right" vertical="center"/>
    </xf>
    <xf numFmtId="38" fontId="1" fillId="0" borderId="0" xfId="49" applyFont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12" fillId="0" borderId="0" xfId="49" applyFont="1" applyBorder="1" applyAlignment="1">
      <alignment horizontal="right" vertical="center"/>
    </xf>
    <xf numFmtId="38" fontId="1" fillId="0" borderId="0" xfId="49" applyFont="1" applyBorder="1" applyAlignment="1">
      <alignment horizontal="right" vertical="center"/>
    </xf>
    <xf numFmtId="203" fontId="1" fillId="0" borderId="0" xfId="49" applyNumberFormat="1" applyFont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38" fontId="4" fillId="0" borderId="0" xfId="49" applyFont="1" applyFill="1" applyBorder="1" applyAlignment="1" applyProtection="1">
      <alignment horizontal="center" vertical="center"/>
      <protection/>
    </xf>
    <xf numFmtId="38" fontId="1" fillId="0" borderId="0" xfId="49" applyFont="1" applyFill="1" applyBorder="1" applyAlignment="1" applyProtection="1">
      <alignment horizontal="center" vertical="center"/>
      <protection/>
    </xf>
    <xf numFmtId="38" fontId="1" fillId="0" borderId="0" xfId="49" applyFont="1" applyFill="1" applyBorder="1" applyAlignment="1" applyProtection="1">
      <alignment horizontal="right" vertical="center"/>
      <protection/>
    </xf>
    <xf numFmtId="38" fontId="1" fillId="0" borderId="0" xfId="49" applyFont="1" applyFill="1" applyBorder="1" applyAlignment="1">
      <alignment vertical="center"/>
    </xf>
    <xf numFmtId="38" fontId="13" fillId="0" borderId="0" xfId="49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left" vertical="center"/>
      <protection/>
    </xf>
    <xf numFmtId="38" fontId="13" fillId="0" borderId="0" xfId="49" applyFont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 shrinkToFit="1"/>
    </xf>
    <xf numFmtId="0" fontId="17" fillId="0" borderId="18" xfId="0" applyFont="1" applyFill="1" applyBorder="1" applyAlignment="1">
      <alignment vertical="center" shrinkToFit="1"/>
    </xf>
    <xf numFmtId="38" fontId="11" fillId="0" borderId="19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18" xfId="49" applyFont="1" applyFill="1" applyBorder="1" applyAlignment="1">
      <alignment horizontal="right" vertical="center"/>
    </xf>
    <xf numFmtId="49" fontId="0" fillId="0" borderId="15" xfId="4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49" fontId="16" fillId="0" borderId="10" xfId="49" applyNumberFormat="1" applyFont="1" applyFill="1" applyBorder="1" applyAlignment="1" applyProtection="1">
      <alignment horizontal="distributed" vertical="center"/>
      <protection/>
    </xf>
    <xf numFmtId="49" fontId="16" fillId="0" borderId="23" xfId="49" applyNumberFormat="1" applyFont="1" applyFill="1" applyBorder="1" applyAlignment="1" applyProtection="1">
      <alignment horizontal="distributed" vertical="center"/>
      <protection/>
    </xf>
    <xf numFmtId="38" fontId="16" fillId="0" borderId="15" xfId="49" applyFont="1" applyFill="1" applyBorder="1" applyAlignment="1" applyProtection="1">
      <alignment horizontal="distributed" vertical="center"/>
      <protection/>
    </xf>
    <xf numFmtId="38" fontId="16" fillId="0" borderId="24" xfId="49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0" xfId="0" applyNumberFormat="1" applyFont="1" applyFill="1" applyBorder="1" applyAlignment="1">
      <alignment horizontal="right" vertical="center" shrinkToFit="1"/>
    </xf>
    <xf numFmtId="38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37" fontId="0" fillId="0" borderId="11" xfId="0" applyNumberFormat="1" applyFont="1" applyFill="1" applyBorder="1" applyAlignment="1" applyProtection="1">
      <alignment horizontal="right" vertical="center" shrinkToFit="1"/>
      <protection/>
    </xf>
    <xf numFmtId="38" fontId="0" fillId="0" borderId="11" xfId="0" applyNumberFormat="1" applyFont="1" applyFill="1" applyBorder="1" applyAlignment="1">
      <alignment horizontal="right" vertical="center" shrinkToFit="1"/>
    </xf>
    <xf numFmtId="37" fontId="0" fillId="0" borderId="26" xfId="0" applyNumberFormat="1" applyFont="1" applyFill="1" applyBorder="1" applyAlignment="1" applyProtection="1">
      <alignment horizontal="right" vertical="center" shrinkToFit="1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37" fontId="0" fillId="0" borderId="0" xfId="0" applyNumberFormat="1" applyFont="1" applyFill="1" applyAlignment="1" applyProtection="1">
      <alignment vertical="center" shrinkToFit="1"/>
      <protection/>
    </xf>
    <xf numFmtId="37" fontId="0" fillId="0" borderId="0" xfId="0" applyNumberFormat="1" applyFont="1" applyFill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37" fontId="0" fillId="0" borderId="18" xfId="0" applyNumberFormat="1" applyFont="1" applyFill="1" applyBorder="1" applyAlignment="1" applyProtection="1">
      <alignment vertical="center" shrinkToFit="1"/>
      <protection/>
    </xf>
    <xf numFmtId="37" fontId="0" fillId="0" borderId="18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Alignment="1">
      <alignment vertical="center" shrinkToFit="1"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38" fontId="0" fillId="0" borderId="18" xfId="49" applyFont="1" applyFill="1" applyBorder="1" applyAlignment="1">
      <alignment horizontal="right" vertical="center"/>
    </xf>
    <xf numFmtId="38" fontId="0" fillId="0" borderId="18" xfId="49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top"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200" fontId="0" fillId="0" borderId="0" xfId="0" applyNumberFormat="1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11" fillId="0" borderId="0" xfId="49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horizontal="left" vertical="top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38" fontId="0" fillId="0" borderId="19" xfId="49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0" xfId="0" applyFont="1" applyBorder="1" applyAlignment="1">
      <alignment/>
    </xf>
    <xf numFmtId="203" fontId="0" fillId="0" borderId="0" xfId="49" applyNumberFormat="1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20" fillId="0" borderId="0" xfId="49" applyFont="1" applyFill="1" applyAlignment="1" applyProtection="1">
      <alignment horizontal="right" vertical="center"/>
      <protection/>
    </xf>
    <xf numFmtId="37" fontId="22" fillId="0" borderId="0" xfId="0" applyNumberFormat="1" applyFont="1" applyFill="1" applyAlignment="1" applyProtection="1">
      <alignment vertical="center"/>
      <protection/>
    </xf>
    <xf numFmtId="37" fontId="21" fillId="0" borderId="0" xfId="0" applyNumberFormat="1" applyFont="1" applyFill="1" applyBorder="1" applyAlignment="1" applyProtection="1">
      <alignment vertical="center"/>
      <protection/>
    </xf>
    <xf numFmtId="38" fontId="20" fillId="0" borderId="0" xfId="49" applyFont="1" applyFill="1" applyBorder="1" applyAlignment="1" applyProtection="1">
      <alignment horizontal="right" vertical="center"/>
      <protection/>
    </xf>
    <xf numFmtId="37" fontId="20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right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quotePrefix="1">
      <alignment horizontal="right" vertical="center"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0" fontId="20" fillId="0" borderId="25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8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 applyProtection="1">
      <alignment vertical="center" textRotation="255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 quotePrefix="1">
      <alignment horizontal="right" vertical="center"/>
      <protection/>
    </xf>
    <xf numFmtId="38" fontId="0" fillId="0" borderId="14" xfId="49" applyFont="1" applyFill="1" applyBorder="1" applyAlignment="1" applyProtection="1">
      <alignment horizontal="left" vertical="center"/>
      <protection/>
    </xf>
    <xf numFmtId="38" fontId="0" fillId="0" borderId="14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26" xfId="49" applyFont="1" applyFill="1" applyBorder="1" applyAlignment="1">
      <alignment horizontal="right" vertical="center"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left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42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189" fontId="0" fillId="0" borderId="0" xfId="58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distributed" textRotation="255"/>
    </xf>
    <xf numFmtId="38" fontId="0" fillId="0" borderId="0" xfId="49" applyFont="1" applyFill="1" applyBorder="1" applyAlignment="1">
      <alignment horizontal="center" vertical="distributed" textRotation="255"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 vertical="center"/>
    </xf>
    <xf numFmtId="38" fontId="0" fillId="0" borderId="0" xfId="49" applyFont="1" applyFill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distributed" vertical="distributed" wrapText="1"/>
    </xf>
    <xf numFmtId="38" fontId="0" fillId="0" borderId="0" xfId="49" applyFont="1" applyFill="1" applyBorder="1" applyAlignment="1" applyProtection="1">
      <alignment horizontal="distributed" vertical="distributed" wrapText="1"/>
      <protection/>
    </xf>
    <xf numFmtId="38" fontId="0" fillId="0" borderId="0" xfId="49" applyFont="1" applyFill="1" applyBorder="1" applyAlignment="1" applyProtection="1">
      <alignment horizontal="distributed" vertical="distributed" textRotation="255" wrapText="1"/>
      <protection/>
    </xf>
    <xf numFmtId="38" fontId="0" fillId="0" borderId="0" xfId="49" applyFont="1" applyFill="1" applyBorder="1" applyAlignment="1">
      <alignment horizontal="distributed" vertical="distributed" wrapText="1"/>
    </xf>
    <xf numFmtId="38" fontId="0" fillId="0" borderId="0" xfId="49" applyFont="1" applyFill="1" applyBorder="1" applyAlignment="1">
      <alignment horizontal="center" vertical="distributed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255"/>
    </xf>
    <xf numFmtId="38" fontId="20" fillId="0" borderId="15" xfId="49" applyFont="1" applyFill="1" applyBorder="1" applyAlignment="1" applyProtection="1">
      <alignment horizontal="center" vertical="center"/>
      <protection/>
    </xf>
    <xf numFmtId="38" fontId="20" fillId="0" borderId="43" xfId="49" applyFont="1" applyFill="1" applyBorder="1" applyAlignment="1" applyProtection="1">
      <alignment horizontal="center" vertical="center"/>
      <protection/>
    </xf>
    <xf numFmtId="38" fontId="20" fillId="0" borderId="10" xfId="49" applyFont="1" applyFill="1" applyBorder="1" applyAlignment="1" applyProtection="1">
      <alignment horizontal="center" vertical="center"/>
      <protection/>
    </xf>
    <xf numFmtId="38" fontId="18" fillId="0" borderId="0" xfId="49" applyFont="1" applyFill="1" applyAlignment="1">
      <alignment vertical="center"/>
    </xf>
    <xf numFmtId="38" fontId="20" fillId="0" borderId="0" xfId="49" applyFont="1" applyFill="1" applyBorder="1" applyAlignment="1" applyProtection="1">
      <alignment horizontal="distributed" vertical="center"/>
      <protection/>
    </xf>
    <xf numFmtId="38" fontId="20" fillId="0" borderId="17" xfId="49" applyFont="1" applyFill="1" applyBorder="1" applyAlignment="1" applyProtection="1">
      <alignment horizontal="distributed" vertical="center"/>
      <protection/>
    </xf>
    <xf numFmtId="38" fontId="20" fillId="0" borderId="41" xfId="49" applyFont="1" applyFill="1" applyBorder="1" applyAlignment="1" applyProtection="1">
      <alignment horizontal="center" vertical="center"/>
      <protection/>
    </xf>
    <xf numFmtId="38" fontId="18" fillId="0" borderId="0" xfId="49" applyFont="1" applyFill="1" applyBorder="1" applyAlignment="1">
      <alignment vertical="center"/>
    </xf>
    <xf numFmtId="38" fontId="20" fillId="0" borderId="0" xfId="49" applyFont="1" applyFill="1" applyBorder="1" applyAlignment="1" applyProtection="1">
      <alignment vertical="center"/>
      <protection/>
    </xf>
    <xf numFmtId="38" fontId="20" fillId="0" borderId="15" xfId="49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vertical="top"/>
    </xf>
    <xf numFmtId="0" fontId="24" fillId="0" borderId="0" xfId="0" applyFont="1" applyFill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right" vertical="center" shrinkToFit="1"/>
    </xf>
    <xf numFmtId="38" fontId="18" fillId="0" borderId="0" xfId="49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center" vertical="center"/>
    </xf>
    <xf numFmtId="38" fontId="18" fillId="0" borderId="18" xfId="49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right" vertical="center" shrinkToFit="1"/>
    </xf>
    <xf numFmtId="38" fontId="23" fillId="0" borderId="0" xfId="49" applyFont="1" applyFill="1" applyBorder="1" applyAlignment="1">
      <alignment horizontal="right" vertical="center" shrinkToFit="1"/>
    </xf>
    <xf numFmtId="38" fontId="23" fillId="0" borderId="0" xfId="0" applyNumberFormat="1" applyFont="1" applyFill="1" applyBorder="1" applyAlignment="1">
      <alignment horizontal="right" vertical="top" shrinkToFit="1"/>
    </xf>
    <xf numFmtId="0" fontId="23" fillId="0" borderId="0" xfId="0" applyFont="1" applyFill="1" applyBorder="1" applyAlignment="1">
      <alignment horizontal="right" vertical="top" shrinkToFit="1"/>
    </xf>
    <xf numFmtId="38" fontId="18" fillId="0" borderId="0" xfId="49" applyFont="1" applyFill="1" applyBorder="1" applyAlignment="1">
      <alignment horizontal="right" vertical="top" shrinkToFit="1"/>
    </xf>
    <xf numFmtId="38" fontId="23" fillId="0" borderId="0" xfId="49" applyFont="1" applyFill="1" applyBorder="1" applyAlignment="1">
      <alignment horizontal="right" vertical="top" shrinkToFi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distributed" vertical="center"/>
    </xf>
    <xf numFmtId="38" fontId="21" fillId="0" borderId="0" xfId="49" applyFont="1" applyFill="1" applyAlignment="1">
      <alignment vertical="center" shrinkToFit="1"/>
    </xf>
    <xf numFmtId="0" fontId="18" fillId="0" borderId="15" xfId="0" applyFont="1" applyFill="1" applyBorder="1" applyAlignment="1">
      <alignment vertical="center"/>
    </xf>
    <xf numFmtId="38" fontId="18" fillId="0" borderId="0" xfId="49" applyFont="1" applyFill="1" applyAlignment="1">
      <alignment vertical="center" shrinkToFit="1"/>
    </xf>
    <xf numFmtId="38" fontId="18" fillId="0" borderId="0" xfId="49" applyFont="1" applyFill="1" applyAlignment="1">
      <alignment horizontal="right" vertical="center" shrinkToFit="1"/>
    </xf>
    <xf numFmtId="38" fontId="23" fillId="0" borderId="0" xfId="49" applyFont="1" applyFill="1" applyAlignment="1">
      <alignment vertical="center" shrinkToFit="1"/>
    </xf>
    <xf numFmtId="0" fontId="18" fillId="0" borderId="15" xfId="0" applyFont="1" applyFill="1" applyBorder="1" applyAlignment="1" applyProtection="1">
      <alignment horizontal="distributed" vertical="center"/>
      <protection/>
    </xf>
    <xf numFmtId="38" fontId="18" fillId="0" borderId="27" xfId="49" applyFont="1" applyFill="1" applyBorder="1" applyAlignment="1" applyProtection="1">
      <alignment horizontal="right" vertical="center" shrinkToFit="1"/>
      <protection/>
    </xf>
    <xf numFmtId="38" fontId="23" fillId="0" borderId="0" xfId="49" applyFont="1" applyFill="1" applyAlignment="1">
      <alignment horizontal="right" vertical="center" shrinkToFit="1"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38" fontId="18" fillId="0" borderId="27" xfId="49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vertical="center" shrinkToFit="1"/>
    </xf>
    <xf numFmtId="37" fontId="21" fillId="0" borderId="18" xfId="0" applyNumberFormat="1" applyFont="1" applyFill="1" applyBorder="1" applyAlignment="1" applyProtection="1">
      <alignment vertical="center"/>
      <protection/>
    </xf>
    <xf numFmtId="37" fontId="21" fillId="0" borderId="24" xfId="0" applyNumberFormat="1" applyFont="1" applyFill="1" applyBorder="1" applyAlignment="1" applyProtection="1">
      <alignment vertical="center"/>
      <protection/>
    </xf>
    <xf numFmtId="37" fontId="20" fillId="0" borderId="18" xfId="0" applyNumberFormat="1" applyFont="1" applyFill="1" applyBorder="1" applyAlignment="1" applyProtection="1">
      <alignment vertical="center"/>
      <protection/>
    </xf>
    <xf numFmtId="37" fontId="20" fillId="0" borderId="18" xfId="0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textRotation="255"/>
    </xf>
    <xf numFmtId="0" fontId="18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>
      <alignment vertical="top"/>
    </xf>
    <xf numFmtId="38" fontId="0" fillId="0" borderId="14" xfId="49" applyFont="1" applyFill="1" applyBorder="1" applyAlignment="1">
      <alignment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top"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18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horizontal="center" vertical="center" textRotation="255"/>
    </xf>
    <xf numFmtId="37" fontId="20" fillId="0" borderId="18" xfId="0" applyNumberFormat="1" applyFont="1" applyFill="1" applyBorder="1" applyAlignment="1" applyProtection="1">
      <alignment horizontal="distributed" vertical="center"/>
      <protection/>
    </xf>
    <xf numFmtId="38" fontId="0" fillId="0" borderId="14" xfId="49" applyFont="1" applyFill="1" applyBorder="1" applyAlignment="1">
      <alignment horizontal="right" vertical="center"/>
    </xf>
    <xf numFmtId="0" fontId="0" fillId="0" borderId="43" xfId="0" applyFont="1" applyFill="1" applyBorder="1" applyAlignment="1" applyProtection="1">
      <alignment horizontal="distributed" vertical="center"/>
      <protection/>
    </xf>
    <xf numFmtId="38" fontId="0" fillId="0" borderId="26" xfId="49" applyFont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45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49" fontId="0" fillId="0" borderId="46" xfId="49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49" fontId="0" fillId="0" borderId="10" xfId="49" applyNumberFormat="1" applyFont="1" applyFill="1" applyBorder="1" applyAlignment="1" applyProtection="1">
      <alignment horizontal="distributed" vertical="center"/>
      <protection/>
    </xf>
    <xf numFmtId="38" fontId="0" fillId="0" borderId="11" xfId="49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47" xfId="49" applyFont="1" applyFill="1" applyBorder="1" applyAlignment="1">
      <alignment horizontal="right" vertical="center"/>
    </xf>
    <xf numFmtId="38" fontId="20" fillId="0" borderId="0" xfId="49" applyFont="1" applyFill="1" applyAlignment="1">
      <alignment vertical="center"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206" fontId="0" fillId="0" borderId="0" xfId="0" applyNumberFormat="1" applyFont="1" applyFill="1" applyBorder="1" applyAlignment="1" applyProtection="1">
      <alignment vertical="center"/>
      <protection/>
    </xf>
    <xf numFmtId="206" fontId="0" fillId="0" borderId="26" xfId="0" applyNumberFormat="1" applyFont="1" applyFill="1" applyBorder="1" applyAlignment="1" applyProtection="1">
      <alignment vertical="center"/>
      <protection/>
    </xf>
    <xf numFmtId="206" fontId="0" fillId="0" borderId="18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horizontal="centerContinuous" vertical="center"/>
      <protection/>
    </xf>
    <xf numFmtId="0" fontId="0" fillId="0" borderId="5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51" xfId="0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44" xfId="0" applyFont="1" applyFill="1" applyBorder="1" applyAlignment="1" applyProtection="1">
      <alignment horizontal="centerContinuous" vertical="center"/>
      <protection/>
    </xf>
    <xf numFmtId="0" fontId="0" fillId="0" borderId="29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20" fillId="0" borderId="23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right" vertical="center" shrinkToFit="1"/>
      <protection/>
    </xf>
    <xf numFmtId="38" fontId="0" fillId="0" borderId="52" xfId="49" applyFont="1" applyFill="1" applyBorder="1" applyAlignment="1" applyProtection="1">
      <alignment horizontal="distributed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8" fontId="20" fillId="0" borderId="0" xfId="49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20" fillId="0" borderId="0" xfId="0" applyNumberFormat="1" applyFont="1" applyFill="1" applyBorder="1" applyAlignment="1" applyProtection="1">
      <alignment horizontal="right" vertical="center"/>
      <protection/>
    </xf>
    <xf numFmtId="38" fontId="20" fillId="0" borderId="0" xfId="49" applyFont="1" applyFill="1" applyAlignment="1">
      <alignment horizontal="right" vertical="center"/>
    </xf>
    <xf numFmtId="37" fontId="2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27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18" xfId="0" applyFont="1" applyFill="1" applyBorder="1" applyAlignment="1">
      <alignment horizontal="right" vertical="center"/>
    </xf>
    <xf numFmtId="0" fontId="20" fillId="0" borderId="18" xfId="0" applyFont="1" applyFill="1" applyBorder="1" applyAlignment="1" applyProtection="1">
      <alignment vertical="center"/>
      <protection/>
    </xf>
    <xf numFmtId="37" fontId="20" fillId="0" borderId="26" xfId="0" applyNumberFormat="1" applyFont="1" applyFill="1" applyBorder="1" applyAlignment="1" applyProtection="1">
      <alignment vertical="center"/>
      <protection/>
    </xf>
    <xf numFmtId="37" fontId="2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2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>
      <alignment horizontal="right" vertical="center"/>
    </xf>
    <xf numFmtId="0" fontId="0" fillId="0" borderId="19" xfId="0" applyFont="1" applyFill="1" applyBorder="1" applyAlignment="1" applyProtection="1">
      <alignment horizontal="right" vertical="center"/>
      <protection/>
    </xf>
    <xf numFmtId="38" fontId="20" fillId="0" borderId="26" xfId="49" applyFont="1" applyFill="1" applyBorder="1" applyAlignment="1" applyProtection="1">
      <alignment horizontal="right" vertical="center"/>
      <protection/>
    </xf>
    <xf numFmtId="38" fontId="20" fillId="0" borderId="13" xfId="49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 shrinkToFit="1"/>
      <protection/>
    </xf>
    <xf numFmtId="38" fontId="1" fillId="0" borderId="0" xfId="0" applyNumberFormat="1" applyFont="1" applyFill="1" applyBorder="1" applyAlignment="1">
      <alignment horizontal="right" vertical="center" shrinkToFit="1"/>
    </xf>
    <xf numFmtId="38" fontId="20" fillId="0" borderId="17" xfId="49" applyFont="1" applyFill="1" applyBorder="1" applyAlignment="1">
      <alignment horizontal="right" vertical="center" shrinkToFit="1"/>
    </xf>
    <xf numFmtId="38" fontId="20" fillId="0" borderId="0" xfId="49" applyFont="1" applyFill="1" applyAlignment="1">
      <alignment vertical="center" shrinkToFit="1"/>
    </xf>
    <xf numFmtId="38" fontId="20" fillId="0" borderId="0" xfId="0" applyNumberFormat="1" applyFont="1" applyFill="1" applyBorder="1" applyAlignment="1">
      <alignment horizontal="right" vertical="center"/>
    </xf>
    <xf numFmtId="37" fontId="20" fillId="0" borderId="19" xfId="0" applyNumberFormat="1" applyFont="1" applyFill="1" applyBorder="1" applyAlignment="1" applyProtection="1">
      <alignment horizontal="right" vertical="center"/>
      <protection/>
    </xf>
    <xf numFmtId="38" fontId="20" fillId="0" borderId="0" xfId="49" applyFont="1" applyFill="1" applyBorder="1" applyAlignment="1">
      <alignment vertical="center"/>
    </xf>
    <xf numFmtId="38" fontId="20" fillId="0" borderId="17" xfId="49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38" fontId="2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38" fontId="20" fillId="0" borderId="13" xfId="49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distributed" vertical="center" wrapText="1"/>
      <protection/>
    </xf>
    <xf numFmtId="0" fontId="0" fillId="0" borderId="5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37" fontId="0" fillId="0" borderId="60" xfId="0" applyNumberFormat="1" applyFont="1" applyFill="1" applyBorder="1" applyAlignment="1" applyProtection="1">
      <alignment horizontal="center" vertical="center" wrapText="1"/>
      <protection/>
    </xf>
    <xf numFmtId="37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20" fillId="0" borderId="0" xfId="0" applyFont="1" applyFill="1" applyBorder="1" applyAlignment="1" applyProtection="1" quotePrefix="1">
      <alignment horizontal="center" vertical="center"/>
      <protection/>
    </xf>
    <xf numFmtId="0" fontId="20" fillId="0" borderId="10" xfId="0" applyFont="1" applyFill="1" applyBorder="1" applyAlignment="1" applyProtection="1" quotePrefix="1">
      <alignment horizontal="center" vertical="center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distributed" vertical="center" wrapText="1"/>
    </xf>
    <xf numFmtId="38" fontId="0" fillId="0" borderId="0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 quotePrefix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37" fontId="0" fillId="0" borderId="57" xfId="0" applyNumberFormat="1" applyFont="1" applyFill="1" applyBorder="1" applyAlignment="1" applyProtection="1">
      <alignment horizontal="center" vertical="center" wrapText="1"/>
      <protection/>
    </xf>
    <xf numFmtId="37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9" xfId="0" applyFill="1" applyBorder="1" applyAlignment="1" applyProtection="1">
      <alignment horizontal="distributed" vertical="center" indent="2"/>
      <protection/>
    </xf>
    <xf numFmtId="0" fontId="0" fillId="0" borderId="20" xfId="0" applyFont="1" applyFill="1" applyBorder="1" applyAlignment="1" applyProtection="1">
      <alignment horizontal="distributed" vertical="center" indent="2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37" xfId="0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 applyProtection="1">
      <alignment horizontal="distributed" vertical="center" wrapText="1" indent="1"/>
      <protection/>
    </xf>
    <xf numFmtId="0" fontId="0" fillId="0" borderId="62" xfId="0" applyFont="1" applyFill="1" applyBorder="1" applyAlignment="1" applyProtection="1">
      <alignment horizontal="distributed" vertical="center" wrapText="1" indent="1"/>
      <protection/>
    </xf>
    <xf numFmtId="0" fontId="0" fillId="0" borderId="18" xfId="0" applyFont="1" applyFill="1" applyBorder="1" applyAlignment="1" applyProtection="1">
      <alignment horizontal="distributed" vertical="center" wrapText="1" indent="1"/>
      <protection/>
    </xf>
    <xf numFmtId="0" fontId="0" fillId="0" borderId="23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8" xfId="0" applyFont="1" applyFill="1" applyBorder="1" applyAlignment="1" applyProtection="1">
      <alignment horizontal="distributed" vertical="center" indent="1"/>
      <protection/>
    </xf>
    <xf numFmtId="0" fontId="0" fillId="0" borderId="23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48" xfId="0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59" xfId="0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46" xfId="0" applyFont="1" applyBorder="1" applyAlignment="1">
      <alignment horizontal="distributed" vertical="center"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59" xfId="0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64" xfId="0" applyFill="1" applyBorder="1" applyAlignment="1">
      <alignment horizontal="distributed" vertical="center" wrapText="1" indent="1"/>
    </xf>
    <xf numFmtId="0" fontId="0" fillId="0" borderId="48" xfId="0" applyFill="1" applyBorder="1" applyAlignment="1">
      <alignment horizontal="distributed" vertical="center" wrapText="1" indent="1"/>
    </xf>
    <xf numFmtId="0" fontId="0" fillId="0" borderId="65" xfId="0" applyFill="1" applyBorder="1" applyAlignment="1">
      <alignment horizontal="distributed" vertical="center" wrapText="1" indent="1"/>
    </xf>
    <xf numFmtId="0" fontId="0" fillId="0" borderId="0" xfId="0" applyFill="1" applyBorder="1" applyAlignment="1">
      <alignment horizontal="distributed" vertical="center" wrapText="1" indent="1"/>
    </xf>
    <xf numFmtId="0" fontId="0" fillId="0" borderId="65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5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6" fillId="0" borderId="54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0" fillId="0" borderId="59" xfId="0" applyFont="1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horizontal="distributed" vertical="center" indent="1"/>
    </xf>
    <xf numFmtId="0" fontId="0" fillId="0" borderId="4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45" xfId="0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37" fontId="7" fillId="0" borderId="17" xfId="0" applyNumberFormat="1" applyFont="1" applyFill="1" applyBorder="1" applyAlignment="1" applyProtection="1">
      <alignment horizontal="right" vertical="center"/>
      <protection/>
    </xf>
    <xf numFmtId="37" fontId="20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18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0" fontId="0" fillId="0" borderId="22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distributed" vertical="center"/>
    </xf>
    <xf numFmtId="38" fontId="0" fillId="0" borderId="23" xfId="49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1" xfId="0" applyFont="1" applyBorder="1" applyAlignment="1">
      <alignment horizontal="distributed" vertical="center"/>
    </xf>
    <xf numFmtId="0" fontId="0" fillId="0" borderId="7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textRotation="255" wrapText="1"/>
    </xf>
    <xf numFmtId="0" fontId="0" fillId="0" borderId="18" xfId="0" applyFont="1" applyFill="1" applyBorder="1" applyAlignment="1">
      <alignment horizontal="left" vertical="center" textRotation="255" wrapText="1"/>
    </xf>
    <xf numFmtId="38" fontId="0" fillId="0" borderId="0" xfId="49" applyFont="1" applyFill="1" applyBorder="1" applyAlignment="1">
      <alignment horizontal="left" vertical="center" textRotation="255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4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1" fillId="0" borderId="0" xfId="49" applyFont="1" applyFill="1" applyBorder="1" applyAlignment="1">
      <alignment horizontal="distributed" vertical="center"/>
    </xf>
    <xf numFmtId="38" fontId="1" fillId="0" borderId="10" xfId="49" applyFont="1" applyFill="1" applyBorder="1" applyAlignment="1">
      <alignment horizontal="distributed" vertical="center"/>
    </xf>
    <xf numFmtId="0" fontId="0" fillId="0" borderId="61" xfId="0" applyFont="1" applyBorder="1" applyAlignment="1">
      <alignment horizontal="distributed" vertical="center"/>
    </xf>
    <xf numFmtId="0" fontId="0" fillId="0" borderId="7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7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0" fillId="0" borderId="18" xfId="0" applyFont="1" applyFill="1" applyBorder="1" applyAlignment="1" applyProtection="1">
      <alignment horizontal="right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38" fontId="20" fillId="0" borderId="18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2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 quotePrefix="1">
      <alignment horizontal="center" vertical="center"/>
      <protection/>
    </xf>
    <xf numFmtId="0" fontId="20" fillId="0" borderId="24" xfId="0" applyFont="1" applyFill="1" applyBorder="1" applyAlignment="1" applyProtection="1" quotePrefix="1">
      <alignment horizontal="center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 quotePrefix="1">
      <alignment horizontal="left" vertical="center" indent="3"/>
      <protection/>
    </xf>
    <xf numFmtId="0" fontId="20" fillId="0" borderId="23" xfId="0" applyFont="1" applyFill="1" applyBorder="1" applyAlignment="1" applyProtection="1" quotePrefix="1">
      <alignment horizontal="left" vertical="center" indent="3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8" fontId="0" fillId="0" borderId="40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27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20" fillId="0" borderId="19" xfId="0" applyNumberFormat="1" applyFont="1" applyFill="1" applyBorder="1" applyAlignment="1" applyProtection="1">
      <alignment horizontal="right" vertical="center"/>
      <protection/>
    </xf>
    <xf numFmtId="38" fontId="2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 indent="3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21" fillId="0" borderId="18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indent="3"/>
      <protection/>
    </xf>
    <xf numFmtId="0" fontId="0" fillId="0" borderId="0" xfId="0" applyFont="1" applyFill="1" applyAlignment="1">
      <alignment horizontal="left" vertical="center" indent="3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61" xfId="0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75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71" xfId="0" applyFill="1" applyBorder="1" applyAlignment="1" applyProtection="1">
      <alignment horizontal="distributed" vertical="center"/>
      <protection/>
    </xf>
    <xf numFmtId="0" fontId="0" fillId="0" borderId="72" xfId="0" applyFont="1" applyFill="1" applyBorder="1" applyAlignment="1" applyProtection="1">
      <alignment horizontal="distributed" vertical="center"/>
      <protection/>
    </xf>
    <xf numFmtId="0" fontId="0" fillId="0" borderId="73" xfId="0" applyFont="1" applyFill="1" applyBorder="1" applyAlignment="1" applyProtection="1">
      <alignment horizontal="distributed" vertical="center"/>
      <protection/>
    </xf>
    <xf numFmtId="0" fontId="0" fillId="0" borderId="71" xfId="0" applyFont="1" applyFill="1" applyBorder="1" applyAlignment="1" applyProtection="1">
      <alignment horizontal="distributed" vertical="center"/>
      <protection/>
    </xf>
    <xf numFmtId="0" fontId="0" fillId="0" borderId="45" xfId="0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0" fontId="20" fillId="0" borderId="18" xfId="0" applyFont="1" applyFill="1" applyBorder="1" applyAlignment="1" quotePrefix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60" xfId="0" applyFill="1" applyBorder="1" applyAlignment="1" applyProtection="1">
      <alignment horizontal="distributed" vertical="center" indent="1"/>
      <protection/>
    </xf>
    <xf numFmtId="0" fontId="0" fillId="0" borderId="48" xfId="0" applyFont="1" applyFill="1" applyBorder="1" applyAlignment="1">
      <alignment horizontal="distributed" vertical="center" indent="1"/>
    </xf>
    <xf numFmtId="0" fontId="0" fillId="0" borderId="51" xfId="0" applyFont="1" applyFill="1" applyBorder="1" applyAlignment="1">
      <alignment horizontal="distributed" vertical="center" inden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0" fillId="0" borderId="38" xfId="0" applyBorder="1" applyAlignment="1">
      <alignment/>
    </xf>
    <xf numFmtId="0" fontId="20" fillId="0" borderId="2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51" xfId="0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distributed" vertical="center"/>
    </xf>
    <xf numFmtId="0" fontId="20" fillId="0" borderId="15" xfId="0" applyFont="1" applyFill="1" applyBorder="1" applyAlignment="1" applyProtection="1" quotePrefix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5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2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20" fillId="0" borderId="77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distributed" vertical="center" indent="1"/>
      <protection/>
    </xf>
    <xf numFmtId="0" fontId="0" fillId="0" borderId="61" xfId="0" applyFont="1" applyFill="1" applyBorder="1" applyAlignment="1" applyProtection="1">
      <alignment horizontal="distributed" vertical="center" indent="1"/>
      <protection/>
    </xf>
    <xf numFmtId="0" fontId="0" fillId="0" borderId="75" xfId="0" applyFont="1" applyFill="1" applyBorder="1" applyAlignment="1" applyProtection="1">
      <alignment horizontal="distributed" vertical="center" indent="1"/>
      <protection/>
    </xf>
    <xf numFmtId="0" fontId="0" fillId="0" borderId="24" xfId="0" applyFont="1" applyFill="1" applyBorder="1" applyAlignment="1" applyProtection="1">
      <alignment horizontal="distributed" vertical="center" indent="1"/>
      <protection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7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20" fillId="0" borderId="26" xfId="0" applyFont="1" applyFill="1" applyBorder="1" applyAlignment="1" applyProtection="1">
      <alignment horizontal="distributed" vertical="center"/>
      <protection/>
    </xf>
    <xf numFmtId="0" fontId="20" fillId="0" borderId="43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right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distributed" vertical="center"/>
    </xf>
    <xf numFmtId="0" fontId="18" fillId="0" borderId="4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59" xfId="0" applyFill="1" applyBorder="1" applyAlignment="1" applyProtection="1">
      <alignment horizontal="center" vertical="center"/>
      <protection/>
    </xf>
    <xf numFmtId="38" fontId="0" fillId="0" borderId="78" xfId="49" applyFont="1" applyFill="1" applyBorder="1" applyAlignment="1" applyProtection="1">
      <alignment horizontal="center" vertical="center"/>
      <protection/>
    </xf>
    <xf numFmtId="38" fontId="0" fillId="0" borderId="79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20" fillId="0" borderId="0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2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 quotePrefix="1">
      <alignment horizontal="distributed" vertical="center"/>
      <protection/>
    </xf>
    <xf numFmtId="0" fontId="20" fillId="0" borderId="10" xfId="0" applyFont="1" applyFill="1" applyBorder="1" applyAlignment="1" applyProtection="1" quotePrefix="1">
      <alignment horizontal="distributed" vertical="center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distributed" textRotation="255"/>
      <protection/>
    </xf>
    <xf numFmtId="38" fontId="0" fillId="0" borderId="18" xfId="49" applyFont="1" applyFill="1" applyBorder="1" applyAlignment="1" applyProtection="1">
      <alignment horizontal="distributed" vertical="center"/>
      <protection/>
    </xf>
    <xf numFmtId="38" fontId="0" fillId="0" borderId="23" xfId="49" applyFont="1" applyFill="1" applyBorder="1" applyAlignment="1" applyProtection="1">
      <alignment horizontal="distributed" vertical="center"/>
      <protection/>
    </xf>
    <xf numFmtId="38" fontId="20" fillId="0" borderId="26" xfId="49" applyFont="1" applyFill="1" applyBorder="1" applyAlignment="1" applyProtection="1">
      <alignment horizontal="right" vertical="center"/>
      <protection/>
    </xf>
    <xf numFmtId="38" fontId="0" fillId="0" borderId="48" xfId="49" applyFont="1" applyFill="1" applyBorder="1" applyAlignment="1" applyProtection="1">
      <alignment horizontal="distributed" vertical="center" wrapText="1"/>
      <protection/>
    </xf>
    <xf numFmtId="38" fontId="0" fillId="0" borderId="51" xfId="49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38" fontId="10" fillId="0" borderId="0" xfId="49" applyFont="1" applyFill="1" applyBorder="1" applyAlignment="1" applyProtection="1">
      <alignment horizontal="center" vertical="center"/>
      <protection/>
    </xf>
    <xf numFmtId="38" fontId="0" fillId="0" borderId="45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20" fillId="0" borderId="63" xfId="49" applyFont="1" applyFill="1" applyBorder="1" applyAlignment="1" applyProtection="1">
      <alignment horizontal="right" vertical="center"/>
      <protection/>
    </xf>
    <xf numFmtId="38" fontId="0" fillId="0" borderId="84" xfId="49" applyFont="1" applyFill="1" applyBorder="1" applyAlignment="1" applyProtection="1">
      <alignment horizontal="distributed" vertical="center"/>
      <protection/>
    </xf>
    <xf numFmtId="38" fontId="0" fillId="0" borderId="48" xfId="49" applyFont="1" applyFill="1" applyBorder="1" applyAlignment="1" applyProtection="1">
      <alignment horizontal="distributed" vertical="center"/>
      <protection/>
    </xf>
    <xf numFmtId="38" fontId="0" fillId="0" borderId="51" xfId="49" applyFont="1" applyFill="1" applyBorder="1" applyAlignment="1" applyProtection="1">
      <alignment horizontal="distributed" vertical="center"/>
      <protection/>
    </xf>
    <xf numFmtId="38" fontId="0" fillId="0" borderId="82" xfId="49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61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 applyProtection="1">
      <alignment horizontal="distributed" vertical="center"/>
      <protection/>
    </xf>
    <xf numFmtId="38" fontId="20" fillId="0" borderId="0" xfId="49" applyFont="1" applyFill="1" applyBorder="1" applyAlignment="1" applyProtection="1">
      <alignment horizontal="distributed" vertical="center"/>
      <protection/>
    </xf>
    <xf numFmtId="38" fontId="20" fillId="0" borderId="10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>
      <alignment horizontal="distributed" vertical="center"/>
    </xf>
    <xf numFmtId="38" fontId="0" fillId="0" borderId="25" xfId="49" applyFont="1" applyFill="1" applyBorder="1" applyAlignment="1">
      <alignment horizontal="distributed" vertical="center"/>
    </xf>
    <xf numFmtId="38" fontId="0" fillId="0" borderId="37" xfId="49" applyFont="1" applyFill="1" applyBorder="1" applyAlignment="1" applyProtection="1">
      <alignment horizontal="distributed" vertical="center"/>
      <protection/>
    </xf>
    <xf numFmtId="38" fontId="0" fillId="0" borderId="60" xfId="49" applyFont="1" applyFill="1" applyBorder="1" applyAlignment="1" applyProtection="1">
      <alignment horizontal="distributed" vertical="center"/>
      <protection/>
    </xf>
    <xf numFmtId="38" fontId="0" fillId="0" borderId="49" xfId="49" applyFont="1" applyFill="1" applyBorder="1" applyAlignment="1" applyProtection="1">
      <alignment horizontal="distributed" vertical="center"/>
      <protection/>
    </xf>
    <xf numFmtId="38" fontId="0" fillId="0" borderId="35" xfId="49" applyFont="1" applyFill="1" applyBorder="1" applyAlignment="1" applyProtection="1">
      <alignment horizontal="distributed" vertical="center"/>
      <protection/>
    </xf>
    <xf numFmtId="38" fontId="0" fillId="0" borderId="50" xfId="49" applyFont="1" applyFill="1" applyBorder="1" applyAlignment="1" applyProtection="1">
      <alignment horizontal="distributed" vertical="center"/>
      <protection/>
    </xf>
    <xf numFmtId="38" fontId="0" fillId="0" borderId="26" xfId="49" applyFont="1" applyFill="1" applyBorder="1" applyAlignment="1">
      <alignment horizontal="right" vertical="center"/>
    </xf>
    <xf numFmtId="38" fontId="0" fillId="0" borderId="63" xfId="49" applyFont="1" applyFill="1" applyBorder="1" applyAlignment="1">
      <alignment horizontal="right" vertical="center"/>
    </xf>
    <xf numFmtId="38" fontId="0" fillId="0" borderId="76" xfId="49" applyFont="1" applyFill="1" applyBorder="1" applyAlignment="1">
      <alignment horizontal="center" vertical="distributed" textRotation="255" wrapText="1"/>
    </xf>
    <xf numFmtId="38" fontId="0" fillId="0" borderId="61" xfId="49" applyFont="1" applyFill="1" applyBorder="1" applyAlignment="1">
      <alignment horizontal="center" vertical="distributed" textRotation="255" wrapText="1"/>
    </xf>
    <xf numFmtId="38" fontId="0" fillId="0" borderId="27" xfId="49" applyFont="1" applyFill="1" applyBorder="1" applyAlignment="1">
      <alignment horizontal="center" vertical="distributed" textRotation="255" wrapText="1"/>
    </xf>
    <xf numFmtId="38" fontId="0" fillId="0" borderId="0" xfId="49" applyFont="1" applyFill="1" applyBorder="1" applyAlignment="1">
      <alignment horizontal="center" vertical="distributed" textRotation="255" wrapText="1"/>
    </xf>
    <xf numFmtId="38" fontId="0" fillId="0" borderId="25" xfId="49" applyFont="1" applyFill="1" applyBorder="1" applyAlignment="1">
      <alignment horizontal="center" vertical="distributed" textRotation="255" wrapText="1"/>
    </xf>
    <xf numFmtId="38" fontId="0" fillId="0" borderId="18" xfId="49" applyFont="1" applyFill="1" applyBorder="1" applyAlignment="1">
      <alignment horizontal="center" vertical="distributed" textRotation="255" wrapText="1"/>
    </xf>
    <xf numFmtId="38" fontId="0" fillId="0" borderId="85" xfId="49" applyFont="1" applyFill="1" applyBorder="1" applyAlignment="1" applyProtection="1">
      <alignment horizontal="distributed" vertical="center"/>
      <protection/>
    </xf>
    <xf numFmtId="0" fontId="0" fillId="0" borderId="86" xfId="0" applyFont="1" applyBorder="1" applyAlignment="1">
      <alignment horizontal="distributed" vertical="center"/>
    </xf>
    <xf numFmtId="0" fontId="0" fillId="0" borderId="87" xfId="0" applyFont="1" applyBorder="1" applyAlignment="1">
      <alignment horizontal="distributed" vertical="center"/>
    </xf>
    <xf numFmtId="38" fontId="0" fillId="0" borderId="86" xfId="49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>
      <alignment horizontal="right" vertical="center"/>
    </xf>
    <xf numFmtId="38" fontId="0" fillId="0" borderId="88" xfId="49" applyFont="1" applyFill="1" applyBorder="1" applyAlignment="1">
      <alignment horizontal="center" vertical="distributed" textRotation="255" wrapText="1"/>
    </xf>
    <xf numFmtId="38" fontId="0" fillId="0" borderId="58" xfId="49" applyFont="1" applyFill="1" applyBorder="1" applyAlignment="1">
      <alignment horizontal="center" vertical="distributed" textRotation="255" wrapText="1"/>
    </xf>
    <xf numFmtId="38" fontId="0" fillId="0" borderId="29" xfId="49" applyFont="1" applyFill="1" applyBorder="1" applyAlignment="1">
      <alignment horizontal="center" vertical="distributed" textRotation="255" wrapText="1"/>
    </xf>
    <xf numFmtId="38" fontId="0" fillId="0" borderId="89" xfId="49" applyFont="1" applyFill="1" applyBorder="1" applyAlignment="1">
      <alignment horizontal="center" vertical="distributed" textRotation="255" wrapText="1"/>
    </xf>
    <xf numFmtId="38" fontId="0" fillId="0" borderId="62" xfId="49" applyFont="1" applyFill="1" applyBorder="1" applyAlignment="1">
      <alignment horizontal="center" vertical="distributed" textRotation="255" wrapText="1"/>
    </xf>
    <xf numFmtId="38" fontId="0" fillId="0" borderId="13" xfId="49" applyFont="1" applyFill="1" applyBorder="1" applyAlignment="1">
      <alignment horizontal="center" vertical="distributed" textRotation="255" wrapText="1"/>
    </xf>
    <xf numFmtId="38" fontId="0" fillId="0" borderId="10" xfId="49" applyFont="1" applyFill="1" applyBorder="1" applyAlignment="1">
      <alignment horizontal="center" vertical="distributed" textRotation="255" wrapText="1"/>
    </xf>
    <xf numFmtId="38" fontId="0" fillId="0" borderId="35" xfId="49" applyFont="1" applyFill="1" applyBorder="1" applyAlignment="1">
      <alignment horizontal="center" vertical="distributed" textRotation="255" wrapText="1"/>
    </xf>
    <xf numFmtId="38" fontId="0" fillId="0" borderId="12" xfId="49" applyFont="1" applyFill="1" applyBorder="1" applyAlignment="1">
      <alignment horizontal="center" vertical="distributed" textRotation="255" wrapText="1"/>
    </xf>
    <xf numFmtId="38" fontId="0" fillId="0" borderId="89" xfId="49" applyFont="1" applyFill="1" applyBorder="1" applyAlignment="1" applyProtection="1">
      <alignment horizontal="center" vertical="distributed" textRotation="255" wrapText="1"/>
      <protection/>
    </xf>
    <xf numFmtId="38" fontId="0" fillId="0" borderId="62" xfId="49" applyFont="1" applyFill="1" applyBorder="1" applyAlignment="1" applyProtection="1">
      <alignment horizontal="center" vertical="distributed" textRotation="255" wrapText="1"/>
      <protection/>
    </xf>
    <xf numFmtId="38" fontId="0" fillId="0" borderId="13" xfId="49" applyFont="1" applyFill="1" applyBorder="1" applyAlignment="1" applyProtection="1">
      <alignment horizontal="center" vertical="distributed" textRotation="255" wrapText="1"/>
      <protection/>
    </xf>
    <xf numFmtId="38" fontId="0" fillId="0" borderId="10" xfId="49" applyFont="1" applyFill="1" applyBorder="1" applyAlignment="1" applyProtection="1">
      <alignment horizontal="center" vertical="distributed" textRotation="255" wrapText="1"/>
      <protection/>
    </xf>
    <xf numFmtId="38" fontId="0" fillId="0" borderId="35" xfId="49" applyFont="1" applyFill="1" applyBorder="1" applyAlignment="1" applyProtection="1">
      <alignment horizontal="center" vertical="distributed" textRotation="255" wrapText="1"/>
      <protection/>
    </xf>
    <xf numFmtId="38" fontId="0" fillId="0" borderId="12" xfId="49" applyFont="1" applyFill="1" applyBorder="1" applyAlignment="1" applyProtection="1">
      <alignment horizontal="center" vertical="distributed" textRotation="255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5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61" xfId="49" applyFont="1" applyFill="1" applyBorder="1" applyAlignment="1" applyProtection="1">
      <alignment horizontal="center" vertical="distributed" textRotation="255" wrapText="1"/>
      <protection/>
    </xf>
    <xf numFmtId="38" fontId="0" fillId="0" borderId="0" xfId="49" applyFont="1" applyFill="1" applyBorder="1" applyAlignment="1" applyProtection="1">
      <alignment horizontal="center" vertical="distributed" textRotation="255" wrapText="1"/>
      <protection/>
    </xf>
    <xf numFmtId="38" fontId="0" fillId="0" borderId="11" xfId="49" applyFont="1" applyFill="1" applyBorder="1" applyAlignment="1" applyProtection="1">
      <alignment horizontal="center" vertical="distributed" textRotation="255" wrapText="1"/>
      <protection/>
    </xf>
    <xf numFmtId="0" fontId="0" fillId="0" borderId="54" xfId="0" applyFont="1" applyBorder="1" applyAlignment="1">
      <alignment horizontal="center" vertical="distributed" textRotation="255"/>
    </xf>
    <xf numFmtId="0" fontId="0" fillId="0" borderId="58" xfId="0" applyFont="1" applyBorder="1" applyAlignment="1">
      <alignment horizontal="center" vertical="distributed" textRotation="255"/>
    </xf>
    <xf numFmtId="0" fontId="0" fillId="0" borderId="29" xfId="0" applyFont="1" applyBorder="1" applyAlignment="1">
      <alignment horizontal="center" vertical="distributed" textRotation="255"/>
    </xf>
    <xf numFmtId="0" fontId="0" fillId="0" borderId="5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0" borderId="25" xfId="49" applyFont="1" applyFill="1" applyBorder="1" applyAlignment="1" applyProtection="1">
      <alignment horizontal="right" vertical="center"/>
      <protection/>
    </xf>
    <xf numFmtId="0" fontId="0" fillId="0" borderId="63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distributed" textRotation="255"/>
    </xf>
    <xf numFmtId="0" fontId="0" fillId="0" borderId="35" xfId="0" applyFont="1" applyBorder="1" applyAlignment="1">
      <alignment horizontal="center" vertical="distributed" textRotation="255"/>
    </xf>
    <xf numFmtId="38" fontId="20" fillId="0" borderId="0" xfId="49" applyFont="1" applyFill="1" applyBorder="1" applyAlignment="1" applyProtection="1">
      <alignment horizontal="center" vertical="center"/>
      <protection/>
    </xf>
    <xf numFmtId="38" fontId="20" fillId="0" borderId="15" xfId="49" applyFont="1" applyFill="1" applyBorder="1" applyAlignment="1" applyProtection="1">
      <alignment horizontal="center" vertical="center"/>
      <protection/>
    </xf>
    <xf numFmtId="38" fontId="20" fillId="0" borderId="90" xfId="49" applyFont="1" applyFill="1" applyBorder="1" applyAlignment="1" applyProtection="1">
      <alignment horizontal="right" vertical="center"/>
      <protection/>
    </xf>
    <xf numFmtId="38" fontId="20" fillId="0" borderId="17" xfId="49" applyFont="1" applyFill="1" applyBorder="1" applyAlignment="1" applyProtection="1">
      <alignment horizontal="right" vertical="center"/>
      <protection/>
    </xf>
    <xf numFmtId="38" fontId="20" fillId="0" borderId="13" xfId="49" applyFont="1" applyFill="1" applyBorder="1" applyAlignment="1" applyProtection="1">
      <alignment horizontal="right" vertical="center"/>
      <protection/>
    </xf>
    <xf numFmtId="0" fontId="0" fillId="0" borderId="5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7" fillId="0" borderId="13" xfId="49" applyFont="1" applyFill="1" applyBorder="1" applyAlignment="1" applyProtection="1">
      <alignment horizontal="right"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88" xfId="49" applyFont="1" applyFill="1" applyBorder="1" applyAlignment="1" applyProtection="1">
      <alignment horizontal="center" vertical="distributed" textRotation="255" wrapText="1"/>
      <protection/>
    </xf>
    <xf numFmtId="38" fontId="0" fillId="0" borderId="58" xfId="49" applyFont="1" applyFill="1" applyBorder="1" applyAlignment="1" applyProtection="1">
      <alignment horizontal="center" vertical="distributed" textRotation="255" wrapText="1"/>
      <protection/>
    </xf>
    <xf numFmtId="38" fontId="0" fillId="0" borderId="29" xfId="49" applyFont="1" applyFill="1" applyBorder="1" applyAlignment="1" applyProtection="1">
      <alignment horizontal="center" vertical="distributed" textRotation="255" wrapText="1"/>
      <protection/>
    </xf>
    <xf numFmtId="38" fontId="0" fillId="0" borderId="48" xfId="49" applyFont="1" applyFill="1" applyBorder="1" applyAlignment="1" applyProtection="1">
      <alignment horizontal="center" vertical="center" textRotation="255" wrapText="1"/>
      <protection/>
    </xf>
    <xf numFmtId="38" fontId="0" fillId="0" borderId="49" xfId="49" applyFont="1" applyFill="1" applyBorder="1" applyAlignment="1" applyProtection="1">
      <alignment horizontal="center" vertical="center" textRotation="255" wrapText="1"/>
      <protection/>
    </xf>
    <xf numFmtId="38" fontId="0" fillId="0" borderId="0" xfId="49" applyFont="1" applyFill="1" applyBorder="1" applyAlignment="1" applyProtection="1">
      <alignment horizontal="center" vertical="center" textRotation="255" wrapText="1"/>
      <protection/>
    </xf>
    <xf numFmtId="38" fontId="0" fillId="0" borderId="15" xfId="49" applyFont="1" applyFill="1" applyBorder="1" applyAlignment="1" applyProtection="1">
      <alignment horizontal="center" vertical="center" textRotation="255" wrapText="1"/>
      <protection/>
    </xf>
    <xf numFmtId="38" fontId="0" fillId="0" borderId="18" xfId="49" applyFont="1" applyFill="1" applyBorder="1" applyAlignment="1" applyProtection="1">
      <alignment horizontal="center" vertical="center" textRotation="255" wrapText="1"/>
      <protection/>
    </xf>
    <xf numFmtId="38" fontId="0" fillId="0" borderId="24" xfId="49" applyFont="1" applyFill="1" applyBorder="1" applyAlignment="1" applyProtection="1">
      <alignment horizontal="center" vertical="center" textRotation="255" wrapText="1"/>
      <protection/>
    </xf>
    <xf numFmtId="0" fontId="0" fillId="0" borderId="91" xfId="0" applyFont="1" applyBorder="1" applyAlignment="1">
      <alignment horizontal="center" vertical="center" textRotation="255" wrapText="1"/>
    </xf>
    <xf numFmtId="0" fontId="0" fillId="0" borderId="92" xfId="0" applyFont="1" applyBorder="1" applyAlignment="1">
      <alignment horizontal="center" vertical="center" textRotation="255" wrapText="1"/>
    </xf>
    <xf numFmtId="0" fontId="0" fillId="0" borderId="93" xfId="0" applyFont="1" applyBorder="1" applyAlignment="1">
      <alignment horizontal="center" vertical="center" textRotation="255" wrapText="1"/>
    </xf>
    <xf numFmtId="38" fontId="0" fillId="0" borderId="35" xfId="49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89" xfId="49" applyFont="1" applyFill="1" applyBorder="1" applyAlignment="1" applyProtection="1">
      <alignment horizontal="center" vertical="distributed" textRotation="255"/>
      <protection/>
    </xf>
    <xf numFmtId="38" fontId="0" fillId="0" borderId="62" xfId="49" applyFont="1" applyFill="1" applyBorder="1" applyAlignment="1" applyProtection="1">
      <alignment horizontal="center" vertical="distributed" textRotation="255"/>
      <protection/>
    </xf>
    <xf numFmtId="38" fontId="0" fillId="0" borderId="13" xfId="49" applyFont="1" applyFill="1" applyBorder="1" applyAlignment="1" applyProtection="1">
      <alignment horizontal="center" vertical="distributed" textRotation="255"/>
      <protection/>
    </xf>
    <xf numFmtId="38" fontId="0" fillId="0" borderId="10" xfId="49" applyFont="1" applyFill="1" applyBorder="1" applyAlignment="1" applyProtection="1">
      <alignment horizontal="center" vertical="distributed" textRotation="255"/>
      <protection/>
    </xf>
    <xf numFmtId="38" fontId="0" fillId="0" borderId="35" xfId="49" applyFont="1" applyFill="1" applyBorder="1" applyAlignment="1" applyProtection="1">
      <alignment horizontal="center" vertical="distributed" textRotation="255"/>
      <protection/>
    </xf>
    <xf numFmtId="38" fontId="0" fillId="0" borderId="12" xfId="49" applyFont="1" applyFill="1" applyBorder="1" applyAlignment="1" applyProtection="1">
      <alignment horizontal="center" vertical="distributed" textRotation="255"/>
      <protection/>
    </xf>
    <xf numFmtId="38" fontId="0" fillId="0" borderId="11" xfId="49" applyFont="1" applyFill="1" applyBorder="1" applyAlignment="1">
      <alignment horizontal="center" vertical="distributed" textRotation="255" wrapText="1"/>
    </xf>
    <xf numFmtId="0" fontId="0" fillId="0" borderId="61" xfId="0" applyBorder="1" applyAlignment="1">
      <alignment horizontal="center" vertical="center" textRotation="255" wrapText="1"/>
    </xf>
    <xf numFmtId="0" fontId="0" fillId="0" borderId="61" xfId="0" applyFont="1" applyBorder="1" applyAlignment="1">
      <alignment horizontal="center" vertical="center" textRotation="255" wrapText="1"/>
    </xf>
    <xf numFmtId="0" fontId="0" fillId="0" borderId="75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50" xfId="0" applyFont="1" applyBorder="1" applyAlignment="1">
      <alignment horizontal="center" vertical="center" textRotation="255" wrapText="1"/>
    </xf>
    <xf numFmtId="38" fontId="20" fillId="0" borderId="26" xfId="49" applyFont="1" applyFill="1" applyBorder="1" applyAlignment="1" applyProtection="1">
      <alignment horizontal="center" vertical="center"/>
      <protection/>
    </xf>
    <xf numFmtId="38" fontId="20" fillId="0" borderId="46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20" fillId="0" borderId="23" xfId="0" applyFont="1" applyFill="1" applyBorder="1" applyAlignment="1" applyProtection="1" quotePrefix="1">
      <alignment horizontal="center" vertical="center"/>
      <protection/>
    </xf>
    <xf numFmtId="38" fontId="20" fillId="0" borderId="11" xfId="49" applyFont="1" applyFill="1" applyBorder="1" applyAlignment="1" applyProtection="1">
      <alignment horizontal="right" vertical="center"/>
      <protection/>
    </xf>
    <xf numFmtId="0" fontId="20" fillId="0" borderId="11" xfId="0" applyFont="1" applyBorder="1" applyAlignment="1">
      <alignment horizontal="right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89" fontId="0" fillId="0" borderId="0" xfId="58" applyFont="1" applyFill="1" applyBorder="1" applyAlignment="1" applyProtection="1">
      <alignment horizontal="center" vertical="center"/>
      <protection/>
    </xf>
    <xf numFmtId="189" fontId="0" fillId="0" borderId="18" xfId="58" applyFont="1" applyFill="1" applyBorder="1" applyAlignment="1" applyProtection="1">
      <alignment horizontal="center" vertical="center"/>
      <protection/>
    </xf>
    <xf numFmtId="38" fontId="4" fillId="0" borderId="17" xfId="49" applyFont="1" applyFill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38" xfId="49" applyFont="1" applyFill="1" applyBorder="1" applyAlignment="1" applyProtection="1">
      <alignment horizontal="center" vertical="center"/>
      <protection/>
    </xf>
    <xf numFmtId="38" fontId="0" fillId="0" borderId="76" xfId="49" applyFont="1" applyFill="1" applyBorder="1" applyAlignment="1" applyProtection="1">
      <alignment horizontal="center" vertical="center"/>
      <protection/>
    </xf>
    <xf numFmtId="0" fontId="0" fillId="0" borderId="7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38" fontId="0" fillId="0" borderId="16" xfId="49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45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distributed" vertical="center"/>
      <protection/>
    </xf>
    <xf numFmtId="38" fontId="4" fillId="0" borderId="40" xfId="49" applyFont="1" applyFill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0" fillId="0" borderId="94" xfId="49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53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59" xfId="49" applyFont="1" applyFill="1" applyBorder="1" applyAlignment="1" applyProtection="1">
      <alignment horizontal="distributed" vertical="center"/>
      <protection/>
    </xf>
    <xf numFmtId="38" fontId="0" fillId="0" borderId="52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center" vertical="distributed" textRotation="255"/>
      <protection/>
    </xf>
    <xf numFmtId="0" fontId="0" fillId="0" borderId="41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39" xfId="0" applyFont="1" applyFill="1" applyBorder="1" applyAlignment="1">
      <alignment horizontal="center" vertical="distributed" textRotation="255"/>
    </xf>
    <xf numFmtId="0" fontId="0" fillId="0" borderId="56" xfId="0" applyFont="1" applyBorder="1" applyAlignment="1">
      <alignment horizontal="center" vertical="distributed" textRotation="255"/>
    </xf>
    <xf numFmtId="0" fontId="0" fillId="0" borderId="37" xfId="0" applyFont="1" applyBorder="1" applyAlignment="1">
      <alignment horizontal="center" vertical="distributed" textRotation="255"/>
    </xf>
    <xf numFmtId="38" fontId="0" fillId="0" borderId="40" xfId="49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20" fillId="0" borderId="17" xfId="49" applyFont="1" applyFill="1" applyBorder="1" applyAlignment="1">
      <alignment horizontal="right" vertical="center" shrinkToFit="1"/>
    </xf>
    <xf numFmtId="38" fontId="20" fillId="0" borderId="40" xfId="49" applyFont="1" applyFill="1" applyBorder="1" applyAlignment="1">
      <alignment horizontal="right" vertical="center" shrinkToFit="1"/>
    </xf>
    <xf numFmtId="0" fontId="20" fillId="0" borderId="41" xfId="0" applyFont="1" applyFill="1" applyBorder="1" applyAlignment="1">
      <alignment horizontal="distributed" vertical="center"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right" vertical="center" shrinkToFit="1"/>
    </xf>
    <xf numFmtId="0" fontId="18" fillId="0" borderId="27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18" fillId="0" borderId="0" xfId="49" applyFont="1" applyFill="1" applyBorder="1" applyAlignment="1">
      <alignment horizontal="right" vertical="center" shrinkToFit="1"/>
    </xf>
    <xf numFmtId="38" fontId="18" fillId="0" borderId="0" xfId="0" applyNumberFormat="1" applyFont="1" applyFill="1" applyBorder="1" applyAlignment="1">
      <alignment horizontal="right" vertical="center" shrinkToFit="1"/>
    </xf>
    <xf numFmtId="38" fontId="18" fillId="0" borderId="27" xfId="0" applyNumberFormat="1" applyFont="1" applyFill="1" applyBorder="1" applyAlignment="1">
      <alignment horizontal="right" vertical="center" shrinkToFit="1"/>
    </xf>
    <xf numFmtId="38" fontId="23" fillId="0" borderId="18" xfId="49" applyFont="1" applyFill="1" applyBorder="1" applyAlignment="1">
      <alignment horizontal="right" vertical="center" shrinkToFit="1"/>
    </xf>
    <xf numFmtId="38" fontId="18" fillId="0" borderId="18" xfId="49" applyFont="1" applyFill="1" applyBorder="1" applyAlignment="1">
      <alignment horizontal="right" vertical="center" shrinkToFit="1"/>
    </xf>
    <xf numFmtId="38" fontId="18" fillId="0" borderId="18" xfId="0" applyNumberFormat="1" applyFont="1" applyFill="1" applyBorder="1" applyAlignment="1">
      <alignment horizontal="right" vertical="center" shrinkToFit="1"/>
    </xf>
    <xf numFmtId="38" fontId="18" fillId="0" borderId="25" xfId="0" applyNumberFormat="1" applyFont="1" applyFill="1" applyBorder="1" applyAlignment="1">
      <alignment horizontal="right" vertical="center" shrinkToFit="1"/>
    </xf>
    <xf numFmtId="0" fontId="18" fillId="0" borderId="18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0" fontId="0" fillId="0" borderId="60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37" fontId="1" fillId="0" borderId="26" xfId="0" applyNumberFormat="1" applyFont="1" applyFill="1" applyBorder="1" applyAlignment="1" applyProtection="1">
      <alignment horizontal="right" vertical="center"/>
      <protection/>
    </xf>
    <xf numFmtId="37" fontId="1" fillId="0" borderId="77" xfId="0" applyNumberFormat="1" applyFont="1" applyFill="1" applyBorder="1" applyAlignment="1" applyProtection="1">
      <alignment horizontal="right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textRotation="255" shrinkToFit="1"/>
      <protection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0" fontId="0" fillId="0" borderId="96" xfId="0" applyFont="1" applyFill="1" applyBorder="1" applyAlignment="1" applyProtection="1">
      <alignment horizontal="center" vertical="center"/>
      <protection/>
    </xf>
    <xf numFmtId="0" fontId="0" fillId="0" borderId="97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71" xfId="0" applyFont="1" applyFill="1" applyBorder="1" applyAlignment="1">
      <alignment horizontal="distributed" vertical="center"/>
    </xf>
    <xf numFmtId="0" fontId="18" fillId="0" borderId="72" xfId="0" applyFont="1" applyFill="1" applyBorder="1" applyAlignment="1">
      <alignment horizontal="distributed" vertical="center"/>
    </xf>
    <xf numFmtId="0" fontId="18" fillId="0" borderId="73" xfId="0" applyFont="1" applyFill="1" applyBorder="1" applyAlignment="1">
      <alignment horizontal="distributed" vertical="center"/>
    </xf>
    <xf numFmtId="0" fontId="18" fillId="0" borderId="61" xfId="0" applyFont="1" applyFill="1" applyBorder="1" applyAlignment="1">
      <alignment horizontal="distributed" vertical="center"/>
    </xf>
    <xf numFmtId="0" fontId="18" fillId="0" borderId="7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20" fillId="0" borderId="15" xfId="0" applyFont="1" applyFill="1" applyBorder="1" applyAlignment="1">
      <alignment horizontal="distributed"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center" vertical="center" textRotation="255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textRotation="255" shrinkToFit="1"/>
      <protection/>
    </xf>
    <xf numFmtId="0" fontId="0" fillId="0" borderId="6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18" fillId="0" borderId="71" xfId="0" applyFont="1" applyFill="1" applyBorder="1" applyAlignment="1">
      <alignment horizontal="distributed" vertical="center" indent="2"/>
    </xf>
    <xf numFmtId="0" fontId="18" fillId="0" borderId="72" xfId="0" applyFont="1" applyFill="1" applyBorder="1" applyAlignment="1">
      <alignment horizontal="distributed" vertical="center" indent="2"/>
    </xf>
    <xf numFmtId="0" fontId="18" fillId="0" borderId="73" xfId="0" applyFont="1" applyFill="1" applyBorder="1" applyAlignment="1">
      <alignment horizontal="distributed" vertical="center" indent="2"/>
    </xf>
    <xf numFmtId="38" fontId="20" fillId="0" borderId="17" xfId="49" applyFont="1" applyFill="1" applyBorder="1" applyAlignment="1" applyProtection="1">
      <alignment horizontal="distributed" vertical="center"/>
      <protection/>
    </xf>
    <xf numFmtId="0" fontId="18" fillId="0" borderId="2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70" xfId="49" applyFont="1" applyFill="1" applyBorder="1" applyAlignment="1" applyProtection="1">
      <alignment horizontal="center" vertical="center"/>
      <protection/>
    </xf>
    <xf numFmtId="38" fontId="0" fillId="0" borderId="38" xfId="49" applyFont="1" applyFill="1" applyBorder="1" applyAlignment="1" applyProtection="1">
      <alignment horizontal="center" vertical="center"/>
      <protection/>
    </xf>
    <xf numFmtId="38" fontId="20" fillId="0" borderId="90" xfId="49" applyFont="1" applyFill="1" applyBorder="1" applyAlignment="1" applyProtection="1">
      <alignment horizontal="distributed" vertical="center"/>
      <protection/>
    </xf>
    <xf numFmtId="38" fontId="1" fillId="0" borderId="17" xfId="49" applyFont="1" applyFill="1" applyBorder="1" applyAlignment="1" applyProtection="1">
      <alignment horizontal="distributed" vertical="center"/>
      <protection/>
    </xf>
    <xf numFmtId="38" fontId="1" fillId="0" borderId="98" xfId="49" applyFont="1" applyFill="1" applyBorder="1" applyAlignment="1" applyProtection="1">
      <alignment horizontal="distributed" vertical="center"/>
      <protection/>
    </xf>
    <xf numFmtId="0" fontId="26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8" fontId="0" fillId="0" borderId="76" xfId="49" applyFont="1" applyFill="1" applyBorder="1" applyAlignment="1" applyProtection="1">
      <alignment horizontal="center" vertical="center"/>
      <protection/>
    </xf>
    <xf numFmtId="38" fontId="0" fillId="0" borderId="61" xfId="49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71" xfId="49" applyFont="1" applyFill="1" applyBorder="1" applyAlignment="1">
      <alignment horizontal="center" vertical="center"/>
    </xf>
    <xf numFmtId="38" fontId="0" fillId="0" borderId="72" xfId="49" applyFont="1" applyFill="1" applyBorder="1" applyAlignment="1">
      <alignment horizontal="center" vertical="center"/>
    </xf>
    <xf numFmtId="38" fontId="0" fillId="0" borderId="73" xfId="49" applyFont="1" applyFill="1" applyBorder="1" applyAlignment="1">
      <alignment horizontal="center" vertical="center"/>
    </xf>
    <xf numFmtId="38" fontId="0" fillId="0" borderId="75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2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distributed" vertical="center"/>
      <protection/>
    </xf>
    <xf numFmtId="0" fontId="0" fillId="0" borderId="7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20" fillId="0" borderId="0" xfId="0" applyNumberFormat="1" applyFont="1" applyFill="1" applyAlignment="1" applyProtection="1">
      <alignment horizontal="right" vertical="center"/>
      <protection/>
    </xf>
    <xf numFmtId="37" fontId="1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99" xfId="0" applyFont="1" applyFill="1" applyBorder="1" applyAlignment="1" applyProtection="1">
      <alignment horizontal="distributed" vertical="center"/>
      <protection/>
    </xf>
    <xf numFmtId="0" fontId="0" fillId="0" borderId="100" xfId="0" applyFont="1" applyFill="1" applyBorder="1" applyAlignment="1">
      <alignment horizontal="distributed" vertical="center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8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ont="1" applyFill="1" applyBorder="1" applyAlignment="1" applyProtection="1">
      <alignment horizontal="distributed" vertical="center" indent="1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61" fillId="0" borderId="0" xfId="0" applyFont="1" applyFill="1" applyBorder="1" applyAlignment="1" applyProtection="1">
      <alignment horizontal="distributed" vertical="center"/>
      <protection/>
    </xf>
    <xf numFmtId="0" fontId="61" fillId="0" borderId="15" xfId="0" applyFont="1" applyBorder="1" applyAlignment="1">
      <alignment horizontal="distributed" vertical="center"/>
    </xf>
    <xf numFmtId="0" fontId="0" fillId="0" borderId="71" xfId="0" applyFont="1" applyFill="1" applyBorder="1" applyAlignment="1" applyProtection="1">
      <alignment horizontal="distributed" vertical="center"/>
      <protection/>
    </xf>
    <xf numFmtId="0" fontId="0" fillId="0" borderId="72" xfId="0" applyFont="1" applyFill="1" applyBorder="1" applyAlignment="1" applyProtection="1">
      <alignment horizontal="distributed" vertical="center"/>
      <protection/>
    </xf>
    <xf numFmtId="0" fontId="0" fillId="0" borderId="73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46" xfId="0" applyFont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ont="1" applyFill="1" applyBorder="1" applyAlignment="1" applyProtection="1">
      <alignment horizontal="distributed" vertical="center" indent="1"/>
      <protection/>
    </xf>
    <xf numFmtId="0" fontId="0" fillId="0" borderId="61" xfId="0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7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20" fillId="0" borderId="17" xfId="0" applyFont="1" applyFill="1" applyBorder="1" applyAlignment="1" applyProtection="1">
      <alignment horizontal="distributed" vertical="center" indent="1"/>
      <protection/>
    </xf>
    <xf numFmtId="0" fontId="20" fillId="0" borderId="41" xfId="0" applyFont="1" applyFill="1" applyBorder="1" applyAlignment="1" applyProtection="1">
      <alignment horizontal="distributed" vertical="center" indent="1"/>
      <protection/>
    </xf>
    <xf numFmtId="0" fontId="1" fillId="0" borderId="0" xfId="0" applyFont="1" applyFill="1" applyBorder="1" applyAlignment="1" applyProtection="1" quotePrefix="1">
      <alignment horizontal="distributed" vertical="center" indent="1"/>
      <protection/>
    </xf>
    <xf numFmtId="0" fontId="1" fillId="0" borderId="15" xfId="0" applyFont="1" applyFill="1" applyBorder="1" applyAlignment="1" applyProtection="1" quotePrefix="1">
      <alignment horizontal="distributed" vertical="center" indent="1"/>
      <protection/>
    </xf>
    <xf numFmtId="0" fontId="0" fillId="0" borderId="0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2"/>
    </xf>
    <xf numFmtId="0" fontId="0" fillId="0" borderId="24" xfId="0" applyFont="1" applyFill="1" applyBorder="1" applyAlignment="1">
      <alignment horizontal="distributed" vertical="center" indent="2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20" fillId="0" borderId="2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distributed" vertical="center" wrapText="1"/>
    </xf>
    <xf numFmtId="0" fontId="0" fillId="0" borderId="7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 applyProtection="1" quotePrefix="1">
      <alignment horizontal="distributed" vertical="center"/>
      <protection/>
    </xf>
    <xf numFmtId="0" fontId="2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7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20" fillId="0" borderId="18" xfId="0" applyFont="1" applyFill="1" applyBorder="1" applyAlignment="1" applyProtection="1">
      <alignment horizontal="distributed" vertical="center"/>
      <protection/>
    </xf>
    <xf numFmtId="0" fontId="20" fillId="0" borderId="24" xfId="0" applyFont="1" applyFill="1" applyBorder="1" applyAlignment="1" applyProtection="1">
      <alignment horizontal="distributed" vertical="center"/>
      <protection/>
    </xf>
    <xf numFmtId="0" fontId="0" fillId="0" borderId="76" xfId="0" applyFont="1" applyFill="1" applyBorder="1" applyAlignment="1" applyProtection="1">
      <alignment horizontal="distributed" vertical="center" wrapText="1"/>
      <protection/>
    </xf>
    <xf numFmtId="0" fontId="0" fillId="0" borderId="75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20" fillId="0" borderId="18" xfId="0" applyFont="1" applyFill="1" applyBorder="1" applyAlignment="1" applyProtection="1">
      <alignment horizontal="distributed" vertical="center"/>
      <protection/>
    </xf>
    <xf numFmtId="0" fontId="20" fillId="0" borderId="24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61" xfId="0" applyFont="1" applyFill="1" applyBorder="1" applyAlignment="1" applyProtection="1">
      <alignment horizontal="distributed" vertical="center" wrapText="1"/>
      <protection/>
    </xf>
    <xf numFmtId="0" fontId="0" fillId="0" borderId="62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0" xfId="0" applyFont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 applyProtection="1">
      <alignment horizontal="distributed" vertical="center" wrapText="1"/>
      <protection/>
    </xf>
    <xf numFmtId="38" fontId="20" fillId="0" borderId="18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Border="1" applyAlignment="1">
      <alignment horizontal="distributed" vertical="center"/>
    </xf>
    <xf numFmtId="38" fontId="0" fillId="0" borderId="23" xfId="49" applyFont="1" applyBorder="1" applyAlignment="1">
      <alignment horizontal="distributed" vertical="center"/>
    </xf>
    <xf numFmtId="38" fontId="0" fillId="0" borderId="19" xfId="49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59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21" xfId="49" applyFont="1" applyBorder="1" applyAlignment="1">
      <alignment horizontal="distributed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101" xfId="49" applyFont="1" applyBorder="1" applyAlignment="1">
      <alignment horizontal="distributed" vertical="center"/>
    </xf>
    <xf numFmtId="38" fontId="0" fillId="0" borderId="102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/>
    </xf>
    <xf numFmtId="38" fontId="0" fillId="0" borderId="10" xfId="49" applyFont="1" applyBorder="1" applyAlignment="1">
      <alignment horizontal="distributed" vertical="center"/>
    </xf>
    <xf numFmtId="38" fontId="0" fillId="0" borderId="60" xfId="49" applyFont="1" applyFill="1" applyBorder="1" applyAlignment="1">
      <alignment horizontal="distributed" vertical="center" wrapText="1"/>
    </xf>
    <xf numFmtId="38" fontId="0" fillId="0" borderId="13" xfId="49" applyFont="1" applyFill="1" applyBorder="1" applyAlignment="1">
      <alignment horizontal="distributed" vertical="center" wrapText="1"/>
    </xf>
    <xf numFmtId="38" fontId="0" fillId="0" borderId="35" xfId="49" applyFont="1" applyFill="1" applyBorder="1" applyAlignment="1">
      <alignment horizontal="distributed" vertical="center" wrapText="1"/>
    </xf>
    <xf numFmtId="38" fontId="0" fillId="0" borderId="45" xfId="49" applyFont="1" applyFill="1" applyBorder="1" applyAlignment="1">
      <alignment horizontal="distributed" vertical="center"/>
    </xf>
    <xf numFmtId="38" fontId="0" fillId="0" borderId="53" xfId="49" applyFont="1" applyFill="1" applyBorder="1" applyAlignment="1">
      <alignment horizontal="distributed" vertical="center"/>
    </xf>
    <xf numFmtId="38" fontId="0" fillId="0" borderId="28" xfId="49" applyFont="1" applyFill="1" applyBorder="1" applyAlignment="1">
      <alignment horizontal="distributed" vertical="center"/>
    </xf>
    <xf numFmtId="38" fontId="0" fillId="0" borderId="45" xfId="49" applyFont="1" applyBorder="1" applyAlignment="1">
      <alignment horizontal="distributed" vertical="center"/>
    </xf>
    <xf numFmtId="38" fontId="0" fillId="0" borderId="53" xfId="49" applyFont="1" applyBorder="1" applyAlignment="1">
      <alignment horizontal="distributed" vertical="center"/>
    </xf>
    <xf numFmtId="38" fontId="0" fillId="0" borderId="28" xfId="49" applyFont="1" applyBorder="1" applyAlignment="1">
      <alignment horizontal="distributed" vertical="center"/>
    </xf>
    <xf numFmtId="38" fontId="0" fillId="0" borderId="26" xfId="49" applyFont="1" applyBorder="1" applyAlignment="1">
      <alignment horizontal="right" vertical="center"/>
    </xf>
    <xf numFmtId="38" fontId="20" fillId="0" borderId="18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20" fillId="0" borderId="19" xfId="49" applyFont="1" applyFill="1" applyBorder="1" applyAlignment="1">
      <alignment horizontal="right" vertical="center"/>
    </xf>
    <xf numFmtId="38" fontId="20" fillId="0" borderId="18" xfId="49" applyFont="1" applyFill="1" applyBorder="1" applyAlignment="1">
      <alignment horizontal="right" vertical="center"/>
    </xf>
    <xf numFmtId="38" fontId="0" fillId="0" borderId="51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57" xfId="49" applyFont="1" applyBorder="1" applyAlignment="1">
      <alignment horizontal="center" vertical="top" textRotation="255"/>
    </xf>
    <xf numFmtId="0" fontId="0" fillId="0" borderId="58" xfId="0" applyFont="1" applyBorder="1" applyAlignment="1">
      <alignment horizontal="center" vertical="top" textRotation="255"/>
    </xf>
    <xf numFmtId="0" fontId="0" fillId="0" borderId="29" xfId="0" applyFont="1" applyBorder="1" applyAlignment="1">
      <alignment horizontal="center" vertical="top" textRotation="255"/>
    </xf>
    <xf numFmtId="38" fontId="0" fillId="0" borderId="13" xfId="49" applyFont="1" applyBorder="1" applyAlignment="1">
      <alignment horizontal="distributed" vertical="center" wrapText="1"/>
    </xf>
    <xf numFmtId="38" fontId="0" fillId="0" borderId="10" xfId="49" applyFont="1" applyBorder="1" applyAlignment="1">
      <alignment horizontal="distributed" vertical="center" wrapText="1"/>
    </xf>
    <xf numFmtId="38" fontId="0" fillId="0" borderId="19" xfId="49" applyFont="1" applyBorder="1" applyAlignment="1">
      <alignment horizontal="distributed" vertical="center" wrapText="1"/>
    </xf>
    <xf numFmtId="38" fontId="0" fillId="0" borderId="23" xfId="49" applyFont="1" applyBorder="1" applyAlignment="1">
      <alignment horizontal="distributed" vertical="center" wrapText="1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1" fillId="0" borderId="17" xfId="0" applyFont="1" applyFill="1" applyBorder="1" applyAlignment="1" applyProtection="1">
      <alignment horizontal="distributed" vertical="center"/>
      <protection/>
    </xf>
    <xf numFmtId="0" fontId="1" fillId="0" borderId="17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207" fontId="0" fillId="0" borderId="63" xfId="0" applyNumberFormat="1" applyFont="1" applyFill="1" applyBorder="1" applyAlignment="1" applyProtection="1">
      <alignment horizontal="right" vertical="center"/>
      <protection/>
    </xf>
    <xf numFmtId="207" fontId="0" fillId="0" borderId="19" xfId="0" applyNumberFormat="1" applyFont="1" applyFill="1" applyBorder="1" applyAlignment="1" applyProtection="1">
      <alignment horizontal="right" vertical="center"/>
      <protection/>
    </xf>
    <xf numFmtId="207" fontId="0" fillId="0" borderId="26" xfId="0" applyNumberFormat="1" applyFont="1" applyFill="1" applyBorder="1" applyAlignment="1" applyProtection="1">
      <alignment horizontal="right" vertical="center"/>
      <protection/>
    </xf>
    <xf numFmtId="20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103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04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63" xfId="0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38" fontId="6" fillId="0" borderId="0" xfId="49" applyFont="1" applyFill="1" applyBorder="1" applyAlignment="1">
      <alignment vertical="top"/>
    </xf>
    <xf numFmtId="38" fontId="6" fillId="0" borderId="0" xfId="49" applyFont="1" applyFill="1" applyBorder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57150</xdr:rowOff>
    </xdr:from>
    <xdr:to>
      <xdr:col>1</xdr:col>
      <xdr:colOff>142875</xdr:colOff>
      <xdr:row>12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209675" y="2466975"/>
          <a:ext cx="133350" cy="952500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57150</xdr:rowOff>
    </xdr:from>
    <xdr:to>
      <xdr:col>1</xdr:col>
      <xdr:colOff>142875</xdr:colOff>
      <xdr:row>16</xdr:row>
      <xdr:rowOff>200025</xdr:rowOff>
    </xdr:to>
    <xdr:sp>
      <xdr:nvSpPr>
        <xdr:cNvPr id="2" name="AutoShape 1"/>
        <xdr:cNvSpPr>
          <a:spLocks/>
        </xdr:cNvSpPr>
      </xdr:nvSpPr>
      <xdr:spPr>
        <a:xfrm>
          <a:off x="1209675" y="3533775"/>
          <a:ext cx="133350" cy="942975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66675</xdr:rowOff>
    </xdr:from>
    <xdr:to>
      <xdr:col>1</xdr:col>
      <xdr:colOff>133350</xdr:colOff>
      <xdr:row>20</xdr:row>
      <xdr:rowOff>209550</xdr:rowOff>
    </xdr:to>
    <xdr:sp>
      <xdr:nvSpPr>
        <xdr:cNvPr id="3" name="AutoShape 1"/>
        <xdr:cNvSpPr>
          <a:spLocks/>
        </xdr:cNvSpPr>
      </xdr:nvSpPr>
      <xdr:spPr>
        <a:xfrm>
          <a:off x="1200150" y="4610100"/>
          <a:ext cx="133350" cy="942975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47625</xdr:rowOff>
    </xdr:from>
    <xdr:to>
      <xdr:col>1</xdr:col>
      <xdr:colOff>133350</xdr:colOff>
      <xdr:row>24</xdr:row>
      <xdr:rowOff>200025</xdr:rowOff>
    </xdr:to>
    <xdr:sp>
      <xdr:nvSpPr>
        <xdr:cNvPr id="4" name="AutoShape 1"/>
        <xdr:cNvSpPr>
          <a:spLocks/>
        </xdr:cNvSpPr>
      </xdr:nvSpPr>
      <xdr:spPr>
        <a:xfrm>
          <a:off x="1200150" y="5657850"/>
          <a:ext cx="133350" cy="952500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142875</xdr:colOff>
      <xdr:row>28</xdr:row>
      <xdr:rowOff>209550</xdr:rowOff>
    </xdr:to>
    <xdr:sp>
      <xdr:nvSpPr>
        <xdr:cNvPr id="5" name="AutoShape 1"/>
        <xdr:cNvSpPr>
          <a:spLocks/>
        </xdr:cNvSpPr>
      </xdr:nvSpPr>
      <xdr:spPr>
        <a:xfrm>
          <a:off x="1209675" y="6743700"/>
          <a:ext cx="133350" cy="942975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57150</xdr:rowOff>
    </xdr:from>
    <xdr:to>
      <xdr:col>1</xdr:col>
      <xdr:colOff>133350</xdr:colOff>
      <xdr:row>32</xdr:row>
      <xdr:rowOff>200025</xdr:rowOff>
    </xdr:to>
    <xdr:sp>
      <xdr:nvSpPr>
        <xdr:cNvPr id="6" name="AutoShape 1"/>
        <xdr:cNvSpPr>
          <a:spLocks/>
        </xdr:cNvSpPr>
      </xdr:nvSpPr>
      <xdr:spPr>
        <a:xfrm>
          <a:off x="1200150" y="7800975"/>
          <a:ext cx="133350" cy="942975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47625</xdr:rowOff>
    </xdr:from>
    <xdr:to>
      <xdr:col>1</xdr:col>
      <xdr:colOff>142875</xdr:colOff>
      <xdr:row>36</xdr:row>
      <xdr:rowOff>200025</xdr:rowOff>
    </xdr:to>
    <xdr:sp>
      <xdr:nvSpPr>
        <xdr:cNvPr id="7" name="AutoShape 1"/>
        <xdr:cNvSpPr>
          <a:spLocks/>
        </xdr:cNvSpPr>
      </xdr:nvSpPr>
      <xdr:spPr>
        <a:xfrm>
          <a:off x="1209675" y="8858250"/>
          <a:ext cx="133350" cy="952500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57150</xdr:rowOff>
    </xdr:from>
    <xdr:to>
      <xdr:col>2</xdr:col>
      <xdr:colOff>0</xdr:colOff>
      <xdr:row>40</xdr:row>
      <xdr:rowOff>200025</xdr:rowOff>
    </xdr:to>
    <xdr:sp>
      <xdr:nvSpPr>
        <xdr:cNvPr id="8" name="AutoShape 1"/>
        <xdr:cNvSpPr>
          <a:spLocks/>
        </xdr:cNvSpPr>
      </xdr:nvSpPr>
      <xdr:spPr>
        <a:xfrm>
          <a:off x="1219200" y="9934575"/>
          <a:ext cx="133350" cy="942975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1190625</xdr:colOff>
      <xdr:row>41</xdr:row>
      <xdr:rowOff>152400</xdr:rowOff>
    </xdr:from>
    <xdr:to>
      <xdr:col>1</xdr:col>
      <xdr:colOff>114300</xdr:colOff>
      <xdr:row>44</xdr:row>
      <xdr:rowOff>200025</xdr:rowOff>
    </xdr:to>
    <xdr:sp>
      <xdr:nvSpPr>
        <xdr:cNvPr id="9" name="AutoShape 1"/>
        <xdr:cNvSpPr>
          <a:spLocks/>
        </xdr:cNvSpPr>
      </xdr:nvSpPr>
      <xdr:spPr>
        <a:xfrm>
          <a:off x="1190625" y="11096625"/>
          <a:ext cx="123825" cy="847725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57150</xdr:rowOff>
    </xdr:from>
    <xdr:to>
      <xdr:col>1</xdr:col>
      <xdr:colOff>133350</xdr:colOff>
      <xdr:row>52</xdr:row>
      <xdr:rowOff>161925</xdr:rowOff>
    </xdr:to>
    <xdr:sp>
      <xdr:nvSpPr>
        <xdr:cNvPr id="10" name="AutoShape 1"/>
        <xdr:cNvSpPr>
          <a:spLocks/>
        </xdr:cNvSpPr>
      </xdr:nvSpPr>
      <xdr:spPr>
        <a:xfrm>
          <a:off x="1200150" y="13134975"/>
          <a:ext cx="133350" cy="904875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57150</xdr:rowOff>
    </xdr:from>
    <xdr:to>
      <xdr:col>1</xdr:col>
      <xdr:colOff>133350</xdr:colOff>
      <xdr:row>56</xdr:row>
      <xdr:rowOff>200025</xdr:rowOff>
    </xdr:to>
    <xdr:sp>
      <xdr:nvSpPr>
        <xdr:cNvPr id="11" name="AutoShape 1"/>
        <xdr:cNvSpPr>
          <a:spLocks/>
        </xdr:cNvSpPr>
      </xdr:nvSpPr>
      <xdr:spPr>
        <a:xfrm>
          <a:off x="1200150" y="14201775"/>
          <a:ext cx="133350" cy="942975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1190625</xdr:colOff>
      <xdr:row>45</xdr:row>
      <xdr:rowOff>38100</xdr:rowOff>
    </xdr:from>
    <xdr:to>
      <xdr:col>1</xdr:col>
      <xdr:colOff>114300</xdr:colOff>
      <xdr:row>48</xdr:row>
      <xdr:rowOff>190500</xdr:rowOff>
    </xdr:to>
    <xdr:sp>
      <xdr:nvSpPr>
        <xdr:cNvPr id="12" name="AutoShape 1"/>
        <xdr:cNvSpPr>
          <a:spLocks/>
        </xdr:cNvSpPr>
      </xdr:nvSpPr>
      <xdr:spPr>
        <a:xfrm>
          <a:off x="1190625" y="12049125"/>
          <a:ext cx="123825" cy="952500"/>
        </a:xfrm>
        <a:prstGeom prst="leftBrace">
          <a:avLst>
            <a:gd name="adj" fmla="val -40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314325</xdr:colOff>
      <xdr:row>36</xdr:row>
      <xdr:rowOff>57150</xdr:rowOff>
    </xdr:from>
    <xdr:to>
      <xdr:col>21</xdr:col>
      <xdr:colOff>9525</xdr:colOff>
      <xdr:row>38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259050" y="9315450"/>
          <a:ext cx="171450" cy="609600"/>
        </a:xfrm>
        <a:prstGeom prst="leftBrace">
          <a:avLst>
            <a:gd name="adj" fmla="val -41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276225</xdr:colOff>
      <xdr:row>40</xdr:row>
      <xdr:rowOff>28575</xdr:rowOff>
    </xdr:from>
    <xdr:to>
      <xdr:col>20</xdr:col>
      <xdr:colOff>466725</xdr:colOff>
      <xdr:row>42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20950" y="10315575"/>
          <a:ext cx="190500" cy="619125"/>
        </a:xfrm>
        <a:prstGeom prst="leftBrace">
          <a:avLst>
            <a:gd name="adj" fmla="val -41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295275</xdr:colOff>
      <xdr:row>44</xdr:row>
      <xdr:rowOff>57150</xdr:rowOff>
    </xdr:from>
    <xdr:to>
      <xdr:col>20</xdr:col>
      <xdr:colOff>476250</xdr:colOff>
      <xdr:row>46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5240000" y="11372850"/>
          <a:ext cx="180975" cy="600075"/>
        </a:xfrm>
        <a:prstGeom prst="leftBrace">
          <a:avLst>
            <a:gd name="adj" fmla="val -41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56</xdr:row>
      <xdr:rowOff>28575</xdr:rowOff>
    </xdr:from>
    <xdr:to>
      <xdr:col>15</xdr:col>
      <xdr:colOff>38100</xdr:colOff>
      <xdr:row>60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3211175" y="12287250"/>
          <a:ext cx="152400" cy="1028700"/>
        </a:xfrm>
        <a:prstGeom prst="leftBrace">
          <a:avLst>
            <a:gd name="adj" fmla="val -3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62</xdr:row>
      <xdr:rowOff>28575</xdr:rowOff>
    </xdr:from>
    <xdr:to>
      <xdr:col>15</xdr:col>
      <xdr:colOff>38100</xdr:colOff>
      <xdr:row>66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3220700" y="13601700"/>
          <a:ext cx="142875" cy="1028700"/>
        </a:xfrm>
        <a:prstGeom prst="leftBrace">
          <a:avLst>
            <a:gd name="adj" fmla="val -38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12</xdr:row>
      <xdr:rowOff>171450</xdr:rowOff>
    </xdr:from>
    <xdr:to>
      <xdr:col>33</xdr:col>
      <xdr:colOff>152400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563725" y="3371850"/>
          <a:ext cx="142875" cy="3295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38100</xdr:colOff>
      <xdr:row>39</xdr:row>
      <xdr:rowOff>123825</xdr:rowOff>
    </xdr:from>
    <xdr:to>
      <xdr:col>36</xdr:col>
      <xdr:colOff>38100</xdr:colOff>
      <xdr:row>41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5516225" y="10525125"/>
          <a:ext cx="200025" cy="6000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43</xdr:row>
      <xdr:rowOff>28575</xdr:rowOff>
    </xdr:from>
    <xdr:to>
      <xdr:col>35</xdr:col>
      <xdr:colOff>190500</xdr:colOff>
      <xdr:row>44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15468600" y="11496675"/>
          <a:ext cx="200025" cy="476250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46</xdr:row>
      <xdr:rowOff>9525</xdr:rowOff>
    </xdr:from>
    <xdr:to>
      <xdr:col>35</xdr:col>
      <xdr:colOff>190500</xdr:colOff>
      <xdr:row>47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15468600" y="12277725"/>
          <a:ext cx="200025" cy="476250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49</xdr:row>
      <xdr:rowOff>9525</xdr:rowOff>
    </xdr:from>
    <xdr:to>
      <xdr:col>35</xdr:col>
      <xdr:colOff>190500</xdr:colOff>
      <xdr:row>50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15468600" y="13077825"/>
          <a:ext cx="200025" cy="476250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52</xdr:row>
      <xdr:rowOff>9525</xdr:rowOff>
    </xdr:from>
    <xdr:to>
      <xdr:col>35</xdr:col>
      <xdr:colOff>190500</xdr:colOff>
      <xdr:row>53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15468600" y="13877925"/>
          <a:ext cx="200025" cy="476250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55</xdr:row>
      <xdr:rowOff>9525</xdr:rowOff>
    </xdr:from>
    <xdr:to>
      <xdr:col>35</xdr:col>
      <xdr:colOff>190500</xdr:colOff>
      <xdr:row>56</xdr:row>
      <xdr:rowOff>219075</xdr:rowOff>
    </xdr:to>
    <xdr:sp>
      <xdr:nvSpPr>
        <xdr:cNvPr id="7" name="AutoShape 7"/>
        <xdr:cNvSpPr>
          <a:spLocks/>
        </xdr:cNvSpPr>
      </xdr:nvSpPr>
      <xdr:spPr>
        <a:xfrm>
          <a:off x="15468600" y="14678025"/>
          <a:ext cx="200025" cy="476250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23</xdr:row>
      <xdr:rowOff>76200</xdr:rowOff>
    </xdr:from>
    <xdr:to>
      <xdr:col>2</xdr:col>
      <xdr:colOff>133350</xdr:colOff>
      <xdr:row>26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495300" y="8620125"/>
          <a:ext cx="180975" cy="1343025"/>
        </a:xfrm>
        <a:prstGeom prst="leftBrace">
          <a:avLst>
            <a:gd name="adj" fmla="val -36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133350</xdr:rowOff>
    </xdr:from>
    <xdr:to>
      <xdr:col>1</xdr:col>
      <xdr:colOff>95250</xdr:colOff>
      <xdr:row>47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342900" y="16478250"/>
          <a:ext cx="952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142875</xdr:rowOff>
    </xdr:from>
    <xdr:to>
      <xdr:col>1</xdr:col>
      <xdr:colOff>104775</xdr:colOff>
      <xdr:row>52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352425" y="18345150"/>
          <a:ext cx="952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371475</xdr:colOff>
      <xdr:row>34</xdr:row>
      <xdr:rowOff>28575</xdr:rowOff>
    </xdr:from>
    <xdr:to>
      <xdr:col>36</xdr:col>
      <xdr:colOff>0</xdr:colOff>
      <xdr:row>51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8859500" y="12658725"/>
          <a:ext cx="190500" cy="6286500"/>
        </a:xfrm>
        <a:prstGeom prst="leftBrace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57150</xdr:rowOff>
    </xdr:from>
    <xdr:to>
      <xdr:col>2</xdr:col>
      <xdr:colOff>200025</xdr:colOff>
      <xdr:row>31</xdr:row>
      <xdr:rowOff>285750</xdr:rowOff>
    </xdr:to>
    <xdr:sp>
      <xdr:nvSpPr>
        <xdr:cNvPr id="5" name="AutoShape 1"/>
        <xdr:cNvSpPr>
          <a:spLocks/>
        </xdr:cNvSpPr>
      </xdr:nvSpPr>
      <xdr:spPr>
        <a:xfrm>
          <a:off x="571500" y="10458450"/>
          <a:ext cx="180975" cy="1343025"/>
        </a:xfrm>
        <a:prstGeom prst="leftBrace">
          <a:avLst>
            <a:gd name="adj" fmla="val -36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47625</xdr:rowOff>
    </xdr:from>
    <xdr:to>
      <xdr:col>2</xdr:col>
      <xdr:colOff>200025</xdr:colOff>
      <xdr:row>36</xdr:row>
      <xdr:rowOff>276225</xdr:rowOff>
    </xdr:to>
    <xdr:sp>
      <xdr:nvSpPr>
        <xdr:cNvPr id="6" name="AutoShape 1"/>
        <xdr:cNvSpPr>
          <a:spLocks/>
        </xdr:cNvSpPr>
      </xdr:nvSpPr>
      <xdr:spPr>
        <a:xfrm>
          <a:off x="571500" y="12306300"/>
          <a:ext cx="180975" cy="1343025"/>
        </a:xfrm>
        <a:prstGeom prst="leftBrace">
          <a:avLst>
            <a:gd name="adj" fmla="val -36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142875</xdr:rowOff>
    </xdr:from>
    <xdr:to>
      <xdr:col>1</xdr:col>
      <xdr:colOff>104775</xdr:colOff>
      <xdr:row>57</xdr:row>
      <xdr:rowOff>200025</xdr:rowOff>
    </xdr:to>
    <xdr:sp>
      <xdr:nvSpPr>
        <xdr:cNvPr id="7" name="AutoShape 5"/>
        <xdr:cNvSpPr>
          <a:spLocks/>
        </xdr:cNvSpPr>
      </xdr:nvSpPr>
      <xdr:spPr>
        <a:xfrm>
          <a:off x="352425" y="20202525"/>
          <a:ext cx="952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3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2914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2</xdr:col>
      <xdr:colOff>1200150</xdr:colOff>
      <xdr:row>18</xdr:row>
      <xdr:rowOff>171450</xdr:rowOff>
    </xdr:to>
    <xdr:sp>
      <xdr:nvSpPr>
        <xdr:cNvPr id="2" name="Line 2"/>
        <xdr:cNvSpPr>
          <a:spLocks/>
        </xdr:cNvSpPr>
      </xdr:nvSpPr>
      <xdr:spPr>
        <a:xfrm>
          <a:off x="0" y="3352800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3</xdr:col>
      <xdr:colOff>0</xdr:colOff>
      <xdr:row>50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9050" y="9144000"/>
          <a:ext cx="2914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0</xdr:rowOff>
    </xdr:from>
    <xdr:to>
      <xdr:col>2</xdr:col>
      <xdr:colOff>1200150</xdr:colOff>
      <xdr:row>60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9050" y="10944225"/>
          <a:ext cx="2914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3</xdr:col>
      <xdr:colOff>0</xdr:colOff>
      <xdr:row>40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19050" y="7334250"/>
          <a:ext cx="2914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914400</xdr:colOff>
      <xdr:row>5</xdr:row>
      <xdr:rowOff>66675</xdr:rowOff>
    </xdr:from>
    <xdr:to>
      <xdr:col>23</xdr:col>
      <xdr:colOff>38100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650200" y="1238250"/>
          <a:ext cx="13525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75" zoomScaleNormal="75" zoomScaleSheetLayoutView="55" zoomScalePageLayoutView="0" workbookViewId="0" topLeftCell="A1">
      <selection activeCell="A1" sqref="A1"/>
    </sheetView>
  </sheetViews>
  <sheetFormatPr defaultColWidth="10.59765625" defaultRowHeight="15"/>
  <cols>
    <col min="1" max="1" width="12.59765625" style="197" customWidth="1"/>
    <col min="2" max="2" width="1.59765625" style="197" customWidth="1"/>
    <col min="3" max="3" width="8.59765625" style="197" customWidth="1"/>
    <col min="4" max="13" width="11" style="197" customWidth="1"/>
    <col min="14" max="14" width="9.19921875" style="197" customWidth="1"/>
    <col min="15" max="15" width="2.59765625" style="197" customWidth="1"/>
    <col min="16" max="16" width="4.59765625" style="197" customWidth="1"/>
    <col min="17" max="17" width="6.3984375" style="197" customWidth="1"/>
    <col min="18" max="34" width="4.59765625" style="197" customWidth="1"/>
    <col min="35" max="41" width="6.19921875" style="197" customWidth="1"/>
    <col min="42" max="16384" width="10.59765625" style="197" customWidth="1"/>
  </cols>
  <sheetData>
    <row r="1" spans="1:41" s="241" customFormat="1" ht="19.5" customHeight="1">
      <c r="A1" s="7" t="s">
        <v>596</v>
      </c>
      <c r="B1" s="7"/>
      <c r="AO1" s="8" t="s">
        <v>597</v>
      </c>
    </row>
    <row r="2" spans="1:41" s="241" customFormat="1" ht="19.5" customHeight="1">
      <c r="A2" s="7"/>
      <c r="B2" s="7"/>
      <c r="AO2" s="8"/>
    </row>
    <row r="3" spans="1:41" ht="24.75" customHeight="1">
      <c r="A3" s="1493" t="s">
        <v>873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493"/>
      <c r="Z3" s="1493"/>
      <c r="AA3" s="1493"/>
      <c r="AB3" s="1493"/>
      <c r="AC3" s="1493"/>
      <c r="AD3" s="1493"/>
      <c r="AE3" s="1493"/>
      <c r="AF3" s="1493"/>
      <c r="AG3" s="1493"/>
      <c r="AH3" s="1493"/>
      <c r="AI3" s="1493"/>
      <c r="AJ3" s="1493"/>
      <c r="AK3" s="1493"/>
      <c r="AL3" s="1493"/>
      <c r="AM3" s="1493"/>
      <c r="AN3" s="1493"/>
      <c r="AO3" s="1493"/>
    </row>
    <row r="4" spans="1:39" ht="21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3"/>
      <c r="AH4" s="243"/>
      <c r="AI4" s="244"/>
      <c r="AJ4" s="244"/>
      <c r="AK4" s="244"/>
      <c r="AL4" s="244"/>
      <c r="AM4" s="244"/>
    </row>
    <row r="5" spans="1:47" ht="21" customHeight="1">
      <c r="A5" s="581" t="s">
        <v>622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206"/>
      <c r="O5" s="581" t="s">
        <v>605</v>
      </c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196"/>
      <c r="AT5" s="245"/>
      <c r="AU5" s="245"/>
    </row>
    <row r="6" spans="14:42" ht="21" customHeight="1" thickBot="1">
      <c r="N6" s="19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7"/>
      <c r="AL6" s="246"/>
      <c r="AM6" s="246"/>
      <c r="AN6" s="246"/>
      <c r="AO6" s="246"/>
      <c r="AP6" s="196"/>
    </row>
    <row r="7" spans="1:42" ht="21" customHeight="1">
      <c r="A7" s="582" t="s">
        <v>64</v>
      </c>
      <c r="B7" s="583"/>
      <c r="C7" s="584"/>
      <c r="D7" s="596" t="s">
        <v>41</v>
      </c>
      <c r="E7" s="589" t="s">
        <v>614</v>
      </c>
      <c r="F7" s="599" t="s">
        <v>40</v>
      </c>
      <c r="G7" s="600"/>
      <c r="H7" s="601"/>
      <c r="I7" s="640" t="s">
        <v>671</v>
      </c>
      <c r="J7" s="641"/>
      <c r="K7" s="641"/>
      <c r="L7" s="641"/>
      <c r="M7" s="641"/>
      <c r="N7" s="198"/>
      <c r="O7" s="592" t="s">
        <v>652</v>
      </c>
      <c r="P7" s="593"/>
      <c r="Q7" s="593"/>
      <c r="R7" s="650" t="s">
        <v>672</v>
      </c>
      <c r="S7" s="651"/>
      <c r="T7" s="651"/>
      <c r="U7" s="651"/>
      <c r="V7" s="651"/>
      <c r="W7" s="651"/>
      <c r="X7" s="651"/>
      <c r="Y7" s="651"/>
      <c r="Z7" s="577" t="s">
        <v>65</v>
      </c>
      <c r="AA7" s="577" t="s">
        <v>318</v>
      </c>
      <c r="AB7" s="643" t="s">
        <v>673</v>
      </c>
      <c r="AC7" s="644"/>
      <c r="AD7" s="644"/>
      <c r="AE7" s="644"/>
      <c r="AF7" s="644"/>
      <c r="AG7" s="644"/>
      <c r="AH7" s="644"/>
      <c r="AI7" s="644"/>
      <c r="AJ7" s="644"/>
      <c r="AK7" s="644"/>
      <c r="AL7" s="644"/>
      <c r="AM7" s="644"/>
      <c r="AN7" s="644"/>
      <c r="AO7" s="645"/>
      <c r="AP7" s="196"/>
    </row>
    <row r="8" spans="1:45" ht="21" customHeight="1">
      <c r="A8" s="585"/>
      <c r="B8" s="585"/>
      <c r="C8" s="586"/>
      <c r="D8" s="597"/>
      <c r="E8" s="590"/>
      <c r="F8" s="574" t="s">
        <v>42</v>
      </c>
      <c r="G8" s="574" t="s">
        <v>43</v>
      </c>
      <c r="H8" s="574" t="s">
        <v>44</v>
      </c>
      <c r="I8" s="574" t="s">
        <v>42</v>
      </c>
      <c r="J8" s="566" t="s">
        <v>45</v>
      </c>
      <c r="K8" s="602"/>
      <c r="L8" s="566" t="s">
        <v>46</v>
      </c>
      <c r="M8" s="567"/>
      <c r="N8" s="198"/>
      <c r="O8" s="594"/>
      <c r="P8" s="595"/>
      <c r="Q8" s="595"/>
      <c r="R8" s="652"/>
      <c r="S8" s="652"/>
      <c r="T8" s="652"/>
      <c r="U8" s="652"/>
      <c r="V8" s="652"/>
      <c r="W8" s="652"/>
      <c r="X8" s="652"/>
      <c r="Y8" s="652"/>
      <c r="Z8" s="578"/>
      <c r="AA8" s="578"/>
      <c r="AB8" s="576" t="s">
        <v>319</v>
      </c>
      <c r="AC8" s="576"/>
      <c r="AD8" s="576"/>
      <c r="AE8" s="576"/>
      <c r="AF8" s="576"/>
      <c r="AG8" s="576"/>
      <c r="AH8" s="576" t="s">
        <v>315</v>
      </c>
      <c r="AI8" s="576"/>
      <c r="AJ8" s="576" t="s">
        <v>316</v>
      </c>
      <c r="AK8" s="576"/>
      <c r="AL8" s="576"/>
      <c r="AM8" s="576"/>
      <c r="AN8" s="576" t="s">
        <v>317</v>
      </c>
      <c r="AO8" s="646"/>
      <c r="AP8" s="199"/>
      <c r="AQ8" s="250"/>
      <c r="AR8" s="250"/>
      <c r="AS8" s="250"/>
    </row>
    <row r="9" spans="1:46" ht="21" customHeight="1">
      <c r="A9" s="587"/>
      <c r="B9" s="587"/>
      <c r="C9" s="588"/>
      <c r="D9" s="598"/>
      <c r="E9" s="591"/>
      <c r="F9" s="575"/>
      <c r="G9" s="575"/>
      <c r="H9" s="575"/>
      <c r="I9" s="575"/>
      <c r="J9" s="252" t="s">
        <v>43</v>
      </c>
      <c r="K9" s="252" t="s">
        <v>44</v>
      </c>
      <c r="L9" s="252" t="s">
        <v>43</v>
      </c>
      <c r="M9" s="253" t="s">
        <v>44</v>
      </c>
      <c r="N9" s="198"/>
      <c r="O9" s="594"/>
      <c r="P9" s="595"/>
      <c r="Q9" s="595"/>
      <c r="R9" s="642" t="s">
        <v>66</v>
      </c>
      <c r="S9" s="642"/>
      <c r="T9" s="647" t="s">
        <v>315</v>
      </c>
      <c r="U9" s="647"/>
      <c r="V9" s="647" t="s">
        <v>316</v>
      </c>
      <c r="W9" s="647"/>
      <c r="X9" s="647" t="s">
        <v>317</v>
      </c>
      <c r="Y9" s="647"/>
      <c r="Z9" s="579"/>
      <c r="AA9" s="579"/>
      <c r="AB9" s="642" t="s">
        <v>66</v>
      </c>
      <c r="AC9" s="642"/>
      <c r="AD9" s="642" t="s">
        <v>67</v>
      </c>
      <c r="AE9" s="642"/>
      <c r="AF9" s="642" t="s">
        <v>68</v>
      </c>
      <c r="AG9" s="642"/>
      <c r="AH9" s="249" t="s">
        <v>67</v>
      </c>
      <c r="AI9" s="249" t="s">
        <v>68</v>
      </c>
      <c r="AJ9" s="642" t="s">
        <v>67</v>
      </c>
      <c r="AK9" s="642"/>
      <c r="AL9" s="642" t="s">
        <v>68</v>
      </c>
      <c r="AM9" s="642"/>
      <c r="AN9" s="249" t="s">
        <v>67</v>
      </c>
      <c r="AO9" s="254" t="s">
        <v>68</v>
      </c>
      <c r="AP9" s="199"/>
      <c r="AQ9" s="199"/>
      <c r="AR9" s="199"/>
      <c r="AS9" s="199"/>
      <c r="AT9" s="250"/>
    </row>
    <row r="10" spans="1:46" ht="21" customHeight="1">
      <c r="A10" s="255"/>
      <c r="B10" s="255"/>
      <c r="C10" s="272" t="s">
        <v>42</v>
      </c>
      <c r="D10" s="181">
        <v>80</v>
      </c>
      <c r="E10" s="181">
        <v>446</v>
      </c>
      <c r="F10" s="181">
        <v>11024</v>
      </c>
      <c r="G10" s="181">
        <v>5543</v>
      </c>
      <c r="H10" s="181">
        <v>5481</v>
      </c>
      <c r="I10" s="181">
        <v>656</v>
      </c>
      <c r="J10" s="181">
        <v>38</v>
      </c>
      <c r="K10" s="181">
        <v>568</v>
      </c>
      <c r="L10" s="181">
        <v>29</v>
      </c>
      <c r="M10" s="181">
        <v>21</v>
      </c>
      <c r="N10" s="198"/>
      <c r="O10" s="571" t="s">
        <v>491</v>
      </c>
      <c r="P10" s="639"/>
      <c r="Q10" s="573"/>
      <c r="R10" s="623">
        <f>SUM(T10:Y10)</f>
        <v>82</v>
      </c>
      <c r="S10" s="619"/>
      <c r="T10" s="619">
        <v>14</v>
      </c>
      <c r="U10" s="619"/>
      <c r="V10" s="619">
        <v>67</v>
      </c>
      <c r="W10" s="619"/>
      <c r="X10" s="619">
        <v>1</v>
      </c>
      <c r="Y10" s="619"/>
      <c r="Z10" s="231">
        <v>454</v>
      </c>
      <c r="AA10" s="231">
        <v>626</v>
      </c>
      <c r="AB10" s="619">
        <f>SUM(AD10:AG10)</f>
        <v>10787</v>
      </c>
      <c r="AC10" s="619"/>
      <c r="AD10" s="619">
        <v>5490</v>
      </c>
      <c r="AE10" s="619"/>
      <c r="AF10" s="619">
        <v>5297</v>
      </c>
      <c r="AG10" s="619"/>
      <c r="AH10" s="231">
        <v>468</v>
      </c>
      <c r="AI10" s="231">
        <v>471</v>
      </c>
      <c r="AJ10" s="619">
        <v>4986</v>
      </c>
      <c r="AK10" s="619"/>
      <c r="AL10" s="619">
        <v>4790</v>
      </c>
      <c r="AM10" s="619"/>
      <c r="AN10" s="231">
        <v>36</v>
      </c>
      <c r="AO10" s="231">
        <v>36</v>
      </c>
      <c r="AP10" s="54"/>
      <c r="AQ10" s="54"/>
      <c r="AR10" s="41"/>
      <c r="AS10" s="54"/>
      <c r="AT10" s="196"/>
    </row>
    <row r="11" spans="1:46" ht="21" customHeight="1">
      <c r="A11" s="569" t="s">
        <v>50</v>
      </c>
      <c r="B11" s="258"/>
      <c r="C11" s="259" t="s">
        <v>49</v>
      </c>
      <c r="D11" s="182">
        <v>1</v>
      </c>
      <c r="E11" s="182">
        <v>2</v>
      </c>
      <c r="F11" s="182">
        <v>72</v>
      </c>
      <c r="G11" s="182">
        <v>36</v>
      </c>
      <c r="H11" s="182">
        <v>36</v>
      </c>
      <c r="I11" s="182">
        <v>6</v>
      </c>
      <c r="J11" s="182" t="s">
        <v>35</v>
      </c>
      <c r="K11" s="182">
        <v>3</v>
      </c>
      <c r="L11" s="182">
        <v>1</v>
      </c>
      <c r="M11" s="182">
        <v>2</v>
      </c>
      <c r="N11" s="206"/>
      <c r="O11" s="571">
        <v>62</v>
      </c>
      <c r="P11" s="572"/>
      <c r="Q11" s="573"/>
      <c r="R11" s="623">
        <f>SUM(T11:Y11)</f>
        <v>82</v>
      </c>
      <c r="S11" s="619"/>
      <c r="T11" s="638">
        <v>14</v>
      </c>
      <c r="U11" s="638"/>
      <c r="V11" s="638">
        <v>67</v>
      </c>
      <c r="W11" s="638"/>
      <c r="X11" s="638">
        <v>1</v>
      </c>
      <c r="Y11" s="638"/>
      <c r="Z11" s="231">
        <v>437</v>
      </c>
      <c r="AA11" s="231">
        <v>639</v>
      </c>
      <c r="AB11" s="619">
        <f>SUM(AD11:AG11)</f>
        <v>11091</v>
      </c>
      <c r="AC11" s="619"/>
      <c r="AD11" s="619">
        <v>5578</v>
      </c>
      <c r="AE11" s="619"/>
      <c r="AF11" s="619">
        <v>5513</v>
      </c>
      <c r="AG11" s="619"/>
      <c r="AH11" s="231">
        <v>419</v>
      </c>
      <c r="AI11" s="231">
        <v>486</v>
      </c>
      <c r="AJ11" s="619">
        <v>5123</v>
      </c>
      <c r="AK11" s="619"/>
      <c r="AL11" s="619">
        <v>4991</v>
      </c>
      <c r="AM11" s="619"/>
      <c r="AN11" s="231">
        <v>36</v>
      </c>
      <c r="AO11" s="231">
        <v>36</v>
      </c>
      <c r="AP11" s="54"/>
      <c r="AQ11" s="54"/>
      <c r="AR11" s="41"/>
      <c r="AS11" s="54"/>
      <c r="AT11" s="50"/>
    </row>
    <row r="12" spans="1:46" ht="21" customHeight="1">
      <c r="A12" s="570"/>
      <c r="B12" s="260"/>
      <c r="C12" s="259" t="s">
        <v>47</v>
      </c>
      <c r="D12" s="182">
        <v>13</v>
      </c>
      <c r="E12" s="182">
        <v>35</v>
      </c>
      <c r="F12" s="182">
        <v>711</v>
      </c>
      <c r="G12" s="182">
        <v>353</v>
      </c>
      <c r="H12" s="182">
        <v>358</v>
      </c>
      <c r="I12" s="182">
        <v>54</v>
      </c>
      <c r="J12" s="182">
        <v>2</v>
      </c>
      <c r="K12" s="182">
        <v>48</v>
      </c>
      <c r="L12" s="182">
        <v>3</v>
      </c>
      <c r="M12" s="182">
        <v>1</v>
      </c>
      <c r="N12" s="206"/>
      <c r="O12" s="571">
        <v>63</v>
      </c>
      <c r="P12" s="572"/>
      <c r="Q12" s="573"/>
      <c r="R12" s="623">
        <f>SUM(T12:Y12)</f>
        <v>80</v>
      </c>
      <c r="S12" s="619"/>
      <c r="T12" s="638">
        <v>13</v>
      </c>
      <c r="U12" s="638"/>
      <c r="V12" s="638">
        <v>66</v>
      </c>
      <c r="W12" s="638"/>
      <c r="X12" s="638">
        <v>1</v>
      </c>
      <c r="Y12" s="638"/>
      <c r="Z12" s="231">
        <v>444</v>
      </c>
      <c r="AA12" s="231">
        <v>649</v>
      </c>
      <c r="AB12" s="619">
        <f>SUM(AD12:AG12)</f>
        <v>11240</v>
      </c>
      <c r="AC12" s="619"/>
      <c r="AD12" s="619">
        <v>5622</v>
      </c>
      <c r="AE12" s="619"/>
      <c r="AF12" s="619">
        <v>5618</v>
      </c>
      <c r="AG12" s="619"/>
      <c r="AH12" s="231">
        <v>427</v>
      </c>
      <c r="AI12" s="231">
        <v>405</v>
      </c>
      <c r="AJ12" s="638">
        <v>5159</v>
      </c>
      <c r="AK12" s="638"/>
      <c r="AL12" s="638">
        <v>5177</v>
      </c>
      <c r="AM12" s="638"/>
      <c r="AN12" s="231">
        <v>36</v>
      </c>
      <c r="AO12" s="231">
        <v>36</v>
      </c>
      <c r="AP12" s="54"/>
      <c r="AQ12" s="54"/>
      <c r="AR12" s="41"/>
      <c r="AS12" s="54"/>
      <c r="AT12" s="50"/>
    </row>
    <row r="13" spans="1:46" ht="21" customHeight="1">
      <c r="A13" s="260"/>
      <c r="B13" s="261"/>
      <c r="C13" s="259" t="s">
        <v>48</v>
      </c>
      <c r="D13" s="182">
        <v>66</v>
      </c>
      <c r="E13" s="182">
        <v>409</v>
      </c>
      <c r="F13" s="182">
        <v>10241</v>
      </c>
      <c r="G13" s="182">
        <v>5154</v>
      </c>
      <c r="H13" s="182">
        <v>5087</v>
      </c>
      <c r="I13" s="182">
        <v>596</v>
      </c>
      <c r="J13" s="182">
        <v>36</v>
      </c>
      <c r="K13" s="182">
        <v>517</v>
      </c>
      <c r="L13" s="182">
        <v>25</v>
      </c>
      <c r="M13" s="182">
        <v>18</v>
      </c>
      <c r="N13" s="206"/>
      <c r="O13" s="571" t="s">
        <v>470</v>
      </c>
      <c r="P13" s="611"/>
      <c r="Q13" s="612"/>
      <c r="R13" s="623">
        <f>SUM(T13:Y13)</f>
        <v>80</v>
      </c>
      <c r="S13" s="619"/>
      <c r="T13" s="638">
        <v>13</v>
      </c>
      <c r="U13" s="638"/>
      <c r="V13" s="638">
        <v>66</v>
      </c>
      <c r="W13" s="638"/>
      <c r="X13" s="638">
        <v>1</v>
      </c>
      <c r="Y13" s="638"/>
      <c r="Z13" s="231">
        <v>439</v>
      </c>
      <c r="AA13" s="231">
        <v>651</v>
      </c>
      <c r="AB13" s="619">
        <f>SUM(AD13:AG13)</f>
        <v>11176</v>
      </c>
      <c r="AC13" s="619"/>
      <c r="AD13" s="619">
        <v>5627</v>
      </c>
      <c r="AE13" s="619"/>
      <c r="AF13" s="619">
        <v>5549</v>
      </c>
      <c r="AG13" s="619"/>
      <c r="AH13" s="231">
        <v>412</v>
      </c>
      <c r="AI13" s="231">
        <v>402</v>
      </c>
      <c r="AJ13" s="638">
        <v>5179</v>
      </c>
      <c r="AK13" s="638"/>
      <c r="AL13" s="638">
        <v>5111</v>
      </c>
      <c r="AM13" s="638"/>
      <c r="AN13" s="231">
        <v>36</v>
      </c>
      <c r="AO13" s="231">
        <v>36</v>
      </c>
      <c r="AP13" s="54"/>
      <c r="AQ13" s="54"/>
      <c r="AR13" s="41"/>
      <c r="AS13" s="54"/>
      <c r="AT13" s="50"/>
    </row>
    <row r="14" spans="1:46" ht="21" customHeight="1">
      <c r="A14" s="261"/>
      <c r="B14" s="261"/>
      <c r="C14" s="272" t="s">
        <v>42</v>
      </c>
      <c r="D14" s="181">
        <v>305</v>
      </c>
      <c r="E14" s="181">
        <v>3136</v>
      </c>
      <c r="F14" s="181">
        <v>89568</v>
      </c>
      <c r="G14" s="181">
        <v>45654</v>
      </c>
      <c r="H14" s="181">
        <v>43914</v>
      </c>
      <c r="I14" s="181">
        <v>4596</v>
      </c>
      <c r="J14" s="181">
        <v>1682</v>
      </c>
      <c r="K14" s="181">
        <v>2836</v>
      </c>
      <c r="L14" s="181">
        <v>23</v>
      </c>
      <c r="M14" s="181">
        <v>55</v>
      </c>
      <c r="N14" s="206"/>
      <c r="O14" s="613">
        <v>2</v>
      </c>
      <c r="P14" s="613"/>
      <c r="Q14" s="614"/>
      <c r="R14" s="580">
        <f>SUM(R16:S32)</f>
        <v>80</v>
      </c>
      <c r="S14" s="568"/>
      <c r="T14" s="568">
        <f>SUM(T16:U32)</f>
        <v>13</v>
      </c>
      <c r="U14" s="568"/>
      <c r="V14" s="568">
        <f>SUM(V16:W32)</f>
        <v>66</v>
      </c>
      <c r="W14" s="568"/>
      <c r="X14" s="568">
        <f>SUM(X16:Y32)</f>
        <v>1</v>
      </c>
      <c r="Y14" s="568"/>
      <c r="Z14" s="535">
        <f>SUM(Z16:Z32)</f>
        <v>446</v>
      </c>
      <c r="AA14" s="535">
        <f>SUM(AA16:AA32)</f>
        <v>656</v>
      </c>
      <c r="AB14" s="568">
        <f>SUM(AB16:AC32)</f>
        <v>11024</v>
      </c>
      <c r="AC14" s="568"/>
      <c r="AD14" s="568">
        <f>SUM(AD16:AE32)</f>
        <v>5543</v>
      </c>
      <c r="AE14" s="568"/>
      <c r="AF14" s="568">
        <f>SUM(AF16:AG32)</f>
        <v>5481</v>
      </c>
      <c r="AG14" s="568"/>
      <c r="AH14" s="535">
        <f>SUM(AH16:AH32)</f>
        <v>353</v>
      </c>
      <c r="AI14" s="535">
        <f>SUM(AI16:AI32)</f>
        <v>358</v>
      </c>
      <c r="AJ14" s="568">
        <f>SUM(AJ16:AK32)</f>
        <v>5154</v>
      </c>
      <c r="AK14" s="568"/>
      <c r="AL14" s="568">
        <f>SUM(AL16:AM32)</f>
        <v>5087</v>
      </c>
      <c r="AM14" s="568"/>
      <c r="AN14" s="568">
        <f>SUM(AN16:AO32)</f>
        <v>72</v>
      </c>
      <c r="AO14" s="568"/>
      <c r="AP14" s="54"/>
      <c r="AQ14" s="54"/>
      <c r="AR14" s="41"/>
      <c r="AS14" s="54"/>
      <c r="AT14" s="50"/>
    </row>
    <row r="15" spans="1:46" ht="21" customHeight="1">
      <c r="A15" s="569" t="s">
        <v>51</v>
      </c>
      <c r="B15" s="258"/>
      <c r="C15" s="259" t="s">
        <v>49</v>
      </c>
      <c r="D15" s="182">
        <v>1</v>
      </c>
      <c r="E15" s="182">
        <v>19</v>
      </c>
      <c r="F15" s="182">
        <v>672</v>
      </c>
      <c r="G15" s="182">
        <v>335</v>
      </c>
      <c r="H15" s="182">
        <v>337</v>
      </c>
      <c r="I15" s="182">
        <v>30</v>
      </c>
      <c r="J15" s="182">
        <v>17</v>
      </c>
      <c r="K15" s="182">
        <v>11</v>
      </c>
      <c r="L15" s="182">
        <v>1</v>
      </c>
      <c r="M15" s="182">
        <v>1</v>
      </c>
      <c r="N15" s="206"/>
      <c r="O15" s="569"/>
      <c r="P15" s="569"/>
      <c r="Q15" s="605"/>
      <c r="R15" s="532"/>
      <c r="S15" s="533"/>
      <c r="T15" s="527"/>
      <c r="U15" s="527"/>
      <c r="V15" s="527"/>
      <c r="W15" s="527"/>
      <c r="X15" s="533"/>
      <c r="Y15" s="533"/>
      <c r="Z15" s="533"/>
      <c r="AA15" s="533"/>
      <c r="AB15" s="648"/>
      <c r="AC15" s="648"/>
      <c r="AD15" s="648"/>
      <c r="AE15" s="648"/>
      <c r="AF15" s="649"/>
      <c r="AG15" s="649"/>
      <c r="AH15" s="527"/>
      <c r="AI15" s="534"/>
      <c r="AJ15" s="648"/>
      <c r="AK15" s="648"/>
      <c r="AL15" s="533"/>
      <c r="AM15" s="533"/>
      <c r="AN15" s="533"/>
      <c r="AO15" s="533"/>
      <c r="AP15" s="181"/>
      <c r="AQ15" s="181"/>
      <c r="AR15" s="41"/>
      <c r="AS15" s="181"/>
      <c r="AT15" s="181"/>
    </row>
    <row r="16" spans="1:46" ht="21" customHeight="1">
      <c r="A16" s="570"/>
      <c r="B16" s="260"/>
      <c r="C16" s="259" t="s">
        <v>47</v>
      </c>
      <c r="D16" s="182">
        <v>303</v>
      </c>
      <c r="E16" s="182">
        <v>3111</v>
      </c>
      <c r="F16" s="182">
        <v>88727</v>
      </c>
      <c r="G16" s="182">
        <v>45273</v>
      </c>
      <c r="H16" s="182">
        <v>43454</v>
      </c>
      <c r="I16" s="182">
        <v>4552</v>
      </c>
      <c r="J16" s="182">
        <v>1662</v>
      </c>
      <c r="K16" s="182">
        <v>2820</v>
      </c>
      <c r="L16" s="182">
        <v>21</v>
      </c>
      <c r="M16" s="182">
        <v>49</v>
      </c>
      <c r="N16" s="206"/>
      <c r="O16" s="258"/>
      <c r="P16" s="569" t="s">
        <v>76</v>
      </c>
      <c r="Q16" s="605"/>
      <c r="R16" s="623">
        <f>SUM(T16:Y16)</f>
        <v>41</v>
      </c>
      <c r="S16" s="619"/>
      <c r="T16" s="619" t="s">
        <v>35</v>
      </c>
      <c r="U16" s="619"/>
      <c r="V16" s="619">
        <v>40</v>
      </c>
      <c r="W16" s="619"/>
      <c r="X16" s="621">
        <v>1</v>
      </c>
      <c r="Y16" s="621"/>
      <c r="Z16" s="185">
        <v>256</v>
      </c>
      <c r="AA16" s="185">
        <v>377</v>
      </c>
      <c r="AB16" s="619">
        <f aca="true" t="shared" si="0" ref="AB16:AB23">SUM(AD16:AG16)</f>
        <v>6542</v>
      </c>
      <c r="AC16" s="619"/>
      <c r="AD16" s="621">
        <v>3265</v>
      </c>
      <c r="AE16" s="621"/>
      <c r="AF16" s="619">
        <v>3277</v>
      </c>
      <c r="AG16" s="619"/>
      <c r="AH16" s="185" t="s">
        <v>35</v>
      </c>
      <c r="AI16" s="185" t="s">
        <v>35</v>
      </c>
      <c r="AJ16" s="619">
        <v>3229</v>
      </c>
      <c r="AK16" s="619"/>
      <c r="AL16" s="619">
        <v>3241</v>
      </c>
      <c r="AM16" s="619"/>
      <c r="AN16" s="185">
        <v>36</v>
      </c>
      <c r="AO16" s="185">
        <v>36</v>
      </c>
      <c r="AP16" s="277"/>
      <c r="AQ16" s="277"/>
      <c r="AR16" s="277"/>
      <c r="AS16" s="277"/>
      <c r="AT16" s="277"/>
    </row>
    <row r="17" spans="1:46" ht="21" customHeight="1">
      <c r="A17" s="260"/>
      <c r="B17" s="261"/>
      <c r="C17" s="259" t="s">
        <v>48</v>
      </c>
      <c r="D17" s="182">
        <v>1</v>
      </c>
      <c r="E17" s="182">
        <v>6</v>
      </c>
      <c r="F17" s="182">
        <v>169</v>
      </c>
      <c r="G17" s="182">
        <v>46</v>
      </c>
      <c r="H17" s="182">
        <v>123</v>
      </c>
      <c r="I17" s="182">
        <v>14</v>
      </c>
      <c r="J17" s="182">
        <v>3</v>
      </c>
      <c r="K17" s="182">
        <v>5</v>
      </c>
      <c r="L17" s="182">
        <v>1</v>
      </c>
      <c r="M17" s="182">
        <v>5</v>
      </c>
      <c r="N17" s="206"/>
      <c r="O17" s="198"/>
      <c r="P17" s="569" t="s">
        <v>77</v>
      </c>
      <c r="Q17" s="605"/>
      <c r="R17" s="623">
        <f aca="true" t="shared" si="1" ref="R17:R23">SUM(T17:Y17)</f>
        <v>5</v>
      </c>
      <c r="S17" s="619"/>
      <c r="T17" s="619">
        <v>2</v>
      </c>
      <c r="U17" s="619"/>
      <c r="V17" s="619">
        <v>3</v>
      </c>
      <c r="W17" s="619"/>
      <c r="X17" s="621" t="s">
        <v>35</v>
      </c>
      <c r="Y17" s="621"/>
      <c r="Z17" s="10">
        <v>18</v>
      </c>
      <c r="AA17" s="10">
        <v>27</v>
      </c>
      <c r="AB17" s="619">
        <f t="shared" si="0"/>
        <v>354</v>
      </c>
      <c r="AC17" s="619"/>
      <c r="AD17" s="621">
        <v>185</v>
      </c>
      <c r="AE17" s="621"/>
      <c r="AF17" s="619">
        <v>169</v>
      </c>
      <c r="AG17" s="619"/>
      <c r="AH17" s="185">
        <v>30</v>
      </c>
      <c r="AI17" s="10">
        <v>26</v>
      </c>
      <c r="AJ17" s="621">
        <v>155</v>
      </c>
      <c r="AK17" s="621"/>
      <c r="AL17" s="621">
        <v>143</v>
      </c>
      <c r="AM17" s="621"/>
      <c r="AN17" s="10" t="s">
        <v>35</v>
      </c>
      <c r="AO17" s="10" t="s">
        <v>35</v>
      </c>
      <c r="AP17" s="188"/>
      <c r="AQ17" s="188"/>
      <c r="AR17" s="41"/>
      <c r="AS17" s="188"/>
      <c r="AT17" s="188"/>
    </row>
    <row r="18" spans="1:46" ht="21" customHeight="1">
      <c r="A18" s="261"/>
      <c r="B18" s="261"/>
      <c r="C18" s="272" t="s">
        <v>42</v>
      </c>
      <c r="D18" s="181">
        <v>114</v>
      </c>
      <c r="E18" s="181">
        <v>1485</v>
      </c>
      <c r="F18" s="181">
        <v>53435</v>
      </c>
      <c r="G18" s="181">
        <v>27497</v>
      </c>
      <c r="H18" s="181">
        <v>25938</v>
      </c>
      <c r="I18" s="181">
        <v>2973</v>
      </c>
      <c r="J18" s="181">
        <v>1706</v>
      </c>
      <c r="K18" s="181">
        <v>1136</v>
      </c>
      <c r="L18" s="181">
        <v>57</v>
      </c>
      <c r="M18" s="181">
        <v>74</v>
      </c>
      <c r="N18" s="206"/>
      <c r="O18" s="198"/>
      <c r="P18" s="569" t="s">
        <v>78</v>
      </c>
      <c r="Q18" s="605"/>
      <c r="R18" s="623">
        <f t="shared" si="1"/>
        <v>8</v>
      </c>
      <c r="S18" s="619"/>
      <c r="T18" s="619" t="s">
        <v>35</v>
      </c>
      <c r="U18" s="619"/>
      <c r="V18" s="619">
        <v>8</v>
      </c>
      <c r="W18" s="619"/>
      <c r="X18" s="621" t="s">
        <v>35</v>
      </c>
      <c r="Y18" s="621"/>
      <c r="Z18" s="10">
        <v>47</v>
      </c>
      <c r="AA18" s="10">
        <v>63</v>
      </c>
      <c r="AB18" s="619">
        <f t="shared" si="0"/>
        <v>1080</v>
      </c>
      <c r="AC18" s="619"/>
      <c r="AD18" s="621">
        <v>542</v>
      </c>
      <c r="AE18" s="621"/>
      <c r="AF18" s="619">
        <v>538</v>
      </c>
      <c r="AG18" s="619"/>
      <c r="AH18" s="185" t="s">
        <v>35</v>
      </c>
      <c r="AI18" s="10" t="s">
        <v>35</v>
      </c>
      <c r="AJ18" s="621">
        <v>542</v>
      </c>
      <c r="AK18" s="621"/>
      <c r="AL18" s="621">
        <v>538</v>
      </c>
      <c r="AM18" s="621"/>
      <c r="AN18" s="10" t="s">
        <v>35</v>
      </c>
      <c r="AO18" s="10" t="s">
        <v>35</v>
      </c>
      <c r="AP18" s="188"/>
      <c r="AQ18" s="188"/>
      <c r="AR18" s="41"/>
      <c r="AS18" s="188"/>
      <c r="AT18" s="188"/>
    </row>
    <row r="19" spans="1:46" ht="21" customHeight="1">
      <c r="A19" s="569" t="s">
        <v>53</v>
      </c>
      <c r="B19" s="258"/>
      <c r="C19" s="259" t="s">
        <v>49</v>
      </c>
      <c r="D19" s="182">
        <v>1</v>
      </c>
      <c r="E19" s="182">
        <v>12</v>
      </c>
      <c r="F19" s="182">
        <v>484</v>
      </c>
      <c r="G19" s="182">
        <v>246</v>
      </c>
      <c r="H19" s="182">
        <v>238</v>
      </c>
      <c r="I19" s="182">
        <v>29</v>
      </c>
      <c r="J19" s="182">
        <v>18</v>
      </c>
      <c r="K19" s="182">
        <v>5</v>
      </c>
      <c r="L19" s="182">
        <v>2</v>
      </c>
      <c r="M19" s="182">
        <v>4</v>
      </c>
      <c r="N19" s="206"/>
      <c r="O19" s="198"/>
      <c r="P19" s="569" t="s">
        <v>79</v>
      </c>
      <c r="Q19" s="605"/>
      <c r="R19" s="623">
        <f t="shared" si="1"/>
        <v>2</v>
      </c>
      <c r="S19" s="619"/>
      <c r="T19" s="619" t="s">
        <v>35</v>
      </c>
      <c r="U19" s="619"/>
      <c r="V19" s="619">
        <v>2</v>
      </c>
      <c r="W19" s="619"/>
      <c r="X19" s="621" t="s">
        <v>35</v>
      </c>
      <c r="Y19" s="621"/>
      <c r="Z19" s="10">
        <v>13</v>
      </c>
      <c r="AA19" s="10">
        <v>17</v>
      </c>
      <c r="AB19" s="619">
        <f t="shared" si="0"/>
        <v>290</v>
      </c>
      <c r="AC19" s="619"/>
      <c r="AD19" s="621">
        <v>149</v>
      </c>
      <c r="AE19" s="621"/>
      <c r="AF19" s="619">
        <v>141</v>
      </c>
      <c r="AG19" s="619"/>
      <c r="AH19" s="185" t="s">
        <v>35</v>
      </c>
      <c r="AI19" s="10" t="s">
        <v>35</v>
      </c>
      <c r="AJ19" s="621">
        <v>149</v>
      </c>
      <c r="AK19" s="621"/>
      <c r="AL19" s="621">
        <v>141</v>
      </c>
      <c r="AM19" s="621"/>
      <c r="AN19" s="10" t="s">
        <v>35</v>
      </c>
      <c r="AO19" s="10" t="s">
        <v>35</v>
      </c>
      <c r="AP19" s="188"/>
      <c r="AQ19" s="188"/>
      <c r="AR19" s="41"/>
      <c r="AS19" s="188"/>
      <c r="AT19" s="188"/>
    </row>
    <row r="20" spans="1:46" ht="21" customHeight="1">
      <c r="A20" s="570"/>
      <c r="B20" s="260"/>
      <c r="C20" s="259" t="s">
        <v>47</v>
      </c>
      <c r="D20" s="182">
        <v>110</v>
      </c>
      <c r="E20" s="182">
        <v>1458</v>
      </c>
      <c r="F20" s="182">
        <v>52611</v>
      </c>
      <c r="G20" s="182">
        <v>27117</v>
      </c>
      <c r="H20" s="182">
        <v>25494</v>
      </c>
      <c r="I20" s="182">
        <v>2872</v>
      </c>
      <c r="J20" s="182">
        <v>1665</v>
      </c>
      <c r="K20" s="182">
        <v>1125</v>
      </c>
      <c r="L20" s="182">
        <v>29</v>
      </c>
      <c r="M20" s="182">
        <v>53</v>
      </c>
      <c r="N20" s="206"/>
      <c r="O20" s="198"/>
      <c r="P20" s="569" t="s">
        <v>80</v>
      </c>
      <c r="Q20" s="605"/>
      <c r="R20" s="623">
        <f t="shared" si="1"/>
        <v>1</v>
      </c>
      <c r="S20" s="619"/>
      <c r="T20" s="619" t="s">
        <v>35</v>
      </c>
      <c r="U20" s="619"/>
      <c r="V20" s="619">
        <v>1</v>
      </c>
      <c r="W20" s="619"/>
      <c r="X20" s="621" t="s">
        <v>35</v>
      </c>
      <c r="Y20" s="621"/>
      <c r="Z20" s="10">
        <v>3</v>
      </c>
      <c r="AA20" s="10">
        <v>5</v>
      </c>
      <c r="AB20" s="619">
        <f t="shared" si="0"/>
        <v>42</v>
      </c>
      <c r="AC20" s="619"/>
      <c r="AD20" s="621">
        <v>19</v>
      </c>
      <c r="AE20" s="621"/>
      <c r="AF20" s="619">
        <v>23</v>
      </c>
      <c r="AG20" s="619"/>
      <c r="AH20" s="185" t="s">
        <v>35</v>
      </c>
      <c r="AI20" s="10" t="s">
        <v>35</v>
      </c>
      <c r="AJ20" s="621">
        <v>19</v>
      </c>
      <c r="AK20" s="621"/>
      <c r="AL20" s="621">
        <v>23</v>
      </c>
      <c r="AM20" s="621"/>
      <c r="AN20" s="10" t="s">
        <v>35</v>
      </c>
      <c r="AO20" s="10" t="s">
        <v>35</v>
      </c>
      <c r="AP20" s="188"/>
      <c r="AQ20" s="188"/>
      <c r="AR20" s="41"/>
      <c r="AS20" s="188"/>
      <c r="AT20" s="188"/>
    </row>
    <row r="21" spans="1:46" ht="21" customHeight="1">
      <c r="A21" s="260"/>
      <c r="B21" s="261"/>
      <c r="C21" s="259" t="s">
        <v>48</v>
      </c>
      <c r="D21" s="182">
        <v>3</v>
      </c>
      <c r="E21" s="182">
        <v>15</v>
      </c>
      <c r="F21" s="182">
        <v>340</v>
      </c>
      <c r="G21" s="182">
        <v>134</v>
      </c>
      <c r="H21" s="182">
        <v>206</v>
      </c>
      <c r="I21" s="182">
        <v>72</v>
      </c>
      <c r="J21" s="182">
        <v>23</v>
      </c>
      <c r="K21" s="182">
        <v>6</v>
      </c>
      <c r="L21" s="182">
        <v>26</v>
      </c>
      <c r="M21" s="182">
        <v>17</v>
      </c>
      <c r="N21" s="206"/>
      <c r="O21" s="198"/>
      <c r="P21" s="569" t="s">
        <v>73</v>
      </c>
      <c r="Q21" s="605"/>
      <c r="R21" s="623">
        <f t="shared" si="1"/>
        <v>3</v>
      </c>
      <c r="S21" s="619"/>
      <c r="T21" s="619">
        <v>2</v>
      </c>
      <c r="U21" s="619"/>
      <c r="V21" s="619">
        <v>1</v>
      </c>
      <c r="W21" s="619"/>
      <c r="X21" s="621" t="s">
        <v>35</v>
      </c>
      <c r="Y21" s="621"/>
      <c r="Z21" s="10">
        <v>10</v>
      </c>
      <c r="AA21" s="10">
        <v>15</v>
      </c>
      <c r="AB21" s="619">
        <f t="shared" si="0"/>
        <v>265</v>
      </c>
      <c r="AC21" s="619"/>
      <c r="AD21" s="621">
        <v>137</v>
      </c>
      <c r="AE21" s="621"/>
      <c r="AF21" s="619">
        <v>128</v>
      </c>
      <c r="AG21" s="619"/>
      <c r="AH21" s="185">
        <v>46</v>
      </c>
      <c r="AI21" s="10">
        <v>48</v>
      </c>
      <c r="AJ21" s="621">
        <v>91</v>
      </c>
      <c r="AK21" s="621"/>
      <c r="AL21" s="621">
        <v>80</v>
      </c>
      <c r="AM21" s="621"/>
      <c r="AN21" s="10" t="s">
        <v>35</v>
      </c>
      <c r="AO21" s="10" t="s">
        <v>35</v>
      </c>
      <c r="AP21" s="188"/>
      <c r="AQ21" s="188"/>
      <c r="AR21" s="41"/>
      <c r="AS21" s="188"/>
      <c r="AT21" s="188"/>
    </row>
    <row r="22" spans="1:46" ht="21" customHeight="1">
      <c r="A22" s="261"/>
      <c r="B22" s="261"/>
      <c r="C22" s="272" t="s">
        <v>42</v>
      </c>
      <c r="D22" s="181">
        <v>66</v>
      </c>
      <c r="E22" s="182" t="s">
        <v>643</v>
      </c>
      <c r="F22" s="181">
        <v>55793</v>
      </c>
      <c r="G22" s="181">
        <v>27909</v>
      </c>
      <c r="H22" s="181">
        <v>27884</v>
      </c>
      <c r="I22" s="181">
        <v>3716</v>
      </c>
      <c r="J22" s="181">
        <v>2435</v>
      </c>
      <c r="K22" s="181">
        <v>652</v>
      </c>
      <c r="L22" s="181">
        <v>373</v>
      </c>
      <c r="M22" s="181">
        <v>256</v>
      </c>
      <c r="N22" s="206"/>
      <c r="O22" s="198"/>
      <c r="P22" s="569" t="s">
        <v>81</v>
      </c>
      <c r="Q22" s="605"/>
      <c r="R22" s="623">
        <f t="shared" si="1"/>
        <v>2</v>
      </c>
      <c r="S22" s="619"/>
      <c r="T22" s="619" t="s">
        <v>35</v>
      </c>
      <c r="U22" s="619"/>
      <c r="V22" s="619">
        <v>2</v>
      </c>
      <c r="W22" s="619"/>
      <c r="X22" s="621" t="s">
        <v>35</v>
      </c>
      <c r="Y22" s="621"/>
      <c r="Z22" s="10">
        <v>9</v>
      </c>
      <c r="AA22" s="10">
        <v>14</v>
      </c>
      <c r="AB22" s="619">
        <f t="shared" si="0"/>
        <v>193</v>
      </c>
      <c r="AC22" s="619"/>
      <c r="AD22" s="621">
        <v>99</v>
      </c>
      <c r="AE22" s="621"/>
      <c r="AF22" s="619">
        <v>94</v>
      </c>
      <c r="AG22" s="619"/>
      <c r="AH22" s="185" t="s">
        <v>35</v>
      </c>
      <c r="AI22" s="10" t="s">
        <v>35</v>
      </c>
      <c r="AJ22" s="621">
        <v>99</v>
      </c>
      <c r="AK22" s="621"/>
      <c r="AL22" s="621">
        <v>94</v>
      </c>
      <c r="AM22" s="621"/>
      <c r="AN22" s="10" t="s">
        <v>35</v>
      </c>
      <c r="AO22" s="10" t="s">
        <v>35</v>
      </c>
      <c r="AP22" s="188"/>
      <c r="AQ22" s="188"/>
      <c r="AR22" s="41"/>
      <c r="AS22" s="188"/>
      <c r="AT22" s="188"/>
    </row>
    <row r="23" spans="1:46" ht="21" customHeight="1">
      <c r="A23" s="569" t="s">
        <v>54</v>
      </c>
      <c r="B23" s="258"/>
      <c r="C23" s="259" t="s">
        <v>49</v>
      </c>
      <c r="D23" s="182">
        <v>1</v>
      </c>
      <c r="E23" s="182" t="s">
        <v>643</v>
      </c>
      <c r="F23" s="182">
        <v>418</v>
      </c>
      <c r="G23" s="182">
        <v>268</v>
      </c>
      <c r="H23" s="182">
        <v>150</v>
      </c>
      <c r="I23" s="182">
        <v>30</v>
      </c>
      <c r="J23" s="182">
        <v>19</v>
      </c>
      <c r="K23" s="182">
        <v>5</v>
      </c>
      <c r="L23" s="182">
        <v>5</v>
      </c>
      <c r="M23" s="182">
        <v>1</v>
      </c>
      <c r="N23" s="206"/>
      <c r="O23" s="198"/>
      <c r="P23" s="569" t="s">
        <v>74</v>
      </c>
      <c r="Q23" s="605"/>
      <c r="R23" s="623">
        <f t="shared" si="1"/>
        <v>5</v>
      </c>
      <c r="S23" s="619"/>
      <c r="T23" s="619">
        <v>3</v>
      </c>
      <c r="U23" s="619"/>
      <c r="V23" s="619">
        <v>2</v>
      </c>
      <c r="W23" s="619"/>
      <c r="X23" s="621" t="s">
        <v>35</v>
      </c>
      <c r="Y23" s="621"/>
      <c r="Z23" s="10">
        <v>27</v>
      </c>
      <c r="AA23" s="10">
        <v>38</v>
      </c>
      <c r="AB23" s="619">
        <f t="shared" si="0"/>
        <v>611</v>
      </c>
      <c r="AC23" s="619"/>
      <c r="AD23" s="621">
        <v>306</v>
      </c>
      <c r="AE23" s="621"/>
      <c r="AF23" s="619">
        <v>305</v>
      </c>
      <c r="AG23" s="619"/>
      <c r="AH23" s="185">
        <v>127</v>
      </c>
      <c r="AI23" s="10">
        <v>135</v>
      </c>
      <c r="AJ23" s="621">
        <v>179</v>
      </c>
      <c r="AK23" s="621"/>
      <c r="AL23" s="621">
        <v>170</v>
      </c>
      <c r="AM23" s="621"/>
      <c r="AN23" s="10" t="s">
        <v>35</v>
      </c>
      <c r="AO23" s="10" t="s">
        <v>35</v>
      </c>
      <c r="AP23" s="198"/>
      <c r="AQ23" s="188"/>
      <c r="AR23" s="41"/>
      <c r="AS23" s="188"/>
      <c r="AT23" s="188"/>
    </row>
    <row r="24" spans="1:46" ht="21" customHeight="1">
      <c r="A24" s="570"/>
      <c r="B24" s="260"/>
      <c r="C24" s="259" t="s">
        <v>47</v>
      </c>
      <c r="D24" s="182">
        <v>56</v>
      </c>
      <c r="E24" s="182" t="s">
        <v>643</v>
      </c>
      <c r="F24" s="182">
        <v>45855</v>
      </c>
      <c r="G24" s="182">
        <v>23284</v>
      </c>
      <c r="H24" s="182">
        <v>22571</v>
      </c>
      <c r="I24" s="182">
        <v>3069</v>
      </c>
      <c r="J24" s="182">
        <v>2124</v>
      </c>
      <c r="K24" s="182">
        <v>564</v>
      </c>
      <c r="L24" s="182">
        <v>211</v>
      </c>
      <c r="M24" s="182">
        <v>170</v>
      </c>
      <c r="N24" s="206"/>
      <c r="O24" s="198"/>
      <c r="P24" s="570"/>
      <c r="Q24" s="622"/>
      <c r="R24" s="43"/>
      <c r="S24" s="10"/>
      <c r="T24" s="619"/>
      <c r="U24" s="619"/>
      <c r="V24" s="619"/>
      <c r="W24" s="619"/>
      <c r="X24" s="621"/>
      <c r="Y24" s="621"/>
      <c r="Z24" s="10"/>
      <c r="AA24" s="10"/>
      <c r="AB24" s="621"/>
      <c r="AC24" s="621"/>
      <c r="AD24" s="621"/>
      <c r="AE24" s="621"/>
      <c r="AF24" s="619"/>
      <c r="AG24" s="619"/>
      <c r="AH24" s="185"/>
      <c r="AI24" s="10"/>
      <c r="AJ24" s="621"/>
      <c r="AK24" s="621"/>
      <c r="AL24" s="621"/>
      <c r="AM24" s="621"/>
      <c r="AN24" s="10"/>
      <c r="AO24" s="10"/>
      <c r="AP24" s="188"/>
      <c r="AQ24" s="188"/>
      <c r="AR24" s="41"/>
      <c r="AS24" s="188"/>
      <c r="AT24" s="188"/>
    </row>
    <row r="25" spans="1:46" ht="21" customHeight="1">
      <c r="A25" s="260"/>
      <c r="B25" s="261"/>
      <c r="C25" s="259" t="s">
        <v>48</v>
      </c>
      <c r="D25" s="182">
        <v>9</v>
      </c>
      <c r="E25" s="182" t="s">
        <v>643</v>
      </c>
      <c r="F25" s="182">
        <v>9520</v>
      </c>
      <c r="G25" s="182">
        <v>4357</v>
      </c>
      <c r="H25" s="182">
        <v>5163</v>
      </c>
      <c r="I25" s="182">
        <v>617</v>
      </c>
      <c r="J25" s="182">
        <v>292</v>
      </c>
      <c r="K25" s="182">
        <v>83</v>
      </c>
      <c r="L25" s="182">
        <v>157</v>
      </c>
      <c r="M25" s="182">
        <v>85</v>
      </c>
      <c r="N25" s="206"/>
      <c r="O25" s="258"/>
      <c r="P25" s="569" t="s">
        <v>598</v>
      </c>
      <c r="Q25" s="605"/>
      <c r="R25" s="623">
        <f>SUM(T25:Y25)</f>
        <v>1</v>
      </c>
      <c r="S25" s="619"/>
      <c r="T25" s="619">
        <v>1</v>
      </c>
      <c r="U25" s="619"/>
      <c r="V25" s="619" t="s">
        <v>35</v>
      </c>
      <c r="W25" s="619"/>
      <c r="X25" s="621" t="s">
        <v>35</v>
      </c>
      <c r="Y25" s="621"/>
      <c r="Z25" s="185">
        <v>2</v>
      </c>
      <c r="AA25" s="185">
        <v>5</v>
      </c>
      <c r="AB25" s="619">
        <f>SUM(AD25:AG25)</f>
        <v>37</v>
      </c>
      <c r="AC25" s="619"/>
      <c r="AD25" s="619">
        <v>19</v>
      </c>
      <c r="AE25" s="619"/>
      <c r="AF25" s="619">
        <v>18</v>
      </c>
      <c r="AG25" s="619"/>
      <c r="AH25" s="185">
        <v>19</v>
      </c>
      <c r="AI25" s="185">
        <v>18</v>
      </c>
      <c r="AJ25" s="619" t="s">
        <v>35</v>
      </c>
      <c r="AK25" s="619"/>
      <c r="AL25" s="619" t="s">
        <v>35</v>
      </c>
      <c r="AM25" s="619"/>
      <c r="AN25" s="10" t="s">
        <v>35</v>
      </c>
      <c r="AO25" s="10" t="s">
        <v>35</v>
      </c>
      <c r="AP25" s="277"/>
      <c r="AQ25" s="277"/>
      <c r="AR25" s="277"/>
      <c r="AS25" s="277"/>
      <c r="AT25" s="277"/>
    </row>
    <row r="26" spans="1:46" ht="21" customHeight="1">
      <c r="A26" s="261"/>
      <c r="B26" s="261"/>
      <c r="C26" s="272" t="s">
        <v>42</v>
      </c>
      <c r="D26" s="181">
        <v>2</v>
      </c>
      <c r="E26" s="182" t="s">
        <v>643</v>
      </c>
      <c r="F26" s="181">
        <v>1658</v>
      </c>
      <c r="G26" s="181">
        <v>1488</v>
      </c>
      <c r="H26" s="181">
        <v>170</v>
      </c>
      <c r="I26" s="181">
        <v>174</v>
      </c>
      <c r="J26" s="181">
        <v>113</v>
      </c>
      <c r="K26" s="181">
        <v>1</v>
      </c>
      <c r="L26" s="181">
        <v>8</v>
      </c>
      <c r="M26" s="181">
        <v>52</v>
      </c>
      <c r="N26" s="206"/>
      <c r="O26" s="198"/>
      <c r="P26" s="569" t="s">
        <v>320</v>
      </c>
      <c r="Q26" s="605"/>
      <c r="R26" s="623" t="s">
        <v>35</v>
      </c>
      <c r="S26" s="619"/>
      <c r="T26" s="619" t="s">
        <v>35</v>
      </c>
      <c r="U26" s="619"/>
      <c r="V26" s="619" t="s">
        <v>35</v>
      </c>
      <c r="W26" s="619"/>
      <c r="X26" s="621" t="s">
        <v>35</v>
      </c>
      <c r="Y26" s="621"/>
      <c r="Z26" s="10" t="s">
        <v>35</v>
      </c>
      <c r="AA26" s="10" t="s">
        <v>35</v>
      </c>
      <c r="AB26" s="621" t="s">
        <v>35</v>
      </c>
      <c r="AC26" s="621"/>
      <c r="AD26" s="621" t="s">
        <v>35</v>
      </c>
      <c r="AE26" s="621"/>
      <c r="AF26" s="619" t="s">
        <v>35</v>
      </c>
      <c r="AG26" s="619"/>
      <c r="AH26" s="185" t="s">
        <v>35</v>
      </c>
      <c r="AI26" s="10" t="s">
        <v>35</v>
      </c>
      <c r="AJ26" s="621" t="s">
        <v>35</v>
      </c>
      <c r="AK26" s="621"/>
      <c r="AL26" s="621" t="s">
        <v>35</v>
      </c>
      <c r="AM26" s="621"/>
      <c r="AN26" s="10" t="s">
        <v>35</v>
      </c>
      <c r="AO26" s="10" t="s">
        <v>35</v>
      </c>
      <c r="AP26" s="188"/>
      <c r="AQ26" s="198"/>
      <c r="AR26" s="41"/>
      <c r="AS26" s="188"/>
      <c r="AT26" s="188"/>
    </row>
    <row r="27" spans="1:46" ht="21" customHeight="1">
      <c r="A27" s="617" t="s">
        <v>85</v>
      </c>
      <c r="B27" s="258"/>
      <c r="C27" s="259" t="s">
        <v>49</v>
      </c>
      <c r="D27" s="182">
        <v>1</v>
      </c>
      <c r="E27" s="182" t="s">
        <v>643</v>
      </c>
      <c r="F27" s="182">
        <v>987</v>
      </c>
      <c r="G27" s="182">
        <v>859</v>
      </c>
      <c r="H27" s="182">
        <v>128</v>
      </c>
      <c r="I27" s="182">
        <v>128</v>
      </c>
      <c r="J27" s="182">
        <v>72</v>
      </c>
      <c r="K27" s="182">
        <v>1</v>
      </c>
      <c r="L27" s="182">
        <v>4</v>
      </c>
      <c r="M27" s="182">
        <v>51</v>
      </c>
      <c r="N27" s="206"/>
      <c r="O27" s="198"/>
      <c r="P27" s="569" t="s">
        <v>321</v>
      </c>
      <c r="Q27" s="605"/>
      <c r="R27" s="623">
        <f>SUM(T27:Y27)</f>
        <v>5</v>
      </c>
      <c r="S27" s="619"/>
      <c r="T27" s="619">
        <v>1</v>
      </c>
      <c r="U27" s="619"/>
      <c r="V27" s="619">
        <v>4</v>
      </c>
      <c r="W27" s="619"/>
      <c r="X27" s="621" t="s">
        <v>35</v>
      </c>
      <c r="Y27" s="621"/>
      <c r="Z27" s="10">
        <v>30</v>
      </c>
      <c r="AA27" s="10">
        <v>47</v>
      </c>
      <c r="AB27" s="619">
        <f>SUM(AD27:AG27)</f>
        <v>813</v>
      </c>
      <c r="AC27" s="619"/>
      <c r="AD27" s="621">
        <v>399</v>
      </c>
      <c r="AE27" s="621"/>
      <c r="AF27" s="619">
        <v>414</v>
      </c>
      <c r="AG27" s="619"/>
      <c r="AH27" s="185">
        <v>17</v>
      </c>
      <c r="AI27" s="10">
        <v>30</v>
      </c>
      <c r="AJ27" s="621">
        <v>382</v>
      </c>
      <c r="AK27" s="621"/>
      <c r="AL27" s="621">
        <v>384</v>
      </c>
      <c r="AM27" s="621"/>
      <c r="AN27" s="10" t="s">
        <v>35</v>
      </c>
      <c r="AO27" s="10" t="s">
        <v>35</v>
      </c>
      <c r="AP27" s="188"/>
      <c r="AQ27" s="188"/>
      <c r="AR27" s="41"/>
      <c r="AS27" s="188"/>
      <c r="AT27" s="188"/>
    </row>
    <row r="28" spans="1:46" ht="21" customHeight="1">
      <c r="A28" s="618"/>
      <c r="B28" s="258"/>
      <c r="C28" s="259" t="s">
        <v>47</v>
      </c>
      <c r="D28" s="182" t="s">
        <v>35</v>
      </c>
      <c r="E28" s="182" t="s">
        <v>643</v>
      </c>
      <c r="F28" s="182" t="s">
        <v>35</v>
      </c>
      <c r="G28" s="182" t="s">
        <v>35</v>
      </c>
      <c r="H28" s="182" t="s">
        <v>35</v>
      </c>
      <c r="I28" s="182" t="s">
        <v>35</v>
      </c>
      <c r="J28" s="182" t="s">
        <v>35</v>
      </c>
      <c r="K28" s="182" t="s">
        <v>35</v>
      </c>
      <c r="L28" s="182" t="s">
        <v>35</v>
      </c>
      <c r="M28" s="182" t="s">
        <v>35</v>
      </c>
      <c r="N28" s="206"/>
      <c r="O28" s="198"/>
      <c r="P28" s="569" t="s">
        <v>322</v>
      </c>
      <c r="Q28" s="605"/>
      <c r="R28" s="623">
        <f>SUM(T28:Y28)</f>
        <v>3</v>
      </c>
      <c r="S28" s="619"/>
      <c r="T28" s="619">
        <v>1</v>
      </c>
      <c r="U28" s="619"/>
      <c r="V28" s="619">
        <v>2</v>
      </c>
      <c r="W28" s="619"/>
      <c r="X28" s="621" t="s">
        <v>35</v>
      </c>
      <c r="Y28" s="621"/>
      <c r="Z28" s="10">
        <v>18</v>
      </c>
      <c r="AA28" s="10">
        <v>26</v>
      </c>
      <c r="AB28" s="619">
        <f>SUM(AD28:AG28)</f>
        <v>527</v>
      </c>
      <c r="AC28" s="619"/>
      <c r="AD28" s="621">
        <v>277</v>
      </c>
      <c r="AE28" s="621"/>
      <c r="AF28" s="619">
        <v>250</v>
      </c>
      <c r="AG28" s="619"/>
      <c r="AH28" s="185">
        <v>40</v>
      </c>
      <c r="AI28" s="10">
        <v>30</v>
      </c>
      <c r="AJ28" s="621">
        <v>237</v>
      </c>
      <c r="AK28" s="621"/>
      <c r="AL28" s="621">
        <v>220</v>
      </c>
      <c r="AM28" s="621"/>
      <c r="AN28" s="10" t="s">
        <v>35</v>
      </c>
      <c r="AO28" s="10" t="s">
        <v>35</v>
      </c>
      <c r="AP28" s="188"/>
      <c r="AQ28" s="188"/>
      <c r="AR28" s="41"/>
      <c r="AS28" s="188"/>
      <c r="AT28" s="188"/>
    </row>
    <row r="29" spans="1:46" ht="21" customHeight="1">
      <c r="A29" s="265"/>
      <c r="B29" s="261"/>
      <c r="C29" s="259" t="s">
        <v>48</v>
      </c>
      <c r="D29" s="182">
        <v>1</v>
      </c>
      <c r="E29" s="182" t="s">
        <v>643</v>
      </c>
      <c r="F29" s="182">
        <v>671</v>
      </c>
      <c r="G29" s="182">
        <v>629</v>
      </c>
      <c r="H29" s="182">
        <v>42</v>
      </c>
      <c r="I29" s="182">
        <v>46</v>
      </c>
      <c r="J29" s="182">
        <v>41</v>
      </c>
      <c r="K29" s="182" t="s">
        <v>35</v>
      </c>
      <c r="L29" s="182">
        <v>4</v>
      </c>
      <c r="M29" s="182">
        <v>1</v>
      </c>
      <c r="N29" s="206"/>
      <c r="O29" s="198"/>
      <c r="P29" s="569" t="s">
        <v>323</v>
      </c>
      <c r="Q29" s="605"/>
      <c r="R29" s="623" t="s">
        <v>35</v>
      </c>
      <c r="S29" s="619"/>
      <c r="T29" s="621" t="s">
        <v>35</v>
      </c>
      <c r="U29" s="621"/>
      <c r="V29" s="621" t="s">
        <v>35</v>
      </c>
      <c r="W29" s="621"/>
      <c r="X29" s="621" t="s">
        <v>35</v>
      </c>
      <c r="Y29" s="621"/>
      <c r="Z29" s="10" t="s">
        <v>35</v>
      </c>
      <c r="AA29" s="10" t="s">
        <v>35</v>
      </c>
      <c r="AB29" s="621" t="s">
        <v>35</v>
      </c>
      <c r="AC29" s="621"/>
      <c r="AD29" s="621" t="s">
        <v>35</v>
      </c>
      <c r="AE29" s="621"/>
      <c r="AF29" s="621" t="s">
        <v>35</v>
      </c>
      <c r="AG29" s="621"/>
      <c r="AH29" s="10" t="s">
        <v>35</v>
      </c>
      <c r="AI29" s="10" t="s">
        <v>35</v>
      </c>
      <c r="AJ29" s="621" t="s">
        <v>35</v>
      </c>
      <c r="AK29" s="621"/>
      <c r="AL29" s="621" t="s">
        <v>35</v>
      </c>
      <c r="AM29" s="621"/>
      <c r="AN29" s="10" t="s">
        <v>35</v>
      </c>
      <c r="AO29" s="10" t="s">
        <v>35</v>
      </c>
      <c r="AP29" s="188"/>
      <c r="AQ29" s="188"/>
      <c r="AR29" s="41"/>
      <c r="AS29" s="188"/>
      <c r="AT29" s="188"/>
    </row>
    <row r="30" spans="1:46" ht="21" customHeight="1">
      <c r="A30" s="261"/>
      <c r="B30" s="261"/>
      <c r="C30" s="272" t="s">
        <v>42</v>
      </c>
      <c r="D30" s="181">
        <v>8</v>
      </c>
      <c r="E30" s="182" t="s">
        <v>643</v>
      </c>
      <c r="F30" s="181">
        <v>5598</v>
      </c>
      <c r="G30" s="181">
        <v>709</v>
      </c>
      <c r="H30" s="181">
        <v>4889</v>
      </c>
      <c r="I30" s="181">
        <v>732</v>
      </c>
      <c r="J30" s="181">
        <v>221</v>
      </c>
      <c r="K30" s="181">
        <v>89</v>
      </c>
      <c r="L30" s="181">
        <v>286</v>
      </c>
      <c r="M30" s="181">
        <v>136</v>
      </c>
      <c r="N30" s="206"/>
      <c r="O30" s="198"/>
      <c r="P30" s="569" t="s">
        <v>324</v>
      </c>
      <c r="Q30" s="605"/>
      <c r="R30" s="623">
        <f>SUM(T30:Y30)</f>
        <v>1</v>
      </c>
      <c r="S30" s="619"/>
      <c r="T30" s="619" t="s">
        <v>35</v>
      </c>
      <c r="U30" s="619"/>
      <c r="V30" s="619">
        <v>1</v>
      </c>
      <c r="W30" s="619"/>
      <c r="X30" s="621" t="s">
        <v>35</v>
      </c>
      <c r="Y30" s="621"/>
      <c r="Z30" s="10">
        <v>5</v>
      </c>
      <c r="AA30" s="10">
        <v>8</v>
      </c>
      <c r="AB30" s="619">
        <f>SUM(AD30:AG30)</f>
        <v>125</v>
      </c>
      <c r="AC30" s="619"/>
      <c r="AD30" s="621">
        <v>72</v>
      </c>
      <c r="AE30" s="621"/>
      <c r="AF30" s="619">
        <v>53</v>
      </c>
      <c r="AG30" s="619"/>
      <c r="AH30" s="185" t="s">
        <v>35</v>
      </c>
      <c r="AI30" s="10" t="s">
        <v>35</v>
      </c>
      <c r="AJ30" s="621">
        <v>72</v>
      </c>
      <c r="AK30" s="621"/>
      <c r="AL30" s="621">
        <v>53</v>
      </c>
      <c r="AM30" s="621"/>
      <c r="AN30" s="10" t="s">
        <v>35</v>
      </c>
      <c r="AO30" s="10" t="s">
        <v>35</v>
      </c>
      <c r="AP30" s="188"/>
      <c r="AQ30" s="188"/>
      <c r="AR30" s="41"/>
      <c r="AS30" s="188"/>
      <c r="AT30" s="188"/>
    </row>
    <row r="31" spans="1:46" ht="21" customHeight="1">
      <c r="A31" s="569" t="s">
        <v>55</v>
      </c>
      <c r="B31" s="258"/>
      <c r="C31" s="259" t="s">
        <v>49</v>
      </c>
      <c r="D31" s="182">
        <v>1</v>
      </c>
      <c r="E31" s="182" t="s">
        <v>643</v>
      </c>
      <c r="F31" s="181">
        <v>645</v>
      </c>
      <c r="G31" s="182">
        <v>111</v>
      </c>
      <c r="H31" s="182">
        <v>534</v>
      </c>
      <c r="I31" s="182">
        <v>217</v>
      </c>
      <c r="J31" s="182">
        <v>41</v>
      </c>
      <c r="K31" s="182">
        <v>22</v>
      </c>
      <c r="L31" s="182">
        <v>82</v>
      </c>
      <c r="M31" s="182">
        <v>72</v>
      </c>
      <c r="N31" s="206"/>
      <c r="O31" s="198"/>
      <c r="P31" s="569" t="s">
        <v>325</v>
      </c>
      <c r="Q31" s="605"/>
      <c r="R31" s="623">
        <f>SUM(T31:Y31)</f>
        <v>1</v>
      </c>
      <c r="S31" s="619"/>
      <c r="T31" s="619">
        <v>1</v>
      </c>
      <c r="U31" s="619"/>
      <c r="V31" s="619" t="s">
        <v>35</v>
      </c>
      <c r="W31" s="619"/>
      <c r="X31" s="621" t="s">
        <v>35</v>
      </c>
      <c r="Y31" s="621"/>
      <c r="Z31" s="10">
        <v>5</v>
      </c>
      <c r="AA31" s="10">
        <v>7</v>
      </c>
      <c r="AB31" s="619">
        <f>SUM(AD31:AG31)</f>
        <v>88</v>
      </c>
      <c r="AC31" s="619"/>
      <c r="AD31" s="621">
        <v>37</v>
      </c>
      <c r="AE31" s="621"/>
      <c r="AF31" s="619">
        <v>51</v>
      </c>
      <c r="AG31" s="619"/>
      <c r="AH31" s="185">
        <v>37</v>
      </c>
      <c r="AI31" s="10">
        <v>51</v>
      </c>
      <c r="AJ31" s="621" t="s">
        <v>35</v>
      </c>
      <c r="AK31" s="621"/>
      <c r="AL31" s="621" t="s">
        <v>35</v>
      </c>
      <c r="AM31" s="621"/>
      <c r="AN31" s="10" t="s">
        <v>35</v>
      </c>
      <c r="AO31" s="10" t="s">
        <v>35</v>
      </c>
      <c r="AP31" s="188"/>
      <c r="AQ31" s="188"/>
      <c r="AR31" s="41"/>
      <c r="AS31" s="188"/>
      <c r="AT31" s="188"/>
    </row>
    <row r="32" spans="1:46" ht="21" customHeight="1">
      <c r="A32" s="569"/>
      <c r="B32" s="260"/>
      <c r="C32" s="259" t="s">
        <v>47</v>
      </c>
      <c r="D32" s="182">
        <v>1</v>
      </c>
      <c r="E32" s="182" t="s">
        <v>643</v>
      </c>
      <c r="F32" s="182">
        <v>251</v>
      </c>
      <c r="G32" s="182">
        <v>179</v>
      </c>
      <c r="H32" s="182">
        <v>72</v>
      </c>
      <c r="I32" s="182">
        <v>72</v>
      </c>
      <c r="J32" s="182">
        <v>42</v>
      </c>
      <c r="K32" s="182">
        <v>2</v>
      </c>
      <c r="L32" s="182">
        <v>28</v>
      </c>
      <c r="M32" s="182" t="s">
        <v>35</v>
      </c>
      <c r="N32" s="206"/>
      <c r="O32" s="209"/>
      <c r="P32" s="607" t="s">
        <v>326</v>
      </c>
      <c r="Q32" s="608"/>
      <c r="R32" s="620">
        <f>SUM(T32:Y32)</f>
        <v>2</v>
      </c>
      <c r="S32" s="606"/>
      <c r="T32" s="606">
        <v>2</v>
      </c>
      <c r="U32" s="606"/>
      <c r="V32" s="606" t="s">
        <v>35</v>
      </c>
      <c r="W32" s="606"/>
      <c r="X32" s="654" t="s">
        <v>35</v>
      </c>
      <c r="Y32" s="654"/>
      <c r="Z32" s="186">
        <v>3</v>
      </c>
      <c r="AA32" s="186">
        <v>7</v>
      </c>
      <c r="AB32" s="606">
        <f>SUM(AD32:AG32)</f>
        <v>57</v>
      </c>
      <c r="AC32" s="606"/>
      <c r="AD32" s="654">
        <v>37</v>
      </c>
      <c r="AE32" s="654"/>
      <c r="AF32" s="606">
        <v>20</v>
      </c>
      <c r="AG32" s="606"/>
      <c r="AH32" s="187">
        <v>37</v>
      </c>
      <c r="AI32" s="186">
        <v>20</v>
      </c>
      <c r="AJ32" s="654" t="s">
        <v>35</v>
      </c>
      <c r="AK32" s="654"/>
      <c r="AL32" s="654" t="s">
        <v>35</v>
      </c>
      <c r="AM32" s="654"/>
      <c r="AN32" s="186" t="s">
        <v>35</v>
      </c>
      <c r="AO32" s="186" t="s">
        <v>35</v>
      </c>
      <c r="AP32" s="188"/>
      <c r="AQ32" s="188"/>
      <c r="AR32" s="41"/>
      <c r="AS32" s="188"/>
      <c r="AT32" s="188"/>
    </row>
    <row r="33" spans="1:37" ht="21" customHeight="1">
      <c r="A33" s="260"/>
      <c r="B33" s="261"/>
      <c r="C33" s="259" t="s">
        <v>48</v>
      </c>
      <c r="D33" s="182">
        <v>6</v>
      </c>
      <c r="E33" s="182" t="s">
        <v>643</v>
      </c>
      <c r="F33" s="182">
        <v>4702</v>
      </c>
      <c r="G33" s="182">
        <v>419</v>
      </c>
      <c r="H33" s="182">
        <v>4283</v>
      </c>
      <c r="I33" s="182">
        <v>443</v>
      </c>
      <c r="J33" s="182">
        <v>138</v>
      </c>
      <c r="K33" s="182">
        <v>65</v>
      </c>
      <c r="L33" s="182">
        <v>176</v>
      </c>
      <c r="M33" s="182">
        <v>64</v>
      </c>
      <c r="N33" s="206"/>
      <c r="O33" s="245" t="s">
        <v>327</v>
      </c>
      <c r="P33" s="258"/>
      <c r="Q33" s="258"/>
      <c r="R33" s="41"/>
      <c r="S33" s="196"/>
      <c r="T33" s="191"/>
      <c r="U33" s="188"/>
      <c r="V33" s="41"/>
      <c r="W33" s="188"/>
      <c r="X33" s="198"/>
      <c r="Y33" s="41"/>
      <c r="Z33" s="196"/>
      <c r="AA33" s="196"/>
      <c r="AB33" s="266"/>
      <c r="AC33" s="41"/>
      <c r="AD33" s="234"/>
      <c r="AE33" s="234"/>
      <c r="AF33" s="41"/>
      <c r="AG33" s="188"/>
      <c r="AH33" s="188"/>
      <c r="AI33" s="41"/>
      <c r="AJ33" s="188"/>
      <c r="AK33" s="188"/>
    </row>
    <row r="34" spans="1:37" ht="21" customHeight="1">
      <c r="A34" s="261"/>
      <c r="B34" s="261"/>
      <c r="C34" s="272" t="s">
        <v>42</v>
      </c>
      <c r="D34" s="181">
        <v>7</v>
      </c>
      <c r="E34" s="182" t="s">
        <v>643</v>
      </c>
      <c r="F34" s="181">
        <v>21949</v>
      </c>
      <c r="G34" s="181">
        <v>17413</v>
      </c>
      <c r="H34" s="181">
        <v>4536</v>
      </c>
      <c r="I34" s="181">
        <v>2567</v>
      </c>
      <c r="J34" s="181">
        <v>1660</v>
      </c>
      <c r="K34" s="181">
        <v>133</v>
      </c>
      <c r="L34" s="181">
        <v>703</v>
      </c>
      <c r="M34" s="181">
        <v>71</v>
      </c>
      <c r="N34" s="206"/>
      <c r="O34" s="255" t="s">
        <v>471</v>
      </c>
      <c r="P34" s="258"/>
      <c r="Q34" s="258"/>
      <c r="R34" s="41"/>
      <c r="S34" s="196"/>
      <c r="T34" s="191"/>
      <c r="U34" s="188"/>
      <c r="V34" s="41"/>
      <c r="W34" s="188"/>
      <c r="X34" s="198"/>
      <c r="Y34" s="41"/>
      <c r="Z34" s="196"/>
      <c r="AA34" s="196"/>
      <c r="AB34" s="266"/>
      <c r="AC34" s="41"/>
      <c r="AD34" s="188"/>
      <c r="AE34" s="234"/>
      <c r="AF34" s="41"/>
      <c r="AG34" s="188"/>
      <c r="AH34" s="188"/>
      <c r="AI34" s="41"/>
      <c r="AJ34" s="188"/>
      <c r="AK34" s="188"/>
    </row>
    <row r="35" spans="1:37" ht="21" customHeight="1">
      <c r="A35" s="569" t="s">
        <v>56</v>
      </c>
      <c r="B35" s="258"/>
      <c r="C35" s="259" t="s">
        <v>49</v>
      </c>
      <c r="D35" s="182">
        <v>1</v>
      </c>
      <c r="E35" s="182" t="s">
        <v>643</v>
      </c>
      <c r="F35" s="182">
        <v>8974</v>
      </c>
      <c r="G35" s="182">
        <v>6819</v>
      </c>
      <c r="H35" s="182">
        <v>2155</v>
      </c>
      <c r="I35" s="182">
        <v>1274</v>
      </c>
      <c r="J35" s="182">
        <v>850</v>
      </c>
      <c r="K35" s="182">
        <v>46</v>
      </c>
      <c r="L35" s="182">
        <v>332</v>
      </c>
      <c r="M35" s="182">
        <v>46</v>
      </c>
      <c r="N35" s="206"/>
      <c r="O35" s="255"/>
      <c r="P35" s="267"/>
      <c r="Q35" s="267"/>
      <c r="R35" s="41"/>
      <c r="S35" s="196"/>
      <c r="T35" s="191"/>
      <c r="U35" s="196"/>
      <c r="V35" s="41"/>
      <c r="W35" s="188"/>
      <c r="X35" s="196"/>
      <c r="Y35" s="41"/>
      <c r="Z35" s="196"/>
      <c r="AA35" s="196"/>
      <c r="AB35" s="268"/>
      <c r="AC35" s="41"/>
      <c r="AD35" s="188"/>
      <c r="AE35" s="196"/>
      <c r="AF35" s="41"/>
      <c r="AG35" s="188"/>
      <c r="AH35" s="188"/>
      <c r="AI35" s="41"/>
      <c r="AJ35" s="188"/>
      <c r="AK35" s="188"/>
    </row>
    <row r="36" spans="1:39" ht="21" customHeight="1">
      <c r="A36" s="569"/>
      <c r="B36" s="260"/>
      <c r="C36" s="259" t="s">
        <v>47</v>
      </c>
      <c r="D36" s="182">
        <v>1</v>
      </c>
      <c r="E36" s="182" t="s">
        <v>643</v>
      </c>
      <c r="F36" s="182">
        <v>621</v>
      </c>
      <c r="G36" s="182">
        <v>344</v>
      </c>
      <c r="H36" s="182">
        <v>277</v>
      </c>
      <c r="I36" s="182">
        <v>182</v>
      </c>
      <c r="J36" s="182">
        <v>56</v>
      </c>
      <c r="K36" s="182">
        <v>1</v>
      </c>
      <c r="L36" s="182">
        <v>121</v>
      </c>
      <c r="M36" s="182">
        <v>4</v>
      </c>
      <c r="N36" s="206"/>
      <c r="Q36" s="241"/>
      <c r="AG36" s="206"/>
      <c r="AH36" s="206"/>
      <c r="AI36" s="206"/>
      <c r="AJ36" s="206"/>
      <c r="AK36" s="206"/>
      <c r="AL36" s="206"/>
      <c r="AM36" s="244"/>
    </row>
    <row r="37" spans="1:14" ht="21" customHeight="1">
      <c r="A37" s="260"/>
      <c r="B37" s="261"/>
      <c r="C37" s="259" t="s">
        <v>48</v>
      </c>
      <c r="D37" s="182">
        <v>5</v>
      </c>
      <c r="E37" s="182" t="s">
        <v>643</v>
      </c>
      <c r="F37" s="182">
        <v>12354</v>
      </c>
      <c r="G37" s="182">
        <v>10250</v>
      </c>
      <c r="H37" s="182">
        <v>2104</v>
      </c>
      <c r="I37" s="182">
        <v>1111</v>
      </c>
      <c r="J37" s="182">
        <v>754</v>
      </c>
      <c r="K37" s="182">
        <v>86</v>
      </c>
      <c r="L37" s="182">
        <v>250</v>
      </c>
      <c r="M37" s="182">
        <v>21</v>
      </c>
      <c r="N37" s="206"/>
    </row>
    <row r="38" spans="1:15" ht="21" customHeight="1">
      <c r="A38" s="261"/>
      <c r="B38" s="261"/>
      <c r="C38" s="272" t="s">
        <v>42</v>
      </c>
      <c r="D38" s="181">
        <v>36</v>
      </c>
      <c r="E38" s="182" t="s">
        <v>643</v>
      </c>
      <c r="F38" s="181">
        <v>4989</v>
      </c>
      <c r="G38" s="181">
        <v>1812</v>
      </c>
      <c r="H38" s="181">
        <v>3177</v>
      </c>
      <c r="I38" s="181">
        <v>1236</v>
      </c>
      <c r="J38" s="181">
        <v>114</v>
      </c>
      <c r="K38" s="181">
        <v>161</v>
      </c>
      <c r="L38" s="181">
        <v>677</v>
      </c>
      <c r="M38" s="181">
        <v>284</v>
      </c>
      <c r="N38" s="206"/>
      <c r="O38" s="206"/>
    </row>
    <row r="39" spans="1:42" ht="21" customHeight="1">
      <c r="A39" s="569" t="s">
        <v>57</v>
      </c>
      <c r="B39" s="258"/>
      <c r="C39" s="259" t="s">
        <v>49</v>
      </c>
      <c r="D39" s="182">
        <v>3</v>
      </c>
      <c r="E39" s="182" t="s">
        <v>643</v>
      </c>
      <c r="F39" s="182">
        <v>270</v>
      </c>
      <c r="G39" s="182" t="s">
        <v>35</v>
      </c>
      <c r="H39" s="182">
        <v>270</v>
      </c>
      <c r="I39" s="182">
        <v>182</v>
      </c>
      <c r="J39" s="182" t="s">
        <v>35</v>
      </c>
      <c r="K39" s="182">
        <v>10</v>
      </c>
      <c r="L39" s="182">
        <v>105</v>
      </c>
      <c r="M39" s="182">
        <v>67</v>
      </c>
      <c r="O39" s="581" t="s">
        <v>841</v>
      </c>
      <c r="P39" s="581"/>
      <c r="Q39" s="581"/>
      <c r="R39" s="581"/>
      <c r="S39" s="581"/>
      <c r="T39" s="581"/>
      <c r="U39" s="581"/>
      <c r="V39" s="581"/>
      <c r="W39" s="581"/>
      <c r="X39" s="581"/>
      <c r="Y39" s="581"/>
      <c r="Z39" s="581"/>
      <c r="AA39" s="581"/>
      <c r="AB39" s="581"/>
      <c r="AC39" s="581"/>
      <c r="AD39" s="581"/>
      <c r="AE39" s="581"/>
      <c r="AF39" s="581"/>
      <c r="AG39" s="581"/>
      <c r="AH39" s="581"/>
      <c r="AI39" s="581"/>
      <c r="AJ39" s="581"/>
      <c r="AK39" s="581"/>
      <c r="AL39" s="581"/>
      <c r="AM39" s="581"/>
      <c r="AN39" s="581"/>
      <c r="AO39" s="581"/>
      <c r="AP39" s="196"/>
    </row>
    <row r="40" spans="1:42" ht="21" customHeight="1">
      <c r="A40" s="569"/>
      <c r="B40" s="260"/>
      <c r="C40" s="259" t="s">
        <v>47</v>
      </c>
      <c r="D40" s="182">
        <v>2</v>
      </c>
      <c r="E40" s="182" t="s">
        <v>643</v>
      </c>
      <c r="F40" s="182">
        <v>730</v>
      </c>
      <c r="G40" s="182">
        <v>80</v>
      </c>
      <c r="H40" s="182">
        <v>650</v>
      </c>
      <c r="I40" s="182">
        <v>268</v>
      </c>
      <c r="J40" s="182">
        <v>7</v>
      </c>
      <c r="K40" s="182">
        <v>47</v>
      </c>
      <c r="L40" s="182">
        <v>149</v>
      </c>
      <c r="M40" s="182">
        <v>65</v>
      </c>
      <c r="N40" s="206"/>
      <c r="O40" s="653" t="s">
        <v>674</v>
      </c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1"/>
      <c r="AL40" s="571"/>
      <c r="AM40" s="571"/>
      <c r="AN40" s="571"/>
      <c r="AO40" s="571"/>
      <c r="AP40" s="196"/>
    </row>
    <row r="41" spans="1:42" ht="21" customHeight="1" thickBot="1">
      <c r="A41" s="260"/>
      <c r="B41" s="261"/>
      <c r="C41" s="259" t="s">
        <v>48</v>
      </c>
      <c r="D41" s="182">
        <v>31</v>
      </c>
      <c r="E41" s="182" t="s">
        <v>643</v>
      </c>
      <c r="F41" s="182">
        <v>3989</v>
      </c>
      <c r="G41" s="182">
        <v>1732</v>
      </c>
      <c r="H41" s="182">
        <v>2257</v>
      </c>
      <c r="I41" s="182">
        <v>786</v>
      </c>
      <c r="J41" s="182">
        <v>107</v>
      </c>
      <c r="K41" s="182">
        <v>104</v>
      </c>
      <c r="L41" s="182">
        <v>423</v>
      </c>
      <c r="M41" s="182">
        <v>152</v>
      </c>
      <c r="N41" s="206"/>
      <c r="O41" s="206"/>
      <c r="AP41" s="196"/>
    </row>
    <row r="42" spans="1:42" ht="21" customHeight="1">
      <c r="A42" s="261"/>
      <c r="B42" s="261"/>
      <c r="C42" s="272" t="s">
        <v>42</v>
      </c>
      <c r="D42" s="181">
        <v>42</v>
      </c>
      <c r="E42" s="182" t="s">
        <v>643</v>
      </c>
      <c r="F42" s="181">
        <v>7576</v>
      </c>
      <c r="G42" s="181">
        <v>3495</v>
      </c>
      <c r="H42" s="181">
        <v>4081</v>
      </c>
      <c r="I42" s="181">
        <v>672</v>
      </c>
      <c r="J42" s="181">
        <v>425</v>
      </c>
      <c r="K42" s="181">
        <v>61</v>
      </c>
      <c r="L42" s="181">
        <v>132</v>
      </c>
      <c r="M42" s="181">
        <v>54</v>
      </c>
      <c r="N42" s="206"/>
      <c r="O42" s="582" t="s">
        <v>70</v>
      </c>
      <c r="P42" s="628"/>
      <c r="Q42" s="596" t="s">
        <v>599</v>
      </c>
      <c r="R42" s="625">
        <v>0</v>
      </c>
      <c r="S42" s="627">
        <v>1</v>
      </c>
      <c r="T42" s="627">
        <v>2</v>
      </c>
      <c r="U42" s="625">
        <v>3</v>
      </c>
      <c r="V42" s="627">
        <v>4</v>
      </c>
      <c r="W42" s="627">
        <v>5</v>
      </c>
      <c r="X42" s="625">
        <v>6</v>
      </c>
      <c r="Y42" s="627">
        <v>7</v>
      </c>
      <c r="Z42" s="627">
        <v>8</v>
      </c>
      <c r="AA42" s="625">
        <v>9</v>
      </c>
      <c r="AB42" s="627">
        <v>10</v>
      </c>
      <c r="AC42" s="627">
        <v>11</v>
      </c>
      <c r="AD42" s="625">
        <v>12</v>
      </c>
      <c r="AE42" s="627">
        <v>13</v>
      </c>
      <c r="AF42" s="627">
        <v>14</v>
      </c>
      <c r="AG42" s="625">
        <v>15</v>
      </c>
      <c r="AH42" s="627">
        <v>16</v>
      </c>
      <c r="AI42" s="627">
        <v>17</v>
      </c>
      <c r="AJ42" s="625">
        <v>18</v>
      </c>
      <c r="AK42" s="615" t="s">
        <v>600</v>
      </c>
      <c r="AL42" s="615" t="s">
        <v>601</v>
      </c>
      <c r="AM42" s="615" t="s">
        <v>602</v>
      </c>
      <c r="AN42" s="615" t="s">
        <v>603</v>
      </c>
      <c r="AO42" s="603" t="s">
        <v>676</v>
      </c>
      <c r="AP42" s="196"/>
    </row>
    <row r="43" spans="1:42" ht="21" customHeight="1">
      <c r="A43" s="569" t="s">
        <v>58</v>
      </c>
      <c r="B43" s="258"/>
      <c r="C43" s="259" t="s">
        <v>49</v>
      </c>
      <c r="D43" s="182" t="s">
        <v>35</v>
      </c>
      <c r="E43" s="182" t="s">
        <v>643</v>
      </c>
      <c r="F43" s="182" t="s">
        <v>35</v>
      </c>
      <c r="G43" s="182" t="s">
        <v>35</v>
      </c>
      <c r="H43" s="182" t="s">
        <v>35</v>
      </c>
      <c r="I43" s="182" t="s">
        <v>35</v>
      </c>
      <c r="J43" s="182" t="s">
        <v>35</v>
      </c>
      <c r="K43" s="182" t="s">
        <v>35</v>
      </c>
      <c r="L43" s="182" t="s">
        <v>35</v>
      </c>
      <c r="M43" s="182" t="s">
        <v>35</v>
      </c>
      <c r="N43" s="206"/>
      <c r="O43" s="629"/>
      <c r="P43" s="630"/>
      <c r="Q43" s="624"/>
      <c r="R43" s="626"/>
      <c r="S43" s="575"/>
      <c r="T43" s="575"/>
      <c r="U43" s="626"/>
      <c r="V43" s="575"/>
      <c r="W43" s="575"/>
      <c r="X43" s="626"/>
      <c r="Y43" s="575"/>
      <c r="Z43" s="575"/>
      <c r="AA43" s="626"/>
      <c r="AB43" s="575"/>
      <c r="AC43" s="575"/>
      <c r="AD43" s="626"/>
      <c r="AE43" s="575"/>
      <c r="AF43" s="575"/>
      <c r="AG43" s="626"/>
      <c r="AH43" s="575"/>
      <c r="AI43" s="575"/>
      <c r="AJ43" s="626"/>
      <c r="AK43" s="616"/>
      <c r="AL43" s="616"/>
      <c r="AM43" s="616"/>
      <c r="AN43" s="616"/>
      <c r="AO43" s="604"/>
      <c r="AP43" s="196"/>
    </row>
    <row r="44" spans="1:42" ht="21" customHeight="1">
      <c r="A44" s="569"/>
      <c r="B44" s="260"/>
      <c r="C44" s="259" t="s">
        <v>47</v>
      </c>
      <c r="D44" s="182">
        <v>1</v>
      </c>
      <c r="E44" s="182" t="s">
        <v>643</v>
      </c>
      <c r="F44" s="182">
        <v>24</v>
      </c>
      <c r="G44" s="182" t="s">
        <v>35</v>
      </c>
      <c r="H44" s="182">
        <v>24</v>
      </c>
      <c r="I44" s="182">
        <v>1</v>
      </c>
      <c r="J44" s="182" t="s">
        <v>35</v>
      </c>
      <c r="K44" s="182">
        <v>1</v>
      </c>
      <c r="L44" s="182" t="s">
        <v>35</v>
      </c>
      <c r="M44" s="182" t="s">
        <v>35</v>
      </c>
      <c r="O44" s="633" t="s">
        <v>59</v>
      </c>
      <c r="P44" s="633"/>
      <c r="Q44" s="345">
        <f>SUM(R44:AO44)</f>
        <v>305</v>
      </c>
      <c r="R44" s="270">
        <v>9</v>
      </c>
      <c r="S44" s="270">
        <v>3</v>
      </c>
      <c r="T44" s="270">
        <v>4</v>
      </c>
      <c r="U44" s="270">
        <v>27</v>
      </c>
      <c r="V44" s="270">
        <v>7</v>
      </c>
      <c r="W44" s="270">
        <v>6</v>
      </c>
      <c r="X44" s="270">
        <v>90</v>
      </c>
      <c r="Y44" s="270">
        <v>14</v>
      </c>
      <c r="Z44" s="270">
        <v>4</v>
      </c>
      <c r="AA44" s="270">
        <v>10</v>
      </c>
      <c r="AB44" s="270">
        <v>5</v>
      </c>
      <c r="AC44" s="270">
        <v>7</v>
      </c>
      <c r="AD44" s="270">
        <v>26</v>
      </c>
      <c r="AE44" s="270">
        <v>11</v>
      </c>
      <c r="AF44" s="270">
        <v>8</v>
      </c>
      <c r="AG44" s="270">
        <v>1</v>
      </c>
      <c r="AH44" s="270">
        <v>6</v>
      </c>
      <c r="AI44" s="270">
        <v>5</v>
      </c>
      <c r="AJ44" s="271">
        <v>12</v>
      </c>
      <c r="AK44" s="270">
        <v>38</v>
      </c>
      <c r="AL44" s="270">
        <v>12</v>
      </c>
      <c r="AM44" s="271" t="s">
        <v>645</v>
      </c>
      <c r="AN44" s="195" t="s">
        <v>645</v>
      </c>
      <c r="AO44" s="195" t="s">
        <v>645</v>
      </c>
      <c r="AP44" s="196"/>
    </row>
    <row r="45" spans="1:42" ht="21" customHeight="1">
      <c r="A45" s="260"/>
      <c r="B45" s="261"/>
      <c r="C45" s="259" t="s">
        <v>48</v>
      </c>
      <c r="D45" s="182">
        <v>41</v>
      </c>
      <c r="E45" s="182" t="s">
        <v>646</v>
      </c>
      <c r="F45" s="182">
        <v>7552</v>
      </c>
      <c r="G45" s="182">
        <v>3495</v>
      </c>
      <c r="H45" s="182">
        <v>4057</v>
      </c>
      <c r="I45" s="182">
        <v>671</v>
      </c>
      <c r="J45" s="182">
        <v>425</v>
      </c>
      <c r="K45" s="182">
        <v>60</v>
      </c>
      <c r="L45" s="182">
        <v>132</v>
      </c>
      <c r="M45" s="182">
        <v>54</v>
      </c>
      <c r="N45" s="206"/>
      <c r="O45" s="636" t="s">
        <v>60</v>
      </c>
      <c r="P45" s="637"/>
      <c r="Q45" s="536">
        <f>SUM(R45:AO45)</f>
        <v>114</v>
      </c>
      <c r="R45" s="207" t="s">
        <v>645</v>
      </c>
      <c r="S45" s="208">
        <v>1</v>
      </c>
      <c r="T45" s="208">
        <v>2</v>
      </c>
      <c r="U45" s="208">
        <v>19</v>
      </c>
      <c r="V45" s="208">
        <v>3</v>
      </c>
      <c r="W45" s="208">
        <v>2</v>
      </c>
      <c r="X45" s="208">
        <v>9</v>
      </c>
      <c r="Y45" s="208">
        <v>4</v>
      </c>
      <c r="Z45" s="208">
        <v>1</v>
      </c>
      <c r="AA45" s="208">
        <v>10</v>
      </c>
      <c r="AB45" s="208">
        <v>1</v>
      </c>
      <c r="AC45" s="208">
        <v>2</v>
      </c>
      <c r="AD45" s="208">
        <v>7</v>
      </c>
      <c r="AE45" s="207">
        <v>5</v>
      </c>
      <c r="AF45" s="208">
        <v>2</v>
      </c>
      <c r="AG45" s="208">
        <v>5</v>
      </c>
      <c r="AH45" s="208">
        <v>7</v>
      </c>
      <c r="AI45" s="208">
        <v>1</v>
      </c>
      <c r="AJ45" s="207">
        <v>3</v>
      </c>
      <c r="AK45" s="208">
        <v>16</v>
      </c>
      <c r="AL45" s="208">
        <v>8</v>
      </c>
      <c r="AM45" s="207">
        <v>5</v>
      </c>
      <c r="AN45" s="200">
        <v>1</v>
      </c>
      <c r="AO45" s="200" t="s">
        <v>645</v>
      </c>
      <c r="AP45" s="196"/>
    </row>
    <row r="46" spans="1:42" ht="21" customHeight="1">
      <c r="A46" s="261"/>
      <c r="B46" s="261"/>
      <c r="C46" s="272" t="s">
        <v>42</v>
      </c>
      <c r="D46" s="181">
        <v>1</v>
      </c>
      <c r="E46" s="181">
        <v>20</v>
      </c>
      <c r="F46" s="181">
        <v>64</v>
      </c>
      <c r="G46" s="181">
        <v>42</v>
      </c>
      <c r="H46" s="181">
        <v>22</v>
      </c>
      <c r="I46" s="181">
        <v>49</v>
      </c>
      <c r="J46" s="181">
        <v>25</v>
      </c>
      <c r="K46" s="181">
        <v>20</v>
      </c>
      <c r="L46" s="182">
        <v>4</v>
      </c>
      <c r="M46" s="181" t="s">
        <v>645</v>
      </c>
      <c r="N46" s="206"/>
      <c r="O46" s="197" t="s">
        <v>647</v>
      </c>
      <c r="AP46" s="196"/>
    </row>
    <row r="47" spans="1:42" ht="21" customHeight="1">
      <c r="A47" s="570" t="s">
        <v>83</v>
      </c>
      <c r="C47" s="259" t="s">
        <v>82</v>
      </c>
      <c r="D47" s="182" t="s">
        <v>645</v>
      </c>
      <c r="E47" s="182" t="s">
        <v>645</v>
      </c>
      <c r="F47" s="182" t="s">
        <v>645</v>
      </c>
      <c r="G47" s="182" t="s">
        <v>645</v>
      </c>
      <c r="H47" s="182" t="s">
        <v>645</v>
      </c>
      <c r="I47" s="182" t="s">
        <v>645</v>
      </c>
      <c r="J47" s="182" t="s">
        <v>645</v>
      </c>
      <c r="K47" s="182" t="s">
        <v>645</v>
      </c>
      <c r="L47" s="182" t="s">
        <v>645</v>
      </c>
      <c r="M47" s="182" t="s">
        <v>645</v>
      </c>
      <c r="N47" s="206"/>
      <c r="O47" s="255" t="s">
        <v>471</v>
      </c>
      <c r="AP47" s="196"/>
    </row>
    <row r="48" spans="1:42" ht="21" customHeight="1">
      <c r="A48" s="570"/>
      <c r="C48" s="259" t="s">
        <v>84</v>
      </c>
      <c r="D48" s="182">
        <v>1</v>
      </c>
      <c r="E48" s="182">
        <v>20</v>
      </c>
      <c r="F48" s="182">
        <v>64</v>
      </c>
      <c r="G48" s="181">
        <v>42</v>
      </c>
      <c r="H48" s="182">
        <v>22</v>
      </c>
      <c r="I48" s="182">
        <v>49</v>
      </c>
      <c r="J48" s="182">
        <v>25</v>
      </c>
      <c r="K48" s="182">
        <v>20</v>
      </c>
      <c r="L48" s="182">
        <v>4</v>
      </c>
      <c r="M48" s="182" t="s">
        <v>645</v>
      </c>
      <c r="N48" s="206"/>
      <c r="AP48" s="196"/>
    </row>
    <row r="49" spans="1:42" ht="21" customHeight="1">
      <c r="A49" s="260"/>
      <c r="B49" s="261"/>
      <c r="C49" s="259" t="s">
        <v>48</v>
      </c>
      <c r="D49" s="182" t="s">
        <v>645</v>
      </c>
      <c r="E49" s="182" t="s">
        <v>645</v>
      </c>
      <c r="F49" s="182" t="s">
        <v>645</v>
      </c>
      <c r="G49" s="182" t="s">
        <v>645</v>
      </c>
      <c r="H49" s="182" t="s">
        <v>645</v>
      </c>
      <c r="I49" s="182" t="s">
        <v>645</v>
      </c>
      <c r="J49" s="182" t="s">
        <v>645</v>
      </c>
      <c r="K49" s="182" t="s">
        <v>645</v>
      </c>
      <c r="L49" s="182" t="s">
        <v>645</v>
      </c>
      <c r="M49" s="182" t="s">
        <v>645</v>
      </c>
      <c r="N49" s="20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P49" s="196"/>
    </row>
    <row r="50" spans="1:42" ht="21" customHeight="1">
      <c r="A50" s="261"/>
      <c r="B50" s="261"/>
      <c r="C50" s="272" t="s">
        <v>42</v>
      </c>
      <c r="D50" s="181">
        <v>1</v>
      </c>
      <c r="E50" s="181">
        <v>25</v>
      </c>
      <c r="F50" s="181">
        <v>69</v>
      </c>
      <c r="G50" s="181">
        <v>41</v>
      </c>
      <c r="H50" s="181">
        <v>28</v>
      </c>
      <c r="I50" s="181">
        <v>56</v>
      </c>
      <c r="J50" s="181">
        <v>22</v>
      </c>
      <c r="K50" s="181">
        <v>34</v>
      </c>
      <c r="L50" s="182" t="s">
        <v>645</v>
      </c>
      <c r="M50" s="182" t="s">
        <v>645</v>
      </c>
      <c r="N50" s="206"/>
      <c r="O50" s="653" t="s">
        <v>675</v>
      </c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1"/>
      <c r="AL50" s="571"/>
      <c r="AM50" s="571"/>
      <c r="AN50" s="571"/>
      <c r="AO50" s="571"/>
      <c r="AP50" s="196"/>
    </row>
    <row r="51" spans="1:42" ht="21" customHeight="1" thickBot="1">
      <c r="A51" s="569" t="s">
        <v>61</v>
      </c>
      <c r="B51" s="258"/>
      <c r="C51" s="259" t="s">
        <v>49</v>
      </c>
      <c r="D51" s="182" t="s">
        <v>645</v>
      </c>
      <c r="E51" s="182" t="s">
        <v>645</v>
      </c>
      <c r="F51" s="182" t="s">
        <v>645</v>
      </c>
      <c r="G51" s="182" t="s">
        <v>645</v>
      </c>
      <c r="H51" s="182" t="s">
        <v>645</v>
      </c>
      <c r="I51" s="182" t="s">
        <v>645</v>
      </c>
      <c r="J51" s="182" t="s">
        <v>645</v>
      </c>
      <c r="K51" s="182" t="s">
        <v>645</v>
      </c>
      <c r="L51" s="182" t="s">
        <v>645</v>
      </c>
      <c r="M51" s="182" t="s">
        <v>645</v>
      </c>
      <c r="N51" s="206"/>
      <c r="O51" s="246"/>
      <c r="P51" s="246"/>
      <c r="Q51" s="246"/>
      <c r="R51" s="246"/>
      <c r="S51" s="246"/>
      <c r="AP51" s="196"/>
    </row>
    <row r="52" spans="1:42" ht="21" customHeight="1">
      <c r="A52" s="569"/>
      <c r="B52" s="260"/>
      <c r="C52" s="259" t="s">
        <v>47</v>
      </c>
      <c r="D52" s="182">
        <v>1</v>
      </c>
      <c r="E52" s="182">
        <v>25</v>
      </c>
      <c r="F52" s="182">
        <v>69</v>
      </c>
      <c r="G52" s="182">
        <v>41</v>
      </c>
      <c r="H52" s="182">
        <v>28</v>
      </c>
      <c r="I52" s="182">
        <v>56</v>
      </c>
      <c r="J52" s="182">
        <v>22</v>
      </c>
      <c r="K52" s="182">
        <v>34</v>
      </c>
      <c r="L52" s="182" t="s">
        <v>645</v>
      </c>
      <c r="M52" s="182" t="s">
        <v>645</v>
      </c>
      <c r="N52" s="182"/>
      <c r="O52" s="655" t="s">
        <v>472</v>
      </c>
      <c r="P52" s="655"/>
      <c r="Q52" s="655"/>
      <c r="R52" s="656"/>
      <c r="S52" s="663" t="s">
        <v>648</v>
      </c>
      <c r="T52" s="664"/>
      <c r="U52" s="627" t="s">
        <v>63</v>
      </c>
      <c r="V52" s="615" t="s">
        <v>649</v>
      </c>
      <c r="W52" s="615" t="s">
        <v>650</v>
      </c>
      <c r="X52" s="631" t="s">
        <v>653</v>
      </c>
      <c r="Y52" s="631" t="s">
        <v>654</v>
      </c>
      <c r="Z52" s="631" t="s">
        <v>655</v>
      </c>
      <c r="AA52" s="631" t="s">
        <v>656</v>
      </c>
      <c r="AB52" s="631" t="s">
        <v>657</v>
      </c>
      <c r="AC52" s="631" t="s">
        <v>658</v>
      </c>
      <c r="AD52" s="631" t="s">
        <v>659</v>
      </c>
      <c r="AE52" s="631" t="s">
        <v>660</v>
      </c>
      <c r="AF52" s="631" t="s">
        <v>661</v>
      </c>
      <c r="AG52" s="631" t="s">
        <v>662</v>
      </c>
      <c r="AH52" s="631" t="s">
        <v>663</v>
      </c>
      <c r="AI52" s="634" t="s">
        <v>664</v>
      </c>
      <c r="AJ52" s="634" t="s">
        <v>665</v>
      </c>
      <c r="AK52" s="634" t="s">
        <v>666</v>
      </c>
      <c r="AL52" s="634" t="s">
        <v>667</v>
      </c>
      <c r="AM52" s="634" t="s">
        <v>668</v>
      </c>
      <c r="AN52" s="634" t="s">
        <v>669</v>
      </c>
      <c r="AO52" s="609" t="s">
        <v>670</v>
      </c>
      <c r="AP52" s="196"/>
    </row>
    <row r="53" spans="1:42" ht="21" customHeight="1">
      <c r="A53" s="260"/>
      <c r="B53" s="261"/>
      <c r="C53" s="259" t="s">
        <v>48</v>
      </c>
      <c r="D53" s="182" t="s">
        <v>645</v>
      </c>
      <c r="E53" s="182" t="s">
        <v>645</v>
      </c>
      <c r="F53" s="182" t="s">
        <v>645</v>
      </c>
      <c r="G53" s="182" t="s">
        <v>645</v>
      </c>
      <c r="H53" s="182" t="s">
        <v>645</v>
      </c>
      <c r="I53" s="182" t="s">
        <v>645</v>
      </c>
      <c r="J53" s="182" t="s">
        <v>645</v>
      </c>
      <c r="K53" s="182" t="s">
        <v>645</v>
      </c>
      <c r="L53" s="182" t="s">
        <v>645</v>
      </c>
      <c r="M53" s="182" t="s">
        <v>645</v>
      </c>
      <c r="N53" s="182"/>
      <c r="O53" s="657"/>
      <c r="P53" s="657"/>
      <c r="Q53" s="657"/>
      <c r="R53" s="658"/>
      <c r="S53" s="665"/>
      <c r="T53" s="637"/>
      <c r="U53" s="575"/>
      <c r="V53" s="616"/>
      <c r="W53" s="616"/>
      <c r="X53" s="632"/>
      <c r="Y53" s="632"/>
      <c r="Z53" s="632"/>
      <c r="AA53" s="632"/>
      <c r="AB53" s="632"/>
      <c r="AC53" s="632"/>
      <c r="AD53" s="632"/>
      <c r="AE53" s="632"/>
      <c r="AF53" s="632"/>
      <c r="AG53" s="632"/>
      <c r="AH53" s="632"/>
      <c r="AI53" s="635"/>
      <c r="AJ53" s="635"/>
      <c r="AK53" s="635"/>
      <c r="AL53" s="635"/>
      <c r="AM53" s="635"/>
      <c r="AN53" s="635"/>
      <c r="AO53" s="610"/>
      <c r="AP53" s="196"/>
    </row>
    <row r="54" spans="1:42" ht="21" customHeight="1">
      <c r="A54" s="261"/>
      <c r="B54" s="261"/>
      <c r="C54" s="272" t="s">
        <v>42</v>
      </c>
      <c r="D54" s="181">
        <v>13</v>
      </c>
      <c r="E54" s="181">
        <v>254</v>
      </c>
      <c r="F54" s="181">
        <v>1011</v>
      </c>
      <c r="G54" s="181">
        <v>648</v>
      </c>
      <c r="H54" s="181">
        <v>363</v>
      </c>
      <c r="I54" s="181">
        <v>563</v>
      </c>
      <c r="J54" s="181">
        <v>245</v>
      </c>
      <c r="K54" s="181">
        <v>314</v>
      </c>
      <c r="L54" s="181">
        <v>1</v>
      </c>
      <c r="M54" s="181">
        <v>3</v>
      </c>
      <c r="N54" s="12"/>
      <c r="O54" s="659" t="s">
        <v>59</v>
      </c>
      <c r="P54" s="659"/>
      <c r="Q54" s="659"/>
      <c r="R54" s="660"/>
      <c r="S54" s="666">
        <f>SUM(U54:AO54)</f>
        <v>305</v>
      </c>
      <c r="T54" s="667"/>
      <c r="U54" s="206">
        <v>9</v>
      </c>
      <c r="V54" s="206">
        <v>41</v>
      </c>
      <c r="W54" s="206">
        <v>45</v>
      </c>
      <c r="X54" s="206">
        <v>42</v>
      </c>
      <c r="Y54" s="206">
        <v>14</v>
      </c>
      <c r="Z54" s="206">
        <v>19</v>
      </c>
      <c r="AA54" s="206">
        <v>18</v>
      </c>
      <c r="AB54" s="206">
        <v>24</v>
      </c>
      <c r="AC54" s="206">
        <v>21</v>
      </c>
      <c r="AD54" s="206">
        <v>21</v>
      </c>
      <c r="AE54" s="206">
        <v>17</v>
      </c>
      <c r="AF54" s="206">
        <v>17</v>
      </c>
      <c r="AG54" s="204">
        <v>8</v>
      </c>
      <c r="AH54" s="204">
        <v>6</v>
      </c>
      <c r="AI54" s="204">
        <v>2</v>
      </c>
      <c r="AJ54" s="188">
        <v>1</v>
      </c>
      <c r="AK54" s="188" t="s">
        <v>645</v>
      </c>
      <c r="AL54" s="188" t="s">
        <v>645</v>
      </c>
      <c r="AM54" s="188" t="s">
        <v>645</v>
      </c>
      <c r="AN54" s="188" t="s">
        <v>645</v>
      </c>
      <c r="AO54" s="191" t="s">
        <v>645</v>
      </c>
      <c r="AP54" s="196"/>
    </row>
    <row r="55" spans="1:42" ht="21" customHeight="1">
      <c r="A55" s="569" t="s">
        <v>62</v>
      </c>
      <c r="B55" s="258"/>
      <c r="C55" s="259" t="s">
        <v>49</v>
      </c>
      <c r="D55" s="181">
        <v>1</v>
      </c>
      <c r="E55" s="181">
        <v>9</v>
      </c>
      <c r="F55" s="181">
        <v>76</v>
      </c>
      <c r="G55" s="181">
        <v>49</v>
      </c>
      <c r="H55" s="181">
        <v>27</v>
      </c>
      <c r="I55" s="181">
        <v>30</v>
      </c>
      <c r="J55" s="181">
        <v>14</v>
      </c>
      <c r="K55" s="181">
        <v>12</v>
      </c>
      <c r="L55" s="181">
        <v>1</v>
      </c>
      <c r="M55" s="181">
        <v>3</v>
      </c>
      <c r="N55" s="181"/>
      <c r="O55" s="661" t="s">
        <v>60</v>
      </c>
      <c r="P55" s="661"/>
      <c r="Q55" s="661"/>
      <c r="R55" s="662"/>
      <c r="S55" s="668">
        <f>SUM(U55:AO55)</f>
        <v>114</v>
      </c>
      <c r="T55" s="669"/>
      <c r="U55" s="207" t="s">
        <v>645</v>
      </c>
      <c r="V55" s="208">
        <v>16</v>
      </c>
      <c r="W55" s="208">
        <v>8</v>
      </c>
      <c r="X55" s="208">
        <v>4</v>
      </c>
      <c r="Y55" s="208">
        <v>8</v>
      </c>
      <c r="Z55" s="208">
        <v>4</v>
      </c>
      <c r="AA55" s="208">
        <v>6</v>
      </c>
      <c r="AB55" s="208">
        <v>8</v>
      </c>
      <c r="AC55" s="208">
        <v>13</v>
      </c>
      <c r="AD55" s="208">
        <v>12</v>
      </c>
      <c r="AE55" s="208">
        <v>6</v>
      </c>
      <c r="AF55" s="207">
        <v>7</v>
      </c>
      <c r="AG55" s="208">
        <v>5</v>
      </c>
      <c r="AH55" s="207">
        <v>4</v>
      </c>
      <c r="AI55" s="207">
        <v>6</v>
      </c>
      <c r="AJ55" s="201">
        <v>2</v>
      </c>
      <c r="AK55" s="201">
        <v>3</v>
      </c>
      <c r="AL55" s="201" t="s">
        <v>645</v>
      </c>
      <c r="AM55" s="201">
        <v>2</v>
      </c>
      <c r="AN55" s="201" t="s">
        <v>645</v>
      </c>
      <c r="AO55" s="200" t="s">
        <v>645</v>
      </c>
      <c r="AP55" s="196"/>
    </row>
    <row r="56" spans="1:42" ht="21" customHeight="1">
      <c r="A56" s="569"/>
      <c r="B56" s="267"/>
      <c r="C56" s="259" t="s">
        <v>47</v>
      </c>
      <c r="D56" s="181">
        <v>12</v>
      </c>
      <c r="E56" s="181">
        <v>245</v>
      </c>
      <c r="F56" s="181">
        <v>935</v>
      </c>
      <c r="G56" s="181">
        <v>599</v>
      </c>
      <c r="H56" s="181">
        <v>336</v>
      </c>
      <c r="I56" s="181">
        <v>533</v>
      </c>
      <c r="J56" s="181">
        <v>231</v>
      </c>
      <c r="K56" s="181">
        <v>302</v>
      </c>
      <c r="L56" s="182" t="s">
        <v>645</v>
      </c>
      <c r="M56" s="182" t="s">
        <v>645</v>
      </c>
      <c r="O56" s="197" t="s">
        <v>651</v>
      </c>
      <c r="AP56" s="196"/>
    </row>
    <row r="57" spans="1:42" ht="21" customHeight="1">
      <c r="A57" s="274"/>
      <c r="B57" s="275"/>
      <c r="C57" s="276" t="s">
        <v>48</v>
      </c>
      <c r="D57" s="183" t="s">
        <v>645</v>
      </c>
      <c r="E57" s="183" t="s">
        <v>645</v>
      </c>
      <c r="F57" s="184" t="s">
        <v>645</v>
      </c>
      <c r="G57" s="184" t="s">
        <v>645</v>
      </c>
      <c r="H57" s="184" t="s">
        <v>645</v>
      </c>
      <c r="I57" s="184" t="s">
        <v>645</v>
      </c>
      <c r="J57" s="184" t="s">
        <v>645</v>
      </c>
      <c r="K57" s="184" t="s">
        <v>645</v>
      </c>
      <c r="L57" s="183" t="s">
        <v>645</v>
      </c>
      <c r="M57" s="183" t="s">
        <v>645</v>
      </c>
      <c r="N57" s="206"/>
      <c r="O57" s="255" t="s">
        <v>471</v>
      </c>
      <c r="AP57" s="196"/>
    </row>
    <row r="58" spans="1:42" ht="21" customHeight="1">
      <c r="A58" s="206" t="s">
        <v>36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AP58" s="196"/>
    </row>
    <row r="59" spans="1:15" ht="20.25" customHeight="1">
      <c r="A59" s="206"/>
      <c r="N59" s="206"/>
      <c r="O59" s="206"/>
    </row>
    <row r="60" spans="14:15" ht="20.25" customHeight="1">
      <c r="N60" s="206"/>
      <c r="O60" s="206"/>
    </row>
    <row r="61" ht="20.25" customHeight="1">
      <c r="N61" s="199"/>
    </row>
    <row r="62" ht="20.25" customHeight="1">
      <c r="N62" s="206"/>
    </row>
    <row r="63" ht="20.25" customHeight="1">
      <c r="N63" s="206"/>
    </row>
    <row r="64" ht="15" customHeight="1">
      <c r="N64" s="20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</sheetData>
  <sheetProtection/>
  <mergeCells count="327">
    <mergeCell ref="A3:AO3"/>
    <mergeCell ref="O52:R53"/>
    <mergeCell ref="O54:R54"/>
    <mergeCell ref="O55:R55"/>
    <mergeCell ref="S52:T53"/>
    <mergeCell ref="S54:T54"/>
    <mergeCell ref="S55:T55"/>
    <mergeCell ref="AJ26:AK26"/>
    <mergeCell ref="AJ27:AK27"/>
    <mergeCell ref="O5:AO5"/>
    <mergeCell ref="O40:AO40"/>
    <mergeCell ref="O39:AO39"/>
    <mergeCell ref="O50:AO50"/>
    <mergeCell ref="AL30:AM30"/>
    <mergeCell ref="AL31:AM31"/>
    <mergeCell ref="AL32:AM32"/>
    <mergeCell ref="AJ31:AK31"/>
    <mergeCell ref="AJ32:AK32"/>
    <mergeCell ref="AD32:AE32"/>
    <mergeCell ref="X32:Y32"/>
    <mergeCell ref="R7:Y8"/>
    <mergeCell ref="AL27:AM27"/>
    <mergeCell ref="AL26:AM26"/>
    <mergeCell ref="AL28:AM28"/>
    <mergeCell ref="AL18:AM18"/>
    <mergeCell ref="AL19:AM19"/>
    <mergeCell ref="AL20:AM20"/>
    <mergeCell ref="AL21:AM21"/>
    <mergeCell ref="AL10:AM10"/>
    <mergeCell ref="AL11:AM11"/>
    <mergeCell ref="AL29:AM29"/>
    <mergeCell ref="AL22:AM22"/>
    <mergeCell ref="AL23:AM23"/>
    <mergeCell ref="AL24:AM24"/>
    <mergeCell ref="AL25:AM25"/>
    <mergeCell ref="AJ30:AK30"/>
    <mergeCell ref="AJ29:AK29"/>
    <mergeCell ref="AJ22:AK22"/>
    <mergeCell ref="AJ23:AK23"/>
    <mergeCell ref="AJ24:AK24"/>
    <mergeCell ref="AL16:AM16"/>
    <mergeCell ref="AL17:AM17"/>
    <mergeCell ref="AJ28:AK28"/>
    <mergeCell ref="AJ18:AK18"/>
    <mergeCell ref="AJ19:AK19"/>
    <mergeCell ref="AJ20:AK20"/>
    <mergeCell ref="AJ21:AK21"/>
    <mergeCell ref="AJ11:AK11"/>
    <mergeCell ref="AJ12:AK12"/>
    <mergeCell ref="AJ13:AK13"/>
    <mergeCell ref="AL12:AM12"/>
    <mergeCell ref="AL13:AM13"/>
    <mergeCell ref="AL14:AM14"/>
    <mergeCell ref="AF21:AG21"/>
    <mergeCell ref="AF22:AG22"/>
    <mergeCell ref="AF23:AG23"/>
    <mergeCell ref="AF24:AG24"/>
    <mergeCell ref="AJ14:AK14"/>
    <mergeCell ref="AJ15:AK15"/>
    <mergeCell ref="AJ16:AK16"/>
    <mergeCell ref="AJ17:AK17"/>
    <mergeCell ref="AJ25:AK25"/>
    <mergeCell ref="AF31:AG31"/>
    <mergeCell ref="AF32:AG32"/>
    <mergeCell ref="AF25:AG25"/>
    <mergeCell ref="AF26:AG26"/>
    <mergeCell ref="AF27:AG27"/>
    <mergeCell ref="AF28:AG28"/>
    <mergeCell ref="AF29:AG29"/>
    <mergeCell ref="AF30:AG30"/>
    <mergeCell ref="AF17:AG17"/>
    <mergeCell ref="AF18:AG18"/>
    <mergeCell ref="AF19:AG19"/>
    <mergeCell ref="AF20:AG20"/>
    <mergeCell ref="AD30:AE30"/>
    <mergeCell ref="AD31:AE31"/>
    <mergeCell ref="AD29:AE29"/>
    <mergeCell ref="AD28:AE28"/>
    <mergeCell ref="AD22:AE22"/>
    <mergeCell ref="AD23:AE23"/>
    <mergeCell ref="AF10:AG10"/>
    <mergeCell ref="AF11:AG11"/>
    <mergeCell ref="AF12:AG12"/>
    <mergeCell ref="AF13:AG13"/>
    <mergeCell ref="AF14:AG14"/>
    <mergeCell ref="AF15:AG15"/>
    <mergeCell ref="AF16:AG16"/>
    <mergeCell ref="AD26:AE26"/>
    <mergeCell ref="AD27:AE27"/>
    <mergeCell ref="AD17:AE17"/>
    <mergeCell ref="AD24:AE24"/>
    <mergeCell ref="AD25:AE25"/>
    <mergeCell ref="AD18:AE18"/>
    <mergeCell ref="AD19:AE19"/>
    <mergeCell ref="AD20:AE20"/>
    <mergeCell ref="AD21:AE21"/>
    <mergeCell ref="AB26:AC26"/>
    <mergeCell ref="AB31:AC31"/>
    <mergeCell ref="AB32:AC32"/>
    <mergeCell ref="AD10:AE10"/>
    <mergeCell ref="AD11:AE11"/>
    <mergeCell ref="AD12:AE12"/>
    <mergeCell ref="AD13:AE13"/>
    <mergeCell ref="AD14:AE14"/>
    <mergeCell ref="AB10:AC10"/>
    <mergeCell ref="AB11:AC11"/>
    <mergeCell ref="AB12:AC12"/>
    <mergeCell ref="AB13:AC13"/>
    <mergeCell ref="AB15:AC15"/>
    <mergeCell ref="AB27:AC27"/>
    <mergeCell ref="AB19:AC19"/>
    <mergeCell ref="AB23:AC23"/>
    <mergeCell ref="AB25:AC25"/>
    <mergeCell ref="AB24:AC24"/>
    <mergeCell ref="AB28:AC28"/>
    <mergeCell ref="AB29:AC29"/>
    <mergeCell ref="AB30:AC30"/>
    <mergeCell ref="X20:Y20"/>
    <mergeCell ref="X21:Y21"/>
    <mergeCell ref="X23:Y23"/>
    <mergeCell ref="X22:Y22"/>
    <mergeCell ref="AB20:AC20"/>
    <mergeCell ref="AB21:AC21"/>
    <mergeCell ref="AB22:AC22"/>
    <mergeCell ref="X31:Y31"/>
    <mergeCell ref="X24:Y24"/>
    <mergeCell ref="X25:Y25"/>
    <mergeCell ref="X26:Y26"/>
    <mergeCell ref="X27:Y27"/>
    <mergeCell ref="AB14:AC14"/>
    <mergeCell ref="AB16:AC16"/>
    <mergeCell ref="AB17:AC17"/>
    <mergeCell ref="AB18:AC18"/>
    <mergeCell ref="X28:Y28"/>
    <mergeCell ref="X18:Y18"/>
    <mergeCell ref="X19:Y19"/>
    <mergeCell ref="V29:W29"/>
    <mergeCell ref="V30:W30"/>
    <mergeCell ref="V20:W20"/>
    <mergeCell ref="V21:W21"/>
    <mergeCell ref="V23:W23"/>
    <mergeCell ref="V24:W24"/>
    <mergeCell ref="X30:Y30"/>
    <mergeCell ref="X29:Y29"/>
    <mergeCell ref="V31:W31"/>
    <mergeCell ref="V32:W32"/>
    <mergeCell ref="V25:W25"/>
    <mergeCell ref="V26:W26"/>
    <mergeCell ref="V27:W27"/>
    <mergeCell ref="V28:W28"/>
    <mergeCell ref="V22:W22"/>
    <mergeCell ref="V16:W16"/>
    <mergeCell ref="V17:W17"/>
    <mergeCell ref="V18:W18"/>
    <mergeCell ref="V19:W19"/>
    <mergeCell ref="T17:U17"/>
    <mergeCell ref="T16:U16"/>
    <mergeCell ref="T20:U20"/>
    <mergeCell ref="T19:U19"/>
    <mergeCell ref="R27:S27"/>
    <mergeCell ref="T23:U23"/>
    <mergeCell ref="T22:U22"/>
    <mergeCell ref="T21:U21"/>
    <mergeCell ref="T18:U18"/>
    <mergeCell ref="T27:U27"/>
    <mergeCell ref="T25:U25"/>
    <mergeCell ref="T24:U24"/>
    <mergeCell ref="R18:S18"/>
    <mergeCell ref="T26:U26"/>
    <mergeCell ref="R19:S19"/>
    <mergeCell ref="V14:W14"/>
    <mergeCell ref="X10:Y10"/>
    <mergeCell ref="X11:Y11"/>
    <mergeCell ref="X12:Y12"/>
    <mergeCell ref="X13:Y13"/>
    <mergeCell ref="X14:Y14"/>
    <mergeCell ref="X16:Y16"/>
    <mergeCell ref="X17:Y17"/>
    <mergeCell ref="V12:W12"/>
    <mergeCell ref="T14:U14"/>
    <mergeCell ref="R16:S16"/>
    <mergeCell ref="R17:S17"/>
    <mergeCell ref="AN8:AO8"/>
    <mergeCell ref="R9:S9"/>
    <mergeCell ref="T9:U9"/>
    <mergeCell ref="V9:W9"/>
    <mergeCell ref="X9:Y9"/>
    <mergeCell ref="AD15:AE15"/>
    <mergeCell ref="AD16:AE16"/>
    <mergeCell ref="AJ9:AK9"/>
    <mergeCell ref="AL9:AM9"/>
    <mergeCell ref="R10:S10"/>
    <mergeCell ref="V10:W10"/>
    <mergeCell ref="AJ10:AK10"/>
    <mergeCell ref="AB7:AO7"/>
    <mergeCell ref="AB9:AC9"/>
    <mergeCell ref="AJ8:AM8"/>
    <mergeCell ref="AB8:AG8"/>
    <mergeCell ref="AA7:AA9"/>
    <mergeCell ref="V11:W11"/>
    <mergeCell ref="V13:W13"/>
    <mergeCell ref="O10:Q10"/>
    <mergeCell ref="I7:M7"/>
    <mergeCell ref="AD9:AE9"/>
    <mergeCell ref="AF9:AG9"/>
    <mergeCell ref="T13:U13"/>
    <mergeCell ref="T10:U10"/>
    <mergeCell ref="T11:U11"/>
    <mergeCell ref="T12:U12"/>
    <mergeCell ref="R12:S12"/>
    <mergeCell ref="R13:S13"/>
    <mergeCell ref="A55:A56"/>
    <mergeCell ref="AN52:AN53"/>
    <mergeCell ref="AH52:AH53"/>
    <mergeCell ref="AI52:AI53"/>
    <mergeCell ref="AJ52:AJ53"/>
    <mergeCell ref="AK52:AK53"/>
    <mergeCell ref="AL52:AL53"/>
    <mergeCell ref="AD52:AD53"/>
    <mergeCell ref="Z42:Z43"/>
    <mergeCell ref="AA42:AA43"/>
    <mergeCell ref="O45:P45"/>
    <mergeCell ref="AM42:AM43"/>
    <mergeCell ref="AH42:AH43"/>
    <mergeCell ref="AI42:AI43"/>
    <mergeCell ref="AJ42:AJ43"/>
    <mergeCell ref="AC42:AC43"/>
    <mergeCell ref="V42:V43"/>
    <mergeCell ref="T42:T43"/>
    <mergeCell ref="AM52:AM53"/>
    <mergeCell ref="AF52:AF53"/>
    <mergeCell ref="AG52:AG53"/>
    <mergeCell ref="X52:X53"/>
    <mergeCell ref="Y52:Y53"/>
    <mergeCell ref="AB52:AB53"/>
    <mergeCell ref="AC52:AC53"/>
    <mergeCell ref="AE52:AE53"/>
    <mergeCell ref="U42:U43"/>
    <mergeCell ref="A51:A52"/>
    <mergeCell ref="O42:P43"/>
    <mergeCell ref="Z52:Z53"/>
    <mergeCell ref="AA52:AA53"/>
    <mergeCell ref="U52:U53"/>
    <mergeCell ref="V52:V53"/>
    <mergeCell ref="W52:W53"/>
    <mergeCell ref="A47:A48"/>
    <mergeCell ref="O44:P44"/>
    <mergeCell ref="AL42:AL43"/>
    <mergeCell ref="W42:W43"/>
    <mergeCell ref="X42:X43"/>
    <mergeCell ref="Y42:Y43"/>
    <mergeCell ref="AB42:AB43"/>
    <mergeCell ref="AF42:AF43"/>
    <mergeCell ref="AG42:AG43"/>
    <mergeCell ref="AK42:AK43"/>
    <mergeCell ref="AD42:AD43"/>
    <mergeCell ref="AE42:AE43"/>
    <mergeCell ref="A39:A40"/>
    <mergeCell ref="A43:A44"/>
    <mergeCell ref="R29:S29"/>
    <mergeCell ref="R30:S30"/>
    <mergeCell ref="R31:S31"/>
    <mergeCell ref="Q42:Q43"/>
    <mergeCell ref="R42:R43"/>
    <mergeCell ref="S42:S43"/>
    <mergeCell ref="A31:A32"/>
    <mergeCell ref="P31:Q31"/>
    <mergeCell ref="P22:Q22"/>
    <mergeCell ref="P24:Q24"/>
    <mergeCell ref="P29:Q29"/>
    <mergeCell ref="R20:S20"/>
    <mergeCell ref="R21:S21"/>
    <mergeCell ref="R22:S22"/>
    <mergeCell ref="R28:S28"/>
    <mergeCell ref="R23:S23"/>
    <mergeCell ref="R25:S25"/>
    <mergeCell ref="R26:S26"/>
    <mergeCell ref="A35:A36"/>
    <mergeCell ref="A27:A28"/>
    <mergeCell ref="P27:Q27"/>
    <mergeCell ref="P28:Q28"/>
    <mergeCell ref="P30:Q30"/>
    <mergeCell ref="T31:U31"/>
    <mergeCell ref="R32:S32"/>
    <mergeCell ref="T30:U30"/>
    <mergeCell ref="T29:U29"/>
    <mergeCell ref="T28:U28"/>
    <mergeCell ref="A19:A20"/>
    <mergeCell ref="AO52:AO53"/>
    <mergeCell ref="O13:Q13"/>
    <mergeCell ref="O14:Q14"/>
    <mergeCell ref="A15:A16"/>
    <mergeCell ref="O15:Q15"/>
    <mergeCell ref="P25:Q25"/>
    <mergeCell ref="A23:A24"/>
    <mergeCell ref="P23:Q23"/>
    <mergeCell ref="AN42:AN43"/>
    <mergeCell ref="AO42:AO43"/>
    <mergeCell ref="P26:Q26"/>
    <mergeCell ref="P16:Q16"/>
    <mergeCell ref="P17:Q17"/>
    <mergeCell ref="P18:Q18"/>
    <mergeCell ref="P19:Q19"/>
    <mergeCell ref="T32:U32"/>
    <mergeCell ref="P32:Q32"/>
    <mergeCell ref="P20:Q20"/>
    <mergeCell ref="P21:Q21"/>
    <mergeCell ref="A5:M5"/>
    <mergeCell ref="A7:C9"/>
    <mergeCell ref="E7:E9"/>
    <mergeCell ref="O7:Q9"/>
    <mergeCell ref="D7:D9"/>
    <mergeCell ref="F7:H7"/>
    <mergeCell ref="F8:F9"/>
    <mergeCell ref="G8:G9"/>
    <mergeCell ref="H8:H9"/>
    <mergeCell ref="J8:K8"/>
    <mergeCell ref="L8:M8"/>
    <mergeCell ref="AN14:AO14"/>
    <mergeCell ref="A11:A12"/>
    <mergeCell ref="O11:Q11"/>
    <mergeCell ref="O12:Q12"/>
    <mergeCell ref="I8:I9"/>
    <mergeCell ref="AH8:AI8"/>
    <mergeCell ref="Z7:Z9"/>
    <mergeCell ref="R14:S14"/>
    <mergeCell ref="R11:S11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75" zoomScaleNormal="75" zoomScaleSheetLayoutView="55" zoomScalePageLayoutView="0" workbookViewId="0" topLeftCell="A1">
      <selection activeCell="A1" sqref="A1"/>
    </sheetView>
  </sheetViews>
  <sheetFormatPr defaultColWidth="10.59765625" defaultRowHeight="20.25" customHeight="1"/>
  <cols>
    <col min="1" max="1" width="3.09765625" style="137" customWidth="1"/>
    <col min="2" max="2" width="22.59765625" style="137" customWidth="1"/>
    <col min="3" max="3" width="6.19921875" style="137" customWidth="1"/>
    <col min="4" max="4" width="4.8984375" style="137" bestFit="1" customWidth="1"/>
    <col min="5" max="5" width="4.5" style="137" bestFit="1" customWidth="1"/>
    <col min="6" max="9" width="4.09765625" style="137" bestFit="1" customWidth="1"/>
    <col min="10" max="11" width="8.59765625" style="137" bestFit="1" customWidth="1"/>
    <col min="12" max="13" width="8.59765625" style="143" bestFit="1" customWidth="1"/>
    <col min="14" max="17" width="5.5" style="143" customWidth="1"/>
    <col min="18" max="18" width="9.19921875" style="143" customWidth="1"/>
    <col min="19" max="19" width="11.5" style="137" customWidth="1"/>
    <col min="20" max="20" width="16.19921875" style="137" customWidth="1"/>
    <col min="21" max="28" width="12" style="137" customWidth="1"/>
    <col min="29" max="16384" width="10.59765625" style="137" customWidth="1"/>
  </cols>
  <sheetData>
    <row r="1" spans="1:28" s="135" customFormat="1" ht="20.25" customHeight="1">
      <c r="A1" s="7" t="s">
        <v>539</v>
      </c>
      <c r="L1" s="153"/>
      <c r="M1" s="153"/>
      <c r="N1" s="153"/>
      <c r="O1" s="153"/>
      <c r="P1" s="153"/>
      <c r="Q1" s="153"/>
      <c r="R1" s="153"/>
      <c r="AB1" s="8" t="s">
        <v>540</v>
      </c>
    </row>
    <row r="2" spans="1:28" s="135" customFormat="1" ht="20.25" customHeight="1">
      <c r="A2" s="7"/>
      <c r="L2" s="153"/>
      <c r="M2" s="153"/>
      <c r="N2" s="153"/>
      <c r="O2" s="153"/>
      <c r="P2" s="153"/>
      <c r="Q2" s="153"/>
      <c r="R2" s="153"/>
      <c r="AB2" s="8"/>
    </row>
    <row r="3" spans="1:28" ht="20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24" t="s">
        <v>631</v>
      </c>
      <c r="T3" s="1324"/>
      <c r="U3" s="1324"/>
      <c r="V3" s="1324"/>
      <c r="W3" s="1324"/>
      <c r="X3" s="1324"/>
      <c r="Y3" s="1324"/>
      <c r="Z3" s="1324"/>
      <c r="AA3" s="1324"/>
      <c r="AB3" s="1324"/>
    </row>
    <row r="4" spans="1:28" ht="20.25" customHeight="1">
      <c r="A4" s="1293" t="s">
        <v>429</v>
      </c>
      <c r="B4" s="1293"/>
      <c r="C4" s="1293"/>
      <c r="D4" s="1293"/>
      <c r="E4" s="1293"/>
      <c r="F4" s="1293"/>
      <c r="G4" s="1293"/>
      <c r="H4" s="1293"/>
      <c r="I4" s="1293"/>
      <c r="J4" s="1293"/>
      <c r="K4" s="1293"/>
      <c r="L4" s="1293"/>
      <c r="M4" s="1293"/>
      <c r="N4" s="1293"/>
      <c r="O4" s="1293"/>
      <c r="P4" s="1293"/>
      <c r="Q4" s="1293"/>
      <c r="R4" s="128"/>
      <c r="S4" s="1324" t="s">
        <v>448</v>
      </c>
      <c r="T4" s="1324"/>
      <c r="U4" s="1324"/>
      <c r="V4" s="1324"/>
      <c r="W4" s="1324"/>
      <c r="X4" s="1324"/>
      <c r="Y4" s="1324"/>
      <c r="Z4" s="1324"/>
      <c r="AA4" s="1324"/>
      <c r="AB4" s="1324"/>
    </row>
    <row r="5" spans="1:28" ht="20.25" customHeight="1" thickBot="1">
      <c r="A5" s="15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4"/>
      <c r="M5" s="154"/>
      <c r="N5" s="154"/>
      <c r="O5" s="154"/>
      <c r="P5" s="154"/>
      <c r="Q5" s="156"/>
      <c r="U5" s="154"/>
      <c r="V5" s="154"/>
      <c r="W5" s="154"/>
      <c r="X5" s="154"/>
      <c r="Y5" s="157"/>
      <c r="Z5" s="154"/>
      <c r="AA5" s="154"/>
      <c r="AB5" s="154"/>
    </row>
    <row r="6" spans="1:29" ht="20.25" customHeight="1">
      <c r="A6" s="1332" t="s">
        <v>430</v>
      </c>
      <c r="B6" s="1333"/>
      <c r="C6" s="1334"/>
      <c r="D6" s="1294" t="s">
        <v>319</v>
      </c>
      <c r="E6" s="1298"/>
      <c r="F6" s="1298"/>
      <c r="G6" s="1298"/>
      <c r="H6" s="1298"/>
      <c r="I6" s="1295"/>
      <c r="J6" s="1317" t="s">
        <v>331</v>
      </c>
      <c r="K6" s="1318"/>
      <c r="L6" s="1318"/>
      <c r="M6" s="1318"/>
      <c r="N6" s="1318"/>
      <c r="O6" s="1319"/>
      <c r="P6" s="1411" t="s">
        <v>332</v>
      </c>
      <c r="Q6" s="1378"/>
      <c r="R6" s="129"/>
      <c r="S6" s="1412" t="s">
        <v>541</v>
      </c>
      <c r="T6" s="1413"/>
      <c r="U6" s="1303" t="s">
        <v>319</v>
      </c>
      <c r="V6" s="1393" t="s">
        <v>449</v>
      </c>
      <c r="W6" s="159"/>
      <c r="X6" s="1391" t="s">
        <v>451</v>
      </c>
      <c r="Y6" s="159"/>
      <c r="Z6" s="1303" t="s">
        <v>453</v>
      </c>
      <c r="AA6" s="1303" t="s">
        <v>454</v>
      </c>
      <c r="AB6" s="1305" t="s">
        <v>632</v>
      </c>
      <c r="AC6" s="143"/>
    </row>
    <row r="7" spans="1:29" ht="20.25" customHeight="1">
      <c r="A7" s="1335"/>
      <c r="B7" s="1335"/>
      <c r="C7" s="1336"/>
      <c r="D7" s="1296"/>
      <c r="E7" s="1299"/>
      <c r="F7" s="1299"/>
      <c r="G7" s="1299"/>
      <c r="H7" s="1299"/>
      <c r="I7" s="1297"/>
      <c r="J7" s="1292" t="s">
        <v>343</v>
      </c>
      <c r="K7" s="1292"/>
      <c r="L7" s="1292" t="s">
        <v>344</v>
      </c>
      <c r="M7" s="1292"/>
      <c r="N7" s="1292" t="s">
        <v>317</v>
      </c>
      <c r="O7" s="1292"/>
      <c r="P7" s="1292" t="s">
        <v>343</v>
      </c>
      <c r="Q7" s="1410"/>
      <c r="R7" s="128"/>
      <c r="S7" s="1393"/>
      <c r="T7" s="1397"/>
      <c r="U7" s="1304"/>
      <c r="V7" s="1394"/>
      <c r="W7" s="76" t="s">
        <v>482</v>
      </c>
      <c r="X7" s="1392"/>
      <c r="Y7" s="76" t="s">
        <v>452</v>
      </c>
      <c r="Z7" s="1304"/>
      <c r="AA7" s="1304"/>
      <c r="AB7" s="1306"/>
      <c r="AC7" s="143"/>
    </row>
    <row r="8" spans="1:29" ht="20.25" customHeight="1">
      <c r="A8" s="1337"/>
      <c r="B8" s="1337"/>
      <c r="C8" s="1338"/>
      <c r="D8" s="1288" t="s">
        <v>330</v>
      </c>
      <c r="E8" s="1288"/>
      <c r="F8" s="1288" t="s">
        <v>313</v>
      </c>
      <c r="G8" s="1288"/>
      <c r="H8" s="1291" t="s">
        <v>314</v>
      </c>
      <c r="I8" s="1291"/>
      <c r="J8" s="158" t="s">
        <v>313</v>
      </c>
      <c r="K8" s="161" t="s">
        <v>314</v>
      </c>
      <c r="L8" s="158" t="s">
        <v>313</v>
      </c>
      <c r="M8" s="161" t="s">
        <v>314</v>
      </c>
      <c r="N8" s="158" t="s">
        <v>313</v>
      </c>
      <c r="O8" s="161" t="s">
        <v>314</v>
      </c>
      <c r="P8" s="158" t="s">
        <v>313</v>
      </c>
      <c r="Q8" s="162" t="s">
        <v>314</v>
      </c>
      <c r="R8" s="42"/>
      <c r="S8" s="1325" t="s">
        <v>531</v>
      </c>
      <c r="T8" s="1326"/>
      <c r="U8" s="182">
        <v>18532</v>
      </c>
      <c r="V8" s="126">
        <v>17742</v>
      </c>
      <c r="W8" s="137">
        <v>165</v>
      </c>
      <c r="X8" s="137">
        <v>303</v>
      </c>
      <c r="Y8" s="137">
        <v>3</v>
      </c>
      <c r="Z8" s="137">
        <v>360</v>
      </c>
      <c r="AA8" s="137">
        <v>115</v>
      </c>
      <c r="AB8" s="137">
        <v>12</v>
      </c>
      <c r="AC8" s="143"/>
    </row>
    <row r="9" spans="1:28" ht="20.25" customHeight="1">
      <c r="A9" s="1339" t="s">
        <v>355</v>
      </c>
      <c r="B9" s="1339"/>
      <c r="C9" s="1340"/>
      <c r="D9" s="1300">
        <f>SUM(D11:E18)</f>
        <v>17353</v>
      </c>
      <c r="E9" s="1300"/>
      <c r="F9" s="1300">
        <f>SUM(F11:G18)</f>
        <v>8641</v>
      </c>
      <c r="G9" s="1300"/>
      <c r="H9" s="1300">
        <f>SUM(H11:I18)</f>
        <v>8712</v>
      </c>
      <c r="I9" s="1300"/>
      <c r="J9" s="562">
        <f>SUM(J11:J18)</f>
        <v>7055</v>
      </c>
      <c r="K9" s="562">
        <f aca="true" t="shared" si="0" ref="K9:Q9">SUM(K11:K18)</f>
        <v>7017</v>
      </c>
      <c r="L9" s="562">
        <f t="shared" si="0"/>
        <v>1346</v>
      </c>
      <c r="M9" s="562">
        <f t="shared" si="0"/>
        <v>1583</v>
      </c>
      <c r="N9" s="562">
        <f t="shared" si="0"/>
        <v>90</v>
      </c>
      <c r="O9" s="562">
        <f t="shared" si="0"/>
        <v>45</v>
      </c>
      <c r="P9" s="562">
        <f t="shared" si="0"/>
        <v>150</v>
      </c>
      <c r="Q9" s="562">
        <f t="shared" si="0"/>
        <v>67</v>
      </c>
      <c r="R9" s="42"/>
      <c r="S9" s="1315" t="s">
        <v>835</v>
      </c>
      <c r="T9" s="1316"/>
      <c r="U9" s="182">
        <v>19517</v>
      </c>
      <c r="V9" s="125">
        <v>18644</v>
      </c>
      <c r="W9" s="125">
        <v>134</v>
      </c>
      <c r="X9" s="125">
        <v>329</v>
      </c>
      <c r="Y9" s="125">
        <v>4</v>
      </c>
      <c r="Z9" s="125">
        <v>375</v>
      </c>
      <c r="AA9" s="125">
        <v>168</v>
      </c>
      <c r="AB9" s="125">
        <v>1</v>
      </c>
    </row>
    <row r="10" spans="1:28" ht="20.25" customHeight="1">
      <c r="A10" s="1341"/>
      <c r="B10" s="1341"/>
      <c r="C10" s="1342"/>
      <c r="D10" s="1301"/>
      <c r="E10" s="1301"/>
      <c r="F10" s="1302"/>
      <c r="G10" s="1302"/>
      <c r="H10" s="1302"/>
      <c r="I10" s="1302"/>
      <c r="J10" s="52"/>
      <c r="K10" s="52"/>
      <c r="L10" s="52"/>
      <c r="M10" s="52"/>
      <c r="N10" s="52"/>
      <c r="O10" s="163"/>
      <c r="P10" s="164"/>
      <c r="Q10" s="54"/>
      <c r="R10" s="42"/>
      <c r="S10" s="1327" t="s">
        <v>836</v>
      </c>
      <c r="T10" s="1328"/>
      <c r="U10" s="182">
        <v>20119</v>
      </c>
      <c r="V10" s="125">
        <v>19239</v>
      </c>
      <c r="W10" s="125">
        <v>167</v>
      </c>
      <c r="X10" s="125">
        <v>375</v>
      </c>
      <c r="Y10" s="125">
        <v>6</v>
      </c>
      <c r="Z10" s="125">
        <v>356</v>
      </c>
      <c r="AA10" s="125">
        <v>143</v>
      </c>
      <c r="AB10" s="125">
        <v>6</v>
      </c>
    </row>
    <row r="11" spans="1:28" ht="20.25" customHeight="1">
      <c r="A11" s="1307" t="s">
        <v>431</v>
      </c>
      <c r="B11" s="1307"/>
      <c r="C11" s="1308"/>
      <c r="D11" s="918">
        <v>12770</v>
      </c>
      <c r="E11" s="918"/>
      <c r="F11" s="918">
        <v>5989</v>
      </c>
      <c r="G11" s="918"/>
      <c r="H11" s="918">
        <v>6781</v>
      </c>
      <c r="I11" s="918"/>
      <c r="J11" s="202">
        <v>4532</v>
      </c>
      <c r="K11" s="202">
        <v>5445</v>
      </c>
      <c r="L11" s="202">
        <v>1276</v>
      </c>
      <c r="M11" s="202">
        <v>1225</v>
      </c>
      <c r="N11" s="202">
        <v>90</v>
      </c>
      <c r="O11" s="193">
        <v>45</v>
      </c>
      <c r="P11" s="225">
        <v>91</v>
      </c>
      <c r="Q11" s="193">
        <v>66</v>
      </c>
      <c r="R11" s="42"/>
      <c r="S11" s="1311" t="s">
        <v>470</v>
      </c>
      <c r="T11" s="1329"/>
      <c r="U11" s="182">
        <v>20506</v>
      </c>
      <c r="V11" s="125">
        <v>19646</v>
      </c>
      <c r="W11" s="125">
        <v>140</v>
      </c>
      <c r="X11" s="125">
        <v>323</v>
      </c>
      <c r="Y11" s="125">
        <v>3</v>
      </c>
      <c r="Z11" s="125">
        <v>364</v>
      </c>
      <c r="AA11" s="125">
        <v>168</v>
      </c>
      <c r="AB11" s="125">
        <v>5</v>
      </c>
    </row>
    <row r="12" spans="1:28" s="2" customFormat="1" ht="20.25" customHeight="1">
      <c r="A12" s="1307" t="s">
        <v>432</v>
      </c>
      <c r="B12" s="1307"/>
      <c r="C12" s="1308"/>
      <c r="D12" s="918">
        <v>415</v>
      </c>
      <c r="E12" s="918"/>
      <c r="F12" s="918">
        <v>298</v>
      </c>
      <c r="G12" s="918"/>
      <c r="H12" s="918">
        <v>117</v>
      </c>
      <c r="I12" s="918"/>
      <c r="J12" s="202">
        <v>298</v>
      </c>
      <c r="K12" s="202">
        <v>117</v>
      </c>
      <c r="L12" s="202" t="s">
        <v>642</v>
      </c>
      <c r="M12" s="202" t="s">
        <v>642</v>
      </c>
      <c r="N12" s="202" t="s">
        <v>642</v>
      </c>
      <c r="O12" s="202" t="s">
        <v>642</v>
      </c>
      <c r="P12" s="202" t="s">
        <v>642</v>
      </c>
      <c r="Q12" s="193" t="s">
        <v>642</v>
      </c>
      <c r="R12" s="44"/>
      <c r="S12" s="1313" t="s">
        <v>618</v>
      </c>
      <c r="T12" s="1314"/>
      <c r="U12" s="338">
        <f>SUM(U14:U15)</f>
        <v>19745</v>
      </c>
      <c r="V12" s="338">
        <f aca="true" t="shared" si="1" ref="V12:AB12">SUM(V14:V15)</f>
        <v>19086</v>
      </c>
      <c r="W12" s="338">
        <f t="shared" si="1"/>
        <v>146</v>
      </c>
      <c r="X12" s="338">
        <f t="shared" si="1"/>
        <v>246</v>
      </c>
      <c r="Y12" s="338">
        <f t="shared" si="1"/>
        <v>6</v>
      </c>
      <c r="Z12" s="338">
        <f t="shared" si="1"/>
        <v>272</v>
      </c>
      <c r="AA12" s="338">
        <f t="shared" si="1"/>
        <v>130</v>
      </c>
      <c r="AB12" s="338">
        <f t="shared" si="1"/>
        <v>11</v>
      </c>
    </row>
    <row r="13" spans="1:26" ht="20.25" customHeight="1">
      <c r="A13" s="1330" t="s">
        <v>433</v>
      </c>
      <c r="B13" s="1330"/>
      <c r="C13" s="1331"/>
      <c r="D13" s="918">
        <v>1849</v>
      </c>
      <c r="E13" s="918"/>
      <c r="F13" s="918">
        <v>1614</v>
      </c>
      <c r="G13" s="918"/>
      <c r="H13" s="918">
        <v>235</v>
      </c>
      <c r="I13" s="918"/>
      <c r="J13" s="202">
        <v>1555</v>
      </c>
      <c r="K13" s="202">
        <v>234</v>
      </c>
      <c r="L13" s="202" t="s">
        <v>642</v>
      </c>
      <c r="M13" s="202" t="s">
        <v>642</v>
      </c>
      <c r="N13" s="202" t="s">
        <v>642</v>
      </c>
      <c r="O13" s="202" t="s">
        <v>642</v>
      </c>
      <c r="P13" s="202">
        <v>59</v>
      </c>
      <c r="Q13" s="202">
        <v>1</v>
      </c>
      <c r="R13" s="129"/>
      <c r="S13" s="1311"/>
      <c r="T13" s="1312"/>
      <c r="U13" s="13"/>
      <c r="V13" s="129"/>
      <c r="W13" s="129"/>
      <c r="X13" s="129"/>
      <c r="Y13" s="129"/>
      <c r="Z13" s="129"/>
    </row>
    <row r="14" spans="1:28" ht="20.25" customHeight="1">
      <c r="A14" s="1307" t="s">
        <v>434</v>
      </c>
      <c r="B14" s="1307"/>
      <c r="C14" s="1308"/>
      <c r="D14" s="795">
        <v>1862</v>
      </c>
      <c r="E14" s="795"/>
      <c r="F14" s="795">
        <v>536</v>
      </c>
      <c r="G14" s="795"/>
      <c r="H14" s="795">
        <v>1326</v>
      </c>
      <c r="I14" s="795"/>
      <c r="J14" s="202">
        <v>492</v>
      </c>
      <c r="K14" s="202">
        <v>981</v>
      </c>
      <c r="L14" s="202">
        <v>44</v>
      </c>
      <c r="M14" s="202">
        <v>345</v>
      </c>
      <c r="N14" s="202" t="s">
        <v>642</v>
      </c>
      <c r="O14" s="202" t="s">
        <v>642</v>
      </c>
      <c r="P14" s="202" t="s">
        <v>642</v>
      </c>
      <c r="Q14" s="193" t="s">
        <v>642</v>
      </c>
      <c r="R14" s="42"/>
      <c r="S14" s="1311" t="s">
        <v>542</v>
      </c>
      <c r="T14" s="1312"/>
      <c r="U14" s="182">
        <v>10056</v>
      </c>
      <c r="V14" s="165">
        <v>9603</v>
      </c>
      <c r="W14" s="165">
        <v>92</v>
      </c>
      <c r="X14" s="165">
        <v>174</v>
      </c>
      <c r="Y14" s="165">
        <v>3</v>
      </c>
      <c r="Z14" s="165">
        <v>194</v>
      </c>
      <c r="AA14" s="137">
        <v>81</v>
      </c>
      <c r="AB14" s="163">
        <v>4</v>
      </c>
    </row>
    <row r="15" spans="1:28" ht="20.25" customHeight="1">
      <c r="A15" s="1307" t="s">
        <v>435</v>
      </c>
      <c r="B15" s="1307"/>
      <c r="C15" s="1308"/>
      <c r="D15" s="795">
        <v>137</v>
      </c>
      <c r="E15" s="795"/>
      <c r="F15" s="795">
        <v>77</v>
      </c>
      <c r="G15" s="795"/>
      <c r="H15" s="795">
        <v>60</v>
      </c>
      <c r="I15" s="795"/>
      <c r="J15" s="202">
        <v>77</v>
      </c>
      <c r="K15" s="202">
        <v>60</v>
      </c>
      <c r="L15" s="202" t="s">
        <v>642</v>
      </c>
      <c r="M15" s="202" t="s">
        <v>642</v>
      </c>
      <c r="N15" s="202" t="s">
        <v>642</v>
      </c>
      <c r="O15" s="202" t="s">
        <v>642</v>
      </c>
      <c r="P15" s="202" t="s">
        <v>642</v>
      </c>
      <c r="Q15" s="202" t="s">
        <v>642</v>
      </c>
      <c r="R15" s="42"/>
      <c r="S15" s="1299" t="s">
        <v>543</v>
      </c>
      <c r="T15" s="1297"/>
      <c r="U15" s="205">
        <v>9689</v>
      </c>
      <c r="V15" s="166">
        <v>9483</v>
      </c>
      <c r="W15" s="166">
        <v>54</v>
      </c>
      <c r="X15" s="166">
        <v>72</v>
      </c>
      <c r="Y15" s="166">
        <v>3</v>
      </c>
      <c r="Z15" s="166">
        <v>78</v>
      </c>
      <c r="AA15" s="167">
        <v>49</v>
      </c>
      <c r="AB15" s="167">
        <v>7</v>
      </c>
    </row>
    <row r="16" spans="1:19" ht="20.25" customHeight="1">
      <c r="A16" s="1307" t="s">
        <v>436</v>
      </c>
      <c r="B16" s="1307"/>
      <c r="C16" s="1308"/>
      <c r="D16" s="795">
        <v>120</v>
      </c>
      <c r="E16" s="795"/>
      <c r="F16" s="795" t="s">
        <v>642</v>
      </c>
      <c r="G16" s="795"/>
      <c r="H16" s="795">
        <v>120</v>
      </c>
      <c r="I16" s="795"/>
      <c r="J16" s="202" t="s">
        <v>642</v>
      </c>
      <c r="K16" s="202">
        <v>120</v>
      </c>
      <c r="L16" s="202" t="s">
        <v>642</v>
      </c>
      <c r="M16" s="202" t="s">
        <v>642</v>
      </c>
      <c r="N16" s="202" t="s">
        <v>642</v>
      </c>
      <c r="O16" s="202" t="s">
        <v>642</v>
      </c>
      <c r="P16" s="202" t="s">
        <v>642</v>
      </c>
      <c r="Q16" s="202" t="s">
        <v>642</v>
      </c>
      <c r="S16" s="144" t="s">
        <v>466</v>
      </c>
    </row>
    <row r="17" spans="1:19" ht="20.25" customHeight="1">
      <c r="A17" s="1343" t="s">
        <v>437</v>
      </c>
      <c r="B17" s="1343"/>
      <c r="C17" s="1344"/>
      <c r="D17" s="795">
        <v>40</v>
      </c>
      <c r="E17" s="795"/>
      <c r="F17" s="795" t="s">
        <v>642</v>
      </c>
      <c r="G17" s="795"/>
      <c r="H17" s="795">
        <v>40</v>
      </c>
      <c r="I17" s="795"/>
      <c r="J17" s="193" t="s">
        <v>642</v>
      </c>
      <c r="K17" s="193">
        <v>40</v>
      </c>
      <c r="L17" s="193" t="s">
        <v>642</v>
      </c>
      <c r="M17" s="193" t="s">
        <v>642</v>
      </c>
      <c r="N17" s="202" t="s">
        <v>642</v>
      </c>
      <c r="O17" s="202" t="s">
        <v>642</v>
      </c>
      <c r="P17" s="202" t="s">
        <v>642</v>
      </c>
      <c r="Q17" s="202" t="s">
        <v>642</v>
      </c>
      <c r="S17" s="143"/>
    </row>
    <row r="18" spans="1:22" ht="20.25" customHeight="1">
      <c r="A18" s="1345" t="s">
        <v>438</v>
      </c>
      <c r="B18" s="1345"/>
      <c r="C18" s="1346"/>
      <c r="D18" s="817">
        <v>160</v>
      </c>
      <c r="E18" s="817"/>
      <c r="F18" s="817">
        <v>127</v>
      </c>
      <c r="G18" s="817"/>
      <c r="H18" s="817">
        <v>33</v>
      </c>
      <c r="I18" s="817"/>
      <c r="J18" s="226">
        <v>101</v>
      </c>
      <c r="K18" s="226">
        <v>20</v>
      </c>
      <c r="L18" s="226">
        <v>26</v>
      </c>
      <c r="M18" s="226">
        <v>13</v>
      </c>
      <c r="N18" s="227" t="s">
        <v>642</v>
      </c>
      <c r="O18" s="227" t="s">
        <v>642</v>
      </c>
      <c r="P18" s="227" t="s">
        <v>642</v>
      </c>
      <c r="Q18" s="227" t="s">
        <v>642</v>
      </c>
      <c r="S18" s="143"/>
      <c r="T18" s="143"/>
      <c r="U18" s="143"/>
      <c r="V18" s="143"/>
    </row>
    <row r="19" ht="20.25" customHeight="1">
      <c r="A19" s="144"/>
    </row>
    <row r="20" ht="20.25" customHeight="1">
      <c r="K20" s="139"/>
    </row>
    <row r="21" spans="1:28" ht="20.25" customHeight="1">
      <c r="A21" s="1293" t="s">
        <v>609</v>
      </c>
      <c r="B21" s="1293"/>
      <c r="C21" s="1293"/>
      <c r="D21" s="1293"/>
      <c r="E21" s="1293"/>
      <c r="F21" s="1293"/>
      <c r="G21" s="1293"/>
      <c r="H21" s="1293"/>
      <c r="I21" s="1293"/>
      <c r="J21" s="1293"/>
      <c r="K21" s="1293"/>
      <c r="L21" s="1293"/>
      <c r="M21" s="1293"/>
      <c r="N21" s="1293"/>
      <c r="O21" s="1293"/>
      <c r="P21" s="1293"/>
      <c r="Q21" s="1293"/>
      <c r="R21" s="129"/>
      <c r="S21" s="1293" t="s">
        <v>455</v>
      </c>
      <c r="T21" s="1293"/>
      <c r="U21" s="1293"/>
      <c r="V21" s="1293"/>
      <c r="W21" s="1293"/>
      <c r="X21" s="1293"/>
      <c r="Y21" s="1293"/>
      <c r="Z21" s="1293"/>
      <c r="AA21" s="1293"/>
      <c r="AB21" s="1293"/>
    </row>
    <row r="22" spans="2:28" ht="20.25" customHeight="1" thickBot="1">
      <c r="B22" s="139"/>
      <c r="C22" s="155"/>
      <c r="D22" s="155"/>
      <c r="E22" s="155"/>
      <c r="F22" s="155"/>
      <c r="G22" s="155"/>
      <c r="H22" s="155"/>
      <c r="I22" s="155"/>
      <c r="J22" s="156"/>
      <c r="K22" s="168"/>
      <c r="L22" s="154"/>
      <c r="M22" s="155"/>
      <c r="N22" s="155"/>
      <c r="O22" s="155"/>
      <c r="P22" s="155"/>
      <c r="Q22" s="155"/>
      <c r="R22" s="139"/>
      <c r="S22" s="154"/>
      <c r="T22" s="155"/>
      <c r="U22" s="155"/>
      <c r="V22" s="155"/>
      <c r="W22" s="155"/>
      <c r="X22" s="155"/>
      <c r="Y22" s="156"/>
      <c r="Z22" s="154"/>
      <c r="AA22" s="154"/>
      <c r="AB22" s="154"/>
    </row>
    <row r="23" spans="1:29" ht="20.25" customHeight="1">
      <c r="A23" s="1320" t="s">
        <v>439</v>
      </c>
      <c r="B23" s="1320"/>
      <c r="C23" s="1382" t="s">
        <v>319</v>
      </c>
      <c r="D23" s="1382"/>
      <c r="E23" s="1382"/>
      <c r="F23" s="1384" t="s">
        <v>440</v>
      </c>
      <c r="G23" s="1293"/>
      <c r="H23" s="1387" t="s">
        <v>441</v>
      </c>
      <c r="I23" s="1387"/>
      <c r="J23" s="1311" t="s">
        <v>445</v>
      </c>
      <c r="K23" s="1311"/>
      <c r="L23" s="1311"/>
      <c r="M23" s="1311"/>
      <c r="N23" s="1311"/>
      <c r="O23" s="1311"/>
      <c r="P23" s="1311"/>
      <c r="Q23" s="1311"/>
      <c r="R23" s="129"/>
      <c r="S23" s="1395" t="s">
        <v>633</v>
      </c>
      <c r="T23" s="1396"/>
      <c r="U23" s="1303" t="s">
        <v>319</v>
      </c>
      <c r="V23" s="1393" t="s">
        <v>449</v>
      </c>
      <c r="W23" s="159"/>
      <c r="X23" s="1391" t="s">
        <v>451</v>
      </c>
      <c r="Y23" s="159"/>
      <c r="Z23" s="1303" t="s">
        <v>453</v>
      </c>
      <c r="AA23" s="1303" t="s">
        <v>454</v>
      </c>
      <c r="AB23" s="1305" t="s">
        <v>632</v>
      </c>
      <c r="AC23" s="143"/>
    </row>
    <row r="24" spans="1:29" ht="20.25" customHeight="1">
      <c r="A24" s="1321"/>
      <c r="B24" s="1322"/>
      <c r="C24" s="1383"/>
      <c r="D24" s="1383"/>
      <c r="E24" s="1383"/>
      <c r="F24" s="1385"/>
      <c r="G24" s="1386"/>
      <c r="H24" s="1388"/>
      <c r="I24" s="1388"/>
      <c r="J24" s="1389" t="s">
        <v>330</v>
      </c>
      <c r="K24" s="1288"/>
      <c r="L24" s="1292" t="s">
        <v>442</v>
      </c>
      <c r="M24" s="1292"/>
      <c r="N24" s="1288" t="s">
        <v>443</v>
      </c>
      <c r="O24" s="1288"/>
      <c r="P24" s="1288" t="s">
        <v>444</v>
      </c>
      <c r="Q24" s="1390"/>
      <c r="R24" s="128"/>
      <c r="S24" s="1393"/>
      <c r="T24" s="1397"/>
      <c r="U24" s="1304"/>
      <c r="V24" s="1394"/>
      <c r="W24" s="76" t="s">
        <v>450</v>
      </c>
      <c r="X24" s="1392"/>
      <c r="Y24" s="76" t="s">
        <v>452</v>
      </c>
      <c r="Z24" s="1304"/>
      <c r="AA24" s="1304"/>
      <c r="AB24" s="1306"/>
      <c r="AC24" s="143"/>
    </row>
    <row r="25" spans="1:29" ht="20.25" customHeight="1">
      <c r="A25" s="1323"/>
      <c r="B25" s="1323"/>
      <c r="C25" s="158" t="s">
        <v>330</v>
      </c>
      <c r="D25" s="158" t="s">
        <v>313</v>
      </c>
      <c r="E25" s="161" t="s">
        <v>314</v>
      </c>
      <c r="F25" s="158" t="s">
        <v>313</v>
      </c>
      <c r="G25" s="161" t="s">
        <v>314</v>
      </c>
      <c r="H25" s="158" t="s">
        <v>313</v>
      </c>
      <c r="I25" s="161" t="s">
        <v>314</v>
      </c>
      <c r="J25" s="158" t="s">
        <v>313</v>
      </c>
      <c r="K25" s="161" t="s">
        <v>314</v>
      </c>
      <c r="L25" s="158" t="s">
        <v>313</v>
      </c>
      <c r="M25" s="162" t="s">
        <v>314</v>
      </c>
      <c r="N25" s="158" t="s">
        <v>313</v>
      </c>
      <c r="O25" s="161" t="s">
        <v>314</v>
      </c>
      <c r="P25" s="158" t="s">
        <v>313</v>
      </c>
      <c r="Q25" s="162" t="s">
        <v>314</v>
      </c>
      <c r="R25" s="142"/>
      <c r="S25" s="1325" t="s">
        <v>531</v>
      </c>
      <c r="T25" s="1326"/>
      <c r="U25" s="192">
        <v>15442</v>
      </c>
      <c r="V25" s="132">
        <v>4904</v>
      </c>
      <c r="W25" s="126">
        <v>27</v>
      </c>
      <c r="X25" s="126">
        <v>3414</v>
      </c>
      <c r="Y25" s="126">
        <v>174</v>
      </c>
      <c r="Z25" s="126">
        <v>6630</v>
      </c>
      <c r="AA25" s="126">
        <v>440</v>
      </c>
      <c r="AB25" s="126">
        <v>54</v>
      </c>
      <c r="AC25" s="143"/>
    </row>
    <row r="26" spans="1:28" ht="20.25" customHeight="1">
      <c r="A26" s="1325" t="s">
        <v>531</v>
      </c>
      <c r="B26" s="1326"/>
      <c r="C26" s="182">
        <f>SUM(D26:E26)</f>
        <v>15</v>
      </c>
      <c r="D26" s="182">
        <f>SUM(F26,H26)</f>
        <v>6</v>
      </c>
      <c r="E26" s="182">
        <v>9</v>
      </c>
      <c r="F26" s="182">
        <v>5</v>
      </c>
      <c r="G26" s="182">
        <v>1</v>
      </c>
      <c r="H26" s="182">
        <v>1</v>
      </c>
      <c r="I26" s="182">
        <v>2</v>
      </c>
      <c r="J26" s="182">
        <v>10</v>
      </c>
      <c r="K26" s="182">
        <v>6</v>
      </c>
      <c r="L26" s="125">
        <v>2</v>
      </c>
      <c r="M26" s="125">
        <v>4</v>
      </c>
      <c r="N26" s="125">
        <v>3</v>
      </c>
      <c r="O26" s="125">
        <v>1</v>
      </c>
      <c r="P26" s="125">
        <v>5</v>
      </c>
      <c r="Q26" s="125">
        <v>1</v>
      </c>
      <c r="R26" s="52"/>
      <c r="S26" s="1315" t="s">
        <v>835</v>
      </c>
      <c r="T26" s="1316"/>
      <c r="U26" s="5">
        <v>15360</v>
      </c>
      <c r="V26" s="125">
        <v>5258</v>
      </c>
      <c r="W26" s="125">
        <v>24</v>
      </c>
      <c r="X26" s="125">
        <v>3294</v>
      </c>
      <c r="Y26" s="125">
        <v>127</v>
      </c>
      <c r="Z26" s="125">
        <v>6154</v>
      </c>
      <c r="AA26" s="125">
        <v>615</v>
      </c>
      <c r="AB26" s="125">
        <v>39</v>
      </c>
    </row>
    <row r="27" spans="1:28" ht="20.25" customHeight="1">
      <c r="A27" s="1327" t="s">
        <v>833</v>
      </c>
      <c r="B27" s="1328"/>
      <c r="C27" s="182">
        <f>SUM(D27:E27)</f>
        <v>10</v>
      </c>
      <c r="D27" s="182">
        <f>SUM(F27,H27)</f>
        <v>4</v>
      </c>
      <c r="E27" s="182">
        <v>6</v>
      </c>
      <c r="F27" s="182">
        <v>2</v>
      </c>
      <c r="G27" s="182">
        <v>4</v>
      </c>
      <c r="H27" s="182">
        <v>2</v>
      </c>
      <c r="I27" s="182" t="s">
        <v>642</v>
      </c>
      <c r="J27" s="182">
        <v>9</v>
      </c>
      <c r="K27" s="182">
        <v>2</v>
      </c>
      <c r="L27" s="125">
        <v>1</v>
      </c>
      <c r="M27" s="125">
        <v>2</v>
      </c>
      <c r="N27" s="125">
        <v>4</v>
      </c>
      <c r="O27" s="125" t="s">
        <v>604</v>
      </c>
      <c r="P27" s="125">
        <v>4</v>
      </c>
      <c r="Q27" s="125" t="s">
        <v>604</v>
      </c>
      <c r="R27" s="52"/>
      <c r="S27" s="1315" t="s">
        <v>837</v>
      </c>
      <c r="T27" s="1316"/>
      <c r="U27" s="5">
        <v>15734</v>
      </c>
      <c r="V27" s="125">
        <v>5570</v>
      </c>
      <c r="W27" s="125">
        <v>17</v>
      </c>
      <c r="X27" s="125">
        <v>3494</v>
      </c>
      <c r="Y27" s="125">
        <v>178</v>
      </c>
      <c r="Z27" s="125">
        <v>6144</v>
      </c>
      <c r="AA27" s="125">
        <v>510</v>
      </c>
      <c r="AB27" s="125">
        <v>16</v>
      </c>
    </row>
    <row r="28" spans="1:28" ht="20.25" customHeight="1">
      <c r="A28" s="1327" t="s">
        <v>834</v>
      </c>
      <c r="B28" s="1328"/>
      <c r="C28" s="182">
        <f>SUM(D28:E28)</f>
        <v>15</v>
      </c>
      <c r="D28" s="182">
        <f>SUM(F28,H28)</f>
        <v>6</v>
      </c>
      <c r="E28" s="182">
        <v>9</v>
      </c>
      <c r="F28" s="182">
        <v>1</v>
      </c>
      <c r="G28" s="182">
        <v>3</v>
      </c>
      <c r="H28" s="182">
        <v>5</v>
      </c>
      <c r="I28" s="182">
        <v>2</v>
      </c>
      <c r="J28" s="182">
        <v>18</v>
      </c>
      <c r="K28" s="182">
        <v>4</v>
      </c>
      <c r="L28" s="125">
        <v>3</v>
      </c>
      <c r="M28" s="125" t="s">
        <v>604</v>
      </c>
      <c r="N28" s="125">
        <v>8</v>
      </c>
      <c r="O28" s="125">
        <v>1</v>
      </c>
      <c r="P28" s="125">
        <v>7</v>
      </c>
      <c r="Q28" s="125">
        <v>3</v>
      </c>
      <c r="R28" s="52"/>
      <c r="S28" s="1311" t="s">
        <v>470</v>
      </c>
      <c r="T28" s="1329"/>
      <c r="U28" s="5">
        <v>16473</v>
      </c>
      <c r="V28" s="125">
        <v>5993</v>
      </c>
      <c r="W28" s="125">
        <v>20</v>
      </c>
      <c r="X28" s="125">
        <v>3626</v>
      </c>
      <c r="Y28" s="125">
        <v>206</v>
      </c>
      <c r="Z28" s="125">
        <v>6232</v>
      </c>
      <c r="AA28" s="125">
        <v>593</v>
      </c>
      <c r="AB28" s="125">
        <v>29</v>
      </c>
    </row>
    <row r="29" spans="1:28" ht="20.25" customHeight="1">
      <c r="A29" s="1311" t="s">
        <v>470</v>
      </c>
      <c r="B29" s="1329"/>
      <c r="C29" s="182">
        <f>SUM(D29:E29)</f>
        <v>16</v>
      </c>
      <c r="D29" s="182">
        <f>SUM(F29,H29)</f>
        <v>8</v>
      </c>
      <c r="E29" s="182">
        <v>8</v>
      </c>
      <c r="F29" s="182">
        <v>3</v>
      </c>
      <c r="G29" s="182">
        <v>3</v>
      </c>
      <c r="H29" s="182">
        <v>5</v>
      </c>
      <c r="I29" s="182">
        <v>1</v>
      </c>
      <c r="J29" s="182">
        <v>20</v>
      </c>
      <c r="K29" s="182">
        <v>4</v>
      </c>
      <c r="L29" s="125">
        <v>2</v>
      </c>
      <c r="M29" s="125">
        <v>2</v>
      </c>
      <c r="N29" s="125">
        <v>8</v>
      </c>
      <c r="O29" s="125" t="s">
        <v>604</v>
      </c>
      <c r="P29" s="125">
        <v>10</v>
      </c>
      <c r="Q29" s="125">
        <v>2</v>
      </c>
      <c r="R29" s="52"/>
      <c r="S29" s="1309" t="s">
        <v>618</v>
      </c>
      <c r="T29" s="1310"/>
      <c r="U29" s="338">
        <f>SUM(U31:U32)</f>
        <v>17353</v>
      </c>
      <c r="V29" s="338">
        <f aca="true" t="shared" si="2" ref="V29:AB29">SUM(V31:V32)</f>
        <v>6261</v>
      </c>
      <c r="W29" s="338">
        <f t="shared" si="2"/>
        <v>33</v>
      </c>
      <c r="X29" s="338">
        <f t="shared" si="2"/>
        <v>4095</v>
      </c>
      <c r="Y29" s="338">
        <f t="shared" si="2"/>
        <v>158</v>
      </c>
      <c r="Z29" s="338">
        <f t="shared" si="2"/>
        <v>6544</v>
      </c>
      <c r="AA29" s="338">
        <f t="shared" si="2"/>
        <v>440</v>
      </c>
      <c r="AB29" s="338">
        <f t="shared" si="2"/>
        <v>13</v>
      </c>
    </row>
    <row r="30" spans="1:26" ht="20.25" customHeight="1">
      <c r="A30" s="1380" t="s">
        <v>618</v>
      </c>
      <c r="B30" s="1381"/>
      <c r="C30" s="471">
        <f>SUM(D30:E30)</f>
        <v>24</v>
      </c>
      <c r="D30" s="471">
        <f>SUM(F30,H30,J30)</f>
        <v>17</v>
      </c>
      <c r="E30" s="471">
        <f>SUM(G30,I30,K30)</f>
        <v>7</v>
      </c>
      <c r="F30" s="471" t="s">
        <v>842</v>
      </c>
      <c r="G30" s="471" t="s">
        <v>842</v>
      </c>
      <c r="H30" s="471">
        <v>1</v>
      </c>
      <c r="I30" s="471">
        <v>4</v>
      </c>
      <c r="J30" s="471">
        <f>SUM(L30,N30,P30)</f>
        <v>16</v>
      </c>
      <c r="K30" s="471">
        <f>SUM(M30,O30,Q30)</f>
        <v>3</v>
      </c>
      <c r="L30" s="471">
        <v>4</v>
      </c>
      <c r="M30" s="471" t="s">
        <v>749</v>
      </c>
      <c r="N30" s="471">
        <v>5</v>
      </c>
      <c r="O30" s="471">
        <v>1</v>
      </c>
      <c r="P30" s="471">
        <v>7</v>
      </c>
      <c r="Q30" s="471">
        <v>2</v>
      </c>
      <c r="R30" s="44"/>
      <c r="S30" s="1311"/>
      <c r="T30" s="1312"/>
      <c r="U30" s="13"/>
      <c r="V30" s="129"/>
      <c r="W30" s="129"/>
      <c r="X30" s="129"/>
      <c r="Y30" s="129"/>
      <c r="Z30" s="129"/>
    </row>
    <row r="31" spans="1:28" ht="20.25" customHeight="1">
      <c r="A31" s="144"/>
      <c r="B31" s="129"/>
      <c r="C31" s="129"/>
      <c r="D31" s="129"/>
      <c r="E31" s="129"/>
      <c r="F31" s="27"/>
      <c r="G31" s="27"/>
      <c r="H31" s="6"/>
      <c r="I31" s="6"/>
      <c r="J31" s="6"/>
      <c r="K31" s="4"/>
      <c r="L31" s="6"/>
      <c r="M31" s="68"/>
      <c r="N31" s="42"/>
      <c r="O31" s="42"/>
      <c r="P31" s="42"/>
      <c r="Q31" s="42"/>
      <c r="R31" s="42"/>
      <c r="S31" s="1311" t="s">
        <v>544</v>
      </c>
      <c r="T31" s="1312"/>
      <c r="U31" s="182">
        <v>8641</v>
      </c>
      <c r="V31" s="127">
        <v>2765</v>
      </c>
      <c r="W31" s="127">
        <v>21</v>
      </c>
      <c r="X31" s="127">
        <v>2375</v>
      </c>
      <c r="Y31" s="127">
        <v>15</v>
      </c>
      <c r="Z31" s="127">
        <v>3235</v>
      </c>
      <c r="AA31" s="131">
        <v>265</v>
      </c>
      <c r="AB31" s="131">
        <v>1</v>
      </c>
    </row>
    <row r="32" spans="1:28" ht="20.25" customHeight="1">
      <c r="A32" s="129"/>
      <c r="B32" s="129"/>
      <c r="C32" s="59"/>
      <c r="D32" s="42"/>
      <c r="E32" s="42"/>
      <c r="F32" s="42"/>
      <c r="G32" s="42"/>
      <c r="H32" s="42"/>
      <c r="I32" s="42"/>
      <c r="J32" s="42"/>
      <c r="K32" s="138"/>
      <c r="L32" s="129"/>
      <c r="M32" s="68"/>
      <c r="N32" s="42"/>
      <c r="O32" s="42"/>
      <c r="P32" s="42"/>
      <c r="Q32" s="42"/>
      <c r="R32" s="42"/>
      <c r="S32" s="1299" t="s">
        <v>545</v>
      </c>
      <c r="T32" s="1297"/>
      <c r="U32" s="205">
        <v>8712</v>
      </c>
      <c r="V32" s="130">
        <v>3496</v>
      </c>
      <c r="W32" s="130">
        <v>12</v>
      </c>
      <c r="X32" s="130">
        <v>1720</v>
      </c>
      <c r="Y32" s="130">
        <v>143</v>
      </c>
      <c r="Z32" s="130">
        <v>3309</v>
      </c>
      <c r="AA32" s="133">
        <v>175</v>
      </c>
      <c r="AB32" s="133">
        <v>12</v>
      </c>
    </row>
    <row r="33" spans="1:19" ht="20.25" customHeight="1">
      <c r="A33" s="129"/>
      <c r="B33" s="129"/>
      <c r="C33" s="59"/>
      <c r="D33" s="42"/>
      <c r="E33" s="42"/>
      <c r="F33" s="42"/>
      <c r="G33" s="42"/>
      <c r="H33" s="42"/>
      <c r="I33" s="42"/>
      <c r="J33" s="42"/>
      <c r="K33" s="165"/>
      <c r="S33" s="144"/>
    </row>
    <row r="35" spans="19:39" ht="20.25" customHeight="1"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</row>
    <row r="36" spans="1:39" ht="20.25" customHeight="1">
      <c r="A36" s="1293" t="s">
        <v>610</v>
      </c>
      <c r="B36" s="129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"/>
      <c r="S36" s="1293" t="s">
        <v>456</v>
      </c>
      <c r="T36" s="1293"/>
      <c r="U36" s="1293"/>
      <c r="V36" s="1293"/>
      <c r="W36" s="1293"/>
      <c r="X36" s="1293"/>
      <c r="Y36" s="1293"/>
      <c r="Z36" s="1293"/>
      <c r="AA36" s="1293"/>
      <c r="AB36" s="1293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</row>
    <row r="37" spans="2:39" ht="20.25" customHeight="1" thickBot="1">
      <c r="B37" s="139"/>
      <c r="C37" s="155"/>
      <c r="D37" s="155"/>
      <c r="E37" s="155"/>
      <c r="F37" s="155"/>
      <c r="G37" s="155"/>
      <c r="H37" s="155"/>
      <c r="I37" s="155"/>
      <c r="J37" s="156"/>
      <c r="K37" s="168"/>
      <c r="L37" s="154"/>
      <c r="M37" s="155"/>
      <c r="N37" s="155"/>
      <c r="O37" s="155"/>
      <c r="P37" s="155"/>
      <c r="Q37" s="155"/>
      <c r="R37" s="139"/>
      <c r="U37" s="139"/>
      <c r="V37" s="155"/>
      <c r="W37" s="155"/>
      <c r="X37" s="155"/>
      <c r="Y37" s="155"/>
      <c r="Z37" s="155"/>
      <c r="AB37" s="129"/>
      <c r="AD37" s="143"/>
      <c r="AE37" s="143"/>
      <c r="AF37" s="139"/>
      <c r="AG37" s="139"/>
      <c r="AH37" s="139"/>
      <c r="AI37" s="139"/>
      <c r="AJ37" s="139"/>
      <c r="AK37" s="139"/>
      <c r="AL37" s="143"/>
      <c r="AM37" s="129"/>
    </row>
    <row r="38" spans="1:39" ht="20.25" customHeight="1">
      <c r="A38" s="1320" t="s">
        <v>439</v>
      </c>
      <c r="B38" s="1320"/>
      <c r="C38" s="1382" t="s">
        <v>319</v>
      </c>
      <c r="D38" s="1382"/>
      <c r="E38" s="1382"/>
      <c r="F38" s="1364" t="s">
        <v>446</v>
      </c>
      <c r="G38" s="1405"/>
      <c r="H38" s="1407" t="s">
        <v>440</v>
      </c>
      <c r="I38" s="1408"/>
      <c r="J38" s="1376" t="s">
        <v>441</v>
      </c>
      <c r="K38" s="1377"/>
      <c r="L38" s="1317" t="s">
        <v>445</v>
      </c>
      <c r="M38" s="1318"/>
      <c r="N38" s="1318"/>
      <c r="O38" s="1318"/>
      <c r="P38" s="1318"/>
      <c r="Q38" s="1318"/>
      <c r="R38" s="129"/>
      <c r="S38" s="1402" t="s">
        <v>250</v>
      </c>
      <c r="T38" s="1402"/>
      <c r="U38" s="1403"/>
      <c r="V38" s="149" t="s">
        <v>620</v>
      </c>
      <c r="W38" s="149" t="s">
        <v>619</v>
      </c>
      <c r="X38" s="149" t="s">
        <v>483</v>
      </c>
      <c r="Y38" s="149" t="s">
        <v>470</v>
      </c>
      <c r="Z38" s="141" t="s">
        <v>16</v>
      </c>
      <c r="AA38" s="141" t="s">
        <v>43</v>
      </c>
      <c r="AB38" s="140" t="s">
        <v>44</v>
      </c>
      <c r="AD38" s="128"/>
      <c r="AE38" s="128"/>
      <c r="AF38" s="128"/>
      <c r="AG38" s="129"/>
      <c r="AH38" s="129"/>
      <c r="AI38" s="129"/>
      <c r="AJ38" s="129"/>
      <c r="AK38" s="129"/>
      <c r="AL38" s="129"/>
      <c r="AM38" s="129"/>
    </row>
    <row r="39" spans="1:39" ht="20.25" customHeight="1">
      <c r="A39" s="1321"/>
      <c r="B39" s="1322"/>
      <c r="C39" s="1383"/>
      <c r="D39" s="1383"/>
      <c r="E39" s="1383"/>
      <c r="F39" s="1366"/>
      <c r="G39" s="1406"/>
      <c r="H39" s="1385"/>
      <c r="I39" s="1409"/>
      <c r="J39" s="1378"/>
      <c r="K39" s="1379"/>
      <c r="L39" s="1390" t="s">
        <v>330</v>
      </c>
      <c r="M39" s="1389"/>
      <c r="N39" s="1390" t="s">
        <v>442</v>
      </c>
      <c r="O39" s="1389"/>
      <c r="P39" s="1390" t="s">
        <v>443</v>
      </c>
      <c r="Q39" s="1404"/>
      <c r="R39" s="128"/>
      <c r="S39" s="1351" t="s">
        <v>66</v>
      </c>
      <c r="T39" s="1351"/>
      <c r="U39" s="1352"/>
      <c r="V39" s="338">
        <f>SUM(V41,V46,V51,V58)</f>
        <v>6831</v>
      </c>
      <c r="W39" s="338">
        <f aca="true" t="shared" si="3" ref="W39:AB39">SUM(W41,W46,W51,W58)</f>
        <v>6305</v>
      </c>
      <c r="X39" s="338">
        <f t="shared" si="3"/>
        <v>6339</v>
      </c>
      <c r="Y39" s="338">
        <f t="shared" si="3"/>
        <v>6458</v>
      </c>
      <c r="Z39" s="338">
        <f t="shared" si="3"/>
        <v>6735</v>
      </c>
      <c r="AA39" s="338">
        <f t="shared" si="3"/>
        <v>3271</v>
      </c>
      <c r="AB39" s="338">
        <f t="shared" si="3"/>
        <v>3464</v>
      </c>
      <c r="AD39" s="77"/>
      <c r="AE39" s="77"/>
      <c r="AF39" s="77"/>
      <c r="AG39" s="60"/>
      <c r="AH39" s="60"/>
      <c r="AI39" s="60"/>
      <c r="AJ39" s="60"/>
      <c r="AK39" s="63"/>
      <c r="AL39" s="63"/>
      <c r="AM39" s="63"/>
    </row>
    <row r="40" spans="1:39" ht="20.25" customHeight="1">
      <c r="A40" s="1323"/>
      <c r="B40" s="1323"/>
      <c r="C40" s="158" t="s">
        <v>330</v>
      </c>
      <c r="D40" s="158" t="s">
        <v>313</v>
      </c>
      <c r="E40" s="161" t="s">
        <v>314</v>
      </c>
      <c r="F40" s="158" t="s">
        <v>313</v>
      </c>
      <c r="G40" s="161" t="s">
        <v>314</v>
      </c>
      <c r="H40" s="158" t="s">
        <v>313</v>
      </c>
      <c r="I40" s="161" t="s">
        <v>314</v>
      </c>
      <c r="J40" s="158" t="s">
        <v>313</v>
      </c>
      <c r="K40" s="161" t="s">
        <v>314</v>
      </c>
      <c r="L40" s="158" t="s">
        <v>313</v>
      </c>
      <c r="M40" s="161" t="s">
        <v>314</v>
      </c>
      <c r="N40" s="158" t="s">
        <v>313</v>
      </c>
      <c r="O40" s="162" t="s">
        <v>314</v>
      </c>
      <c r="P40" s="158" t="s">
        <v>313</v>
      </c>
      <c r="Q40" s="162" t="s">
        <v>314</v>
      </c>
      <c r="R40" s="142"/>
      <c r="T40" s="139"/>
      <c r="U40" s="169"/>
      <c r="V40" s="125"/>
      <c r="W40" s="125"/>
      <c r="X40" s="125"/>
      <c r="Y40" s="125"/>
      <c r="Z40" s="125"/>
      <c r="AA40" s="125"/>
      <c r="AB40" s="125"/>
      <c r="AD40" s="143"/>
      <c r="AE40" s="139"/>
      <c r="AF40" s="139"/>
      <c r="AG40" s="129"/>
      <c r="AH40" s="129"/>
      <c r="AI40" s="129"/>
      <c r="AJ40" s="129"/>
      <c r="AK40" s="148"/>
      <c r="AL40" s="148"/>
      <c r="AM40" s="148"/>
    </row>
    <row r="41" spans="1:39" ht="20.25" customHeight="1">
      <c r="A41" s="1325" t="s">
        <v>531</v>
      </c>
      <c r="B41" s="1326"/>
      <c r="C41" s="181">
        <v>32</v>
      </c>
      <c r="D41" s="228">
        <v>18</v>
      </c>
      <c r="E41" s="228">
        <v>14</v>
      </c>
      <c r="F41" s="181">
        <v>4</v>
      </c>
      <c r="G41" s="181">
        <v>3</v>
      </c>
      <c r="H41" s="181">
        <v>1</v>
      </c>
      <c r="I41" s="181">
        <v>1</v>
      </c>
      <c r="J41" s="181">
        <v>7</v>
      </c>
      <c r="K41" s="181">
        <v>5</v>
      </c>
      <c r="L41" s="228">
        <v>6</v>
      </c>
      <c r="M41" s="228">
        <v>5</v>
      </c>
      <c r="N41" s="181">
        <v>5</v>
      </c>
      <c r="O41" s="150">
        <v>3</v>
      </c>
      <c r="P41" s="150">
        <v>1</v>
      </c>
      <c r="Q41" s="150">
        <v>2</v>
      </c>
      <c r="R41" s="52"/>
      <c r="S41" s="1350" t="s">
        <v>546</v>
      </c>
      <c r="T41" s="1348"/>
      <c r="U41" s="1349"/>
      <c r="V41" s="182">
        <v>30</v>
      </c>
      <c r="W41" s="182">
        <v>28</v>
      </c>
      <c r="X41" s="182">
        <v>26</v>
      </c>
      <c r="Y41" s="182">
        <v>10</v>
      </c>
      <c r="Z41" s="182">
        <v>30</v>
      </c>
      <c r="AA41" s="182">
        <v>20</v>
      </c>
      <c r="AB41" s="182">
        <v>10</v>
      </c>
      <c r="AD41" s="145"/>
      <c r="AE41" s="160"/>
      <c r="AF41" s="160"/>
      <c r="AG41" s="12"/>
      <c r="AH41" s="12"/>
      <c r="AI41" s="12"/>
      <c r="AJ41" s="12"/>
      <c r="AK41" s="12"/>
      <c r="AL41" s="12"/>
      <c r="AM41" s="12"/>
    </row>
    <row r="42" spans="1:39" ht="20.25" customHeight="1">
      <c r="A42" s="1327" t="s">
        <v>833</v>
      </c>
      <c r="B42" s="1328"/>
      <c r="C42" s="181">
        <v>23</v>
      </c>
      <c r="D42" s="181">
        <v>15</v>
      </c>
      <c r="E42" s="181">
        <v>8</v>
      </c>
      <c r="F42" s="181">
        <v>1</v>
      </c>
      <c r="G42" s="181">
        <v>2</v>
      </c>
      <c r="H42" s="181">
        <v>4</v>
      </c>
      <c r="I42" s="181">
        <v>1</v>
      </c>
      <c r="J42" s="181">
        <v>4</v>
      </c>
      <c r="K42" s="181">
        <v>1</v>
      </c>
      <c r="L42" s="181">
        <v>6</v>
      </c>
      <c r="M42" s="181">
        <v>4</v>
      </c>
      <c r="N42" s="181">
        <v>4</v>
      </c>
      <c r="O42" s="150">
        <v>3</v>
      </c>
      <c r="P42" s="150">
        <v>2</v>
      </c>
      <c r="Q42" s="150">
        <v>1</v>
      </c>
      <c r="R42" s="52"/>
      <c r="T42" s="1350" t="s">
        <v>547</v>
      </c>
      <c r="U42" s="1349"/>
      <c r="V42" s="182">
        <v>15</v>
      </c>
      <c r="W42" s="182">
        <v>20</v>
      </c>
      <c r="X42" s="182">
        <v>16</v>
      </c>
      <c r="Y42" s="182">
        <v>7</v>
      </c>
      <c r="Z42" s="182">
        <v>24</v>
      </c>
      <c r="AA42" s="182">
        <v>15</v>
      </c>
      <c r="AB42" s="182">
        <v>9</v>
      </c>
      <c r="AD42" s="143"/>
      <c r="AE42" s="145"/>
      <c r="AF42" s="160"/>
      <c r="AG42" s="42"/>
      <c r="AH42" s="42"/>
      <c r="AI42" s="42"/>
      <c r="AJ42" s="42"/>
      <c r="AK42" s="42"/>
      <c r="AL42" s="42"/>
      <c r="AM42" s="42"/>
    </row>
    <row r="43" spans="1:39" ht="20.25" customHeight="1">
      <c r="A43" s="1327" t="s">
        <v>834</v>
      </c>
      <c r="B43" s="1328"/>
      <c r="C43" s="181">
        <v>31</v>
      </c>
      <c r="D43" s="181">
        <v>15</v>
      </c>
      <c r="E43" s="181">
        <v>16</v>
      </c>
      <c r="F43" s="181">
        <v>3</v>
      </c>
      <c r="G43" s="181">
        <v>2</v>
      </c>
      <c r="H43" s="181">
        <v>2</v>
      </c>
      <c r="I43" s="181">
        <v>5</v>
      </c>
      <c r="J43" s="181">
        <v>3</v>
      </c>
      <c r="K43" s="181">
        <v>1</v>
      </c>
      <c r="L43" s="181">
        <v>7</v>
      </c>
      <c r="M43" s="181">
        <v>8</v>
      </c>
      <c r="N43" s="181">
        <v>5</v>
      </c>
      <c r="O43" s="150">
        <v>6</v>
      </c>
      <c r="P43" s="150">
        <v>2</v>
      </c>
      <c r="Q43" s="150">
        <v>2</v>
      </c>
      <c r="R43" s="52"/>
      <c r="T43" s="1350" t="s">
        <v>484</v>
      </c>
      <c r="U43" s="1349"/>
      <c r="V43" s="182">
        <v>1</v>
      </c>
      <c r="W43" s="182" t="s">
        <v>642</v>
      </c>
      <c r="X43" s="182">
        <v>1</v>
      </c>
      <c r="Y43" s="182" t="s">
        <v>642</v>
      </c>
      <c r="Z43" s="182" t="s">
        <v>642</v>
      </c>
      <c r="AA43" s="182" t="s">
        <v>642</v>
      </c>
      <c r="AB43" s="182" t="s">
        <v>642</v>
      </c>
      <c r="AD43" s="143"/>
      <c r="AE43" s="145"/>
      <c r="AF43" s="160"/>
      <c r="AG43" s="42"/>
      <c r="AH43" s="42"/>
      <c r="AI43" s="42"/>
      <c r="AJ43" s="42"/>
      <c r="AK43" s="42"/>
      <c r="AL43" s="42"/>
      <c r="AM43" s="42"/>
    </row>
    <row r="44" spans="1:39" ht="20.25" customHeight="1">
      <c r="A44" s="1311" t="s">
        <v>470</v>
      </c>
      <c r="B44" s="1329"/>
      <c r="C44" s="181">
        <v>38</v>
      </c>
      <c r="D44" s="181">
        <v>21</v>
      </c>
      <c r="E44" s="181">
        <v>17</v>
      </c>
      <c r="F44" s="181">
        <v>6</v>
      </c>
      <c r="G44" s="181">
        <v>8</v>
      </c>
      <c r="H44" s="181">
        <v>3</v>
      </c>
      <c r="I44" s="181">
        <v>1</v>
      </c>
      <c r="J44" s="181">
        <v>1</v>
      </c>
      <c r="K44" s="181">
        <v>1</v>
      </c>
      <c r="L44" s="181">
        <v>11</v>
      </c>
      <c r="M44" s="181">
        <v>7</v>
      </c>
      <c r="N44" s="181">
        <v>7</v>
      </c>
      <c r="O44" s="150">
        <v>5</v>
      </c>
      <c r="P44" s="150">
        <v>4</v>
      </c>
      <c r="Q44" s="150">
        <v>2</v>
      </c>
      <c r="R44" s="52"/>
      <c r="T44" s="1350" t="s">
        <v>485</v>
      </c>
      <c r="U44" s="1349"/>
      <c r="V44" s="182">
        <v>14</v>
      </c>
      <c r="W44" s="182">
        <v>8</v>
      </c>
      <c r="X44" s="182">
        <v>9</v>
      </c>
      <c r="Y44" s="182">
        <v>3</v>
      </c>
      <c r="Z44" s="182">
        <v>6</v>
      </c>
      <c r="AA44" s="182">
        <v>5</v>
      </c>
      <c r="AB44" s="182">
        <v>1</v>
      </c>
      <c r="AD44" s="143"/>
      <c r="AE44" s="145"/>
      <c r="AF44" s="160"/>
      <c r="AG44" s="42"/>
      <c r="AH44" s="42"/>
      <c r="AI44" s="42"/>
      <c r="AJ44" s="42"/>
      <c r="AK44" s="42"/>
      <c r="AL44" s="42"/>
      <c r="AM44" s="42"/>
    </row>
    <row r="45" spans="1:39" ht="20.25" customHeight="1">
      <c r="A45" s="1374" t="s">
        <v>618</v>
      </c>
      <c r="B45" s="1375"/>
      <c r="C45" s="563">
        <f>SUM(D45:E45)</f>
        <v>24</v>
      </c>
      <c r="D45" s="471">
        <f>SUM(F45,H45,J45,L45)</f>
        <v>18</v>
      </c>
      <c r="E45" s="471">
        <f>SUM(G45,I45,K45,M45)</f>
        <v>6</v>
      </c>
      <c r="F45" s="471">
        <v>2</v>
      </c>
      <c r="G45" s="471">
        <v>1</v>
      </c>
      <c r="H45" s="471">
        <v>5</v>
      </c>
      <c r="I45" s="471">
        <v>1</v>
      </c>
      <c r="J45" s="471">
        <v>4</v>
      </c>
      <c r="K45" s="471">
        <v>1</v>
      </c>
      <c r="L45" s="471">
        <f>SUM(N45,P45)</f>
        <v>7</v>
      </c>
      <c r="M45" s="471">
        <f>SUM(O45,Q45)</f>
        <v>3</v>
      </c>
      <c r="N45" s="488">
        <v>5</v>
      </c>
      <c r="O45" s="488">
        <v>1</v>
      </c>
      <c r="P45" s="488">
        <v>2</v>
      </c>
      <c r="Q45" s="488">
        <v>2</v>
      </c>
      <c r="R45" s="44"/>
      <c r="T45" s="144"/>
      <c r="U45" s="146"/>
      <c r="V45" s="188"/>
      <c r="W45" s="188"/>
      <c r="X45" s="188"/>
      <c r="Y45" s="188"/>
      <c r="Z45" s="188"/>
      <c r="AA45" s="182"/>
      <c r="AB45" s="182"/>
      <c r="AD45" s="143"/>
      <c r="AE45" s="144"/>
      <c r="AF45" s="144"/>
      <c r="AG45" s="148"/>
      <c r="AH45" s="148"/>
      <c r="AI45" s="148"/>
      <c r="AJ45" s="148"/>
      <c r="AK45" s="37"/>
      <c r="AL45" s="148"/>
      <c r="AM45" s="148"/>
    </row>
    <row r="46" spans="1:39" ht="20.25" customHeight="1">
      <c r="A46" s="144"/>
      <c r="B46" s="129"/>
      <c r="C46" s="129"/>
      <c r="D46" s="129"/>
      <c r="E46" s="129"/>
      <c r="F46" s="129"/>
      <c r="G46" s="129"/>
      <c r="H46" s="129"/>
      <c r="I46" s="129"/>
      <c r="J46" s="129"/>
      <c r="K46" s="147"/>
      <c r="L46" s="129"/>
      <c r="M46" s="68"/>
      <c r="N46" s="42"/>
      <c r="O46" s="42"/>
      <c r="P46" s="42"/>
      <c r="Q46" s="42"/>
      <c r="R46" s="42"/>
      <c r="S46" s="1347" t="s">
        <v>251</v>
      </c>
      <c r="T46" s="1348"/>
      <c r="U46" s="1349"/>
      <c r="V46" s="182">
        <v>2961</v>
      </c>
      <c r="W46" s="182">
        <v>2368</v>
      </c>
      <c r="X46" s="182">
        <v>2704</v>
      </c>
      <c r="Y46" s="182">
        <v>2976</v>
      </c>
      <c r="Z46" s="182">
        <v>3063</v>
      </c>
      <c r="AA46" s="182">
        <v>1826</v>
      </c>
      <c r="AB46" s="182">
        <v>1237</v>
      </c>
      <c r="AD46" s="160"/>
      <c r="AE46" s="160"/>
      <c r="AF46" s="160"/>
      <c r="AG46" s="12"/>
      <c r="AH46" s="12"/>
      <c r="AI46" s="12"/>
      <c r="AJ46" s="12"/>
      <c r="AK46" s="12"/>
      <c r="AL46" s="12"/>
      <c r="AM46" s="12"/>
    </row>
    <row r="47" spans="1:39" ht="20.25" customHeight="1">
      <c r="A47" s="143"/>
      <c r="B47" s="145"/>
      <c r="C47" s="152"/>
      <c r="D47" s="42"/>
      <c r="E47" s="42"/>
      <c r="F47" s="42"/>
      <c r="G47" s="42"/>
      <c r="H47" s="42"/>
      <c r="I47" s="42"/>
      <c r="J47" s="42"/>
      <c r="K47" s="147"/>
      <c r="L47" s="55"/>
      <c r="M47" s="75"/>
      <c r="N47" s="44"/>
      <c r="O47" s="44"/>
      <c r="P47" s="44"/>
      <c r="Q47" s="44"/>
      <c r="R47" s="44"/>
      <c r="T47" s="1350" t="s">
        <v>548</v>
      </c>
      <c r="U47" s="1349"/>
      <c r="V47" s="182">
        <v>1</v>
      </c>
      <c r="W47" s="182">
        <v>5</v>
      </c>
      <c r="X47" s="182">
        <v>1</v>
      </c>
      <c r="Y47" s="182">
        <v>1</v>
      </c>
      <c r="Z47" s="182">
        <v>3</v>
      </c>
      <c r="AA47" s="182">
        <v>1</v>
      </c>
      <c r="AB47" s="182">
        <v>2</v>
      </c>
      <c r="AD47" s="143"/>
      <c r="AE47" s="145"/>
      <c r="AF47" s="160"/>
      <c r="AG47" s="42"/>
      <c r="AH47" s="42"/>
      <c r="AI47" s="42"/>
      <c r="AJ47" s="42"/>
      <c r="AK47" s="42"/>
      <c r="AL47" s="42"/>
      <c r="AM47" s="42"/>
    </row>
    <row r="48" spans="1:39" ht="20.25" customHeight="1">
      <c r="A48" s="143"/>
      <c r="B48" s="145"/>
      <c r="C48" s="152"/>
      <c r="D48" s="42"/>
      <c r="E48" s="42"/>
      <c r="F48" s="42"/>
      <c r="G48" s="42"/>
      <c r="H48" s="42"/>
      <c r="I48" s="42"/>
      <c r="J48" s="42"/>
      <c r="K48" s="147"/>
      <c r="L48" s="129"/>
      <c r="M48" s="68"/>
      <c r="N48" s="42"/>
      <c r="O48" s="42"/>
      <c r="P48" s="42"/>
      <c r="Q48" s="42"/>
      <c r="R48" s="129"/>
      <c r="T48" s="1350" t="s">
        <v>549</v>
      </c>
      <c r="U48" s="1349"/>
      <c r="V48" s="182">
        <v>295</v>
      </c>
      <c r="W48" s="182">
        <v>325</v>
      </c>
      <c r="X48" s="182">
        <v>361</v>
      </c>
      <c r="Y48" s="182">
        <v>421</v>
      </c>
      <c r="Z48" s="182">
        <v>379</v>
      </c>
      <c r="AA48" s="182">
        <v>302</v>
      </c>
      <c r="AB48" s="182">
        <v>77</v>
      </c>
      <c r="AD48" s="143"/>
      <c r="AE48" s="145"/>
      <c r="AF48" s="160"/>
      <c r="AG48" s="42"/>
      <c r="AH48" s="42"/>
      <c r="AI48" s="42"/>
      <c r="AJ48" s="42"/>
      <c r="AK48" s="42"/>
      <c r="AL48" s="42"/>
      <c r="AM48" s="42"/>
    </row>
    <row r="49" spans="1:39" ht="20.25" customHeight="1">
      <c r="A49" s="1293" t="s">
        <v>611</v>
      </c>
      <c r="B49" s="1293"/>
      <c r="C49" s="1293"/>
      <c r="D49" s="1293"/>
      <c r="E49" s="1293"/>
      <c r="F49" s="1293"/>
      <c r="G49" s="1293"/>
      <c r="H49" s="1293"/>
      <c r="I49" s="1293"/>
      <c r="J49" s="1293"/>
      <c r="K49" s="1293"/>
      <c r="L49" s="1293"/>
      <c r="M49" s="1293"/>
      <c r="N49" s="1293"/>
      <c r="O49" s="1293"/>
      <c r="P49" s="1293"/>
      <c r="Q49" s="1293"/>
      <c r="R49" s="42"/>
      <c r="T49" s="1350" t="s">
        <v>550</v>
      </c>
      <c r="U49" s="1349"/>
      <c r="V49" s="182">
        <v>2665</v>
      </c>
      <c r="W49" s="182">
        <v>2038</v>
      </c>
      <c r="X49" s="182">
        <v>2342</v>
      </c>
      <c r="Y49" s="182">
        <v>2554</v>
      </c>
      <c r="Z49" s="182">
        <v>2681</v>
      </c>
      <c r="AA49" s="182">
        <v>1523</v>
      </c>
      <c r="AB49" s="182">
        <v>1158</v>
      </c>
      <c r="AD49" s="143"/>
      <c r="AE49" s="145"/>
      <c r="AF49" s="160"/>
      <c r="AG49" s="42"/>
      <c r="AH49" s="42"/>
      <c r="AI49" s="42"/>
      <c r="AJ49" s="42"/>
      <c r="AK49" s="42"/>
      <c r="AL49" s="42"/>
      <c r="AM49" s="42"/>
    </row>
    <row r="50" spans="1:39" ht="20.25" customHeight="1" thickBot="1">
      <c r="A50" s="154"/>
      <c r="B50" s="155"/>
      <c r="C50" s="155"/>
      <c r="D50" s="155"/>
      <c r="E50" s="155"/>
      <c r="F50" s="155"/>
      <c r="G50" s="155"/>
      <c r="H50" s="155"/>
      <c r="I50" s="155"/>
      <c r="J50" s="156"/>
      <c r="K50" s="168"/>
      <c r="L50" s="154"/>
      <c r="M50" s="155"/>
      <c r="N50" s="139"/>
      <c r="O50" s="139"/>
      <c r="P50" s="139"/>
      <c r="Q50" s="139"/>
      <c r="R50" s="42"/>
      <c r="T50" s="144"/>
      <c r="U50" s="146"/>
      <c r="V50" s="188"/>
      <c r="W50" s="182"/>
      <c r="X50" s="182"/>
      <c r="Y50" s="182"/>
      <c r="Z50" s="182"/>
      <c r="AA50" s="182"/>
      <c r="AB50" s="182"/>
      <c r="AD50" s="143"/>
      <c r="AE50" s="144"/>
      <c r="AF50" s="144"/>
      <c r="AG50" s="148"/>
      <c r="AH50" s="148"/>
      <c r="AI50" s="148"/>
      <c r="AJ50" s="148"/>
      <c r="AK50" s="37"/>
      <c r="AL50" s="148"/>
      <c r="AM50" s="148"/>
    </row>
    <row r="51" spans="1:39" ht="20.25" customHeight="1">
      <c r="A51" s="1353" t="s">
        <v>439</v>
      </c>
      <c r="B51" s="1353"/>
      <c r="C51" s="1354"/>
      <c r="D51" s="1294" t="s">
        <v>319</v>
      </c>
      <c r="E51" s="1298"/>
      <c r="F51" s="1298"/>
      <c r="G51" s="1298"/>
      <c r="H51" s="1298"/>
      <c r="I51" s="1295"/>
      <c r="J51" s="1371" t="s">
        <v>446</v>
      </c>
      <c r="K51" s="1334"/>
      <c r="L51" s="1294" t="s">
        <v>440</v>
      </c>
      <c r="M51" s="1295"/>
      <c r="N51" s="1360" t="s">
        <v>441</v>
      </c>
      <c r="O51" s="1361"/>
      <c r="P51" s="1364" t="s">
        <v>447</v>
      </c>
      <c r="Q51" s="1365"/>
      <c r="R51" s="42"/>
      <c r="S51" s="1347" t="s">
        <v>252</v>
      </c>
      <c r="T51" s="1348"/>
      <c r="U51" s="1349"/>
      <c r="V51" s="182">
        <v>3781</v>
      </c>
      <c r="W51" s="182">
        <v>3838</v>
      </c>
      <c r="X51" s="182">
        <v>3526</v>
      </c>
      <c r="Y51" s="182">
        <v>3367</v>
      </c>
      <c r="Z51" s="182">
        <v>3570</v>
      </c>
      <c r="AA51" s="182">
        <v>1406</v>
      </c>
      <c r="AB51" s="182">
        <v>2164</v>
      </c>
      <c r="AD51" s="160"/>
      <c r="AE51" s="160"/>
      <c r="AF51" s="160"/>
      <c r="AG51" s="12"/>
      <c r="AH51" s="12"/>
      <c r="AI51" s="12"/>
      <c r="AJ51" s="12"/>
      <c r="AK51" s="12"/>
      <c r="AL51" s="12"/>
      <c r="AM51" s="12"/>
    </row>
    <row r="52" spans="1:39" ht="20.25" customHeight="1">
      <c r="A52" s="1322"/>
      <c r="B52" s="1322"/>
      <c r="C52" s="1355"/>
      <c r="D52" s="1373"/>
      <c r="E52" s="1311"/>
      <c r="F52" s="1311"/>
      <c r="G52" s="1311"/>
      <c r="H52" s="1311"/>
      <c r="I52" s="1312"/>
      <c r="J52" s="1372"/>
      <c r="K52" s="1338"/>
      <c r="L52" s="1296"/>
      <c r="M52" s="1297"/>
      <c r="N52" s="1362"/>
      <c r="O52" s="1363"/>
      <c r="P52" s="1366"/>
      <c r="Q52" s="1367"/>
      <c r="R52" s="42"/>
      <c r="T52" s="1350" t="s">
        <v>486</v>
      </c>
      <c r="U52" s="1349"/>
      <c r="V52" s="182">
        <v>1803</v>
      </c>
      <c r="W52" s="182">
        <v>1819</v>
      </c>
      <c r="X52" s="182">
        <v>1604</v>
      </c>
      <c r="Y52" s="182">
        <v>1497</v>
      </c>
      <c r="Z52" s="182">
        <v>1478</v>
      </c>
      <c r="AA52" s="182">
        <v>566</v>
      </c>
      <c r="AB52" s="182">
        <v>912</v>
      </c>
      <c r="AD52" s="143"/>
      <c r="AE52" s="145"/>
      <c r="AF52" s="160"/>
      <c r="AG52" s="42"/>
      <c r="AH52" s="42"/>
      <c r="AI52" s="42"/>
      <c r="AJ52" s="42"/>
      <c r="AK52" s="42"/>
      <c r="AL52" s="42"/>
      <c r="AM52" s="42"/>
    </row>
    <row r="53" spans="1:39" ht="20.25" customHeight="1">
      <c r="A53" s="1356"/>
      <c r="B53" s="1356"/>
      <c r="C53" s="1357"/>
      <c r="D53" s="1288" t="s">
        <v>330</v>
      </c>
      <c r="E53" s="1288"/>
      <c r="F53" s="1288" t="s">
        <v>313</v>
      </c>
      <c r="G53" s="1288"/>
      <c r="H53" s="1291" t="s">
        <v>314</v>
      </c>
      <c r="I53" s="1291"/>
      <c r="J53" s="158" t="s">
        <v>313</v>
      </c>
      <c r="K53" s="161" t="s">
        <v>314</v>
      </c>
      <c r="L53" s="158" t="s">
        <v>313</v>
      </c>
      <c r="M53" s="161" t="s">
        <v>314</v>
      </c>
      <c r="N53" s="158" t="s">
        <v>313</v>
      </c>
      <c r="O53" s="161" t="s">
        <v>314</v>
      </c>
      <c r="P53" s="158" t="s">
        <v>313</v>
      </c>
      <c r="Q53" s="162" t="s">
        <v>314</v>
      </c>
      <c r="R53" s="42"/>
      <c r="T53" s="1347" t="s">
        <v>551</v>
      </c>
      <c r="U53" s="1347"/>
      <c r="V53" s="237">
        <v>289</v>
      </c>
      <c r="W53" s="182">
        <v>292</v>
      </c>
      <c r="X53" s="182">
        <v>282</v>
      </c>
      <c r="Y53" s="182">
        <v>245</v>
      </c>
      <c r="Z53" s="182">
        <v>264</v>
      </c>
      <c r="AA53" s="182">
        <v>21</v>
      </c>
      <c r="AB53" s="182">
        <v>243</v>
      </c>
      <c r="AD53" s="143"/>
      <c r="AE53" s="145"/>
      <c r="AF53" s="160"/>
      <c r="AG53" s="42"/>
      <c r="AH53" s="42"/>
      <c r="AI53" s="42"/>
      <c r="AJ53" s="42"/>
      <c r="AK53" s="42"/>
      <c r="AL53" s="42"/>
      <c r="AM53" s="42"/>
    </row>
    <row r="54" spans="1:39" ht="20.25" customHeight="1">
      <c r="A54" s="1358" t="s">
        <v>531</v>
      </c>
      <c r="B54" s="1358"/>
      <c r="C54" s="1359"/>
      <c r="D54" s="1289">
        <v>290</v>
      </c>
      <c r="E54" s="1289"/>
      <c r="F54" s="1289">
        <v>177</v>
      </c>
      <c r="G54" s="1289"/>
      <c r="H54" s="1289">
        <v>113</v>
      </c>
      <c r="I54" s="1289"/>
      <c r="J54" s="150" t="s">
        <v>468</v>
      </c>
      <c r="K54" s="150" t="s">
        <v>468</v>
      </c>
      <c r="L54" s="150">
        <v>53</v>
      </c>
      <c r="M54" s="150">
        <v>39</v>
      </c>
      <c r="N54" s="150">
        <v>67</v>
      </c>
      <c r="O54" s="150">
        <v>38</v>
      </c>
      <c r="P54" s="150">
        <v>57</v>
      </c>
      <c r="Q54" s="150">
        <v>36</v>
      </c>
      <c r="R54" s="42"/>
      <c r="T54" s="1400" t="s">
        <v>487</v>
      </c>
      <c r="U54" s="1401"/>
      <c r="V54" s="182">
        <v>245</v>
      </c>
      <c r="W54" s="182">
        <v>226</v>
      </c>
      <c r="X54" s="182">
        <v>216</v>
      </c>
      <c r="Y54" s="182">
        <v>224</v>
      </c>
      <c r="Z54" s="182">
        <v>263</v>
      </c>
      <c r="AA54" s="182">
        <v>143</v>
      </c>
      <c r="AB54" s="182">
        <v>120</v>
      </c>
      <c r="AD54" s="143"/>
      <c r="AE54" s="145"/>
      <c r="AF54" s="160"/>
      <c r="AG54" s="42"/>
      <c r="AH54" s="42"/>
      <c r="AI54" s="42"/>
      <c r="AJ54" s="42"/>
      <c r="AK54" s="42"/>
      <c r="AL54" s="42"/>
      <c r="AM54" s="42"/>
    </row>
    <row r="55" spans="1:39" ht="20.25" customHeight="1">
      <c r="A55" s="1311">
        <v>62</v>
      </c>
      <c r="B55" s="1311"/>
      <c r="C55" s="1312"/>
      <c r="D55" s="1289">
        <v>319</v>
      </c>
      <c r="E55" s="1289"/>
      <c r="F55" s="1289">
        <v>186</v>
      </c>
      <c r="G55" s="1289"/>
      <c r="H55" s="1289">
        <v>133</v>
      </c>
      <c r="I55" s="1289"/>
      <c r="J55" s="150" t="s">
        <v>468</v>
      </c>
      <c r="K55" s="150" t="s">
        <v>468</v>
      </c>
      <c r="L55" s="150">
        <v>63</v>
      </c>
      <c r="M55" s="150">
        <v>35</v>
      </c>
      <c r="N55" s="150">
        <v>77</v>
      </c>
      <c r="O55" s="150">
        <v>44</v>
      </c>
      <c r="P55" s="150">
        <v>46</v>
      </c>
      <c r="Q55" s="150">
        <v>54</v>
      </c>
      <c r="R55" s="42"/>
      <c r="T55" s="1350" t="s">
        <v>552</v>
      </c>
      <c r="U55" s="1349"/>
      <c r="V55" s="182">
        <v>1101</v>
      </c>
      <c r="W55" s="182">
        <v>1145</v>
      </c>
      <c r="X55" s="182">
        <v>1088</v>
      </c>
      <c r="Y55" s="182">
        <v>1035</v>
      </c>
      <c r="Z55" s="182">
        <v>1208</v>
      </c>
      <c r="AA55" s="182">
        <v>401</v>
      </c>
      <c r="AB55" s="182">
        <v>807</v>
      </c>
      <c r="AD55" s="143"/>
      <c r="AE55" s="145"/>
      <c r="AF55" s="160"/>
      <c r="AG55" s="42"/>
      <c r="AH55" s="42"/>
      <c r="AI55" s="42"/>
      <c r="AJ55" s="42"/>
      <c r="AK55" s="42"/>
      <c r="AL55" s="42"/>
      <c r="AM55" s="42"/>
    </row>
    <row r="56" spans="1:39" ht="20.25" customHeight="1">
      <c r="A56" s="1311">
        <v>63</v>
      </c>
      <c r="B56" s="1311"/>
      <c r="C56" s="1312"/>
      <c r="D56" s="1289">
        <v>304</v>
      </c>
      <c r="E56" s="1289"/>
      <c r="F56" s="1289">
        <v>193</v>
      </c>
      <c r="G56" s="1289"/>
      <c r="H56" s="1289">
        <v>111</v>
      </c>
      <c r="I56" s="1289"/>
      <c r="J56" s="150" t="s">
        <v>468</v>
      </c>
      <c r="K56" s="150" t="s">
        <v>468</v>
      </c>
      <c r="L56" s="150">
        <v>49</v>
      </c>
      <c r="M56" s="150">
        <v>31</v>
      </c>
      <c r="N56" s="150">
        <v>81</v>
      </c>
      <c r="O56" s="150">
        <v>49</v>
      </c>
      <c r="P56" s="150">
        <v>63</v>
      </c>
      <c r="Q56" s="150">
        <v>31</v>
      </c>
      <c r="R56" s="42"/>
      <c r="T56" s="1350" t="s">
        <v>553</v>
      </c>
      <c r="U56" s="1349"/>
      <c r="V56" s="125">
        <v>343</v>
      </c>
      <c r="W56" s="125">
        <v>356</v>
      </c>
      <c r="X56" s="125">
        <v>336</v>
      </c>
      <c r="Y56" s="125">
        <v>366</v>
      </c>
      <c r="Z56" s="125">
        <v>357</v>
      </c>
      <c r="AA56" s="125">
        <v>275</v>
      </c>
      <c r="AB56" s="125">
        <v>82</v>
      </c>
      <c r="AD56" s="143"/>
      <c r="AE56" s="145"/>
      <c r="AF56" s="160"/>
      <c r="AG56" s="42"/>
      <c r="AH56" s="42"/>
      <c r="AI56" s="42"/>
      <c r="AJ56" s="42"/>
      <c r="AK56" s="42"/>
      <c r="AL56" s="42"/>
      <c r="AM56" s="42"/>
    </row>
    <row r="57" spans="1:39" ht="20.25" customHeight="1">
      <c r="A57" s="1311" t="s">
        <v>470</v>
      </c>
      <c r="B57" s="1370"/>
      <c r="C57" s="1329"/>
      <c r="D57" s="1289">
        <v>281</v>
      </c>
      <c r="E57" s="1289"/>
      <c r="F57" s="1289">
        <v>163</v>
      </c>
      <c r="G57" s="1289"/>
      <c r="H57" s="1289">
        <v>118</v>
      </c>
      <c r="I57" s="1289"/>
      <c r="J57" s="150" t="s">
        <v>468</v>
      </c>
      <c r="K57" s="150" t="s">
        <v>468</v>
      </c>
      <c r="L57" s="150">
        <v>42</v>
      </c>
      <c r="M57" s="150">
        <v>25</v>
      </c>
      <c r="N57" s="150">
        <v>68</v>
      </c>
      <c r="O57" s="150">
        <v>55</v>
      </c>
      <c r="P57" s="150">
        <v>53</v>
      </c>
      <c r="Q57" s="150">
        <v>38</v>
      </c>
      <c r="R57" s="42"/>
      <c r="T57" s="38"/>
      <c r="U57" s="39"/>
      <c r="V57" s="125"/>
      <c r="W57" s="125"/>
      <c r="X57" s="125"/>
      <c r="Y57" s="125"/>
      <c r="Z57" s="125"/>
      <c r="AA57" s="125"/>
      <c r="AB57" s="125"/>
      <c r="AD57" s="143"/>
      <c r="AE57" s="38"/>
      <c r="AF57" s="38"/>
      <c r="AG57" s="42"/>
      <c r="AH57" s="42"/>
      <c r="AI57" s="42"/>
      <c r="AJ57" s="42"/>
      <c r="AK57" s="42"/>
      <c r="AL57" s="42"/>
      <c r="AM57" s="42"/>
    </row>
    <row r="58" spans="1:39" ht="20.25" customHeight="1">
      <c r="A58" s="1368" t="s">
        <v>617</v>
      </c>
      <c r="B58" s="1368"/>
      <c r="C58" s="1369"/>
      <c r="D58" s="1290">
        <f>SUM(F58:I58)</f>
        <v>272</v>
      </c>
      <c r="E58" s="1290"/>
      <c r="F58" s="1290">
        <f>SUM(J58,L58,N58,P58)</f>
        <v>180</v>
      </c>
      <c r="G58" s="1290"/>
      <c r="H58" s="1290">
        <f>SUM(K58,M58,O58,Q58)</f>
        <v>92</v>
      </c>
      <c r="I58" s="1290"/>
      <c r="J58" s="471" t="s">
        <v>468</v>
      </c>
      <c r="K58" s="471" t="s">
        <v>468</v>
      </c>
      <c r="L58" s="471">
        <v>31</v>
      </c>
      <c r="M58" s="471">
        <v>18</v>
      </c>
      <c r="N58" s="471">
        <v>64</v>
      </c>
      <c r="O58" s="471">
        <v>32</v>
      </c>
      <c r="P58" s="471">
        <v>85</v>
      </c>
      <c r="Q58" s="471">
        <v>42</v>
      </c>
      <c r="R58" s="42"/>
      <c r="S58" s="1398" t="s">
        <v>253</v>
      </c>
      <c r="T58" s="1398"/>
      <c r="U58" s="1399"/>
      <c r="V58" s="5">
        <v>59</v>
      </c>
      <c r="W58" s="5">
        <v>71</v>
      </c>
      <c r="X58" s="5">
        <v>83</v>
      </c>
      <c r="Y58" s="5">
        <v>105</v>
      </c>
      <c r="Z58" s="5">
        <v>72</v>
      </c>
      <c r="AA58" s="5">
        <v>19</v>
      </c>
      <c r="AB58" s="5">
        <v>53</v>
      </c>
      <c r="AC58" s="2"/>
      <c r="AD58" s="3"/>
      <c r="AE58" s="3"/>
      <c r="AF58" s="3"/>
      <c r="AG58" s="42"/>
      <c r="AH58" s="42"/>
      <c r="AI58" s="42"/>
      <c r="AJ58" s="42"/>
      <c r="AK58" s="42"/>
      <c r="AL58" s="42"/>
      <c r="AM58" s="42"/>
    </row>
    <row r="59" spans="1:39" ht="20.25" customHeight="1">
      <c r="A59" s="144"/>
      <c r="B59" s="129"/>
      <c r="C59" s="129"/>
      <c r="D59" s="129"/>
      <c r="E59" s="129"/>
      <c r="F59" s="129"/>
      <c r="G59" s="129"/>
      <c r="H59" s="129"/>
      <c r="I59" s="129"/>
      <c r="J59" s="129"/>
      <c r="K59" s="147"/>
      <c r="L59" s="129"/>
      <c r="M59" s="68"/>
      <c r="N59" s="42"/>
      <c r="O59" s="42"/>
      <c r="P59" s="42"/>
      <c r="Q59" s="42"/>
      <c r="R59" s="42"/>
      <c r="S59" s="144" t="s">
        <v>457</v>
      </c>
      <c r="U59" s="147"/>
      <c r="V59" s="151"/>
      <c r="W59" s="151"/>
      <c r="X59" s="170"/>
      <c r="Y59" s="170"/>
      <c r="Z59" s="170"/>
      <c r="AA59" s="170"/>
      <c r="AB59" s="151"/>
      <c r="AD59" s="144"/>
      <c r="AE59" s="143"/>
      <c r="AF59" s="138"/>
      <c r="AG59" s="138"/>
      <c r="AH59" s="138"/>
      <c r="AI59" s="165"/>
      <c r="AJ59" s="165"/>
      <c r="AK59" s="165"/>
      <c r="AL59" s="165"/>
      <c r="AM59" s="138"/>
    </row>
    <row r="60" spans="1:39" ht="20.25" customHeight="1">
      <c r="A60" s="144"/>
      <c r="B60" s="143"/>
      <c r="C60" s="138"/>
      <c r="D60" s="138"/>
      <c r="E60" s="138"/>
      <c r="F60" s="165"/>
      <c r="G60" s="165"/>
      <c r="H60" s="165"/>
      <c r="I60" s="165"/>
      <c r="J60" s="138"/>
      <c r="R60" s="42"/>
      <c r="S60" s="147"/>
      <c r="U60" s="147"/>
      <c r="V60" s="138"/>
      <c r="W60" s="138"/>
      <c r="X60" s="138"/>
      <c r="Y60" s="138"/>
      <c r="Z60" s="138"/>
      <c r="AA60" s="138"/>
      <c r="AD60" s="138"/>
      <c r="AE60" s="143"/>
      <c r="AF60" s="138"/>
      <c r="AG60" s="138"/>
      <c r="AH60" s="138"/>
      <c r="AI60" s="138"/>
      <c r="AJ60" s="138"/>
      <c r="AK60" s="138"/>
      <c r="AL60" s="138"/>
      <c r="AM60" s="143"/>
    </row>
    <row r="61" spans="1:39" ht="20.25" customHeight="1">
      <c r="A61" s="138"/>
      <c r="B61" s="143"/>
      <c r="C61" s="138"/>
      <c r="D61" s="138"/>
      <c r="E61" s="138"/>
      <c r="F61" s="138"/>
      <c r="G61" s="138"/>
      <c r="H61" s="138"/>
      <c r="I61" s="138"/>
      <c r="J61" s="143"/>
      <c r="R61" s="42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</row>
    <row r="62" spans="18:28" ht="20.25" customHeight="1">
      <c r="R62" s="42"/>
      <c r="S62" s="143"/>
      <c r="T62" s="143"/>
      <c r="U62" s="139"/>
      <c r="V62" s="139"/>
      <c r="W62" s="139"/>
      <c r="X62" s="139"/>
      <c r="Y62" s="139"/>
      <c r="Z62" s="139"/>
      <c r="AA62" s="143"/>
      <c r="AB62" s="129"/>
    </row>
    <row r="63" spans="18:28" ht="20.25" customHeight="1">
      <c r="R63" s="42"/>
      <c r="S63" s="128"/>
      <c r="T63" s="128"/>
      <c r="U63" s="128"/>
      <c r="V63" s="129"/>
      <c r="W63" s="129"/>
      <c r="X63" s="129"/>
      <c r="Y63" s="129"/>
      <c r="Z63" s="129"/>
      <c r="AA63" s="129"/>
      <c r="AB63" s="129"/>
    </row>
    <row r="64" spans="18:28" ht="20.25" customHeight="1">
      <c r="R64" s="42"/>
      <c r="S64" s="77"/>
      <c r="T64" s="77"/>
      <c r="U64" s="77"/>
      <c r="V64" s="60"/>
      <c r="W64" s="60"/>
      <c r="X64" s="60"/>
      <c r="Y64" s="60"/>
      <c r="Z64" s="63"/>
      <c r="AA64" s="63"/>
      <c r="AB64" s="63"/>
    </row>
    <row r="65" spans="18:28" ht="20.25" customHeight="1">
      <c r="R65" s="42"/>
      <c r="S65" s="143"/>
      <c r="T65" s="139"/>
      <c r="U65" s="139"/>
      <c r="V65" s="129"/>
      <c r="W65" s="129"/>
      <c r="X65" s="129"/>
      <c r="Y65" s="129"/>
      <c r="Z65" s="148"/>
      <c r="AA65" s="148"/>
      <c r="AB65" s="148"/>
    </row>
    <row r="66" spans="18:28" ht="20.25" customHeight="1">
      <c r="R66" s="42"/>
      <c r="S66" s="145"/>
      <c r="T66" s="160"/>
      <c r="U66" s="160"/>
      <c r="V66" s="12"/>
      <c r="W66" s="12"/>
      <c r="X66" s="12"/>
      <c r="Y66" s="12"/>
      <c r="Z66" s="12"/>
      <c r="AA66" s="12"/>
      <c r="AB66" s="12"/>
    </row>
    <row r="67" spans="18:28" ht="20.25" customHeight="1">
      <c r="R67" s="42"/>
      <c r="S67" s="143"/>
      <c r="T67" s="145"/>
      <c r="U67" s="160"/>
      <c r="V67" s="42"/>
      <c r="W67" s="42"/>
      <c r="X67" s="42"/>
      <c r="Y67" s="42"/>
      <c r="Z67" s="42"/>
      <c r="AA67" s="42"/>
      <c r="AB67" s="42"/>
    </row>
    <row r="68" spans="18:28" ht="20.25" customHeight="1">
      <c r="R68" s="42"/>
      <c r="S68" s="143"/>
      <c r="T68" s="145"/>
      <c r="U68" s="160"/>
      <c r="V68" s="42"/>
      <c r="W68" s="42"/>
      <c r="X68" s="42"/>
      <c r="Y68" s="42"/>
      <c r="Z68" s="42"/>
      <c r="AA68" s="42"/>
      <c r="AB68" s="42"/>
    </row>
    <row r="69" spans="18:28" ht="20.25" customHeight="1">
      <c r="R69" s="42"/>
      <c r="S69" s="143"/>
      <c r="T69" s="145"/>
      <c r="U69" s="160"/>
      <c r="V69" s="42"/>
      <c r="W69" s="42"/>
      <c r="X69" s="42"/>
      <c r="Y69" s="42"/>
      <c r="Z69" s="42"/>
      <c r="AA69" s="42"/>
      <c r="AB69" s="42"/>
    </row>
    <row r="70" spans="18:28" ht="20.25" customHeight="1">
      <c r="R70" s="42"/>
      <c r="S70" s="143"/>
      <c r="T70" s="144"/>
      <c r="U70" s="144"/>
      <c r="V70" s="148"/>
      <c r="W70" s="148"/>
      <c r="X70" s="148"/>
      <c r="Y70" s="148"/>
      <c r="Z70" s="37"/>
      <c r="AA70" s="148"/>
      <c r="AB70" s="148"/>
    </row>
    <row r="71" spans="18:28" ht="20.25" customHeight="1">
      <c r="R71" s="42"/>
      <c r="S71" s="160"/>
      <c r="T71" s="160"/>
      <c r="U71" s="160"/>
      <c r="V71" s="12"/>
      <c r="W71" s="12"/>
      <c r="X71" s="12"/>
      <c r="Y71" s="12"/>
      <c r="Z71" s="12"/>
      <c r="AA71" s="12"/>
      <c r="AB71" s="12"/>
    </row>
    <row r="72" spans="19:28" ht="20.25" customHeight="1">
      <c r="S72" s="143"/>
      <c r="T72" s="145"/>
      <c r="U72" s="160"/>
      <c r="V72" s="42"/>
      <c r="W72" s="42"/>
      <c r="X72" s="42"/>
      <c r="Y72" s="42"/>
      <c r="Z72" s="42"/>
      <c r="AA72" s="42"/>
      <c r="AB72" s="42"/>
    </row>
    <row r="73" spans="19:28" ht="20.25" customHeight="1">
      <c r="S73" s="143"/>
      <c r="T73" s="145"/>
      <c r="U73" s="160"/>
      <c r="V73" s="42"/>
      <c r="W73" s="42"/>
      <c r="X73" s="42"/>
      <c r="Y73" s="42"/>
      <c r="Z73" s="42"/>
      <c r="AA73" s="42"/>
      <c r="AB73" s="42"/>
    </row>
    <row r="74" spans="19:28" ht="20.25" customHeight="1">
      <c r="S74" s="143"/>
      <c r="T74" s="145"/>
      <c r="U74" s="160"/>
      <c r="V74" s="42"/>
      <c r="W74" s="42"/>
      <c r="X74" s="42"/>
      <c r="Y74" s="42"/>
      <c r="Z74" s="42"/>
      <c r="AA74" s="42"/>
      <c r="AB74" s="42"/>
    </row>
    <row r="75" spans="19:28" ht="20.25" customHeight="1">
      <c r="S75" s="143"/>
      <c r="T75" s="144"/>
      <c r="U75" s="144"/>
      <c r="V75" s="148"/>
      <c r="W75" s="148"/>
      <c r="X75" s="148"/>
      <c r="Y75" s="148"/>
      <c r="Z75" s="37"/>
      <c r="AA75" s="148"/>
      <c r="AB75" s="148"/>
    </row>
    <row r="76" spans="19:28" ht="20.25" customHeight="1">
      <c r="S76" s="160"/>
      <c r="T76" s="160"/>
      <c r="U76" s="160"/>
      <c r="V76" s="12"/>
      <c r="W76" s="12"/>
      <c r="X76" s="12"/>
      <c r="Y76" s="12"/>
      <c r="Z76" s="12"/>
      <c r="AA76" s="12"/>
      <c r="AB76" s="12"/>
    </row>
    <row r="77" spans="19:28" ht="20.25" customHeight="1">
      <c r="S77" s="143"/>
      <c r="T77" s="145"/>
      <c r="U77" s="160"/>
      <c r="V77" s="42"/>
      <c r="W77" s="42"/>
      <c r="X77" s="42"/>
      <c r="Y77" s="42"/>
      <c r="Z77" s="42"/>
      <c r="AA77" s="42"/>
      <c r="AB77" s="42"/>
    </row>
    <row r="78" spans="19:28" ht="20.25" customHeight="1">
      <c r="S78" s="143"/>
      <c r="T78" s="145"/>
      <c r="U78" s="160"/>
      <c r="V78" s="42"/>
      <c r="W78" s="42"/>
      <c r="X78" s="42"/>
      <c r="Y78" s="42"/>
      <c r="Z78" s="42"/>
      <c r="AA78" s="42"/>
      <c r="AB78" s="42"/>
    </row>
    <row r="79" spans="19:28" ht="20.25" customHeight="1">
      <c r="S79" s="143"/>
      <c r="T79" s="145"/>
      <c r="U79" s="160"/>
      <c r="V79" s="42"/>
      <c r="W79" s="42"/>
      <c r="X79" s="42"/>
      <c r="Y79" s="42"/>
      <c r="Z79" s="42"/>
      <c r="AA79" s="42"/>
      <c r="AB79" s="42"/>
    </row>
    <row r="80" spans="19:28" ht="20.25" customHeight="1">
      <c r="S80" s="143"/>
      <c r="T80" s="145"/>
      <c r="U80" s="160"/>
      <c r="V80" s="42"/>
      <c r="W80" s="42"/>
      <c r="X80" s="42"/>
      <c r="Y80" s="42"/>
      <c r="Z80" s="42"/>
      <c r="AA80" s="42"/>
      <c r="AB80" s="42"/>
    </row>
    <row r="81" spans="19:28" ht="20.25" customHeight="1">
      <c r="S81" s="143"/>
      <c r="T81" s="145"/>
      <c r="U81" s="160"/>
      <c r="V81" s="42"/>
      <c r="W81" s="42"/>
      <c r="X81" s="42"/>
      <c r="Y81" s="42"/>
      <c r="Z81" s="42"/>
      <c r="AA81" s="42"/>
      <c r="AB81" s="42"/>
    </row>
    <row r="82" spans="19:28" ht="20.25" customHeight="1">
      <c r="S82" s="143"/>
      <c r="T82" s="38"/>
      <c r="U82" s="38"/>
      <c r="V82" s="42"/>
      <c r="W82" s="42"/>
      <c r="X82" s="42"/>
      <c r="Y82" s="42"/>
      <c r="Z82" s="42"/>
      <c r="AA82" s="42"/>
      <c r="AB82" s="42"/>
    </row>
    <row r="83" spans="19:28" ht="20.25" customHeight="1">
      <c r="S83" s="160"/>
      <c r="T83" s="160"/>
      <c r="U83" s="160"/>
      <c r="V83" s="42"/>
      <c r="W83" s="42"/>
      <c r="X83" s="42"/>
      <c r="Y83" s="42"/>
      <c r="Z83" s="42"/>
      <c r="AA83" s="42"/>
      <c r="AB83" s="42"/>
    </row>
    <row r="84" spans="19:28" ht="20.25" customHeight="1">
      <c r="S84" s="144"/>
      <c r="T84" s="143"/>
      <c r="U84" s="138"/>
      <c r="V84" s="138"/>
      <c r="W84" s="138"/>
      <c r="X84" s="165"/>
      <c r="Y84" s="165"/>
      <c r="Z84" s="165"/>
      <c r="AA84" s="165"/>
      <c r="AB84" s="138"/>
    </row>
    <row r="85" spans="19:28" ht="20.25" customHeight="1">
      <c r="S85" s="138"/>
      <c r="T85" s="143"/>
      <c r="U85" s="138"/>
      <c r="V85" s="138"/>
      <c r="W85" s="138"/>
      <c r="X85" s="138"/>
      <c r="Y85" s="138"/>
      <c r="Z85" s="138"/>
      <c r="AA85" s="138"/>
      <c r="AB85" s="143"/>
    </row>
  </sheetData>
  <sheetProtection/>
  <mergeCells count="163">
    <mergeCell ref="Z6:Z7"/>
    <mergeCell ref="P7:Q7"/>
    <mergeCell ref="U6:U7"/>
    <mergeCell ref="V6:V7"/>
    <mergeCell ref="X6:X7"/>
    <mergeCell ref="P6:Q6"/>
    <mergeCell ref="S6:T7"/>
    <mergeCell ref="L39:M39"/>
    <mergeCell ref="N39:O39"/>
    <mergeCell ref="P39:Q39"/>
    <mergeCell ref="A36:Q36"/>
    <mergeCell ref="A38:B40"/>
    <mergeCell ref="C38:E39"/>
    <mergeCell ref="F38:G39"/>
    <mergeCell ref="H38:I39"/>
    <mergeCell ref="L38:Q38"/>
    <mergeCell ref="S58:U58"/>
    <mergeCell ref="T52:U52"/>
    <mergeCell ref="T54:U54"/>
    <mergeCell ref="S38:U38"/>
    <mergeCell ref="T42:U42"/>
    <mergeCell ref="T55:U55"/>
    <mergeCell ref="T56:U56"/>
    <mergeCell ref="T44:U44"/>
    <mergeCell ref="S41:U41"/>
    <mergeCell ref="T53:U53"/>
    <mergeCell ref="S36:AB36"/>
    <mergeCell ref="X23:X24"/>
    <mergeCell ref="U23:U24"/>
    <mergeCell ref="V23:V24"/>
    <mergeCell ref="S23:T24"/>
    <mergeCell ref="S25:T25"/>
    <mergeCell ref="S26:T26"/>
    <mergeCell ref="AA23:AA24"/>
    <mergeCell ref="AB23:AB24"/>
    <mergeCell ref="Z23:Z24"/>
    <mergeCell ref="S31:T31"/>
    <mergeCell ref="S32:T32"/>
    <mergeCell ref="S28:T28"/>
    <mergeCell ref="H23:I24"/>
    <mergeCell ref="J24:K24"/>
    <mergeCell ref="L24:M24"/>
    <mergeCell ref="N24:O24"/>
    <mergeCell ref="P24:Q24"/>
    <mergeCell ref="A41:B41"/>
    <mergeCell ref="J38:K39"/>
    <mergeCell ref="A29:B29"/>
    <mergeCell ref="A30:B30"/>
    <mergeCell ref="C23:E24"/>
    <mergeCell ref="A26:B26"/>
    <mergeCell ref="A27:B27"/>
    <mergeCell ref="J23:Q23"/>
    <mergeCell ref="A28:B28"/>
    <mergeCell ref="F23:G24"/>
    <mergeCell ref="J51:K52"/>
    <mergeCell ref="A42:B42"/>
    <mergeCell ref="A49:Q49"/>
    <mergeCell ref="T47:U47"/>
    <mergeCell ref="D51:I52"/>
    <mergeCell ref="A43:B43"/>
    <mergeCell ref="A44:B44"/>
    <mergeCell ref="A45:B45"/>
    <mergeCell ref="T43:U43"/>
    <mergeCell ref="T49:U49"/>
    <mergeCell ref="A54:C54"/>
    <mergeCell ref="N51:O52"/>
    <mergeCell ref="P51:Q52"/>
    <mergeCell ref="A58:C58"/>
    <mergeCell ref="D56:E56"/>
    <mergeCell ref="D57:E57"/>
    <mergeCell ref="D58:E58"/>
    <mergeCell ref="A56:C56"/>
    <mergeCell ref="A57:C57"/>
    <mergeCell ref="A55:C55"/>
    <mergeCell ref="N7:O7"/>
    <mergeCell ref="A15:C15"/>
    <mergeCell ref="A16:C16"/>
    <mergeCell ref="A17:C17"/>
    <mergeCell ref="A18:C18"/>
    <mergeCell ref="S51:U51"/>
    <mergeCell ref="T48:U48"/>
    <mergeCell ref="S39:U39"/>
    <mergeCell ref="S46:U46"/>
    <mergeCell ref="A51:C53"/>
    <mergeCell ref="A13:C13"/>
    <mergeCell ref="A14:C14"/>
    <mergeCell ref="A6:C8"/>
    <mergeCell ref="A9:C9"/>
    <mergeCell ref="A10:C10"/>
    <mergeCell ref="A12:C12"/>
    <mergeCell ref="J6:O6"/>
    <mergeCell ref="A23:B25"/>
    <mergeCell ref="S4:AB4"/>
    <mergeCell ref="S3:AB3"/>
    <mergeCell ref="S13:T13"/>
    <mergeCell ref="S14:T14"/>
    <mergeCell ref="S8:T8"/>
    <mergeCell ref="S9:T9"/>
    <mergeCell ref="S10:T10"/>
    <mergeCell ref="S11:T11"/>
    <mergeCell ref="AA6:AA7"/>
    <mergeCell ref="AB6:AB7"/>
    <mergeCell ref="A11:C11"/>
    <mergeCell ref="D11:E11"/>
    <mergeCell ref="S29:T29"/>
    <mergeCell ref="S30:T30"/>
    <mergeCell ref="S12:T12"/>
    <mergeCell ref="S21:AB21"/>
    <mergeCell ref="S27:T27"/>
    <mergeCell ref="S15:T15"/>
    <mergeCell ref="D12:E12"/>
    <mergeCell ref="D13:E13"/>
    <mergeCell ref="F15:G15"/>
    <mergeCell ref="F16:G16"/>
    <mergeCell ref="F17:G17"/>
    <mergeCell ref="D18:E18"/>
    <mergeCell ref="H17:I17"/>
    <mergeCell ref="F11:G11"/>
    <mergeCell ref="D15:E15"/>
    <mergeCell ref="D16:E16"/>
    <mergeCell ref="H16:I16"/>
    <mergeCell ref="D17:E17"/>
    <mergeCell ref="D14:E14"/>
    <mergeCell ref="F12:G12"/>
    <mergeCell ref="F13:G13"/>
    <mergeCell ref="F14:G14"/>
    <mergeCell ref="H12:I12"/>
    <mergeCell ref="H13:I13"/>
    <mergeCell ref="H14:I14"/>
    <mergeCell ref="H15:I15"/>
    <mergeCell ref="H8:I8"/>
    <mergeCell ref="H9:I9"/>
    <mergeCell ref="H10:I10"/>
    <mergeCell ref="H11:I11"/>
    <mergeCell ref="H18:I18"/>
    <mergeCell ref="A4:Q4"/>
    <mergeCell ref="D6:I7"/>
    <mergeCell ref="D8:E8"/>
    <mergeCell ref="D9:E9"/>
    <mergeCell ref="D10:E10"/>
    <mergeCell ref="F8:G8"/>
    <mergeCell ref="F9:G9"/>
    <mergeCell ref="F10:G10"/>
    <mergeCell ref="J7:K7"/>
    <mergeCell ref="L7:M7"/>
    <mergeCell ref="F18:G18"/>
    <mergeCell ref="D54:E54"/>
    <mergeCell ref="D55:E55"/>
    <mergeCell ref="F55:G55"/>
    <mergeCell ref="F57:G57"/>
    <mergeCell ref="F54:G54"/>
    <mergeCell ref="A21:Q21"/>
    <mergeCell ref="F53:G53"/>
    <mergeCell ref="L51:M52"/>
    <mergeCell ref="D53:E53"/>
    <mergeCell ref="H54:I54"/>
    <mergeCell ref="H55:I55"/>
    <mergeCell ref="F58:G58"/>
    <mergeCell ref="H57:I57"/>
    <mergeCell ref="H56:I56"/>
    <mergeCell ref="F56:G56"/>
    <mergeCell ref="H58:I58"/>
    <mergeCell ref="H53:I53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="75" zoomScaleNormal="75" zoomScaleSheetLayoutView="55" zoomScalePageLayoutView="0" workbookViewId="0" topLeftCell="A1">
      <selection activeCell="A1" sqref="A1"/>
    </sheetView>
  </sheetViews>
  <sheetFormatPr defaultColWidth="10.59765625" defaultRowHeight="15"/>
  <cols>
    <col min="1" max="1" width="16.09765625" style="11" customWidth="1"/>
    <col min="2" max="2" width="6.69921875" style="11" bestFit="1" customWidth="1"/>
    <col min="3" max="12" width="7.8984375" style="11" customWidth="1"/>
    <col min="13" max="24" width="10.69921875" style="11" bestFit="1" customWidth="1"/>
    <col min="25" max="25" width="18.5" style="11" bestFit="1" customWidth="1"/>
    <col min="26" max="16384" width="10.59765625" style="11" customWidth="1"/>
  </cols>
  <sheetData>
    <row r="1" spans="1:25" ht="19.5" customHeight="1">
      <c r="A1" s="1494" t="s">
        <v>533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495" t="s">
        <v>534</v>
      </c>
    </row>
    <row r="2" spans="1:25" ht="19.5" customHeight="1">
      <c r="A2" s="17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76"/>
    </row>
    <row r="3" spans="1:25" ht="19.5" customHeight="1">
      <c r="A3" s="175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76"/>
    </row>
    <row r="4" spans="1:25" ht="19.5" customHeight="1">
      <c r="A4" s="995" t="s">
        <v>861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</row>
    <row r="5" spans="1:25" ht="19.5" customHeight="1">
      <c r="A5" s="976" t="s">
        <v>634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  <c r="R5" s="976"/>
      <c r="S5" s="976"/>
      <c r="T5" s="976"/>
      <c r="U5" s="976"/>
      <c r="V5" s="976"/>
      <c r="W5" s="976"/>
      <c r="X5" s="976"/>
      <c r="Y5" s="976"/>
    </row>
    <row r="6" spans="1:25" ht="16.5" customHeight="1">
      <c r="A6" s="976" t="s">
        <v>813</v>
      </c>
      <c r="B6" s="976"/>
      <c r="C6" s="976"/>
      <c r="D6" s="976"/>
      <c r="E6" s="976"/>
      <c r="F6" s="976"/>
      <c r="G6" s="976"/>
      <c r="H6" s="976"/>
      <c r="I6" s="976"/>
      <c r="J6" s="976"/>
      <c r="K6" s="976"/>
      <c r="L6" s="976"/>
      <c r="M6" s="976"/>
      <c r="N6" s="976"/>
      <c r="O6" s="976"/>
      <c r="P6" s="976"/>
      <c r="Q6" s="976"/>
      <c r="R6" s="976"/>
      <c r="S6" s="976"/>
      <c r="T6" s="976"/>
      <c r="U6" s="976"/>
      <c r="V6" s="976"/>
      <c r="W6" s="976"/>
      <c r="X6" s="976"/>
      <c r="Y6" s="976"/>
    </row>
    <row r="7" spans="1:25" ht="16.5" customHeight="1" thickBot="1">
      <c r="A7" s="31" t="s">
        <v>463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489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16.5" customHeight="1">
      <c r="A8" s="530" t="s">
        <v>838</v>
      </c>
      <c r="B8" s="1430" t="s">
        <v>254</v>
      </c>
      <c r="C8" s="1431"/>
      <c r="D8" s="1426" t="s">
        <v>255</v>
      </c>
      <c r="E8" s="1428"/>
      <c r="F8" s="1426" t="s">
        <v>256</v>
      </c>
      <c r="G8" s="1428"/>
      <c r="H8" s="1426" t="s">
        <v>257</v>
      </c>
      <c r="I8" s="1428"/>
      <c r="J8" s="1426" t="s">
        <v>258</v>
      </c>
      <c r="K8" s="1428"/>
      <c r="L8" s="1426" t="s">
        <v>259</v>
      </c>
      <c r="M8" s="1428"/>
      <c r="N8" s="1418" t="s">
        <v>260</v>
      </c>
      <c r="O8" s="1419"/>
      <c r="P8" s="1418" t="s">
        <v>261</v>
      </c>
      <c r="Q8" s="1419"/>
      <c r="R8" s="1418" t="s">
        <v>262</v>
      </c>
      <c r="S8" s="1419"/>
      <c r="T8" s="1418" t="s">
        <v>263</v>
      </c>
      <c r="U8" s="1419"/>
      <c r="V8" s="1418" t="s">
        <v>264</v>
      </c>
      <c r="W8" s="1419"/>
      <c r="X8" s="1418" t="s">
        <v>458</v>
      </c>
      <c r="Y8" s="1422"/>
    </row>
    <row r="9" spans="1:25" ht="16.5" customHeight="1">
      <c r="A9" s="490" t="s">
        <v>491</v>
      </c>
      <c r="B9" s="1423">
        <v>272377</v>
      </c>
      <c r="C9" s="1423"/>
      <c r="D9" s="1447">
        <v>31693</v>
      </c>
      <c r="E9" s="1447"/>
      <c r="F9" s="1447">
        <v>19637</v>
      </c>
      <c r="G9" s="1447"/>
      <c r="H9" s="1447">
        <v>36688</v>
      </c>
      <c r="I9" s="1447"/>
      <c r="J9" s="1447">
        <v>48071</v>
      </c>
      <c r="K9" s="1447"/>
      <c r="L9" s="1447">
        <v>19556</v>
      </c>
      <c r="M9" s="1447"/>
      <c r="N9" s="1415">
        <v>12193</v>
      </c>
      <c r="O9" s="1415"/>
      <c r="P9" s="1415">
        <v>17920</v>
      </c>
      <c r="Q9" s="1415"/>
      <c r="R9" s="1415">
        <v>21947</v>
      </c>
      <c r="S9" s="1415"/>
      <c r="T9" s="1415">
        <v>4315</v>
      </c>
      <c r="U9" s="1415"/>
      <c r="V9" s="1415">
        <v>38615</v>
      </c>
      <c r="W9" s="1415"/>
      <c r="X9" s="1415">
        <v>21742</v>
      </c>
      <c r="Y9" s="1415"/>
    </row>
    <row r="10" spans="1:25" ht="16.5" customHeight="1">
      <c r="A10" s="492" t="s">
        <v>535</v>
      </c>
      <c r="B10" s="1423">
        <v>281419</v>
      </c>
      <c r="C10" s="1423"/>
      <c r="D10" s="1423">
        <v>32973</v>
      </c>
      <c r="E10" s="1423"/>
      <c r="F10" s="1423">
        <v>20163</v>
      </c>
      <c r="G10" s="1423"/>
      <c r="H10" s="1423">
        <v>38057</v>
      </c>
      <c r="I10" s="1423"/>
      <c r="J10" s="1423">
        <v>50402</v>
      </c>
      <c r="K10" s="1423"/>
      <c r="L10" s="1423">
        <v>19923</v>
      </c>
      <c r="M10" s="1423"/>
      <c r="N10" s="1415">
        <v>12744</v>
      </c>
      <c r="O10" s="1415"/>
      <c r="P10" s="1415">
        <v>18583</v>
      </c>
      <c r="Q10" s="1415"/>
      <c r="R10" s="1415">
        <v>22528</v>
      </c>
      <c r="S10" s="1415"/>
      <c r="T10" s="1415">
        <v>4481</v>
      </c>
      <c r="U10" s="1415"/>
      <c r="V10" s="1415">
        <v>39792</v>
      </c>
      <c r="W10" s="1415"/>
      <c r="X10" s="1415">
        <v>21773</v>
      </c>
      <c r="Y10" s="1415"/>
    </row>
    <row r="11" spans="1:25" ht="16.5" customHeight="1">
      <c r="A11" s="391" t="s">
        <v>536</v>
      </c>
      <c r="B11" s="1449">
        <v>292808</v>
      </c>
      <c r="C11" s="1423"/>
      <c r="D11" s="1423">
        <v>34037</v>
      </c>
      <c r="E11" s="1423"/>
      <c r="F11" s="1423">
        <v>20710</v>
      </c>
      <c r="G11" s="1423"/>
      <c r="H11" s="1423">
        <v>39316</v>
      </c>
      <c r="I11" s="1423"/>
      <c r="J11" s="1423">
        <v>52849</v>
      </c>
      <c r="K11" s="1423"/>
      <c r="L11" s="1423">
        <v>20504</v>
      </c>
      <c r="M11" s="1423"/>
      <c r="N11" s="1415">
        <v>13462</v>
      </c>
      <c r="O11" s="1415"/>
      <c r="P11" s="1415">
        <v>19218</v>
      </c>
      <c r="Q11" s="1415"/>
      <c r="R11" s="1415">
        <v>23327</v>
      </c>
      <c r="S11" s="1415"/>
      <c r="T11" s="1415">
        <v>4638</v>
      </c>
      <c r="U11" s="1415"/>
      <c r="V11" s="1415">
        <v>41932</v>
      </c>
      <c r="W11" s="1415"/>
      <c r="X11" s="1415">
        <v>22815</v>
      </c>
      <c r="Y11" s="1415"/>
    </row>
    <row r="12" spans="1:25" ht="16.5" customHeight="1">
      <c r="A12" s="1" t="s">
        <v>470</v>
      </c>
      <c r="B12" s="1449">
        <v>305164</v>
      </c>
      <c r="C12" s="1423"/>
      <c r="D12" s="1423">
        <v>35232</v>
      </c>
      <c r="E12" s="1423"/>
      <c r="F12" s="1423">
        <v>21520</v>
      </c>
      <c r="G12" s="1423"/>
      <c r="H12" s="1423">
        <v>40695</v>
      </c>
      <c r="I12" s="1423"/>
      <c r="J12" s="1423">
        <v>55075</v>
      </c>
      <c r="K12" s="1423"/>
      <c r="L12" s="1423">
        <v>21178</v>
      </c>
      <c r="M12" s="1423"/>
      <c r="N12" s="1415">
        <v>14087</v>
      </c>
      <c r="O12" s="1415"/>
      <c r="P12" s="1415">
        <v>19938</v>
      </c>
      <c r="Q12" s="1415"/>
      <c r="R12" s="1415">
        <v>24280</v>
      </c>
      <c r="S12" s="1415"/>
      <c r="T12" s="1415">
        <v>4853</v>
      </c>
      <c r="U12" s="1415"/>
      <c r="V12" s="1415">
        <v>43763</v>
      </c>
      <c r="W12" s="1415"/>
      <c r="X12" s="1415">
        <v>24543</v>
      </c>
      <c r="Y12" s="1415"/>
    </row>
    <row r="13" spans="1:25" s="503" customFormat="1" ht="16.5" customHeight="1">
      <c r="A13" s="287" t="s">
        <v>618</v>
      </c>
      <c r="B13" s="1450">
        <f>SUM(D13:Y13)</f>
        <v>320442</v>
      </c>
      <c r="C13" s="1451"/>
      <c r="D13" s="1448">
        <v>36672</v>
      </c>
      <c r="E13" s="1448"/>
      <c r="F13" s="1448">
        <v>22652</v>
      </c>
      <c r="G13" s="1448"/>
      <c r="H13" s="1448">
        <v>42971</v>
      </c>
      <c r="I13" s="1448"/>
      <c r="J13" s="1448">
        <v>58020</v>
      </c>
      <c r="K13" s="1448"/>
      <c r="L13" s="1448">
        <v>22157</v>
      </c>
      <c r="M13" s="1448"/>
      <c r="N13" s="1414">
        <v>14858</v>
      </c>
      <c r="O13" s="1414"/>
      <c r="P13" s="1414">
        <v>20909</v>
      </c>
      <c r="Q13" s="1414"/>
      <c r="R13" s="1414">
        <v>25206</v>
      </c>
      <c r="S13" s="1414"/>
      <c r="T13" s="1414">
        <v>5098</v>
      </c>
      <c r="U13" s="1414"/>
      <c r="V13" s="1414">
        <v>46178</v>
      </c>
      <c r="W13" s="1414"/>
      <c r="X13" s="1414">
        <v>25721</v>
      </c>
      <c r="Y13" s="1414"/>
    </row>
    <row r="14" spans="1:25" ht="16.5" customHeight="1">
      <c r="A14" s="493" t="s">
        <v>538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6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6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6.5" customHeight="1">
      <c r="A17" s="976" t="s">
        <v>814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976"/>
      <c r="S17" s="976"/>
      <c r="T17" s="976"/>
      <c r="U17" s="976"/>
      <c r="V17" s="976"/>
      <c r="W17" s="976"/>
      <c r="X17" s="976"/>
      <c r="Y17" s="976"/>
    </row>
    <row r="18" spans="1:25" ht="16.5" customHeight="1" thickBot="1">
      <c r="A18" s="31"/>
      <c r="B18" s="379"/>
      <c r="C18" s="378"/>
      <c r="D18" s="378"/>
      <c r="E18" s="378"/>
      <c r="F18" s="70"/>
      <c r="G18" s="70"/>
      <c r="H18" s="70"/>
      <c r="I18" s="70"/>
      <c r="J18" s="70"/>
      <c r="K18" s="70"/>
      <c r="L18" s="7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6.5" customHeight="1">
      <c r="A19" s="1452" t="s">
        <v>839</v>
      </c>
      <c r="B19" s="1455" t="s">
        <v>265</v>
      </c>
      <c r="C19" s="1418" t="s">
        <v>266</v>
      </c>
      <c r="D19" s="1422"/>
      <c r="E19" s="1422"/>
      <c r="F19" s="1422"/>
      <c r="G19" s="1422"/>
      <c r="H19" s="1422"/>
      <c r="I19" s="1422"/>
      <c r="J19" s="1422"/>
      <c r="K19" s="1422"/>
      <c r="L19" s="1419"/>
      <c r="M19" s="1426" t="s">
        <v>18</v>
      </c>
      <c r="N19" s="1427"/>
      <c r="O19" s="1427"/>
      <c r="P19" s="1427"/>
      <c r="Q19" s="1427"/>
      <c r="R19" s="1427"/>
      <c r="S19" s="1427"/>
      <c r="T19" s="1427"/>
      <c r="U19" s="1427"/>
      <c r="V19" s="1427"/>
      <c r="W19" s="1427"/>
      <c r="X19" s="1428"/>
      <c r="Y19" s="1438" t="s">
        <v>635</v>
      </c>
    </row>
    <row r="20" spans="1:25" ht="16.5" customHeight="1">
      <c r="A20" s="1453"/>
      <c r="B20" s="1456"/>
      <c r="C20" s="1432" t="s">
        <v>66</v>
      </c>
      <c r="D20" s="1433"/>
      <c r="E20" s="1436" t="s">
        <v>267</v>
      </c>
      <c r="F20" s="1437"/>
      <c r="G20" s="1436" t="s">
        <v>459</v>
      </c>
      <c r="H20" s="1437"/>
      <c r="I20" s="1458" t="s">
        <v>488</v>
      </c>
      <c r="J20" s="1459"/>
      <c r="K20" s="1458" t="s">
        <v>460</v>
      </c>
      <c r="L20" s="1459"/>
      <c r="M20" s="1444" t="s">
        <v>268</v>
      </c>
      <c r="N20" s="1445"/>
      <c r="O20" s="1446"/>
      <c r="P20" s="1444" t="s">
        <v>269</v>
      </c>
      <c r="Q20" s="1445"/>
      <c r="R20" s="1446"/>
      <c r="S20" s="1441" t="s">
        <v>459</v>
      </c>
      <c r="T20" s="1442"/>
      <c r="U20" s="1443"/>
      <c r="V20" s="1441" t="s">
        <v>636</v>
      </c>
      <c r="W20" s="1442"/>
      <c r="X20" s="1443"/>
      <c r="Y20" s="1439"/>
    </row>
    <row r="21" spans="1:25" ht="16.5" customHeight="1">
      <c r="A21" s="1454"/>
      <c r="B21" s="1457"/>
      <c r="C21" s="1434"/>
      <c r="D21" s="1435"/>
      <c r="E21" s="1418"/>
      <c r="F21" s="1419"/>
      <c r="G21" s="1418"/>
      <c r="H21" s="1419"/>
      <c r="I21" s="1460"/>
      <c r="J21" s="1461"/>
      <c r="K21" s="1460"/>
      <c r="L21" s="1461"/>
      <c r="M21" s="494" t="s">
        <v>270</v>
      </c>
      <c r="N21" s="495" t="s">
        <v>271</v>
      </c>
      <c r="O21" s="495" t="s">
        <v>461</v>
      </c>
      <c r="P21" s="496" t="s">
        <v>270</v>
      </c>
      <c r="Q21" s="496" t="s">
        <v>271</v>
      </c>
      <c r="R21" s="495" t="s">
        <v>461</v>
      </c>
      <c r="S21" s="496" t="s">
        <v>270</v>
      </c>
      <c r="T21" s="496" t="s">
        <v>271</v>
      </c>
      <c r="U21" s="495" t="s">
        <v>461</v>
      </c>
      <c r="V21" s="496" t="s">
        <v>270</v>
      </c>
      <c r="W21" s="496" t="s">
        <v>271</v>
      </c>
      <c r="X21" s="495" t="s">
        <v>461</v>
      </c>
      <c r="Y21" s="1440"/>
    </row>
    <row r="22" spans="1:25" ht="16.5" customHeight="1">
      <c r="A22" s="497"/>
      <c r="B22" s="491"/>
      <c r="C22" s="1425" t="s">
        <v>272</v>
      </c>
      <c r="D22" s="1425"/>
      <c r="E22" s="1425" t="s">
        <v>272</v>
      </c>
      <c r="F22" s="1425"/>
      <c r="G22" s="1425" t="s">
        <v>272</v>
      </c>
      <c r="H22" s="1425"/>
      <c r="I22" s="1425" t="s">
        <v>272</v>
      </c>
      <c r="J22" s="1425"/>
      <c r="K22" s="1425" t="s">
        <v>272</v>
      </c>
      <c r="L22" s="1425"/>
      <c r="M22" s="491" t="s">
        <v>272</v>
      </c>
      <c r="N22" s="491" t="s">
        <v>273</v>
      </c>
      <c r="O22" s="491" t="s">
        <v>272</v>
      </c>
      <c r="P22" s="491" t="s">
        <v>272</v>
      </c>
      <c r="Q22" s="491" t="s">
        <v>273</v>
      </c>
      <c r="R22" s="491" t="s">
        <v>272</v>
      </c>
      <c r="S22" s="382" t="s">
        <v>272</v>
      </c>
      <c r="T22" s="382" t="s">
        <v>273</v>
      </c>
      <c r="U22" s="382" t="s">
        <v>272</v>
      </c>
      <c r="V22" s="382" t="s">
        <v>272</v>
      </c>
      <c r="W22" s="382" t="s">
        <v>273</v>
      </c>
      <c r="X22" s="382" t="s">
        <v>272</v>
      </c>
      <c r="Y22" s="382" t="s">
        <v>274</v>
      </c>
    </row>
    <row r="23" spans="1:25" ht="16.5" customHeight="1">
      <c r="A23" s="235" t="s">
        <v>491</v>
      </c>
      <c r="B23" s="31">
        <v>311</v>
      </c>
      <c r="C23" s="619">
        <v>309384</v>
      </c>
      <c r="D23" s="619"/>
      <c r="E23" s="1423">
        <v>236895</v>
      </c>
      <c r="F23" s="1423"/>
      <c r="G23" s="1423">
        <v>28699</v>
      </c>
      <c r="H23" s="1423"/>
      <c r="I23" s="1423">
        <v>16915</v>
      </c>
      <c r="J23" s="1423"/>
      <c r="K23" s="1423">
        <v>26875</v>
      </c>
      <c r="L23" s="1423"/>
      <c r="M23" s="229">
        <v>45556</v>
      </c>
      <c r="N23" s="229">
        <v>122484</v>
      </c>
      <c r="O23" s="229">
        <v>9167</v>
      </c>
      <c r="P23" s="229">
        <v>14458</v>
      </c>
      <c r="Q23" s="229">
        <v>35662</v>
      </c>
      <c r="R23" s="229">
        <v>4766</v>
      </c>
      <c r="S23" s="229">
        <v>14183</v>
      </c>
      <c r="T23" s="229">
        <v>42578</v>
      </c>
      <c r="U23" s="229">
        <v>2179</v>
      </c>
      <c r="V23" s="229">
        <v>16915</v>
      </c>
      <c r="W23" s="229">
        <v>44244</v>
      </c>
      <c r="X23" s="229">
        <v>2222</v>
      </c>
      <c r="Y23" s="229">
        <v>4603</v>
      </c>
    </row>
    <row r="24" spans="1:25" ht="16.5" customHeight="1">
      <c r="A24" s="492" t="s">
        <v>535</v>
      </c>
      <c r="B24" s="229">
        <v>313</v>
      </c>
      <c r="C24" s="619">
        <v>317932</v>
      </c>
      <c r="D24" s="619"/>
      <c r="E24" s="1423">
        <v>234287</v>
      </c>
      <c r="F24" s="1423"/>
      <c r="G24" s="1423">
        <v>26559</v>
      </c>
      <c r="H24" s="1423"/>
      <c r="I24" s="1423">
        <v>30252</v>
      </c>
      <c r="J24" s="1423"/>
      <c r="K24" s="1423">
        <v>26834</v>
      </c>
      <c r="L24" s="1423"/>
      <c r="M24" s="229">
        <v>40681</v>
      </c>
      <c r="N24" s="229">
        <v>110280</v>
      </c>
      <c r="O24" s="229">
        <v>8751</v>
      </c>
      <c r="P24" s="229">
        <v>14347</v>
      </c>
      <c r="Q24" s="229">
        <v>35202</v>
      </c>
      <c r="R24" s="229">
        <v>4537</v>
      </c>
      <c r="S24" s="229">
        <v>13113</v>
      </c>
      <c r="T24" s="229">
        <v>39277</v>
      </c>
      <c r="U24" s="229">
        <v>2219</v>
      </c>
      <c r="V24" s="229">
        <v>13221</v>
      </c>
      <c r="W24" s="229">
        <v>35801</v>
      </c>
      <c r="X24" s="229">
        <v>1995</v>
      </c>
      <c r="Y24" s="229">
        <v>4490</v>
      </c>
    </row>
    <row r="25" spans="1:25" ht="16.5" customHeight="1">
      <c r="A25" s="498" t="s">
        <v>536</v>
      </c>
      <c r="B25" s="229">
        <v>306</v>
      </c>
      <c r="C25" s="619">
        <v>288358</v>
      </c>
      <c r="D25" s="619"/>
      <c r="E25" s="1423">
        <v>215532</v>
      </c>
      <c r="F25" s="1423"/>
      <c r="G25" s="1423">
        <v>18653</v>
      </c>
      <c r="H25" s="1423"/>
      <c r="I25" s="1423">
        <v>27915</v>
      </c>
      <c r="J25" s="1423"/>
      <c r="K25" s="1423">
        <v>26258</v>
      </c>
      <c r="L25" s="1423"/>
      <c r="M25" s="229">
        <v>34880</v>
      </c>
      <c r="N25" s="229">
        <v>92036</v>
      </c>
      <c r="O25" s="229">
        <v>8406</v>
      </c>
      <c r="P25" s="229">
        <v>13640</v>
      </c>
      <c r="Q25" s="229">
        <v>34223</v>
      </c>
      <c r="R25" s="229">
        <v>4578</v>
      </c>
      <c r="S25" s="229">
        <v>10192</v>
      </c>
      <c r="T25" s="229">
        <v>28121</v>
      </c>
      <c r="U25" s="229">
        <v>2026</v>
      </c>
      <c r="V25" s="229">
        <v>11048</v>
      </c>
      <c r="W25" s="229">
        <v>29692</v>
      </c>
      <c r="X25" s="229">
        <v>1802</v>
      </c>
      <c r="Y25" s="229">
        <v>4531</v>
      </c>
    </row>
    <row r="26" spans="1:25" ht="16.5" customHeight="1">
      <c r="A26" s="235" t="s">
        <v>17</v>
      </c>
      <c r="B26" s="229">
        <v>306</v>
      </c>
      <c r="C26" s="619">
        <v>320825</v>
      </c>
      <c r="D26" s="619"/>
      <c r="E26" s="1423">
        <v>248860</v>
      </c>
      <c r="F26" s="1423"/>
      <c r="G26" s="1423">
        <v>17439</v>
      </c>
      <c r="H26" s="1423"/>
      <c r="I26" s="1423">
        <v>25331</v>
      </c>
      <c r="J26" s="1423"/>
      <c r="K26" s="1423">
        <v>29195</v>
      </c>
      <c r="L26" s="1423"/>
      <c r="M26" s="229">
        <v>34324</v>
      </c>
      <c r="N26" s="229">
        <v>90975</v>
      </c>
      <c r="O26" s="229">
        <v>8455</v>
      </c>
      <c r="P26" s="229">
        <v>14865</v>
      </c>
      <c r="Q26" s="229">
        <v>36812</v>
      </c>
      <c r="R26" s="229">
        <v>4885</v>
      </c>
      <c r="S26" s="229">
        <v>9484</v>
      </c>
      <c r="T26" s="229">
        <v>26866</v>
      </c>
      <c r="U26" s="229">
        <v>1989</v>
      </c>
      <c r="V26" s="229">
        <v>9975</v>
      </c>
      <c r="W26" s="229">
        <v>27297</v>
      </c>
      <c r="X26" s="229">
        <v>1581</v>
      </c>
      <c r="Y26" s="229">
        <v>4759</v>
      </c>
    </row>
    <row r="27" spans="1:25" s="503" customFormat="1" ht="16.5" customHeight="1">
      <c r="A27" s="287" t="s">
        <v>816</v>
      </c>
      <c r="B27" s="564">
        <f>SUM(B29:B41)</f>
        <v>304</v>
      </c>
      <c r="C27" s="568">
        <f>SUM(C29:D41)</f>
        <v>296978</v>
      </c>
      <c r="D27" s="568"/>
      <c r="E27" s="568">
        <f>SUM(E29:F41)</f>
        <v>246181</v>
      </c>
      <c r="F27" s="568"/>
      <c r="G27" s="568">
        <f>SUM(G29:H41)</f>
        <v>15047</v>
      </c>
      <c r="H27" s="568"/>
      <c r="I27" s="568">
        <f>SUM(I29:J41)</f>
        <v>23444</v>
      </c>
      <c r="J27" s="568"/>
      <c r="K27" s="568">
        <f>SUM(K29:L41)</f>
        <v>12306</v>
      </c>
      <c r="L27" s="568"/>
      <c r="M27" s="564">
        <f>SUM(M29:M41)</f>
        <v>33191</v>
      </c>
      <c r="N27" s="564">
        <f aca="true" t="shared" si="0" ref="N27:Y27">SUM(N29:N41)</f>
        <v>87150</v>
      </c>
      <c r="O27" s="564">
        <f t="shared" si="0"/>
        <v>8390</v>
      </c>
      <c r="P27" s="564">
        <f t="shared" si="0"/>
        <v>14644</v>
      </c>
      <c r="Q27" s="564">
        <f t="shared" si="0"/>
        <v>35847</v>
      </c>
      <c r="R27" s="564">
        <f t="shared" si="0"/>
        <v>4947</v>
      </c>
      <c r="S27" s="564">
        <f t="shared" si="0"/>
        <v>8819</v>
      </c>
      <c r="T27" s="564">
        <f t="shared" si="0"/>
        <v>25072</v>
      </c>
      <c r="U27" s="564">
        <f t="shared" si="0"/>
        <v>1886</v>
      </c>
      <c r="V27" s="564">
        <f t="shared" si="0"/>
        <v>9728</v>
      </c>
      <c r="W27" s="564">
        <f t="shared" si="0"/>
        <v>26231</v>
      </c>
      <c r="X27" s="564">
        <f t="shared" si="0"/>
        <v>1557</v>
      </c>
      <c r="Y27" s="564">
        <f t="shared" si="0"/>
        <v>5146</v>
      </c>
    </row>
    <row r="28" spans="1:25" ht="16.5" customHeight="1">
      <c r="A28" s="134"/>
      <c r="B28" s="117"/>
      <c r="C28" s="1120"/>
      <c r="D28" s="1120"/>
      <c r="E28" s="1423"/>
      <c r="F28" s="1423"/>
      <c r="G28" s="1423"/>
      <c r="H28" s="1423"/>
      <c r="I28" s="1423"/>
      <c r="J28" s="1423"/>
      <c r="K28" s="1423"/>
      <c r="L28" s="1423"/>
      <c r="M28" s="229"/>
      <c r="N28" s="229"/>
      <c r="O28" s="229"/>
      <c r="P28" s="229"/>
      <c r="Q28" s="229"/>
      <c r="R28" s="229"/>
      <c r="S28" s="31"/>
      <c r="T28" s="31"/>
      <c r="U28" s="31"/>
      <c r="V28" s="31"/>
      <c r="W28" s="31"/>
      <c r="X28" s="31"/>
      <c r="Y28" s="31"/>
    </row>
    <row r="29" spans="1:25" ht="16.5" customHeight="1">
      <c r="A29" s="499" t="s">
        <v>515</v>
      </c>
      <c r="B29" s="229">
        <v>17</v>
      </c>
      <c r="C29" s="619">
        <v>10544</v>
      </c>
      <c r="D29" s="619"/>
      <c r="E29" s="1423">
        <v>8260</v>
      </c>
      <c r="F29" s="1423"/>
      <c r="G29" s="1423">
        <v>761</v>
      </c>
      <c r="H29" s="1423"/>
      <c r="I29" s="1423">
        <v>934</v>
      </c>
      <c r="J29" s="1423"/>
      <c r="K29" s="1423">
        <v>589</v>
      </c>
      <c r="L29" s="1423"/>
      <c r="M29" s="229">
        <v>1583</v>
      </c>
      <c r="N29" s="229">
        <v>4093</v>
      </c>
      <c r="O29" s="229">
        <v>1119</v>
      </c>
      <c r="P29" s="229">
        <v>729</v>
      </c>
      <c r="Q29" s="229">
        <v>1750</v>
      </c>
      <c r="R29" s="229">
        <v>539</v>
      </c>
      <c r="S29" s="229">
        <v>440</v>
      </c>
      <c r="T29" s="229">
        <v>1175</v>
      </c>
      <c r="U29" s="229">
        <v>375</v>
      </c>
      <c r="V29" s="229">
        <v>414</v>
      </c>
      <c r="W29" s="229">
        <v>1168</v>
      </c>
      <c r="X29" s="229">
        <v>205</v>
      </c>
      <c r="Y29" s="229">
        <v>232</v>
      </c>
    </row>
    <row r="30" spans="1:25" ht="16.5" customHeight="1">
      <c r="A30" s="177" t="s">
        <v>19</v>
      </c>
      <c r="B30" s="229">
        <v>26</v>
      </c>
      <c r="C30" s="619">
        <v>20567</v>
      </c>
      <c r="D30" s="619"/>
      <c r="E30" s="1423">
        <v>16794</v>
      </c>
      <c r="F30" s="1423"/>
      <c r="G30" s="1423">
        <v>1293</v>
      </c>
      <c r="H30" s="1423"/>
      <c r="I30" s="1423">
        <v>1673</v>
      </c>
      <c r="J30" s="1423"/>
      <c r="K30" s="1423">
        <v>807</v>
      </c>
      <c r="L30" s="1423"/>
      <c r="M30" s="229">
        <v>2835</v>
      </c>
      <c r="N30" s="229">
        <v>7385</v>
      </c>
      <c r="O30" s="229">
        <v>1070</v>
      </c>
      <c r="P30" s="229">
        <v>1223</v>
      </c>
      <c r="Q30" s="229">
        <v>2875</v>
      </c>
      <c r="R30" s="229">
        <v>608</v>
      </c>
      <c r="S30" s="229">
        <v>848</v>
      </c>
      <c r="T30" s="229">
        <v>2424</v>
      </c>
      <c r="U30" s="229">
        <v>292</v>
      </c>
      <c r="V30" s="229">
        <v>764</v>
      </c>
      <c r="W30" s="229">
        <v>2086</v>
      </c>
      <c r="X30" s="229">
        <v>170</v>
      </c>
      <c r="Y30" s="229">
        <v>415</v>
      </c>
    </row>
    <row r="31" spans="1:25" ht="16.5" customHeight="1">
      <c r="A31" s="177" t="s">
        <v>20</v>
      </c>
      <c r="B31" s="229">
        <v>29</v>
      </c>
      <c r="C31" s="619">
        <v>22550</v>
      </c>
      <c r="D31" s="619"/>
      <c r="E31" s="1423">
        <v>18022</v>
      </c>
      <c r="F31" s="1423"/>
      <c r="G31" s="1423">
        <v>1496</v>
      </c>
      <c r="H31" s="1423"/>
      <c r="I31" s="1423">
        <v>2019</v>
      </c>
      <c r="J31" s="1423"/>
      <c r="K31" s="1423">
        <v>1013</v>
      </c>
      <c r="L31" s="1423"/>
      <c r="M31" s="229">
        <v>3008</v>
      </c>
      <c r="N31" s="229">
        <v>7731</v>
      </c>
      <c r="O31" s="229">
        <v>769</v>
      </c>
      <c r="P31" s="229">
        <v>1262</v>
      </c>
      <c r="Q31" s="229">
        <v>2923</v>
      </c>
      <c r="R31" s="229">
        <v>479</v>
      </c>
      <c r="S31" s="229">
        <v>917</v>
      </c>
      <c r="T31" s="229">
        <v>2556</v>
      </c>
      <c r="U31" s="229">
        <v>183</v>
      </c>
      <c r="V31" s="229">
        <v>829</v>
      </c>
      <c r="W31" s="229">
        <v>2252</v>
      </c>
      <c r="X31" s="229">
        <v>107</v>
      </c>
      <c r="Y31" s="229">
        <v>479</v>
      </c>
    </row>
    <row r="32" spans="1:25" ht="16.5" customHeight="1">
      <c r="A32" s="177" t="s">
        <v>21</v>
      </c>
      <c r="B32" s="229">
        <v>30</v>
      </c>
      <c r="C32" s="619">
        <v>33543</v>
      </c>
      <c r="D32" s="619"/>
      <c r="E32" s="1423">
        <v>27898</v>
      </c>
      <c r="F32" s="1423"/>
      <c r="G32" s="1423">
        <v>1591</v>
      </c>
      <c r="H32" s="1423"/>
      <c r="I32" s="1423">
        <v>2658</v>
      </c>
      <c r="J32" s="1423"/>
      <c r="K32" s="1423">
        <v>1396</v>
      </c>
      <c r="L32" s="1423"/>
      <c r="M32" s="229">
        <v>3167</v>
      </c>
      <c r="N32" s="229">
        <v>8117</v>
      </c>
      <c r="O32" s="229">
        <v>903</v>
      </c>
      <c r="P32" s="229">
        <v>1368</v>
      </c>
      <c r="Q32" s="229">
        <v>3293</v>
      </c>
      <c r="R32" s="229">
        <v>490</v>
      </c>
      <c r="S32" s="229">
        <v>808</v>
      </c>
      <c r="T32" s="229">
        <v>2253</v>
      </c>
      <c r="U32" s="229">
        <v>165</v>
      </c>
      <c r="V32" s="229">
        <v>991</v>
      </c>
      <c r="W32" s="229">
        <v>2571</v>
      </c>
      <c r="X32" s="229">
        <v>248</v>
      </c>
      <c r="Y32" s="229">
        <v>493</v>
      </c>
    </row>
    <row r="33" spans="1:25" ht="16.5" customHeight="1">
      <c r="A33" s="177" t="s">
        <v>22</v>
      </c>
      <c r="B33" s="229">
        <v>31</v>
      </c>
      <c r="C33" s="619">
        <v>45238</v>
      </c>
      <c r="D33" s="619"/>
      <c r="E33" s="1423">
        <v>35995</v>
      </c>
      <c r="F33" s="1423"/>
      <c r="G33" s="1423">
        <v>2080</v>
      </c>
      <c r="H33" s="1423"/>
      <c r="I33" s="1423">
        <v>4982</v>
      </c>
      <c r="J33" s="1423"/>
      <c r="K33" s="1423">
        <v>2181</v>
      </c>
      <c r="L33" s="1423"/>
      <c r="M33" s="229">
        <v>4444</v>
      </c>
      <c r="N33" s="229">
        <v>11330</v>
      </c>
      <c r="O33" s="229">
        <v>1246</v>
      </c>
      <c r="P33" s="229">
        <v>1502</v>
      </c>
      <c r="Q33" s="229">
        <v>3902</v>
      </c>
      <c r="R33" s="229">
        <v>534</v>
      </c>
      <c r="S33" s="229">
        <v>1035</v>
      </c>
      <c r="T33" s="229">
        <v>2791</v>
      </c>
      <c r="U33" s="229">
        <v>275</v>
      </c>
      <c r="V33" s="229">
        <v>1907</v>
      </c>
      <c r="W33" s="229">
        <v>4637</v>
      </c>
      <c r="X33" s="229">
        <v>437</v>
      </c>
      <c r="Y33" s="229">
        <v>566</v>
      </c>
    </row>
    <row r="34" spans="1:25" ht="16.5" customHeight="1">
      <c r="A34" s="177" t="s">
        <v>23</v>
      </c>
      <c r="B34" s="229">
        <v>13</v>
      </c>
      <c r="C34" s="619">
        <v>15231</v>
      </c>
      <c r="D34" s="619"/>
      <c r="E34" s="1423">
        <v>12550</v>
      </c>
      <c r="F34" s="1423"/>
      <c r="G34" s="1423">
        <v>773</v>
      </c>
      <c r="H34" s="1423"/>
      <c r="I34" s="1423">
        <v>1049</v>
      </c>
      <c r="J34" s="1423"/>
      <c r="K34" s="1423">
        <v>859</v>
      </c>
      <c r="L34" s="1423"/>
      <c r="M34" s="229">
        <v>1787</v>
      </c>
      <c r="N34" s="229">
        <v>4687</v>
      </c>
      <c r="O34" s="229">
        <v>406</v>
      </c>
      <c r="P34" s="229">
        <v>870</v>
      </c>
      <c r="Q34" s="229">
        <v>2076</v>
      </c>
      <c r="R34" s="229">
        <v>312</v>
      </c>
      <c r="S34" s="229">
        <v>488</v>
      </c>
      <c r="T34" s="229">
        <v>1421</v>
      </c>
      <c r="U34" s="229">
        <v>67</v>
      </c>
      <c r="V34" s="229">
        <v>429</v>
      </c>
      <c r="W34" s="229">
        <v>1190</v>
      </c>
      <c r="X34" s="229">
        <v>27</v>
      </c>
      <c r="Y34" s="229">
        <v>306</v>
      </c>
    </row>
    <row r="35" spans="1:25" ht="16.5" customHeight="1">
      <c r="A35" s="177" t="s">
        <v>24</v>
      </c>
      <c r="B35" s="229">
        <v>29</v>
      </c>
      <c r="C35" s="619">
        <v>27675</v>
      </c>
      <c r="D35" s="619"/>
      <c r="E35" s="1423">
        <v>22815</v>
      </c>
      <c r="F35" s="1423"/>
      <c r="G35" s="1423">
        <v>1496</v>
      </c>
      <c r="H35" s="1423"/>
      <c r="I35" s="1423">
        <v>2036</v>
      </c>
      <c r="J35" s="1423"/>
      <c r="K35" s="1423">
        <v>1328</v>
      </c>
      <c r="L35" s="1423"/>
      <c r="M35" s="229">
        <v>3356</v>
      </c>
      <c r="N35" s="229">
        <v>8986</v>
      </c>
      <c r="O35" s="229">
        <v>681</v>
      </c>
      <c r="P35" s="229">
        <v>1500</v>
      </c>
      <c r="Q35" s="229">
        <v>3654</v>
      </c>
      <c r="R35" s="229">
        <v>437</v>
      </c>
      <c r="S35" s="229">
        <v>955</v>
      </c>
      <c r="T35" s="229">
        <v>2811</v>
      </c>
      <c r="U35" s="229">
        <v>147</v>
      </c>
      <c r="V35" s="229">
        <v>901</v>
      </c>
      <c r="W35" s="229">
        <v>2521</v>
      </c>
      <c r="X35" s="229">
        <v>97</v>
      </c>
      <c r="Y35" s="229">
        <v>567</v>
      </c>
    </row>
    <row r="36" spans="1:25" ht="16.5" customHeight="1">
      <c r="A36" s="177" t="s">
        <v>25</v>
      </c>
      <c r="B36" s="229">
        <v>25</v>
      </c>
      <c r="C36" s="619">
        <v>22688</v>
      </c>
      <c r="D36" s="619"/>
      <c r="E36" s="1423">
        <v>19031</v>
      </c>
      <c r="F36" s="1423"/>
      <c r="G36" s="1423">
        <v>1206</v>
      </c>
      <c r="H36" s="1423"/>
      <c r="I36" s="1423">
        <v>1625</v>
      </c>
      <c r="J36" s="1423"/>
      <c r="K36" s="1423">
        <v>826</v>
      </c>
      <c r="L36" s="1423"/>
      <c r="M36" s="229">
        <v>2791</v>
      </c>
      <c r="N36" s="229">
        <v>7431</v>
      </c>
      <c r="O36" s="229">
        <v>491</v>
      </c>
      <c r="P36" s="229">
        <v>1280</v>
      </c>
      <c r="Q36" s="229">
        <v>3084</v>
      </c>
      <c r="R36" s="229">
        <v>325</v>
      </c>
      <c r="S36" s="229">
        <v>741</v>
      </c>
      <c r="T36" s="229">
        <v>2193</v>
      </c>
      <c r="U36" s="229">
        <v>94</v>
      </c>
      <c r="V36" s="229">
        <v>770</v>
      </c>
      <c r="W36" s="229">
        <v>2154</v>
      </c>
      <c r="X36" s="229">
        <v>72</v>
      </c>
      <c r="Y36" s="229">
        <v>396</v>
      </c>
    </row>
    <row r="37" spans="1:25" ht="16.5" customHeight="1">
      <c r="A37" s="177" t="s">
        <v>26</v>
      </c>
      <c r="B37" s="229">
        <v>25</v>
      </c>
      <c r="C37" s="619">
        <v>25429</v>
      </c>
      <c r="D37" s="619"/>
      <c r="E37" s="1423">
        <v>21875</v>
      </c>
      <c r="F37" s="1423"/>
      <c r="G37" s="1423">
        <v>994</v>
      </c>
      <c r="H37" s="1423"/>
      <c r="I37" s="1423">
        <v>1584</v>
      </c>
      <c r="J37" s="1423"/>
      <c r="K37" s="1423">
        <v>976</v>
      </c>
      <c r="L37" s="1423"/>
      <c r="M37" s="229">
        <v>2533</v>
      </c>
      <c r="N37" s="229">
        <v>6874</v>
      </c>
      <c r="O37" s="229">
        <v>419</v>
      </c>
      <c r="P37" s="229">
        <v>1180</v>
      </c>
      <c r="Q37" s="229">
        <v>3061</v>
      </c>
      <c r="R37" s="229">
        <v>288</v>
      </c>
      <c r="S37" s="229">
        <v>659</v>
      </c>
      <c r="T37" s="229">
        <v>1899</v>
      </c>
      <c r="U37" s="229">
        <v>72</v>
      </c>
      <c r="V37" s="229">
        <v>694</v>
      </c>
      <c r="W37" s="229">
        <v>1914</v>
      </c>
      <c r="X37" s="229">
        <v>59</v>
      </c>
      <c r="Y37" s="229">
        <v>386</v>
      </c>
    </row>
    <row r="38" spans="1:25" ht="16.5" customHeight="1">
      <c r="A38" s="177"/>
      <c r="B38" s="229"/>
      <c r="C38" s="185"/>
      <c r="D38" s="185"/>
      <c r="E38" s="62"/>
      <c r="F38" s="62"/>
      <c r="G38" s="62"/>
      <c r="H38" s="62"/>
      <c r="I38" s="62"/>
      <c r="J38" s="62"/>
      <c r="K38" s="62"/>
      <c r="L38" s="62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</row>
    <row r="39" spans="1:25" ht="16.5" customHeight="1">
      <c r="A39" s="177" t="s">
        <v>516</v>
      </c>
      <c r="B39" s="229">
        <v>26</v>
      </c>
      <c r="C39" s="619">
        <v>26648</v>
      </c>
      <c r="D39" s="619"/>
      <c r="E39" s="1423">
        <v>23418</v>
      </c>
      <c r="F39" s="1423"/>
      <c r="G39" s="1423">
        <v>1068</v>
      </c>
      <c r="H39" s="1423"/>
      <c r="I39" s="1423">
        <v>1471</v>
      </c>
      <c r="J39" s="1423"/>
      <c r="K39" s="1423">
        <v>691</v>
      </c>
      <c r="L39" s="1423"/>
      <c r="M39" s="229">
        <v>2732</v>
      </c>
      <c r="N39" s="229">
        <v>7271</v>
      </c>
      <c r="O39" s="229">
        <v>477</v>
      </c>
      <c r="P39" s="229">
        <v>1421</v>
      </c>
      <c r="Q39" s="229">
        <v>3520</v>
      </c>
      <c r="R39" s="229">
        <v>384</v>
      </c>
      <c r="S39" s="229">
        <v>653</v>
      </c>
      <c r="T39" s="229">
        <v>1885</v>
      </c>
      <c r="U39" s="229">
        <v>65</v>
      </c>
      <c r="V39" s="229">
        <v>658</v>
      </c>
      <c r="W39" s="229">
        <v>1866</v>
      </c>
      <c r="X39" s="229">
        <v>28</v>
      </c>
      <c r="Y39" s="229">
        <v>454</v>
      </c>
    </row>
    <row r="40" spans="1:25" ht="16.5" customHeight="1">
      <c r="A40" s="177" t="s">
        <v>27</v>
      </c>
      <c r="B40" s="229">
        <v>26</v>
      </c>
      <c r="C40" s="619">
        <v>27578</v>
      </c>
      <c r="D40" s="619"/>
      <c r="E40" s="1423">
        <v>24092</v>
      </c>
      <c r="F40" s="1423"/>
      <c r="G40" s="1423">
        <v>1238</v>
      </c>
      <c r="H40" s="1423"/>
      <c r="I40" s="1423">
        <v>1525</v>
      </c>
      <c r="J40" s="1423"/>
      <c r="K40" s="1423">
        <v>723</v>
      </c>
      <c r="L40" s="1423"/>
      <c r="M40" s="229">
        <v>2877</v>
      </c>
      <c r="N40" s="229">
        <v>7633</v>
      </c>
      <c r="O40" s="229">
        <v>532</v>
      </c>
      <c r="P40" s="229">
        <v>1487</v>
      </c>
      <c r="Q40" s="229">
        <v>3626</v>
      </c>
      <c r="R40" s="229">
        <v>381</v>
      </c>
      <c r="S40" s="229">
        <v>711</v>
      </c>
      <c r="T40" s="229">
        <v>2056</v>
      </c>
      <c r="U40" s="229">
        <v>91</v>
      </c>
      <c r="V40" s="229">
        <v>679</v>
      </c>
      <c r="W40" s="229">
        <v>1951</v>
      </c>
      <c r="X40" s="229">
        <v>60</v>
      </c>
      <c r="Y40" s="229">
        <v>487</v>
      </c>
    </row>
    <row r="41" spans="1:25" ht="16.5" customHeight="1">
      <c r="A41" s="178" t="s">
        <v>28</v>
      </c>
      <c r="B41" s="500">
        <v>27</v>
      </c>
      <c r="C41" s="606">
        <v>19287</v>
      </c>
      <c r="D41" s="606"/>
      <c r="E41" s="1424">
        <v>15431</v>
      </c>
      <c r="F41" s="1424"/>
      <c r="G41" s="1424">
        <v>1051</v>
      </c>
      <c r="H41" s="1424"/>
      <c r="I41" s="1424">
        <v>1888</v>
      </c>
      <c r="J41" s="1424"/>
      <c r="K41" s="1424">
        <v>917</v>
      </c>
      <c r="L41" s="1424"/>
      <c r="M41" s="230">
        <v>2078</v>
      </c>
      <c r="N41" s="230">
        <v>5612</v>
      </c>
      <c r="O41" s="230">
        <v>277</v>
      </c>
      <c r="P41" s="500">
        <v>822</v>
      </c>
      <c r="Q41" s="500">
        <v>2083</v>
      </c>
      <c r="R41" s="500">
        <v>170</v>
      </c>
      <c r="S41" s="500">
        <v>564</v>
      </c>
      <c r="T41" s="500">
        <v>1608</v>
      </c>
      <c r="U41" s="500">
        <v>60</v>
      </c>
      <c r="V41" s="500">
        <v>692</v>
      </c>
      <c r="W41" s="500">
        <v>1921</v>
      </c>
      <c r="X41" s="500">
        <v>47</v>
      </c>
      <c r="Y41" s="500">
        <v>365</v>
      </c>
    </row>
    <row r="42" spans="1:25" ht="16.5" customHeight="1">
      <c r="A42" s="31"/>
      <c r="B42" s="31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31"/>
      <c r="N42" s="31"/>
      <c r="O42" s="31"/>
      <c r="P42" s="31"/>
      <c r="Q42" s="31"/>
      <c r="R42" s="31"/>
      <c r="S42" s="31"/>
      <c r="T42" s="31"/>
      <c r="U42" s="501"/>
      <c r="V42" s="501"/>
      <c r="W42" s="501"/>
      <c r="X42" s="501"/>
      <c r="Y42" s="501"/>
    </row>
    <row r="43" spans="1:25" ht="16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501"/>
      <c r="V43" s="501"/>
      <c r="W43" s="501"/>
      <c r="X43" s="501"/>
      <c r="Y43" s="501"/>
    </row>
    <row r="44" spans="1:25" ht="16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6.5" customHeight="1">
      <c r="A45" s="976" t="s">
        <v>815</v>
      </c>
      <c r="B45" s="976"/>
      <c r="C45" s="976"/>
      <c r="D45" s="976"/>
      <c r="E45" s="976"/>
      <c r="F45" s="976"/>
      <c r="G45" s="976"/>
      <c r="H45" s="976"/>
      <c r="I45" s="976"/>
      <c r="J45" s="976"/>
      <c r="K45" s="976"/>
      <c r="L45" s="976"/>
      <c r="M45" s="976"/>
      <c r="N45" s="976"/>
      <c r="O45" s="976"/>
      <c r="P45" s="976"/>
      <c r="Q45" s="976"/>
      <c r="R45" s="976"/>
      <c r="S45" s="976"/>
      <c r="T45" s="976"/>
      <c r="U45" s="976"/>
      <c r="V45" s="976"/>
      <c r="W45" s="976"/>
      <c r="X45" s="976"/>
      <c r="Y45" s="976"/>
    </row>
    <row r="46" spans="1:25" ht="16.5" customHeight="1" thickBot="1">
      <c r="A46" s="31"/>
      <c r="B46" s="379"/>
      <c r="C46" s="379"/>
      <c r="D46" s="379"/>
      <c r="E46" s="379"/>
      <c r="F46" s="31"/>
      <c r="G46" s="31"/>
      <c r="H46" s="31"/>
      <c r="I46" s="31"/>
      <c r="J46" s="31"/>
      <c r="K46" s="31"/>
      <c r="L46" s="31"/>
      <c r="M46" s="31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502"/>
    </row>
    <row r="47" spans="1:25" ht="16.5" customHeight="1">
      <c r="A47" s="530" t="s">
        <v>840</v>
      </c>
      <c r="B47" s="1430" t="s">
        <v>254</v>
      </c>
      <c r="C47" s="1431"/>
      <c r="D47" s="1426" t="s">
        <v>255</v>
      </c>
      <c r="E47" s="1428"/>
      <c r="F47" s="1426" t="s">
        <v>256</v>
      </c>
      <c r="G47" s="1428"/>
      <c r="H47" s="1426" t="s">
        <v>257</v>
      </c>
      <c r="I47" s="1428"/>
      <c r="J47" s="1426" t="s">
        <v>258</v>
      </c>
      <c r="K47" s="1428"/>
      <c r="L47" s="1426" t="s">
        <v>259</v>
      </c>
      <c r="M47" s="1427"/>
      <c r="N47" s="1422" t="s">
        <v>260</v>
      </c>
      <c r="O47" s="1419"/>
      <c r="P47" s="1418" t="s">
        <v>261</v>
      </c>
      <c r="Q47" s="1419"/>
      <c r="R47" s="1418" t="s">
        <v>262</v>
      </c>
      <c r="S47" s="1419"/>
      <c r="T47" s="1418" t="s">
        <v>263</v>
      </c>
      <c r="U47" s="1419"/>
      <c r="V47" s="1418" t="s">
        <v>264</v>
      </c>
      <c r="W47" s="1419"/>
      <c r="X47" s="1420" t="s">
        <v>275</v>
      </c>
      <c r="Y47" s="1421"/>
    </row>
    <row r="48" spans="1:25" ht="16.5" customHeight="1">
      <c r="A48" s="490" t="s">
        <v>491</v>
      </c>
      <c r="B48" s="619">
        <f>SUM(D48,F48,H48,J48,L48,N48,P48,R48,T48,V48,X48,)</f>
        <v>122484</v>
      </c>
      <c r="C48" s="619"/>
      <c r="D48" s="1019">
        <v>2893</v>
      </c>
      <c r="E48" s="1019"/>
      <c r="F48" s="1019">
        <v>3578</v>
      </c>
      <c r="G48" s="1019"/>
      <c r="H48" s="1019">
        <v>8184</v>
      </c>
      <c r="I48" s="1019"/>
      <c r="J48" s="1019">
        <v>13591</v>
      </c>
      <c r="K48" s="1019"/>
      <c r="L48" s="1019">
        <v>8138</v>
      </c>
      <c r="M48" s="1019"/>
      <c r="N48" s="1416">
        <v>7577</v>
      </c>
      <c r="O48" s="1416"/>
      <c r="P48" s="1416">
        <v>2740</v>
      </c>
      <c r="Q48" s="1416"/>
      <c r="R48" s="1416">
        <v>23010</v>
      </c>
      <c r="S48" s="1416"/>
      <c r="T48" s="1416">
        <v>1532</v>
      </c>
      <c r="U48" s="1416"/>
      <c r="V48" s="1416">
        <v>50664</v>
      </c>
      <c r="W48" s="1416"/>
      <c r="X48" s="1416">
        <v>577</v>
      </c>
      <c r="Y48" s="1416"/>
    </row>
    <row r="49" spans="1:25" ht="16.5" customHeight="1">
      <c r="A49" s="492" t="s">
        <v>535</v>
      </c>
      <c r="B49" s="619">
        <f>SUM(D49,F49,H49,J49,L49,N49,P49,R49,T49,V49,X49,)</f>
        <v>110280</v>
      </c>
      <c r="C49" s="619"/>
      <c r="D49" s="619">
        <v>2575</v>
      </c>
      <c r="E49" s="619"/>
      <c r="F49" s="619">
        <v>3610</v>
      </c>
      <c r="G49" s="619"/>
      <c r="H49" s="619">
        <v>7160</v>
      </c>
      <c r="I49" s="619"/>
      <c r="J49" s="619">
        <v>12619</v>
      </c>
      <c r="K49" s="619"/>
      <c r="L49" s="619">
        <v>7816</v>
      </c>
      <c r="M49" s="619"/>
      <c r="N49" s="1416">
        <v>6261</v>
      </c>
      <c r="O49" s="1416"/>
      <c r="P49" s="1416">
        <v>2366</v>
      </c>
      <c r="Q49" s="1416"/>
      <c r="R49" s="1416">
        <v>21228</v>
      </c>
      <c r="S49" s="1416"/>
      <c r="T49" s="1416">
        <v>1540</v>
      </c>
      <c r="U49" s="1416"/>
      <c r="V49" s="1416">
        <v>44571</v>
      </c>
      <c r="W49" s="1416"/>
      <c r="X49" s="1416">
        <v>534</v>
      </c>
      <c r="Y49" s="1416"/>
    </row>
    <row r="50" spans="1:25" ht="16.5" customHeight="1">
      <c r="A50" s="391" t="s">
        <v>536</v>
      </c>
      <c r="B50" s="619">
        <f>SUM(D50,F50,H50,J50,L50,N50,P50,R50,T50,V50,X50,)</f>
        <v>89036</v>
      </c>
      <c r="C50" s="619"/>
      <c r="D50" s="619">
        <v>2614</v>
      </c>
      <c r="E50" s="619"/>
      <c r="F50" s="619">
        <v>3317</v>
      </c>
      <c r="G50" s="619"/>
      <c r="H50" s="619">
        <v>6358</v>
      </c>
      <c r="I50" s="619"/>
      <c r="J50" s="619">
        <v>10336</v>
      </c>
      <c r="K50" s="619"/>
      <c r="L50" s="619">
        <v>7209</v>
      </c>
      <c r="M50" s="619"/>
      <c r="N50" s="1416">
        <v>4889</v>
      </c>
      <c r="O50" s="1416"/>
      <c r="P50" s="1416">
        <v>1968</v>
      </c>
      <c r="Q50" s="1416"/>
      <c r="R50" s="1416">
        <v>16254</v>
      </c>
      <c r="S50" s="1416"/>
      <c r="T50" s="1416">
        <v>1684</v>
      </c>
      <c r="U50" s="1416"/>
      <c r="V50" s="1416">
        <v>33661</v>
      </c>
      <c r="W50" s="1416"/>
      <c r="X50" s="1416">
        <v>746</v>
      </c>
      <c r="Y50" s="1416"/>
    </row>
    <row r="51" spans="1:25" ht="16.5" customHeight="1">
      <c r="A51" s="235" t="s">
        <v>17</v>
      </c>
      <c r="B51" s="619">
        <f>SUM(D51,F51,H51,J51,L51,N51,P51,R51,T51,V51,X51,)</f>
        <v>90975</v>
      </c>
      <c r="C51" s="619"/>
      <c r="D51" s="619">
        <v>2530</v>
      </c>
      <c r="E51" s="619"/>
      <c r="F51" s="619">
        <v>3501</v>
      </c>
      <c r="G51" s="619"/>
      <c r="H51" s="619">
        <v>6229</v>
      </c>
      <c r="I51" s="619"/>
      <c r="J51" s="619">
        <v>10508</v>
      </c>
      <c r="K51" s="619"/>
      <c r="L51" s="619">
        <v>7431</v>
      </c>
      <c r="M51" s="619"/>
      <c r="N51" s="1416">
        <v>4837</v>
      </c>
      <c r="O51" s="1416"/>
      <c r="P51" s="1416">
        <v>2013</v>
      </c>
      <c r="Q51" s="1416"/>
      <c r="R51" s="1416">
        <v>16965</v>
      </c>
      <c r="S51" s="1416"/>
      <c r="T51" s="1416">
        <v>1510</v>
      </c>
      <c r="U51" s="1416"/>
      <c r="V51" s="1416">
        <v>34794</v>
      </c>
      <c r="W51" s="1416"/>
      <c r="X51" s="1416">
        <v>657</v>
      </c>
      <c r="Y51" s="1416"/>
    </row>
    <row r="52" spans="1:25" s="503" customFormat="1" ht="16.5" customHeight="1">
      <c r="A52" s="287" t="s">
        <v>816</v>
      </c>
      <c r="B52" s="568">
        <f>SUM(B54:C66)</f>
        <v>87150</v>
      </c>
      <c r="C52" s="568"/>
      <c r="D52" s="568">
        <f>SUM(D54:E66)</f>
        <v>2582</v>
      </c>
      <c r="E52" s="568"/>
      <c r="F52" s="568">
        <f>SUM(F54:G66)</f>
        <v>3558</v>
      </c>
      <c r="G52" s="568"/>
      <c r="H52" s="568">
        <f>SUM(H54:I66)</f>
        <v>6186</v>
      </c>
      <c r="I52" s="568"/>
      <c r="J52" s="568">
        <f>SUM(J54:K66)</f>
        <v>9212</v>
      </c>
      <c r="K52" s="568"/>
      <c r="L52" s="568">
        <f>SUM(L54:M66)</f>
        <v>7105</v>
      </c>
      <c r="M52" s="568"/>
      <c r="N52" s="568">
        <f>SUM(N54:O66)</f>
        <v>4511</v>
      </c>
      <c r="O52" s="568"/>
      <c r="P52" s="568">
        <f>SUM(P54:Q66)</f>
        <v>2054</v>
      </c>
      <c r="Q52" s="568"/>
      <c r="R52" s="568">
        <f>SUM(R54:S66)</f>
        <v>16374</v>
      </c>
      <c r="S52" s="568"/>
      <c r="T52" s="568">
        <f>SUM(T54:U66)</f>
        <v>1607</v>
      </c>
      <c r="U52" s="568"/>
      <c r="V52" s="568">
        <f>SUM(V54:W66)</f>
        <v>33287</v>
      </c>
      <c r="W52" s="568"/>
      <c r="X52" s="568">
        <f>SUM(X54:Y66)</f>
        <v>674</v>
      </c>
      <c r="Y52" s="568"/>
    </row>
    <row r="53" spans="1:25" ht="16.5" customHeight="1">
      <c r="A53" s="73"/>
      <c r="B53" s="619"/>
      <c r="C53" s="619"/>
      <c r="D53" s="619"/>
      <c r="E53" s="619"/>
      <c r="F53" s="621"/>
      <c r="G53" s="621"/>
      <c r="H53" s="619"/>
      <c r="I53" s="619"/>
      <c r="J53" s="619"/>
      <c r="K53" s="619"/>
      <c r="L53" s="619"/>
      <c r="M53" s="619"/>
      <c r="N53" s="1416"/>
      <c r="O53" s="1416"/>
      <c r="P53" s="1416"/>
      <c r="Q53" s="1416"/>
      <c r="R53" s="1416"/>
      <c r="S53" s="1416"/>
      <c r="T53" s="1416"/>
      <c r="U53" s="1416"/>
      <c r="V53" s="1416"/>
      <c r="W53" s="1416"/>
      <c r="X53" s="1416"/>
      <c r="Y53" s="1416"/>
    </row>
    <row r="54" spans="1:25" ht="16.5" customHeight="1">
      <c r="A54" s="397" t="s">
        <v>515</v>
      </c>
      <c r="B54" s="619">
        <f aca="true" t="shared" si="1" ref="B54:B62">SUM(D54,F54,H54,J54,L54,N54,P54,R54,T54,V54,X54,)</f>
        <v>4093</v>
      </c>
      <c r="C54" s="619"/>
      <c r="D54" s="619">
        <v>143</v>
      </c>
      <c r="E54" s="619"/>
      <c r="F54" s="619">
        <v>162</v>
      </c>
      <c r="G54" s="619"/>
      <c r="H54" s="619">
        <v>337</v>
      </c>
      <c r="I54" s="619"/>
      <c r="J54" s="619">
        <v>400</v>
      </c>
      <c r="K54" s="619"/>
      <c r="L54" s="619">
        <v>329</v>
      </c>
      <c r="M54" s="619"/>
      <c r="N54" s="1416">
        <v>228</v>
      </c>
      <c r="O54" s="1416"/>
      <c r="P54" s="1416">
        <v>108</v>
      </c>
      <c r="Q54" s="1416"/>
      <c r="R54" s="1416">
        <v>749</v>
      </c>
      <c r="S54" s="1416"/>
      <c r="T54" s="1416">
        <v>120</v>
      </c>
      <c r="U54" s="1416"/>
      <c r="V54" s="1416">
        <v>1488</v>
      </c>
      <c r="W54" s="1416"/>
      <c r="X54" s="1416">
        <v>29</v>
      </c>
      <c r="Y54" s="1416"/>
    </row>
    <row r="55" spans="1:25" ht="16.5" customHeight="1">
      <c r="A55" s="179" t="s">
        <v>19</v>
      </c>
      <c r="B55" s="619">
        <f t="shared" si="1"/>
        <v>7385</v>
      </c>
      <c r="C55" s="619"/>
      <c r="D55" s="619">
        <v>172</v>
      </c>
      <c r="E55" s="619"/>
      <c r="F55" s="619">
        <v>295</v>
      </c>
      <c r="G55" s="619"/>
      <c r="H55" s="619">
        <v>505</v>
      </c>
      <c r="I55" s="619"/>
      <c r="J55" s="619">
        <v>686</v>
      </c>
      <c r="K55" s="619"/>
      <c r="L55" s="619">
        <v>729</v>
      </c>
      <c r="M55" s="619"/>
      <c r="N55" s="1416">
        <v>353</v>
      </c>
      <c r="O55" s="1416"/>
      <c r="P55" s="1416">
        <v>216</v>
      </c>
      <c r="Q55" s="1416"/>
      <c r="R55" s="1416">
        <v>1386</v>
      </c>
      <c r="S55" s="1416"/>
      <c r="T55" s="1416">
        <v>107</v>
      </c>
      <c r="U55" s="1416"/>
      <c r="V55" s="1416">
        <v>2881</v>
      </c>
      <c r="W55" s="1416"/>
      <c r="X55" s="1416">
        <v>55</v>
      </c>
      <c r="Y55" s="1416"/>
    </row>
    <row r="56" spans="1:25" ht="16.5" customHeight="1">
      <c r="A56" s="179" t="s">
        <v>29</v>
      </c>
      <c r="B56" s="619">
        <f t="shared" si="1"/>
        <v>7731</v>
      </c>
      <c r="C56" s="619"/>
      <c r="D56" s="619">
        <v>224</v>
      </c>
      <c r="E56" s="619"/>
      <c r="F56" s="619">
        <v>342</v>
      </c>
      <c r="G56" s="619"/>
      <c r="H56" s="619">
        <v>585</v>
      </c>
      <c r="I56" s="619"/>
      <c r="J56" s="619">
        <v>746</v>
      </c>
      <c r="K56" s="619"/>
      <c r="L56" s="619">
        <v>617</v>
      </c>
      <c r="M56" s="619"/>
      <c r="N56" s="1416">
        <v>426</v>
      </c>
      <c r="O56" s="1416"/>
      <c r="P56" s="1416">
        <v>246</v>
      </c>
      <c r="Q56" s="1416"/>
      <c r="R56" s="1416">
        <v>1451</v>
      </c>
      <c r="S56" s="1416"/>
      <c r="T56" s="1416">
        <v>83</v>
      </c>
      <c r="U56" s="1416"/>
      <c r="V56" s="1416">
        <v>2941</v>
      </c>
      <c r="W56" s="1416"/>
      <c r="X56" s="1416">
        <v>70</v>
      </c>
      <c r="Y56" s="1416"/>
    </row>
    <row r="57" spans="1:25" ht="16.5" customHeight="1">
      <c r="A57" s="179" t="s">
        <v>21</v>
      </c>
      <c r="B57" s="619">
        <f t="shared" si="1"/>
        <v>8117</v>
      </c>
      <c r="C57" s="619"/>
      <c r="D57" s="619">
        <v>302</v>
      </c>
      <c r="E57" s="619"/>
      <c r="F57" s="619">
        <v>374</v>
      </c>
      <c r="G57" s="619"/>
      <c r="H57" s="619">
        <v>597</v>
      </c>
      <c r="I57" s="619"/>
      <c r="J57" s="619">
        <v>852</v>
      </c>
      <c r="K57" s="619"/>
      <c r="L57" s="619">
        <v>663</v>
      </c>
      <c r="M57" s="619"/>
      <c r="N57" s="1416">
        <v>373</v>
      </c>
      <c r="O57" s="1416"/>
      <c r="P57" s="1416">
        <v>171</v>
      </c>
      <c r="Q57" s="1416"/>
      <c r="R57" s="1416">
        <v>1388</v>
      </c>
      <c r="S57" s="1416"/>
      <c r="T57" s="1416">
        <v>116</v>
      </c>
      <c r="U57" s="1416"/>
      <c r="V57" s="1416">
        <v>3209</v>
      </c>
      <c r="W57" s="1416"/>
      <c r="X57" s="1416">
        <v>72</v>
      </c>
      <c r="Y57" s="1416"/>
    </row>
    <row r="58" spans="1:25" ht="16.5" customHeight="1">
      <c r="A58" s="179" t="s">
        <v>22</v>
      </c>
      <c r="B58" s="619">
        <f t="shared" si="1"/>
        <v>11330</v>
      </c>
      <c r="C58" s="619"/>
      <c r="D58" s="619">
        <v>310</v>
      </c>
      <c r="E58" s="619"/>
      <c r="F58" s="619">
        <v>407</v>
      </c>
      <c r="G58" s="619"/>
      <c r="H58" s="619">
        <v>883</v>
      </c>
      <c r="I58" s="619"/>
      <c r="J58" s="619">
        <v>975</v>
      </c>
      <c r="K58" s="619"/>
      <c r="L58" s="619">
        <v>1174</v>
      </c>
      <c r="M58" s="619"/>
      <c r="N58" s="1416">
        <v>535</v>
      </c>
      <c r="O58" s="1416"/>
      <c r="P58" s="1416">
        <v>166</v>
      </c>
      <c r="Q58" s="1416"/>
      <c r="R58" s="1416">
        <v>2089</v>
      </c>
      <c r="S58" s="1416"/>
      <c r="T58" s="1416">
        <v>196</v>
      </c>
      <c r="U58" s="1416"/>
      <c r="V58" s="1416">
        <v>4529</v>
      </c>
      <c r="W58" s="1416"/>
      <c r="X58" s="1416">
        <v>66</v>
      </c>
      <c r="Y58" s="1416"/>
    </row>
    <row r="59" spans="1:25" ht="16.5" customHeight="1">
      <c r="A59" s="179" t="s">
        <v>23</v>
      </c>
      <c r="B59" s="619">
        <f t="shared" si="1"/>
        <v>4687</v>
      </c>
      <c r="C59" s="619"/>
      <c r="D59" s="619">
        <v>143</v>
      </c>
      <c r="E59" s="619"/>
      <c r="F59" s="619">
        <v>180</v>
      </c>
      <c r="G59" s="619"/>
      <c r="H59" s="619">
        <v>328</v>
      </c>
      <c r="I59" s="619"/>
      <c r="J59" s="619">
        <v>571</v>
      </c>
      <c r="K59" s="619"/>
      <c r="L59" s="619">
        <v>407</v>
      </c>
      <c r="M59" s="619"/>
      <c r="N59" s="1416">
        <v>232</v>
      </c>
      <c r="O59" s="1416"/>
      <c r="P59" s="1416">
        <v>82</v>
      </c>
      <c r="Q59" s="1416"/>
      <c r="R59" s="1416">
        <v>845</v>
      </c>
      <c r="S59" s="1416"/>
      <c r="T59" s="1416">
        <v>87</v>
      </c>
      <c r="U59" s="1416"/>
      <c r="V59" s="1416">
        <v>1775</v>
      </c>
      <c r="W59" s="1416"/>
      <c r="X59" s="1416">
        <v>37</v>
      </c>
      <c r="Y59" s="1416"/>
    </row>
    <row r="60" spans="1:25" ht="16.5" customHeight="1">
      <c r="A60" s="179" t="s">
        <v>24</v>
      </c>
      <c r="B60" s="619">
        <f t="shared" si="1"/>
        <v>8986</v>
      </c>
      <c r="C60" s="619"/>
      <c r="D60" s="619">
        <v>274</v>
      </c>
      <c r="E60" s="619"/>
      <c r="F60" s="619">
        <v>316</v>
      </c>
      <c r="G60" s="619"/>
      <c r="H60" s="619">
        <v>606</v>
      </c>
      <c r="I60" s="619"/>
      <c r="J60" s="619">
        <v>1095</v>
      </c>
      <c r="K60" s="619"/>
      <c r="L60" s="619">
        <v>626</v>
      </c>
      <c r="M60" s="619"/>
      <c r="N60" s="1416">
        <v>495</v>
      </c>
      <c r="O60" s="1416"/>
      <c r="P60" s="1416">
        <v>210</v>
      </c>
      <c r="Q60" s="1416"/>
      <c r="R60" s="1416">
        <v>1757</v>
      </c>
      <c r="S60" s="1416"/>
      <c r="T60" s="1416">
        <v>172</v>
      </c>
      <c r="U60" s="1416"/>
      <c r="V60" s="1416">
        <v>3349</v>
      </c>
      <c r="W60" s="1416"/>
      <c r="X60" s="1416">
        <v>86</v>
      </c>
      <c r="Y60" s="1416"/>
    </row>
    <row r="61" spans="1:25" ht="16.5" customHeight="1">
      <c r="A61" s="179" t="s">
        <v>25</v>
      </c>
      <c r="B61" s="619">
        <f t="shared" si="1"/>
        <v>7431</v>
      </c>
      <c r="C61" s="619"/>
      <c r="D61" s="619">
        <v>214</v>
      </c>
      <c r="E61" s="619"/>
      <c r="F61" s="619">
        <v>271</v>
      </c>
      <c r="G61" s="619"/>
      <c r="H61" s="619">
        <v>387</v>
      </c>
      <c r="I61" s="619"/>
      <c r="J61" s="619">
        <v>799</v>
      </c>
      <c r="K61" s="619"/>
      <c r="L61" s="619">
        <v>535</v>
      </c>
      <c r="M61" s="619"/>
      <c r="N61" s="1416">
        <v>433</v>
      </c>
      <c r="O61" s="1416"/>
      <c r="P61" s="1416">
        <v>191</v>
      </c>
      <c r="Q61" s="1416"/>
      <c r="R61" s="1416">
        <v>1443</v>
      </c>
      <c r="S61" s="1416"/>
      <c r="T61" s="1416">
        <v>145</v>
      </c>
      <c r="U61" s="1416"/>
      <c r="V61" s="1416">
        <v>2947</v>
      </c>
      <c r="W61" s="1416"/>
      <c r="X61" s="1416">
        <v>66</v>
      </c>
      <c r="Y61" s="1416"/>
    </row>
    <row r="62" spans="1:25" ht="16.5" customHeight="1">
      <c r="A62" s="179" t="s">
        <v>26</v>
      </c>
      <c r="B62" s="619">
        <f t="shared" si="1"/>
        <v>6874</v>
      </c>
      <c r="C62" s="619"/>
      <c r="D62" s="619">
        <v>209</v>
      </c>
      <c r="E62" s="619"/>
      <c r="F62" s="619">
        <v>275</v>
      </c>
      <c r="G62" s="619"/>
      <c r="H62" s="619">
        <v>481</v>
      </c>
      <c r="I62" s="619"/>
      <c r="J62" s="619">
        <v>765</v>
      </c>
      <c r="K62" s="619"/>
      <c r="L62" s="619">
        <v>480</v>
      </c>
      <c r="M62" s="619"/>
      <c r="N62" s="1416">
        <v>414</v>
      </c>
      <c r="O62" s="1416"/>
      <c r="P62" s="1416">
        <v>169</v>
      </c>
      <c r="Q62" s="1416"/>
      <c r="R62" s="1416">
        <v>1313</v>
      </c>
      <c r="S62" s="1416"/>
      <c r="T62" s="1416">
        <v>144</v>
      </c>
      <c r="U62" s="1416"/>
      <c r="V62" s="1416">
        <v>2575</v>
      </c>
      <c r="W62" s="1416"/>
      <c r="X62" s="1416">
        <v>49</v>
      </c>
      <c r="Y62" s="1416"/>
    </row>
    <row r="63" spans="1:25" ht="16.5" customHeight="1">
      <c r="A63" s="179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6.5" customHeight="1">
      <c r="A64" s="179" t="s">
        <v>517</v>
      </c>
      <c r="B64" s="1429">
        <f>SUM(D64,F64,H64,J64,L64,N64,P64,R64,T64,V64,X64,)</f>
        <v>7271</v>
      </c>
      <c r="C64" s="619"/>
      <c r="D64" s="619">
        <v>212</v>
      </c>
      <c r="E64" s="619"/>
      <c r="F64" s="619">
        <v>294</v>
      </c>
      <c r="G64" s="619"/>
      <c r="H64" s="619">
        <v>584</v>
      </c>
      <c r="I64" s="619"/>
      <c r="J64" s="619">
        <v>836</v>
      </c>
      <c r="K64" s="619"/>
      <c r="L64" s="619">
        <v>602</v>
      </c>
      <c r="M64" s="619"/>
      <c r="N64" s="1416">
        <v>434</v>
      </c>
      <c r="O64" s="1416"/>
      <c r="P64" s="1416">
        <v>163</v>
      </c>
      <c r="Q64" s="1416"/>
      <c r="R64" s="1416">
        <v>1304</v>
      </c>
      <c r="S64" s="1416"/>
      <c r="T64" s="1416">
        <v>168</v>
      </c>
      <c r="U64" s="1416"/>
      <c r="V64" s="1416">
        <v>2610</v>
      </c>
      <c r="W64" s="1416"/>
      <c r="X64" s="1416">
        <v>64</v>
      </c>
      <c r="Y64" s="1416"/>
    </row>
    <row r="65" spans="1:25" ht="16.5" customHeight="1">
      <c r="A65" s="179" t="s">
        <v>30</v>
      </c>
      <c r="B65" s="1429">
        <f>SUM(D65,F65,H65,J65,L65,N65,P65,R65,T65,V65,X65,)</f>
        <v>7633</v>
      </c>
      <c r="C65" s="619"/>
      <c r="D65" s="619">
        <v>227</v>
      </c>
      <c r="E65" s="619"/>
      <c r="F65" s="619">
        <v>409</v>
      </c>
      <c r="G65" s="619"/>
      <c r="H65" s="619">
        <v>528</v>
      </c>
      <c r="I65" s="619"/>
      <c r="J65" s="619">
        <v>903</v>
      </c>
      <c r="K65" s="619"/>
      <c r="L65" s="619">
        <v>563</v>
      </c>
      <c r="M65" s="619"/>
      <c r="N65" s="1416">
        <v>322</v>
      </c>
      <c r="O65" s="1416"/>
      <c r="P65" s="1416">
        <v>175</v>
      </c>
      <c r="Q65" s="1416"/>
      <c r="R65" s="1416">
        <v>1440</v>
      </c>
      <c r="S65" s="1416"/>
      <c r="T65" s="1416">
        <v>174</v>
      </c>
      <c r="U65" s="1416"/>
      <c r="V65" s="1416">
        <v>2840</v>
      </c>
      <c r="W65" s="1416"/>
      <c r="X65" s="1416">
        <v>52</v>
      </c>
      <c r="Y65" s="1416"/>
    </row>
    <row r="66" spans="1:25" ht="16.5" customHeight="1">
      <c r="A66" s="180" t="s">
        <v>31</v>
      </c>
      <c r="B66" s="1119">
        <f>SUM(D66,F66,H66,J66,L66,N66,P66,R66,T66,V66,X66,)</f>
        <v>5612</v>
      </c>
      <c r="C66" s="606"/>
      <c r="D66" s="1032">
        <v>152</v>
      </c>
      <c r="E66" s="1032"/>
      <c r="F66" s="1032">
        <v>233</v>
      </c>
      <c r="G66" s="1032"/>
      <c r="H66" s="1032">
        <v>365</v>
      </c>
      <c r="I66" s="1032"/>
      <c r="J66" s="1032">
        <v>584</v>
      </c>
      <c r="K66" s="1032"/>
      <c r="L66" s="1032">
        <v>380</v>
      </c>
      <c r="M66" s="1032"/>
      <c r="N66" s="1417">
        <v>266</v>
      </c>
      <c r="O66" s="1417"/>
      <c r="P66" s="1417">
        <v>157</v>
      </c>
      <c r="Q66" s="1417"/>
      <c r="R66" s="1417">
        <v>1209</v>
      </c>
      <c r="S66" s="1417"/>
      <c r="T66" s="1417">
        <v>95</v>
      </c>
      <c r="U66" s="1417"/>
      <c r="V66" s="1417">
        <v>2143</v>
      </c>
      <c r="W66" s="1417"/>
      <c r="X66" s="1417">
        <v>28</v>
      </c>
      <c r="Y66" s="1417"/>
    </row>
    <row r="67" ht="15" customHeight="1"/>
  </sheetData>
  <sheetProtection/>
  <mergeCells count="414">
    <mergeCell ref="I20:J21"/>
    <mergeCell ref="K20:L21"/>
    <mergeCell ref="K24:L24"/>
    <mergeCell ref="L10:M10"/>
    <mergeCell ref="L11:M11"/>
    <mergeCell ref="J11:K11"/>
    <mergeCell ref="J10:K10"/>
    <mergeCell ref="A19:A21"/>
    <mergeCell ref="B19:B21"/>
    <mergeCell ref="C30:D30"/>
    <mergeCell ref="C31:D31"/>
    <mergeCell ref="C24:D24"/>
    <mergeCell ref="C25:D25"/>
    <mergeCell ref="C19:L19"/>
    <mergeCell ref="E23:F23"/>
    <mergeCell ref="E24:F24"/>
    <mergeCell ref="E25:F25"/>
    <mergeCell ref="C32:D32"/>
    <mergeCell ref="C33:D33"/>
    <mergeCell ref="B8:C8"/>
    <mergeCell ref="B9:C9"/>
    <mergeCell ref="B10:C10"/>
    <mergeCell ref="B11:C11"/>
    <mergeCell ref="B12:C12"/>
    <mergeCell ref="B13:C13"/>
    <mergeCell ref="C28:D28"/>
    <mergeCell ref="C29:D29"/>
    <mergeCell ref="D12:E12"/>
    <mergeCell ref="D13:E13"/>
    <mergeCell ref="F12:G12"/>
    <mergeCell ref="F13:G13"/>
    <mergeCell ref="D10:E10"/>
    <mergeCell ref="D11:E11"/>
    <mergeCell ref="D8:E8"/>
    <mergeCell ref="D9:E9"/>
    <mergeCell ref="J8:K8"/>
    <mergeCell ref="J9:K9"/>
    <mergeCell ref="F10:G10"/>
    <mergeCell ref="F11:G11"/>
    <mergeCell ref="F8:G8"/>
    <mergeCell ref="F9:G9"/>
    <mergeCell ref="H11:I11"/>
    <mergeCell ref="H10:I10"/>
    <mergeCell ref="L8:M8"/>
    <mergeCell ref="L9:M9"/>
    <mergeCell ref="H12:I12"/>
    <mergeCell ref="H13:I13"/>
    <mergeCell ref="J12:K12"/>
    <mergeCell ref="J13:K13"/>
    <mergeCell ref="L12:M12"/>
    <mergeCell ref="L13:M13"/>
    <mergeCell ref="H8:I8"/>
    <mergeCell ref="H9:I9"/>
    <mergeCell ref="J47:K47"/>
    <mergeCell ref="J48:K48"/>
    <mergeCell ref="I28:J28"/>
    <mergeCell ref="I22:J22"/>
    <mergeCell ref="K22:L22"/>
    <mergeCell ref="K28:L28"/>
    <mergeCell ref="I23:J23"/>
    <mergeCell ref="K23:L23"/>
    <mergeCell ref="I39:J39"/>
    <mergeCell ref="I37:J37"/>
    <mergeCell ref="Y19:Y21"/>
    <mergeCell ref="V20:X20"/>
    <mergeCell ref="S20:U20"/>
    <mergeCell ref="M20:O20"/>
    <mergeCell ref="M19:X19"/>
    <mergeCell ref="P20:R20"/>
    <mergeCell ref="B55:C55"/>
    <mergeCell ref="C20:D21"/>
    <mergeCell ref="E20:F21"/>
    <mergeCell ref="G20:H21"/>
    <mergeCell ref="C22:D22"/>
    <mergeCell ref="C23:D23"/>
    <mergeCell ref="G22:H22"/>
    <mergeCell ref="C26:D26"/>
    <mergeCell ref="C27:D27"/>
    <mergeCell ref="G28:H28"/>
    <mergeCell ref="B51:C51"/>
    <mergeCell ref="B52:C52"/>
    <mergeCell ref="B53:C53"/>
    <mergeCell ref="B54:C54"/>
    <mergeCell ref="B47:C47"/>
    <mergeCell ref="B48:C48"/>
    <mergeCell ref="B49:C49"/>
    <mergeCell ref="B50:C50"/>
    <mergeCell ref="B56:C56"/>
    <mergeCell ref="B57:C57"/>
    <mergeCell ref="B58:C58"/>
    <mergeCell ref="B59:C59"/>
    <mergeCell ref="B60:C60"/>
    <mergeCell ref="B61:C61"/>
    <mergeCell ref="B62:C62"/>
    <mergeCell ref="B65:C65"/>
    <mergeCell ref="B64:C64"/>
    <mergeCell ref="B66:C6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4:E64"/>
    <mergeCell ref="D65:E65"/>
    <mergeCell ref="D66:E6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4:G64"/>
    <mergeCell ref="F65:G65"/>
    <mergeCell ref="F66:G66"/>
    <mergeCell ref="H47:I47"/>
    <mergeCell ref="H48:I48"/>
    <mergeCell ref="H49:I49"/>
    <mergeCell ref="H50:I50"/>
    <mergeCell ref="H52:I52"/>
    <mergeCell ref="H51:I51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4:I64"/>
    <mergeCell ref="H65:I65"/>
    <mergeCell ref="H66:I66"/>
    <mergeCell ref="J49:K49"/>
    <mergeCell ref="J50:K50"/>
    <mergeCell ref="J51:K51"/>
    <mergeCell ref="J52:K52"/>
    <mergeCell ref="J53:K53"/>
    <mergeCell ref="J54:K54"/>
    <mergeCell ref="J55:K55"/>
    <mergeCell ref="J56:K56"/>
    <mergeCell ref="J61:K61"/>
    <mergeCell ref="J62:K62"/>
    <mergeCell ref="J64:K64"/>
    <mergeCell ref="J57:K57"/>
    <mergeCell ref="J58:K58"/>
    <mergeCell ref="J59:K59"/>
    <mergeCell ref="J60:K60"/>
    <mergeCell ref="L47:M47"/>
    <mergeCell ref="L48:M48"/>
    <mergeCell ref="L49:M49"/>
    <mergeCell ref="L50:M50"/>
    <mergeCell ref="L51:M51"/>
    <mergeCell ref="L52:M52"/>
    <mergeCell ref="J66:K66"/>
    <mergeCell ref="J65:K65"/>
    <mergeCell ref="L65:M65"/>
    <mergeCell ref="L66:M66"/>
    <mergeCell ref="L60:M60"/>
    <mergeCell ref="L56:M56"/>
    <mergeCell ref="L59:M59"/>
    <mergeCell ref="L61:M61"/>
    <mergeCell ref="L62:M62"/>
    <mergeCell ref="L64:M64"/>
    <mergeCell ref="L54:M54"/>
    <mergeCell ref="L55:M55"/>
    <mergeCell ref="L57:M57"/>
    <mergeCell ref="L58:M58"/>
    <mergeCell ref="N53:O53"/>
    <mergeCell ref="N54:O54"/>
    <mergeCell ref="L53:M53"/>
    <mergeCell ref="N47:O47"/>
    <mergeCell ref="N48:O48"/>
    <mergeCell ref="N49:O49"/>
    <mergeCell ref="N50:O50"/>
    <mergeCell ref="N51:O51"/>
    <mergeCell ref="N52:O52"/>
    <mergeCell ref="N59:O59"/>
    <mergeCell ref="N60:O60"/>
    <mergeCell ref="N61:O61"/>
    <mergeCell ref="N55:O55"/>
    <mergeCell ref="N56:O56"/>
    <mergeCell ref="N57:O57"/>
    <mergeCell ref="N58:O58"/>
    <mergeCell ref="N64:O64"/>
    <mergeCell ref="N65:O65"/>
    <mergeCell ref="N66:O66"/>
    <mergeCell ref="N8:O8"/>
    <mergeCell ref="N9:O9"/>
    <mergeCell ref="N10:O10"/>
    <mergeCell ref="N11:O11"/>
    <mergeCell ref="N12:O12"/>
    <mergeCell ref="N13:O13"/>
    <mergeCell ref="N62:O62"/>
    <mergeCell ref="C34:D34"/>
    <mergeCell ref="C35:D35"/>
    <mergeCell ref="C36:D36"/>
    <mergeCell ref="C37:D37"/>
    <mergeCell ref="C39:D39"/>
    <mergeCell ref="C40:D40"/>
    <mergeCell ref="C41:D41"/>
    <mergeCell ref="E22:F22"/>
    <mergeCell ref="E28:F28"/>
    <mergeCell ref="E29:F29"/>
    <mergeCell ref="E31:F31"/>
    <mergeCell ref="E30:F30"/>
    <mergeCell ref="E32:F32"/>
    <mergeCell ref="E33:F33"/>
    <mergeCell ref="E26:F26"/>
    <mergeCell ref="E27:F27"/>
    <mergeCell ref="I25:J25"/>
    <mergeCell ref="I24:J24"/>
    <mergeCell ref="I27:J27"/>
    <mergeCell ref="I26:J26"/>
    <mergeCell ref="E34:F34"/>
    <mergeCell ref="E35:F35"/>
    <mergeCell ref="G29:H29"/>
    <mergeCell ref="G30:H30"/>
    <mergeCell ref="G31:H31"/>
    <mergeCell ref="G32:H32"/>
    <mergeCell ref="E36:F36"/>
    <mergeCell ref="E37:F37"/>
    <mergeCell ref="E39:F39"/>
    <mergeCell ref="E40:F40"/>
    <mergeCell ref="E41:F41"/>
    <mergeCell ref="G23:H23"/>
    <mergeCell ref="G24:H24"/>
    <mergeCell ref="G25:H25"/>
    <mergeCell ref="G26:H26"/>
    <mergeCell ref="G27:H27"/>
    <mergeCell ref="G33:H33"/>
    <mergeCell ref="G34:H34"/>
    <mergeCell ref="G35:H35"/>
    <mergeCell ref="G36:H36"/>
    <mergeCell ref="G37:H37"/>
    <mergeCell ref="G39:H39"/>
    <mergeCell ref="G40:H40"/>
    <mergeCell ref="G41:H41"/>
    <mergeCell ref="I41:J41"/>
    <mergeCell ref="I40:J40"/>
    <mergeCell ref="I36:J36"/>
    <mergeCell ref="I35:J35"/>
    <mergeCell ref="I34:J34"/>
    <mergeCell ref="I33:J33"/>
    <mergeCell ref="K29:L29"/>
    <mergeCell ref="I32:J32"/>
    <mergeCell ref="I31:J31"/>
    <mergeCell ref="I30:J30"/>
    <mergeCell ref="I29:J29"/>
    <mergeCell ref="K41:L41"/>
    <mergeCell ref="V10:W10"/>
    <mergeCell ref="R13:S13"/>
    <mergeCell ref="R12:S12"/>
    <mergeCell ref="K34:L34"/>
    <mergeCell ref="K35:L35"/>
    <mergeCell ref="K36:L36"/>
    <mergeCell ref="K37:L37"/>
    <mergeCell ref="K30:L30"/>
    <mergeCell ref="K31:L31"/>
    <mergeCell ref="R8:S8"/>
    <mergeCell ref="T8:U8"/>
    <mergeCell ref="V8:W8"/>
    <mergeCell ref="K40:L40"/>
    <mergeCell ref="K39:L39"/>
    <mergeCell ref="K32:L32"/>
    <mergeCell ref="K33:L33"/>
    <mergeCell ref="K25:L25"/>
    <mergeCell ref="K26:L26"/>
    <mergeCell ref="K27:L27"/>
    <mergeCell ref="X8:Y8"/>
    <mergeCell ref="P9:Q9"/>
    <mergeCell ref="P10:Q10"/>
    <mergeCell ref="P11:Q11"/>
    <mergeCell ref="T9:U9"/>
    <mergeCell ref="T10:U10"/>
    <mergeCell ref="T11:U11"/>
    <mergeCell ref="V11:W11"/>
    <mergeCell ref="V9:W9"/>
    <mergeCell ref="P8:Q8"/>
    <mergeCell ref="X47:Y47"/>
    <mergeCell ref="A45:Y45"/>
    <mergeCell ref="X9:Y9"/>
    <mergeCell ref="X10:Y10"/>
    <mergeCell ref="X11:Y11"/>
    <mergeCell ref="X12:Y12"/>
    <mergeCell ref="T12:U12"/>
    <mergeCell ref="T13:U13"/>
    <mergeCell ref="V13:W13"/>
    <mergeCell ref="V12:W12"/>
    <mergeCell ref="P47:Q47"/>
    <mergeCell ref="R47:S47"/>
    <mergeCell ref="T47:U47"/>
    <mergeCell ref="V47:W47"/>
    <mergeCell ref="P48:Q48"/>
    <mergeCell ref="P49:Q49"/>
    <mergeCell ref="T48:U48"/>
    <mergeCell ref="V48:W48"/>
    <mergeCell ref="V49:W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4:Q64"/>
    <mergeCell ref="P65:Q65"/>
    <mergeCell ref="P66:Q66"/>
    <mergeCell ref="R48:S48"/>
    <mergeCell ref="R49:S49"/>
    <mergeCell ref="R50:S50"/>
    <mergeCell ref="R51:S51"/>
    <mergeCell ref="R52:S52"/>
    <mergeCell ref="R54:S54"/>
    <mergeCell ref="R55:S55"/>
    <mergeCell ref="R57:S57"/>
    <mergeCell ref="R56:S56"/>
    <mergeCell ref="R58:S58"/>
    <mergeCell ref="R59:S59"/>
    <mergeCell ref="R60:S60"/>
    <mergeCell ref="R61:S61"/>
    <mergeCell ref="R62:S62"/>
    <mergeCell ref="R64:S64"/>
    <mergeCell ref="R65:S65"/>
    <mergeCell ref="R66:S66"/>
    <mergeCell ref="T66:U66"/>
    <mergeCell ref="T65:U65"/>
    <mergeCell ref="T64:U64"/>
    <mergeCell ref="T62:U62"/>
    <mergeCell ref="T61:U61"/>
    <mergeCell ref="T60:U60"/>
    <mergeCell ref="T59:U59"/>
    <mergeCell ref="T58:U58"/>
    <mergeCell ref="T57:U57"/>
    <mergeCell ref="T56:U56"/>
    <mergeCell ref="T55:U55"/>
    <mergeCell ref="T54:U54"/>
    <mergeCell ref="T53:U53"/>
    <mergeCell ref="T52:U52"/>
    <mergeCell ref="T51:U51"/>
    <mergeCell ref="T50:U50"/>
    <mergeCell ref="T49:U49"/>
    <mergeCell ref="V50:W50"/>
    <mergeCell ref="V51:W51"/>
    <mergeCell ref="V52:W52"/>
    <mergeCell ref="V53:W53"/>
    <mergeCell ref="V54:W54"/>
    <mergeCell ref="V59:W59"/>
    <mergeCell ref="V60:W60"/>
    <mergeCell ref="V55:W55"/>
    <mergeCell ref="V56:W56"/>
    <mergeCell ref="V57:W57"/>
    <mergeCell ref="V58:W58"/>
    <mergeCell ref="X64:Y64"/>
    <mergeCell ref="X56:Y56"/>
    <mergeCell ref="X57:Y57"/>
    <mergeCell ref="X58:Y58"/>
    <mergeCell ref="X65:Y65"/>
    <mergeCell ref="V66:W66"/>
    <mergeCell ref="X48:Y48"/>
    <mergeCell ref="X49:Y49"/>
    <mergeCell ref="X50:Y50"/>
    <mergeCell ref="X51:Y51"/>
    <mergeCell ref="X52:Y52"/>
    <mergeCell ref="X53:Y53"/>
    <mergeCell ref="X54:Y54"/>
    <mergeCell ref="V64:W64"/>
    <mergeCell ref="V65:W65"/>
    <mergeCell ref="V61:W61"/>
    <mergeCell ref="V62:W62"/>
    <mergeCell ref="X66:Y66"/>
    <mergeCell ref="R53:S53"/>
    <mergeCell ref="X59:Y59"/>
    <mergeCell ref="X60:Y60"/>
    <mergeCell ref="X61:Y61"/>
    <mergeCell ref="X62:Y62"/>
    <mergeCell ref="X55:Y55"/>
    <mergeCell ref="A4:Y4"/>
    <mergeCell ref="A5:Y5"/>
    <mergeCell ref="A6:Y6"/>
    <mergeCell ref="A17:Y17"/>
    <mergeCell ref="X13:Y13"/>
    <mergeCell ref="P12:Q12"/>
    <mergeCell ref="P13:Q13"/>
    <mergeCell ref="R9:S9"/>
    <mergeCell ref="R10:S10"/>
    <mergeCell ref="R11:S11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tabSelected="1" zoomScaleSheetLayoutView="55" zoomScalePageLayoutView="0" workbookViewId="0" topLeftCell="A1">
      <selection activeCell="A1" sqref="A1"/>
    </sheetView>
  </sheetViews>
  <sheetFormatPr defaultColWidth="10.59765625" defaultRowHeight="15"/>
  <cols>
    <col min="1" max="1" width="10.59765625" style="197" customWidth="1"/>
    <col min="2" max="2" width="7.59765625" style="197" customWidth="1"/>
    <col min="3" max="3" width="12.59765625" style="197" customWidth="1"/>
    <col min="4" max="8" width="16.59765625" style="197" customWidth="1"/>
    <col min="9" max="9" width="7.19921875" style="197" customWidth="1"/>
    <col min="10" max="10" width="2.59765625" style="197" customWidth="1"/>
    <col min="11" max="11" width="13.5" style="197" customWidth="1"/>
    <col min="12" max="21" width="10.09765625" style="197" customWidth="1"/>
    <col min="22" max="16384" width="10.59765625" style="197" customWidth="1"/>
  </cols>
  <sheetData>
    <row r="1" spans="1:21" s="241" customFormat="1" ht="19.5" customHeight="1">
      <c r="A1" s="7" t="s">
        <v>465</v>
      </c>
      <c r="U1" s="8" t="s">
        <v>521</v>
      </c>
    </row>
    <row r="2" spans="1:21" s="241" customFormat="1" ht="19.5" customHeight="1">
      <c r="A2" s="7"/>
      <c r="U2" s="8"/>
    </row>
    <row r="3" spans="1:21" ht="19.5" customHeight="1">
      <c r="A3" s="698"/>
      <c r="B3" s="698"/>
      <c r="C3" s="698"/>
      <c r="D3" s="698"/>
      <c r="E3" s="698"/>
      <c r="F3" s="698"/>
      <c r="G3" s="698"/>
      <c r="H3" s="698"/>
      <c r="I3" s="206"/>
      <c r="J3" s="581" t="s">
        <v>532</v>
      </c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</row>
    <row r="4" spans="1:9" ht="19.5" customHeight="1">
      <c r="A4" s="571" t="s">
        <v>817</v>
      </c>
      <c r="B4" s="571"/>
      <c r="C4" s="571"/>
      <c r="D4" s="571"/>
      <c r="E4" s="571"/>
      <c r="F4" s="571"/>
      <c r="G4" s="571"/>
      <c r="H4" s="571"/>
      <c r="I4" s="196"/>
    </row>
    <row r="5" spans="9:21" ht="14.25" customHeight="1" thickBot="1">
      <c r="I5" s="198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188"/>
    </row>
    <row r="6" spans="1:21" ht="14.25" customHeight="1">
      <c r="A6" s="504"/>
      <c r="B6" s="504"/>
      <c r="C6" s="505" t="s">
        <v>639</v>
      </c>
      <c r="D6" s="1247" t="s">
        <v>518</v>
      </c>
      <c r="E6" s="1467" t="s">
        <v>519</v>
      </c>
      <c r="F6" s="1467" t="s">
        <v>489</v>
      </c>
      <c r="G6" s="1468" t="s">
        <v>17</v>
      </c>
      <c r="H6" s="1476" t="s">
        <v>616</v>
      </c>
      <c r="I6" s="198"/>
      <c r="J6" s="826" t="s">
        <v>276</v>
      </c>
      <c r="K6" s="827"/>
      <c r="L6" s="599" t="s">
        <v>277</v>
      </c>
      <c r="M6" s="601"/>
      <c r="N6" s="599" t="s">
        <v>278</v>
      </c>
      <c r="O6" s="601"/>
      <c r="P6" s="599" t="s">
        <v>279</v>
      </c>
      <c r="Q6" s="601"/>
      <c r="R6" s="599" t="s">
        <v>280</v>
      </c>
      <c r="S6" s="601"/>
      <c r="T6" s="599" t="s">
        <v>281</v>
      </c>
      <c r="U6" s="600"/>
    </row>
    <row r="7" spans="1:21" ht="14.25" customHeight="1">
      <c r="A7" s="208" t="s">
        <v>282</v>
      </c>
      <c r="B7" s="208"/>
      <c r="C7" s="506"/>
      <c r="D7" s="961"/>
      <c r="E7" s="706"/>
      <c r="F7" s="706"/>
      <c r="G7" s="1469"/>
      <c r="H7" s="1477"/>
      <c r="I7" s="198"/>
      <c r="J7" s="702"/>
      <c r="K7" s="723"/>
      <c r="L7" s="252" t="s">
        <v>86</v>
      </c>
      <c r="M7" s="252" t="s">
        <v>283</v>
      </c>
      <c r="N7" s="252" t="s">
        <v>86</v>
      </c>
      <c r="O7" s="252" t="s">
        <v>283</v>
      </c>
      <c r="P7" s="252" t="s">
        <v>86</v>
      </c>
      <c r="Q7" s="252" t="s">
        <v>283</v>
      </c>
      <c r="R7" s="252" t="s">
        <v>86</v>
      </c>
      <c r="S7" s="252" t="s">
        <v>283</v>
      </c>
      <c r="T7" s="252" t="s">
        <v>86</v>
      </c>
      <c r="U7" s="253" t="s">
        <v>283</v>
      </c>
    </row>
    <row r="8" spans="1:21" ht="14.25" customHeight="1">
      <c r="A8" s="682" t="s">
        <v>284</v>
      </c>
      <c r="B8" s="682"/>
      <c r="C8" s="1475"/>
      <c r="D8" s="507">
        <v>34</v>
      </c>
      <c r="E8" s="508">
        <v>34</v>
      </c>
      <c r="F8" s="508">
        <v>34</v>
      </c>
      <c r="G8" s="508">
        <v>34</v>
      </c>
      <c r="H8" s="508">
        <v>35</v>
      </c>
      <c r="I8" s="196"/>
      <c r="J8" s="682" t="s">
        <v>644</v>
      </c>
      <c r="K8" s="683"/>
      <c r="L8" s="292">
        <v>230</v>
      </c>
      <c r="M8" s="292">
        <v>16880</v>
      </c>
      <c r="N8" s="292">
        <v>302</v>
      </c>
      <c r="O8" s="292">
        <v>12281</v>
      </c>
      <c r="P8" s="292">
        <v>350</v>
      </c>
      <c r="Q8" s="292">
        <v>21464</v>
      </c>
      <c r="R8" s="292">
        <v>181</v>
      </c>
      <c r="S8" s="292">
        <v>15390</v>
      </c>
      <c r="T8" s="292">
        <v>171</v>
      </c>
      <c r="U8" s="292">
        <v>17475</v>
      </c>
    </row>
    <row r="9" spans="1:21" ht="14.25" customHeight="1">
      <c r="A9" s="569" t="s">
        <v>285</v>
      </c>
      <c r="B9" s="569"/>
      <c r="C9" s="814"/>
      <c r="D9" s="507">
        <v>1570076</v>
      </c>
      <c r="E9" s="507">
        <v>1661826</v>
      </c>
      <c r="F9" s="507">
        <v>1745943</v>
      </c>
      <c r="G9" s="507">
        <v>1827480</v>
      </c>
      <c r="H9" s="507">
        <v>1953370</v>
      </c>
      <c r="I9" s="196"/>
      <c r="J9" s="737">
        <v>62</v>
      </c>
      <c r="K9" s="738"/>
      <c r="L9" s="292">
        <v>221</v>
      </c>
      <c r="M9" s="292">
        <v>16853</v>
      </c>
      <c r="N9" s="292">
        <v>290</v>
      </c>
      <c r="O9" s="292">
        <v>13048</v>
      </c>
      <c r="P9" s="292">
        <v>245</v>
      </c>
      <c r="Q9" s="292">
        <v>14430</v>
      </c>
      <c r="R9" s="292">
        <v>226</v>
      </c>
      <c r="S9" s="292">
        <v>9137</v>
      </c>
      <c r="T9" s="292">
        <v>217</v>
      </c>
      <c r="U9" s="292">
        <v>13378</v>
      </c>
    </row>
    <row r="10" spans="1:21" ht="14.25" customHeight="1">
      <c r="A10" s="831" t="s">
        <v>286</v>
      </c>
      <c r="B10" s="831"/>
      <c r="C10" s="1462"/>
      <c r="D10" s="509">
        <v>196</v>
      </c>
      <c r="E10" s="507">
        <v>224</v>
      </c>
      <c r="F10" s="507">
        <v>196</v>
      </c>
      <c r="G10" s="507">
        <v>199</v>
      </c>
      <c r="H10" s="507">
        <v>182</v>
      </c>
      <c r="I10" s="196"/>
      <c r="J10" s="569">
        <v>63</v>
      </c>
      <c r="K10" s="969"/>
      <c r="L10" s="237">
        <v>225</v>
      </c>
      <c r="M10" s="181">
        <v>17709</v>
      </c>
      <c r="N10" s="181">
        <v>304</v>
      </c>
      <c r="O10" s="181">
        <v>15399</v>
      </c>
      <c r="P10" s="181">
        <v>298</v>
      </c>
      <c r="Q10" s="181">
        <v>16070</v>
      </c>
      <c r="R10" s="181">
        <v>151</v>
      </c>
      <c r="S10" s="181">
        <v>15252</v>
      </c>
      <c r="T10" s="181">
        <v>112</v>
      </c>
      <c r="U10" s="181">
        <v>11516</v>
      </c>
    </row>
    <row r="11" spans="1:21" ht="14.25" customHeight="1">
      <c r="A11" s="270" t="s">
        <v>637</v>
      </c>
      <c r="B11" s="270"/>
      <c r="C11" s="270"/>
      <c r="D11" s="198"/>
      <c r="E11" s="349"/>
      <c r="F11" s="349"/>
      <c r="G11" s="349"/>
      <c r="H11" s="349"/>
      <c r="I11" s="196"/>
      <c r="J11" s="569" t="s">
        <v>470</v>
      </c>
      <c r="K11" s="684"/>
      <c r="L11" s="237">
        <v>232</v>
      </c>
      <c r="M11" s="181">
        <v>17362</v>
      </c>
      <c r="N11" s="181">
        <v>274</v>
      </c>
      <c r="O11" s="181">
        <v>13460</v>
      </c>
      <c r="P11" s="181">
        <v>285</v>
      </c>
      <c r="Q11" s="181">
        <v>20133</v>
      </c>
      <c r="R11" s="181">
        <v>161</v>
      </c>
      <c r="S11" s="181">
        <v>11744</v>
      </c>
      <c r="T11" s="181">
        <v>96</v>
      </c>
      <c r="U11" s="181">
        <v>14435</v>
      </c>
    </row>
    <row r="12" spans="9:21" ht="14.25" customHeight="1">
      <c r="I12" s="196"/>
      <c r="J12" s="687" t="s">
        <v>618</v>
      </c>
      <c r="K12" s="1478"/>
      <c r="L12" s="538">
        <f>SUM(L14:L21,L23,L26,L32,L42,L49,L55,L63,L69)</f>
        <v>185</v>
      </c>
      <c r="M12" s="538">
        <f aca="true" t="shared" si="0" ref="M12:U12">SUM(M14:M21,M23,M26,M32,M42,M49,M55,M63,M69)</f>
        <v>14807</v>
      </c>
      <c r="N12" s="538">
        <f t="shared" si="0"/>
        <v>347</v>
      </c>
      <c r="O12" s="538">
        <f t="shared" si="0"/>
        <v>14112</v>
      </c>
      <c r="P12" s="538">
        <f t="shared" si="0"/>
        <v>257</v>
      </c>
      <c r="Q12" s="538">
        <f t="shared" si="0"/>
        <v>18790</v>
      </c>
      <c r="R12" s="538">
        <f t="shared" si="0"/>
        <v>177</v>
      </c>
      <c r="S12" s="538">
        <f t="shared" si="0"/>
        <v>15936</v>
      </c>
      <c r="T12" s="538">
        <f t="shared" si="0"/>
        <v>125</v>
      </c>
      <c r="U12" s="538">
        <f t="shared" si="0"/>
        <v>14890</v>
      </c>
    </row>
    <row r="13" spans="9:21" ht="14.25" customHeight="1">
      <c r="I13" s="196"/>
      <c r="J13" s="196"/>
      <c r="K13" s="314"/>
      <c r="L13" s="190"/>
      <c r="M13" s="191"/>
      <c r="N13" s="191"/>
      <c r="O13" s="191"/>
      <c r="P13" s="191"/>
      <c r="Q13" s="191"/>
      <c r="R13" s="191"/>
      <c r="S13" s="191"/>
      <c r="T13" s="191"/>
      <c r="U13" s="191"/>
    </row>
    <row r="14" spans="1:22" ht="14.25" customHeight="1">
      <c r="A14" s="206"/>
      <c r="B14" s="206"/>
      <c r="C14" s="206"/>
      <c r="D14" s="206"/>
      <c r="E14" s="206"/>
      <c r="F14" s="206"/>
      <c r="G14" s="206"/>
      <c r="H14" s="206"/>
      <c r="I14" s="196"/>
      <c r="J14" s="569" t="s">
        <v>91</v>
      </c>
      <c r="K14" s="622"/>
      <c r="L14" s="189">
        <v>22</v>
      </c>
      <c r="M14" s="181">
        <v>2081</v>
      </c>
      <c r="N14" s="181">
        <v>60</v>
      </c>
      <c r="O14" s="181">
        <v>4045</v>
      </c>
      <c r="P14" s="181">
        <v>104</v>
      </c>
      <c r="Q14" s="181">
        <v>8725</v>
      </c>
      <c r="R14" s="181">
        <v>14</v>
      </c>
      <c r="S14" s="181">
        <v>6300</v>
      </c>
      <c r="T14" s="181">
        <v>19</v>
      </c>
      <c r="U14" s="181">
        <v>7218</v>
      </c>
      <c r="V14" s="196"/>
    </row>
    <row r="15" spans="1:22" ht="14.25" customHeight="1">
      <c r="A15" s="206"/>
      <c r="B15" s="206"/>
      <c r="C15" s="206"/>
      <c r="D15" s="206"/>
      <c r="E15" s="206"/>
      <c r="F15" s="206"/>
      <c r="G15" s="206"/>
      <c r="H15" s="206"/>
      <c r="I15" s="196"/>
      <c r="J15" s="569" t="s">
        <v>52</v>
      </c>
      <c r="K15" s="605"/>
      <c r="L15" s="189" t="s">
        <v>842</v>
      </c>
      <c r="M15" s="181" t="s">
        <v>842</v>
      </c>
      <c r="N15" s="181">
        <v>1</v>
      </c>
      <c r="O15" s="181">
        <v>54</v>
      </c>
      <c r="P15" s="181">
        <v>3</v>
      </c>
      <c r="Q15" s="181">
        <v>80</v>
      </c>
      <c r="R15" s="181">
        <v>1</v>
      </c>
      <c r="S15" s="181">
        <v>570</v>
      </c>
      <c r="T15" s="181">
        <v>7</v>
      </c>
      <c r="U15" s="181">
        <v>869</v>
      </c>
      <c r="V15" s="196"/>
    </row>
    <row r="16" spans="1:22" ht="14.25" customHeight="1">
      <c r="A16" s="1244" t="s">
        <v>862</v>
      </c>
      <c r="B16" s="1244"/>
      <c r="C16" s="1244"/>
      <c r="D16" s="1244"/>
      <c r="E16" s="1244"/>
      <c r="F16" s="1244"/>
      <c r="G16" s="1244"/>
      <c r="H16" s="1244"/>
      <c r="I16" s="196"/>
      <c r="J16" s="569" t="s">
        <v>92</v>
      </c>
      <c r="K16" s="605"/>
      <c r="L16" s="189">
        <v>9</v>
      </c>
      <c r="M16" s="181">
        <v>369</v>
      </c>
      <c r="N16" s="181">
        <v>13</v>
      </c>
      <c r="O16" s="181">
        <v>451</v>
      </c>
      <c r="P16" s="181">
        <v>18</v>
      </c>
      <c r="Q16" s="181">
        <v>1239</v>
      </c>
      <c r="R16" s="181">
        <v>1</v>
      </c>
      <c r="S16" s="181">
        <v>278</v>
      </c>
      <c r="T16" s="181">
        <v>1</v>
      </c>
      <c r="U16" s="181">
        <v>119</v>
      </c>
      <c r="V16" s="196"/>
    </row>
    <row r="17" spans="1:22" ht="14.25" customHeight="1" thickBot="1">
      <c r="A17" s="206"/>
      <c r="B17" s="206"/>
      <c r="C17" s="206"/>
      <c r="D17" s="206"/>
      <c r="E17" s="206"/>
      <c r="F17" s="206"/>
      <c r="G17" s="206"/>
      <c r="H17" s="206"/>
      <c r="I17" s="196"/>
      <c r="J17" s="569" t="s">
        <v>93</v>
      </c>
      <c r="K17" s="605"/>
      <c r="L17" s="189" t="s">
        <v>842</v>
      </c>
      <c r="M17" s="181" t="s">
        <v>842</v>
      </c>
      <c r="N17" s="181">
        <v>3</v>
      </c>
      <c r="O17" s="181">
        <v>75</v>
      </c>
      <c r="P17" s="181">
        <v>1</v>
      </c>
      <c r="Q17" s="181">
        <v>40</v>
      </c>
      <c r="R17" s="181">
        <v>8</v>
      </c>
      <c r="S17" s="181">
        <v>449</v>
      </c>
      <c r="T17" s="181">
        <v>1</v>
      </c>
      <c r="U17" s="181">
        <v>30</v>
      </c>
      <c r="V17" s="196"/>
    </row>
    <row r="18" spans="1:22" ht="14.25" customHeight="1">
      <c r="A18" s="510"/>
      <c r="B18" s="510"/>
      <c r="C18" s="511" t="s">
        <v>640</v>
      </c>
      <c r="D18" s="1467" t="s">
        <v>518</v>
      </c>
      <c r="E18" s="1467" t="s">
        <v>519</v>
      </c>
      <c r="F18" s="1467" t="s">
        <v>489</v>
      </c>
      <c r="G18" s="1468" t="s">
        <v>17</v>
      </c>
      <c r="H18" s="1476" t="s">
        <v>616</v>
      </c>
      <c r="I18" s="196"/>
      <c r="J18" s="569" t="s">
        <v>94</v>
      </c>
      <c r="K18" s="605"/>
      <c r="L18" s="189">
        <v>20</v>
      </c>
      <c r="M18" s="181">
        <v>869</v>
      </c>
      <c r="N18" s="181">
        <v>10</v>
      </c>
      <c r="O18" s="181">
        <v>295</v>
      </c>
      <c r="P18" s="181">
        <v>6</v>
      </c>
      <c r="Q18" s="181">
        <v>425</v>
      </c>
      <c r="R18" s="181">
        <v>11</v>
      </c>
      <c r="S18" s="181">
        <v>274</v>
      </c>
      <c r="T18" s="181">
        <v>10</v>
      </c>
      <c r="U18" s="181">
        <v>350</v>
      </c>
      <c r="V18" s="196"/>
    </row>
    <row r="19" spans="1:22" ht="14.25" customHeight="1">
      <c r="A19" s="208" t="s">
        <v>818</v>
      </c>
      <c r="B19" s="208"/>
      <c r="C19" s="506"/>
      <c r="D19" s="961"/>
      <c r="E19" s="706"/>
      <c r="F19" s="706"/>
      <c r="G19" s="1469"/>
      <c r="H19" s="1477"/>
      <c r="I19" s="196"/>
      <c r="J19" s="569" t="s">
        <v>95</v>
      </c>
      <c r="K19" s="605"/>
      <c r="L19" s="189" t="s">
        <v>842</v>
      </c>
      <c r="M19" s="181" t="s">
        <v>842</v>
      </c>
      <c r="N19" s="181">
        <v>14</v>
      </c>
      <c r="O19" s="181">
        <v>420</v>
      </c>
      <c r="P19" s="181">
        <v>3</v>
      </c>
      <c r="Q19" s="181">
        <v>100</v>
      </c>
      <c r="R19" s="181">
        <v>10</v>
      </c>
      <c r="S19" s="181">
        <v>560</v>
      </c>
      <c r="T19" s="181">
        <v>10</v>
      </c>
      <c r="U19" s="181">
        <v>600</v>
      </c>
      <c r="V19" s="196"/>
    </row>
    <row r="20" spans="1:22" ht="14.25" customHeight="1">
      <c r="A20" s="682" t="s">
        <v>287</v>
      </c>
      <c r="B20" s="682"/>
      <c r="C20" s="1475"/>
      <c r="D20" s="198">
        <v>17</v>
      </c>
      <c r="E20" s="270">
        <v>16</v>
      </c>
      <c r="F20" s="270">
        <v>16</v>
      </c>
      <c r="G20" s="270">
        <v>18</v>
      </c>
      <c r="H20" s="270">
        <v>18</v>
      </c>
      <c r="I20" s="196"/>
      <c r="J20" s="569" t="s">
        <v>96</v>
      </c>
      <c r="K20" s="605"/>
      <c r="L20" s="189">
        <v>13</v>
      </c>
      <c r="M20" s="181">
        <v>2935</v>
      </c>
      <c r="N20" s="181">
        <v>14</v>
      </c>
      <c r="O20" s="181">
        <v>534</v>
      </c>
      <c r="P20" s="181">
        <v>3</v>
      </c>
      <c r="Q20" s="181">
        <v>125</v>
      </c>
      <c r="R20" s="181">
        <v>10</v>
      </c>
      <c r="S20" s="181">
        <v>965</v>
      </c>
      <c r="T20" s="181">
        <v>13</v>
      </c>
      <c r="U20" s="181">
        <v>517</v>
      </c>
      <c r="V20" s="196"/>
    </row>
    <row r="21" spans="1:22" ht="14.25" customHeight="1">
      <c r="A21" s="569" t="s">
        <v>288</v>
      </c>
      <c r="B21" s="569"/>
      <c r="C21" s="814"/>
      <c r="D21" s="188">
        <v>90</v>
      </c>
      <c r="E21" s="188">
        <v>96</v>
      </c>
      <c r="F21" s="188">
        <v>98</v>
      </c>
      <c r="G21" s="188">
        <v>112</v>
      </c>
      <c r="H21" s="188">
        <v>118</v>
      </c>
      <c r="I21" s="196"/>
      <c r="J21" s="569" t="s">
        <v>97</v>
      </c>
      <c r="K21" s="605"/>
      <c r="L21" s="189">
        <v>4</v>
      </c>
      <c r="M21" s="181">
        <v>248</v>
      </c>
      <c r="N21" s="181">
        <v>4</v>
      </c>
      <c r="O21" s="181">
        <v>125</v>
      </c>
      <c r="P21" s="181">
        <v>3</v>
      </c>
      <c r="Q21" s="181">
        <v>115</v>
      </c>
      <c r="R21" s="181">
        <v>8</v>
      </c>
      <c r="S21" s="181">
        <v>309</v>
      </c>
      <c r="T21" s="181">
        <v>12</v>
      </c>
      <c r="U21" s="181">
        <v>641</v>
      </c>
      <c r="V21" s="196"/>
    </row>
    <row r="22" spans="1:22" ht="14.25" customHeight="1">
      <c r="A22" s="569" t="s">
        <v>289</v>
      </c>
      <c r="B22" s="569"/>
      <c r="C22" s="814"/>
      <c r="D22" s="188">
        <v>59</v>
      </c>
      <c r="E22" s="188">
        <v>60</v>
      </c>
      <c r="F22" s="188">
        <v>61</v>
      </c>
      <c r="G22" s="188">
        <v>57</v>
      </c>
      <c r="H22" s="188">
        <v>57</v>
      </c>
      <c r="I22" s="196"/>
      <c r="J22" s="243"/>
      <c r="K22" s="282"/>
      <c r="L22" s="428"/>
      <c r="M22" s="188"/>
      <c r="N22" s="188"/>
      <c r="O22" s="188"/>
      <c r="P22" s="188"/>
      <c r="Q22" s="188"/>
      <c r="R22" s="188"/>
      <c r="S22" s="188"/>
      <c r="T22" s="188"/>
      <c r="U22" s="188"/>
      <c r="V22" s="196"/>
    </row>
    <row r="23" spans="1:22" ht="14.25" customHeight="1">
      <c r="A23" s="569" t="s">
        <v>290</v>
      </c>
      <c r="B23" s="569"/>
      <c r="C23" s="814"/>
      <c r="D23" s="188">
        <v>11</v>
      </c>
      <c r="E23" s="188">
        <v>11</v>
      </c>
      <c r="F23" s="188">
        <v>11</v>
      </c>
      <c r="G23" s="188">
        <v>11</v>
      </c>
      <c r="H23" s="188">
        <v>15</v>
      </c>
      <c r="I23" s="196"/>
      <c r="J23" s="687" t="s">
        <v>98</v>
      </c>
      <c r="K23" s="688"/>
      <c r="L23" s="540">
        <v>1</v>
      </c>
      <c r="M23" s="538">
        <v>8</v>
      </c>
      <c r="N23" s="538">
        <v>8</v>
      </c>
      <c r="O23" s="538">
        <v>192</v>
      </c>
      <c r="P23" s="538">
        <v>2</v>
      </c>
      <c r="Q23" s="538">
        <v>100</v>
      </c>
      <c r="R23" s="538">
        <v>6</v>
      </c>
      <c r="S23" s="538">
        <v>145</v>
      </c>
      <c r="T23" s="538">
        <v>1</v>
      </c>
      <c r="U23" s="538">
        <v>80</v>
      </c>
      <c r="V23" s="196"/>
    </row>
    <row r="24" spans="1:22" ht="14.25" customHeight="1">
      <c r="A24" s="569" t="s">
        <v>291</v>
      </c>
      <c r="B24" s="569"/>
      <c r="C24" s="814"/>
      <c r="D24" s="188">
        <v>83</v>
      </c>
      <c r="E24" s="188">
        <v>86</v>
      </c>
      <c r="F24" s="188">
        <v>89</v>
      </c>
      <c r="G24" s="188">
        <v>90</v>
      </c>
      <c r="H24" s="188">
        <v>91</v>
      </c>
      <c r="I24" s="196"/>
      <c r="J24" s="14"/>
      <c r="K24" s="259" t="s">
        <v>99</v>
      </c>
      <c r="L24" s="189">
        <v>1</v>
      </c>
      <c r="M24" s="181">
        <v>8</v>
      </c>
      <c r="N24" s="181">
        <v>8</v>
      </c>
      <c r="O24" s="181">
        <v>192</v>
      </c>
      <c r="P24" s="181">
        <v>2</v>
      </c>
      <c r="Q24" s="181">
        <v>100</v>
      </c>
      <c r="R24" s="181">
        <v>6</v>
      </c>
      <c r="S24" s="181">
        <v>145</v>
      </c>
      <c r="T24" s="181">
        <v>1</v>
      </c>
      <c r="U24" s="181">
        <v>80</v>
      </c>
      <c r="V24" s="196"/>
    </row>
    <row r="25" spans="1:22" ht="14.25" customHeight="1">
      <c r="A25" s="569" t="s">
        <v>292</v>
      </c>
      <c r="B25" s="569"/>
      <c r="C25" s="814"/>
      <c r="D25" s="188">
        <v>49</v>
      </c>
      <c r="E25" s="188">
        <v>48</v>
      </c>
      <c r="F25" s="188">
        <v>48</v>
      </c>
      <c r="G25" s="188">
        <v>49</v>
      </c>
      <c r="H25" s="188">
        <v>48</v>
      </c>
      <c r="I25" s="196"/>
      <c r="J25" s="14"/>
      <c r="K25" s="259"/>
      <c r="L25" s="428"/>
      <c r="M25" s="188"/>
      <c r="N25" s="188"/>
      <c r="O25" s="188"/>
      <c r="P25" s="188"/>
      <c r="Q25" s="188"/>
      <c r="R25" s="188"/>
      <c r="S25" s="188"/>
      <c r="T25" s="188"/>
      <c r="U25" s="188"/>
      <c r="V25" s="196"/>
    </row>
    <row r="26" spans="1:22" ht="14.25" customHeight="1">
      <c r="A26" s="569" t="s">
        <v>638</v>
      </c>
      <c r="B26" s="569"/>
      <c r="C26" s="814"/>
      <c r="D26" s="188">
        <v>29</v>
      </c>
      <c r="E26" s="188">
        <v>28</v>
      </c>
      <c r="F26" s="188">
        <v>30</v>
      </c>
      <c r="G26" s="188">
        <v>30</v>
      </c>
      <c r="H26" s="188">
        <v>31</v>
      </c>
      <c r="I26" s="196"/>
      <c r="J26" s="687" t="s">
        <v>100</v>
      </c>
      <c r="K26" s="740"/>
      <c r="L26" s="540">
        <f>SUM(L27:L30)</f>
        <v>12</v>
      </c>
      <c r="M26" s="538">
        <f aca="true" t="shared" si="1" ref="M26:U26">SUM(M27:M30)</f>
        <v>1544</v>
      </c>
      <c r="N26" s="538">
        <f t="shared" si="1"/>
        <v>17</v>
      </c>
      <c r="O26" s="538">
        <f t="shared" si="1"/>
        <v>619</v>
      </c>
      <c r="P26" s="538">
        <f t="shared" si="1"/>
        <v>9</v>
      </c>
      <c r="Q26" s="538">
        <f t="shared" si="1"/>
        <v>1024</v>
      </c>
      <c r="R26" s="538">
        <f t="shared" si="1"/>
        <v>28</v>
      </c>
      <c r="S26" s="538">
        <f t="shared" si="1"/>
        <v>1691</v>
      </c>
      <c r="T26" s="538">
        <f t="shared" si="1"/>
        <v>2</v>
      </c>
      <c r="U26" s="538">
        <f t="shared" si="1"/>
        <v>230</v>
      </c>
      <c r="V26" s="196"/>
    </row>
    <row r="27" spans="1:22" ht="14.25" customHeight="1">
      <c r="A27" s="569" t="s">
        <v>293</v>
      </c>
      <c r="B27" s="569"/>
      <c r="C27" s="814"/>
      <c r="D27" s="188">
        <v>19</v>
      </c>
      <c r="E27" s="188">
        <v>21</v>
      </c>
      <c r="F27" s="188">
        <v>21</v>
      </c>
      <c r="G27" s="188">
        <v>21</v>
      </c>
      <c r="H27" s="188">
        <v>21</v>
      </c>
      <c r="I27" s="196"/>
      <c r="J27" s="14"/>
      <c r="K27" s="259" t="s">
        <v>101</v>
      </c>
      <c r="L27" s="189" t="s">
        <v>842</v>
      </c>
      <c r="M27" s="181" t="s">
        <v>842</v>
      </c>
      <c r="N27" s="181">
        <v>4</v>
      </c>
      <c r="O27" s="181">
        <v>92</v>
      </c>
      <c r="P27" s="181">
        <v>3</v>
      </c>
      <c r="Q27" s="181">
        <v>900</v>
      </c>
      <c r="R27" s="181">
        <v>8</v>
      </c>
      <c r="S27" s="181">
        <v>1148</v>
      </c>
      <c r="T27" s="181" t="s">
        <v>842</v>
      </c>
      <c r="U27" s="181" t="s">
        <v>842</v>
      </c>
      <c r="V27" s="196"/>
    </row>
    <row r="28" spans="1:22" ht="14.25" customHeight="1">
      <c r="A28" s="569" t="s">
        <v>294</v>
      </c>
      <c r="B28" s="569"/>
      <c r="C28" s="814"/>
      <c r="D28" s="188">
        <v>31</v>
      </c>
      <c r="E28" s="188">
        <v>36</v>
      </c>
      <c r="F28" s="188">
        <v>36</v>
      </c>
      <c r="G28" s="188">
        <v>36</v>
      </c>
      <c r="H28" s="188">
        <v>33</v>
      </c>
      <c r="I28" s="196"/>
      <c r="J28" s="14"/>
      <c r="K28" s="259" t="s">
        <v>102</v>
      </c>
      <c r="L28" s="189">
        <v>2</v>
      </c>
      <c r="M28" s="181">
        <v>1209</v>
      </c>
      <c r="N28" s="181">
        <v>3</v>
      </c>
      <c r="O28" s="181">
        <v>210</v>
      </c>
      <c r="P28" s="181">
        <v>1</v>
      </c>
      <c r="Q28" s="181">
        <v>34</v>
      </c>
      <c r="R28" s="181">
        <v>2</v>
      </c>
      <c r="S28" s="181">
        <v>75</v>
      </c>
      <c r="T28" s="181">
        <v>1</v>
      </c>
      <c r="U28" s="181">
        <v>170</v>
      </c>
      <c r="V28" s="196"/>
    </row>
    <row r="29" spans="1:22" ht="14.25" customHeight="1">
      <c r="A29" s="569" t="s">
        <v>295</v>
      </c>
      <c r="B29" s="569"/>
      <c r="C29" s="814"/>
      <c r="D29" s="188">
        <v>64</v>
      </c>
      <c r="E29" s="188">
        <v>64</v>
      </c>
      <c r="F29" s="188">
        <v>65</v>
      </c>
      <c r="G29" s="188">
        <v>65</v>
      </c>
      <c r="H29" s="188">
        <v>63</v>
      </c>
      <c r="I29" s="196"/>
      <c r="J29" s="14"/>
      <c r="K29" s="259" t="s">
        <v>103</v>
      </c>
      <c r="L29" s="189">
        <v>10</v>
      </c>
      <c r="M29" s="181">
        <v>335</v>
      </c>
      <c r="N29" s="181">
        <v>6</v>
      </c>
      <c r="O29" s="181">
        <v>197</v>
      </c>
      <c r="P29" s="181" t="s">
        <v>842</v>
      </c>
      <c r="Q29" s="181" t="s">
        <v>35</v>
      </c>
      <c r="R29" s="195" t="s">
        <v>35</v>
      </c>
      <c r="S29" s="181" t="s">
        <v>842</v>
      </c>
      <c r="T29" s="181" t="s">
        <v>842</v>
      </c>
      <c r="U29" s="181" t="s">
        <v>842</v>
      </c>
      <c r="V29" s="196"/>
    </row>
    <row r="30" spans="1:22" ht="14.25" customHeight="1">
      <c r="A30" s="569" t="s">
        <v>296</v>
      </c>
      <c r="B30" s="569"/>
      <c r="C30" s="814"/>
      <c r="D30" s="188">
        <v>1</v>
      </c>
      <c r="E30" s="188">
        <v>1</v>
      </c>
      <c r="F30" s="188">
        <v>1</v>
      </c>
      <c r="G30" s="188">
        <v>1</v>
      </c>
      <c r="H30" s="188">
        <v>1</v>
      </c>
      <c r="I30" s="196"/>
      <c r="J30" s="14"/>
      <c r="K30" s="259" t="s">
        <v>104</v>
      </c>
      <c r="L30" s="189" t="s">
        <v>842</v>
      </c>
      <c r="M30" s="181" t="s">
        <v>842</v>
      </c>
      <c r="N30" s="181">
        <v>4</v>
      </c>
      <c r="O30" s="181">
        <v>120</v>
      </c>
      <c r="P30" s="181">
        <v>5</v>
      </c>
      <c r="Q30" s="181">
        <v>90</v>
      </c>
      <c r="R30" s="181">
        <v>18</v>
      </c>
      <c r="S30" s="181">
        <v>468</v>
      </c>
      <c r="T30" s="181">
        <v>1</v>
      </c>
      <c r="U30" s="181">
        <v>60</v>
      </c>
      <c r="V30" s="196"/>
    </row>
    <row r="31" spans="1:22" ht="14.25" customHeight="1">
      <c r="A31" s="569" t="s">
        <v>297</v>
      </c>
      <c r="B31" s="569"/>
      <c r="C31" s="814"/>
      <c r="D31" s="188">
        <v>1</v>
      </c>
      <c r="E31" s="188">
        <v>1</v>
      </c>
      <c r="F31" s="188">
        <v>1</v>
      </c>
      <c r="G31" s="188">
        <v>1</v>
      </c>
      <c r="H31" s="188">
        <v>1</v>
      </c>
      <c r="I31" s="196"/>
      <c r="J31" s="14"/>
      <c r="K31" s="259"/>
      <c r="L31" s="428"/>
      <c r="M31" s="188"/>
      <c r="N31" s="188"/>
      <c r="O31" s="188"/>
      <c r="P31" s="188"/>
      <c r="Q31" s="188"/>
      <c r="R31" s="188"/>
      <c r="S31" s="188"/>
      <c r="T31" s="188"/>
      <c r="U31" s="188"/>
      <c r="V31" s="196"/>
    </row>
    <row r="32" spans="1:22" ht="14.25" customHeight="1">
      <c r="A32" s="831" t="s">
        <v>298</v>
      </c>
      <c r="B32" s="831"/>
      <c r="C32" s="1462"/>
      <c r="D32" s="201">
        <v>147</v>
      </c>
      <c r="E32" s="188">
        <v>170</v>
      </c>
      <c r="F32" s="188">
        <v>184</v>
      </c>
      <c r="G32" s="188">
        <v>196</v>
      </c>
      <c r="H32" s="188">
        <v>163</v>
      </c>
      <c r="I32" s="196"/>
      <c r="J32" s="687" t="s">
        <v>105</v>
      </c>
      <c r="K32" s="688"/>
      <c r="L32" s="540">
        <f>SUM(L33:L40)</f>
        <v>37</v>
      </c>
      <c r="M32" s="538">
        <f aca="true" t="shared" si="2" ref="M32:U32">SUM(M33:M40)</f>
        <v>4464</v>
      </c>
      <c r="N32" s="538">
        <f t="shared" si="2"/>
        <v>23</v>
      </c>
      <c r="O32" s="538">
        <f t="shared" si="2"/>
        <v>959</v>
      </c>
      <c r="P32" s="538">
        <f t="shared" si="2"/>
        <v>29</v>
      </c>
      <c r="Q32" s="538">
        <f t="shared" si="2"/>
        <v>3058</v>
      </c>
      <c r="R32" s="538">
        <f t="shared" si="2"/>
        <v>12</v>
      </c>
      <c r="S32" s="538">
        <f t="shared" si="2"/>
        <v>1748</v>
      </c>
      <c r="T32" s="538">
        <f t="shared" si="2"/>
        <v>9</v>
      </c>
      <c r="U32" s="538">
        <f t="shared" si="2"/>
        <v>1546</v>
      </c>
      <c r="V32" s="196"/>
    </row>
    <row r="33" spans="1:22" ht="14.25" customHeight="1">
      <c r="A33" s="270" t="s">
        <v>612</v>
      </c>
      <c r="B33" s="270"/>
      <c r="C33" s="270"/>
      <c r="D33" s="198"/>
      <c r="E33" s="349"/>
      <c r="F33" s="349"/>
      <c r="G33" s="349"/>
      <c r="H33" s="349"/>
      <c r="I33" s="196"/>
      <c r="J33" s="14"/>
      <c r="K33" s="259" t="s">
        <v>106</v>
      </c>
      <c r="L33" s="189">
        <v>20</v>
      </c>
      <c r="M33" s="181">
        <v>3700</v>
      </c>
      <c r="N33" s="181">
        <v>4</v>
      </c>
      <c r="O33" s="181">
        <v>531</v>
      </c>
      <c r="P33" s="181">
        <v>5</v>
      </c>
      <c r="Q33" s="181">
        <v>206</v>
      </c>
      <c r="R33" s="181">
        <v>3</v>
      </c>
      <c r="S33" s="181">
        <v>1135</v>
      </c>
      <c r="T33" s="181">
        <v>3</v>
      </c>
      <c r="U33" s="181">
        <v>1275</v>
      </c>
      <c r="V33" s="196"/>
    </row>
    <row r="34" spans="9:22" ht="14.25" customHeight="1">
      <c r="I34" s="196"/>
      <c r="J34" s="14"/>
      <c r="K34" s="259" t="s">
        <v>107</v>
      </c>
      <c r="L34" s="189">
        <v>3</v>
      </c>
      <c r="M34" s="181">
        <v>127</v>
      </c>
      <c r="N34" s="181">
        <v>4</v>
      </c>
      <c r="O34" s="181">
        <v>60</v>
      </c>
      <c r="P34" s="181">
        <v>9</v>
      </c>
      <c r="Q34" s="181">
        <v>1298</v>
      </c>
      <c r="R34" s="181">
        <v>1</v>
      </c>
      <c r="S34" s="181">
        <v>26</v>
      </c>
      <c r="T34" s="181" t="s">
        <v>849</v>
      </c>
      <c r="U34" s="181" t="s">
        <v>35</v>
      </c>
      <c r="V34" s="196"/>
    </row>
    <row r="35" spans="1:22" ht="14.25" customHeight="1">
      <c r="A35" s="206"/>
      <c r="B35" s="206"/>
      <c r="C35" s="206"/>
      <c r="D35" s="206"/>
      <c r="E35" s="206"/>
      <c r="F35" s="206"/>
      <c r="G35" s="206"/>
      <c r="H35" s="206"/>
      <c r="I35" s="196"/>
      <c r="J35" s="14"/>
      <c r="K35" s="259" t="s">
        <v>108</v>
      </c>
      <c r="L35" s="189">
        <v>1</v>
      </c>
      <c r="M35" s="181">
        <v>88</v>
      </c>
      <c r="N35" s="181">
        <v>8</v>
      </c>
      <c r="O35" s="181">
        <v>100</v>
      </c>
      <c r="P35" s="181">
        <v>9</v>
      </c>
      <c r="Q35" s="181">
        <v>1205</v>
      </c>
      <c r="R35" s="181">
        <v>2</v>
      </c>
      <c r="S35" s="181">
        <v>233</v>
      </c>
      <c r="T35" s="181" t="s">
        <v>35</v>
      </c>
      <c r="U35" s="181" t="s">
        <v>842</v>
      </c>
      <c r="V35" s="196"/>
    </row>
    <row r="36" spans="9:22" ht="14.25" customHeight="1">
      <c r="I36" s="196"/>
      <c r="J36" s="14"/>
      <c r="K36" s="259" t="s">
        <v>109</v>
      </c>
      <c r="L36" s="189">
        <v>1</v>
      </c>
      <c r="M36" s="181">
        <v>32</v>
      </c>
      <c r="N36" s="181">
        <v>1</v>
      </c>
      <c r="O36" s="181">
        <v>40</v>
      </c>
      <c r="P36" s="181" t="s">
        <v>842</v>
      </c>
      <c r="Q36" s="181" t="s">
        <v>842</v>
      </c>
      <c r="R36" s="181">
        <v>1</v>
      </c>
      <c r="S36" s="181">
        <v>45</v>
      </c>
      <c r="T36" s="181">
        <v>1</v>
      </c>
      <c r="U36" s="181">
        <v>60</v>
      </c>
      <c r="V36" s="196"/>
    </row>
    <row r="37" spans="1:22" ht="14.25" customHeight="1">
      <c r="A37" s="206"/>
      <c r="B37" s="206"/>
      <c r="C37" s="206"/>
      <c r="D37" s="206"/>
      <c r="E37" s="206"/>
      <c r="F37" s="206"/>
      <c r="G37" s="206"/>
      <c r="H37" s="206"/>
      <c r="I37" s="196"/>
      <c r="J37" s="14"/>
      <c r="K37" s="259" t="s">
        <v>110</v>
      </c>
      <c r="L37" s="189">
        <v>3</v>
      </c>
      <c r="M37" s="181">
        <v>74</v>
      </c>
      <c r="N37" s="181">
        <v>1</v>
      </c>
      <c r="O37" s="181">
        <v>20</v>
      </c>
      <c r="P37" s="181" t="s">
        <v>842</v>
      </c>
      <c r="Q37" s="181" t="s">
        <v>842</v>
      </c>
      <c r="R37" s="181">
        <v>1</v>
      </c>
      <c r="S37" s="181">
        <v>20</v>
      </c>
      <c r="T37" s="181">
        <v>1</v>
      </c>
      <c r="U37" s="181">
        <v>20</v>
      </c>
      <c r="V37" s="196"/>
    </row>
    <row r="38" spans="1:22" ht="14.25" customHeight="1">
      <c r="A38" s="1244" t="s">
        <v>820</v>
      </c>
      <c r="B38" s="1244"/>
      <c r="C38" s="1244"/>
      <c r="D38" s="1244"/>
      <c r="E38" s="1244"/>
      <c r="F38" s="1244"/>
      <c r="G38" s="1244"/>
      <c r="H38" s="1244"/>
      <c r="I38" s="196"/>
      <c r="J38" s="14"/>
      <c r="K38" s="259" t="s">
        <v>111</v>
      </c>
      <c r="L38" s="189">
        <v>7</v>
      </c>
      <c r="M38" s="181">
        <v>386</v>
      </c>
      <c r="N38" s="181">
        <v>3</v>
      </c>
      <c r="O38" s="181">
        <v>150</v>
      </c>
      <c r="P38" s="181">
        <v>4</v>
      </c>
      <c r="Q38" s="181">
        <v>300</v>
      </c>
      <c r="R38" s="181">
        <v>2</v>
      </c>
      <c r="S38" s="181">
        <v>240</v>
      </c>
      <c r="T38" s="181">
        <v>1</v>
      </c>
      <c r="U38" s="181">
        <v>100</v>
      </c>
      <c r="V38" s="196"/>
    </row>
    <row r="39" spans="1:22" ht="14.25" customHeight="1" thickBot="1">
      <c r="A39" s="206"/>
      <c r="B39" s="206"/>
      <c r="C39" s="206"/>
      <c r="D39" s="206"/>
      <c r="E39" s="206"/>
      <c r="F39" s="206"/>
      <c r="G39" s="206"/>
      <c r="H39" s="206"/>
      <c r="I39" s="196"/>
      <c r="J39" s="14"/>
      <c r="K39" s="259" t="s">
        <v>112</v>
      </c>
      <c r="L39" s="189" t="s">
        <v>842</v>
      </c>
      <c r="M39" s="181" t="s">
        <v>35</v>
      </c>
      <c r="N39" s="181">
        <v>1</v>
      </c>
      <c r="O39" s="181">
        <v>28</v>
      </c>
      <c r="P39" s="181">
        <v>1</v>
      </c>
      <c r="Q39" s="181">
        <v>34</v>
      </c>
      <c r="R39" s="181">
        <v>1</v>
      </c>
      <c r="S39" s="181">
        <v>28</v>
      </c>
      <c r="T39" s="181">
        <v>1</v>
      </c>
      <c r="U39" s="181">
        <v>31</v>
      </c>
      <c r="V39" s="196"/>
    </row>
    <row r="40" spans="1:22" ht="14.25" customHeight="1">
      <c r="A40" s="510"/>
      <c r="B40" s="510"/>
      <c r="C40" s="511" t="s">
        <v>639</v>
      </c>
      <c r="D40" s="1467" t="s">
        <v>518</v>
      </c>
      <c r="E40" s="1467" t="s">
        <v>519</v>
      </c>
      <c r="F40" s="1467" t="s">
        <v>489</v>
      </c>
      <c r="G40" s="1468" t="s">
        <v>17</v>
      </c>
      <c r="H40" s="1246" t="s">
        <v>32</v>
      </c>
      <c r="I40" s="196"/>
      <c r="J40" s="14"/>
      <c r="K40" s="259" t="s">
        <v>113</v>
      </c>
      <c r="L40" s="189">
        <v>2</v>
      </c>
      <c r="M40" s="181">
        <v>57</v>
      </c>
      <c r="N40" s="181">
        <v>1</v>
      </c>
      <c r="O40" s="181">
        <v>30</v>
      </c>
      <c r="P40" s="181">
        <v>1</v>
      </c>
      <c r="Q40" s="181">
        <v>15</v>
      </c>
      <c r="R40" s="181">
        <v>1</v>
      </c>
      <c r="S40" s="181">
        <v>21</v>
      </c>
      <c r="T40" s="181">
        <v>2</v>
      </c>
      <c r="U40" s="181">
        <v>60</v>
      </c>
      <c r="V40" s="196"/>
    </row>
    <row r="41" spans="1:22" ht="14.25" customHeight="1">
      <c r="A41" s="208" t="s">
        <v>282</v>
      </c>
      <c r="B41" s="208"/>
      <c r="C41" s="512"/>
      <c r="D41" s="706"/>
      <c r="E41" s="706"/>
      <c r="F41" s="706"/>
      <c r="G41" s="1469"/>
      <c r="H41" s="1248"/>
      <c r="I41" s="196"/>
      <c r="J41" s="14"/>
      <c r="K41" s="259"/>
      <c r="L41" s="428"/>
      <c r="M41" s="188"/>
      <c r="N41" s="188"/>
      <c r="O41" s="188"/>
      <c r="P41" s="188"/>
      <c r="Q41" s="188"/>
      <c r="R41" s="188"/>
      <c r="S41" s="188"/>
      <c r="T41" s="188"/>
      <c r="U41" s="188"/>
      <c r="V41" s="196"/>
    </row>
    <row r="42" spans="1:22" ht="14.25" customHeight="1">
      <c r="A42" s="877" t="s">
        <v>462</v>
      </c>
      <c r="B42" s="877"/>
      <c r="C42" s="1474"/>
      <c r="D42" s="1470">
        <v>480845</v>
      </c>
      <c r="E42" s="1472">
        <v>489930</v>
      </c>
      <c r="F42" s="1472">
        <v>490074</v>
      </c>
      <c r="G42" s="1472">
        <v>494644</v>
      </c>
      <c r="H42" s="1472">
        <v>501600</v>
      </c>
      <c r="I42" s="196"/>
      <c r="J42" s="687" t="s">
        <v>114</v>
      </c>
      <c r="K42" s="740"/>
      <c r="L42" s="540">
        <f>SUM(L43:L47)</f>
        <v>17</v>
      </c>
      <c r="M42" s="538">
        <f aca="true" t="shared" si="3" ref="M42:U42">SUM(M43:M47)</f>
        <v>482</v>
      </c>
      <c r="N42" s="538">
        <f t="shared" si="3"/>
        <v>40</v>
      </c>
      <c r="O42" s="538">
        <f t="shared" si="3"/>
        <v>3042</v>
      </c>
      <c r="P42" s="538">
        <f t="shared" si="3"/>
        <v>26</v>
      </c>
      <c r="Q42" s="538">
        <f t="shared" si="3"/>
        <v>986</v>
      </c>
      <c r="R42" s="538">
        <f t="shared" si="3"/>
        <v>16</v>
      </c>
      <c r="S42" s="538">
        <f t="shared" si="3"/>
        <v>1158</v>
      </c>
      <c r="T42" s="538">
        <f t="shared" si="3"/>
        <v>9</v>
      </c>
      <c r="U42" s="538">
        <f t="shared" si="3"/>
        <v>1024</v>
      </c>
      <c r="V42" s="196"/>
    </row>
    <row r="43" spans="1:22" ht="14.25" customHeight="1">
      <c r="A43" s="905"/>
      <c r="B43" s="905"/>
      <c r="C43" s="1249"/>
      <c r="D43" s="1471"/>
      <c r="E43" s="1473"/>
      <c r="F43" s="1473"/>
      <c r="G43" s="1473"/>
      <c r="H43" s="1473"/>
      <c r="I43" s="196"/>
      <c r="J43" s="14"/>
      <c r="K43" s="259" t="s">
        <v>115</v>
      </c>
      <c r="L43" s="189">
        <v>1</v>
      </c>
      <c r="M43" s="181">
        <v>20</v>
      </c>
      <c r="N43" s="181">
        <v>3</v>
      </c>
      <c r="O43" s="181">
        <v>110</v>
      </c>
      <c r="P43" s="181">
        <v>2</v>
      </c>
      <c r="Q43" s="181">
        <v>70</v>
      </c>
      <c r="R43" s="181">
        <v>1</v>
      </c>
      <c r="S43" s="181">
        <v>30</v>
      </c>
      <c r="T43" s="181">
        <v>1</v>
      </c>
      <c r="U43" s="181">
        <v>20</v>
      </c>
      <c r="V43" s="196"/>
    </row>
    <row r="44" spans="1:22" ht="14.25" customHeight="1">
      <c r="A44" s="270" t="s">
        <v>33</v>
      </c>
      <c r="B44" s="270"/>
      <c r="C44" s="270"/>
      <c r="D44" s="349"/>
      <c r="E44" s="349"/>
      <c r="F44" s="349"/>
      <c r="G44" s="349"/>
      <c r="H44" s="349"/>
      <c r="I44" s="196"/>
      <c r="J44" s="14"/>
      <c r="K44" s="259" t="s">
        <v>116</v>
      </c>
      <c r="L44" s="189">
        <v>12</v>
      </c>
      <c r="M44" s="181">
        <v>327</v>
      </c>
      <c r="N44" s="181">
        <v>4</v>
      </c>
      <c r="O44" s="181">
        <v>93</v>
      </c>
      <c r="P44" s="181">
        <v>4</v>
      </c>
      <c r="Q44" s="181">
        <v>184</v>
      </c>
      <c r="R44" s="181" t="s">
        <v>842</v>
      </c>
      <c r="S44" s="181" t="s">
        <v>842</v>
      </c>
      <c r="T44" s="181">
        <v>2</v>
      </c>
      <c r="U44" s="181">
        <v>135</v>
      </c>
      <c r="V44" s="196"/>
    </row>
    <row r="45" spans="9:22" ht="14.25" customHeight="1">
      <c r="I45" s="196"/>
      <c r="J45" s="14"/>
      <c r="K45" s="259" t="s">
        <v>117</v>
      </c>
      <c r="L45" s="189">
        <v>3</v>
      </c>
      <c r="M45" s="181">
        <v>114</v>
      </c>
      <c r="N45" s="181">
        <v>8</v>
      </c>
      <c r="O45" s="181">
        <v>1195</v>
      </c>
      <c r="P45" s="181">
        <v>3</v>
      </c>
      <c r="Q45" s="181">
        <v>91</v>
      </c>
      <c r="R45" s="181">
        <v>2</v>
      </c>
      <c r="S45" s="181">
        <v>130</v>
      </c>
      <c r="T45" s="181">
        <v>1</v>
      </c>
      <c r="U45" s="181">
        <v>50</v>
      </c>
      <c r="V45" s="196"/>
    </row>
    <row r="46" spans="9:22" ht="14.25" customHeight="1">
      <c r="I46" s="196"/>
      <c r="J46" s="14"/>
      <c r="K46" s="259" t="s">
        <v>118</v>
      </c>
      <c r="L46" s="189">
        <v>1</v>
      </c>
      <c r="M46" s="181">
        <v>21</v>
      </c>
      <c r="N46" s="181">
        <v>23</v>
      </c>
      <c r="O46" s="181">
        <v>1364</v>
      </c>
      <c r="P46" s="181">
        <v>10</v>
      </c>
      <c r="Q46" s="181">
        <v>434</v>
      </c>
      <c r="R46" s="181">
        <v>9</v>
      </c>
      <c r="S46" s="181">
        <v>868</v>
      </c>
      <c r="T46" s="181">
        <v>4</v>
      </c>
      <c r="U46" s="181">
        <v>699</v>
      </c>
      <c r="V46" s="196"/>
    </row>
    <row r="47" spans="9:22" ht="14.25" customHeight="1">
      <c r="I47" s="196"/>
      <c r="J47" s="14"/>
      <c r="K47" s="259" t="s">
        <v>119</v>
      </c>
      <c r="L47" s="189" t="s">
        <v>842</v>
      </c>
      <c r="M47" s="181" t="s">
        <v>842</v>
      </c>
      <c r="N47" s="181">
        <v>2</v>
      </c>
      <c r="O47" s="181">
        <v>280</v>
      </c>
      <c r="P47" s="181">
        <v>7</v>
      </c>
      <c r="Q47" s="181">
        <v>207</v>
      </c>
      <c r="R47" s="181">
        <v>4</v>
      </c>
      <c r="S47" s="181">
        <v>130</v>
      </c>
      <c r="T47" s="181">
        <v>1</v>
      </c>
      <c r="U47" s="181">
        <v>120</v>
      </c>
      <c r="V47" s="196"/>
    </row>
    <row r="48" spans="1:22" ht="14.25" customHeight="1">
      <c r="A48" s="1244" t="s">
        <v>863</v>
      </c>
      <c r="B48" s="1244"/>
      <c r="C48" s="1244"/>
      <c r="D48" s="1244"/>
      <c r="E48" s="1244"/>
      <c r="F48" s="1244"/>
      <c r="G48" s="1244"/>
      <c r="H48" s="1244"/>
      <c r="I48" s="196"/>
      <c r="J48" s="14"/>
      <c r="K48" s="259"/>
      <c r="L48" s="428"/>
      <c r="M48" s="188"/>
      <c r="N48" s="188"/>
      <c r="O48" s="188"/>
      <c r="P48" s="188"/>
      <c r="Q48" s="188"/>
      <c r="R48" s="188"/>
      <c r="S48" s="188"/>
      <c r="T48" s="188"/>
      <c r="U48" s="188"/>
      <c r="V48" s="196"/>
    </row>
    <row r="49" spans="1:22" ht="14.25" customHeight="1" thickBot="1">
      <c r="A49" s="206"/>
      <c r="B49" s="206"/>
      <c r="C49" s="206"/>
      <c r="D49" s="206"/>
      <c r="E49" s="206"/>
      <c r="F49" s="206"/>
      <c r="G49" s="206"/>
      <c r="H49" s="206"/>
      <c r="I49" s="196"/>
      <c r="J49" s="687" t="s">
        <v>120</v>
      </c>
      <c r="K49" s="740"/>
      <c r="L49" s="540">
        <f>SUM(L50:L53)</f>
        <v>9</v>
      </c>
      <c r="M49" s="538">
        <f aca="true" t="shared" si="4" ref="M49:U49">SUM(M50:M53)</f>
        <v>266</v>
      </c>
      <c r="N49" s="538">
        <f t="shared" si="4"/>
        <v>33</v>
      </c>
      <c r="O49" s="538">
        <f t="shared" si="4"/>
        <v>1108</v>
      </c>
      <c r="P49" s="538">
        <f t="shared" si="4"/>
        <v>15</v>
      </c>
      <c r="Q49" s="538">
        <f t="shared" si="4"/>
        <v>1010</v>
      </c>
      <c r="R49" s="538">
        <f t="shared" si="4"/>
        <v>19</v>
      </c>
      <c r="S49" s="538">
        <f t="shared" si="4"/>
        <v>680</v>
      </c>
      <c r="T49" s="538">
        <f t="shared" si="4"/>
        <v>11</v>
      </c>
      <c r="U49" s="538">
        <f t="shared" si="4"/>
        <v>830</v>
      </c>
      <c r="V49" s="196"/>
    </row>
    <row r="50" spans="1:22" ht="14.25" customHeight="1">
      <c r="A50" s="510"/>
      <c r="B50" s="510"/>
      <c r="C50" s="511" t="s">
        <v>639</v>
      </c>
      <c r="D50" s="1467" t="s">
        <v>518</v>
      </c>
      <c r="E50" s="1467" t="s">
        <v>519</v>
      </c>
      <c r="F50" s="1467" t="s">
        <v>489</v>
      </c>
      <c r="G50" s="1468" t="s">
        <v>17</v>
      </c>
      <c r="H50" s="1246" t="s">
        <v>32</v>
      </c>
      <c r="I50" s="196"/>
      <c r="J50" s="243"/>
      <c r="K50" s="259" t="s">
        <v>121</v>
      </c>
      <c r="L50" s="189" t="s">
        <v>842</v>
      </c>
      <c r="M50" s="181" t="s">
        <v>35</v>
      </c>
      <c r="N50" s="181">
        <v>3</v>
      </c>
      <c r="O50" s="181">
        <v>73</v>
      </c>
      <c r="P50" s="181">
        <v>1</v>
      </c>
      <c r="Q50" s="181">
        <v>25</v>
      </c>
      <c r="R50" s="181">
        <v>2</v>
      </c>
      <c r="S50" s="181">
        <v>85</v>
      </c>
      <c r="T50" s="181">
        <v>1</v>
      </c>
      <c r="U50" s="181">
        <v>120</v>
      </c>
      <c r="V50" s="196"/>
    </row>
    <row r="51" spans="1:22" ht="14.25" customHeight="1">
      <c r="A51" s="208" t="s">
        <v>282</v>
      </c>
      <c r="B51" s="208"/>
      <c r="C51" s="512"/>
      <c r="D51" s="706"/>
      <c r="E51" s="706"/>
      <c r="F51" s="706"/>
      <c r="G51" s="1469"/>
      <c r="H51" s="1248"/>
      <c r="I51" s="196"/>
      <c r="J51" s="243"/>
      <c r="K51" s="259" t="s">
        <v>122</v>
      </c>
      <c r="L51" s="189">
        <v>2</v>
      </c>
      <c r="M51" s="181">
        <v>60</v>
      </c>
      <c r="N51" s="181">
        <v>1</v>
      </c>
      <c r="O51" s="181">
        <v>80</v>
      </c>
      <c r="P51" s="181">
        <v>1</v>
      </c>
      <c r="Q51" s="181">
        <v>30</v>
      </c>
      <c r="R51" s="181">
        <v>2</v>
      </c>
      <c r="S51" s="181">
        <v>50</v>
      </c>
      <c r="T51" s="181">
        <v>1</v>
      </c>
      <c r="U51" s="181">
        <v>30</v>
      </c>
      <c r="V51" s="196"/>
    </row>
    <row r="52" spans="1:22" ht="14.25" customHeight="1">
      <c r="A52" s="877" t="s">
        <v>299</v>
      </c>
      <c r="B52" s="877"/>
      <c r="C52" s="1474"/>
      <c r="D52" s="1470">
        <v>308760</v>
      </c>
      <c r="E52" s="1472">
        <v>312492</v>
      </c>
      <c r="F52" s="1472">
        <v>316357</v>
      </c>
      <c r="G52" s="1472">
        <v>317681</v>
      </c>
      <c r="H52" s="1472">
        <v>320460</v>
      </c>
      <c r="I52" s="196"/>
      <c r="J52" s="243"/>
      <c r="K52" s="259" t="s">
        <v>123</v>
      </c>
      <c r="L52" s="189">
        <v>5</v>
      </c>
      <c r="M52" s="181">
        <v>145</v>
      </c>
      <c r="N52" s="181">
        <v>13</v>
      </c>
      <c r="O52" s="181">
        <v>597</v>
      </c>
      <c r="P52" s="181">
        <v>13</v>
      </c>
      <c r="Q52" s="181">
        <v>955</v>
      </c>
      <c r="R52" s="181">
        <v>13</v>
      </c>
      <c r="S52" s="181">
        <v>419</v>
      </c>
      <c r="T52" s="181">
        <v>8</v>
      </c>
      <c r="U52" s="181">
        <v>400</v>
      </c>
      <c r="V52" s="196"/>
    </row>
    <row r="53" spans="1:22" ht="14.25" customHeight="1">
      <c r="A53" s="905"/>
      <c r="B53" s="905"/>
      <c r="C53" s="1249"/>
      <c r="D53" s="1471"/>
      <c r="E53" s="1473"/>
      <c r="F53" s="1473"/>
      <c r="G53" s="1473"/>
      <c r="H53" s="1473"/>
      <c r="I53" s="196"/>
      <c r="J53" s="243"/>
      <c r="K53" s="259" t="s">
        <v>124</v>
      </c>
      <c r="L53" s="189">
        <v>2</v>
      </c>
      <c r="M53" s="181">
        <v>61</v>
      </c>
      <c r="N53" s="181">
        <v>16</v>
      </c>
      <c r="O53" s="181">
        <v>358</v>
      </c>
      <c r="P53" s="181" t="s">
        <v>842</v>
      </c>
      <c r="Q53" s="181" t="s">
        <v>35</v>
      </c>
      <c r="R53" s="181">
        <v>2</v>
      </c>
      <c r="S53" s="181">
        <v>126</v>
      </c>
      <c r="T53" s="181">
        <v>1</v>
      </c>
      <c r="U53" s="181">
        <v>280</v>
      </c>
      <c r="V53" s="196"/>
    </row>
    <row r="54" spans="1:22" ht="14.25" customHeight="1">
      <c r="A54" s="270" t="s">
        <v>34</v>
      </c>
      <c r="B54" s="270"/>
      <c r="C54" s="270"/>
      <c r="D54" s="349"/>
      <c r="E54" s="349"/>
      <c r="F54" s="349"/>
      <c r="G54" s="349"/>
      <c r="H54" s="349"/>
      <c r="I54" s="196"/>
      <c r="J54" s="243"/>
      <c r="K54" s="259"/>
      <c r="L54" s="428"/>
      <c r="M54" s="188"/>
      <c r="N54" s="188"/>
      <c r="O54" s="188"/>
      <c r="P54" s="188"/>
      <c r="Q54" s="188"/>
      <c r="R54" s="188"/>
      <c r="S54" s="188"/>
      <c r="T54" s="188"/>
      <c r="U54" s="188"/>
      <c r="V54" s="196"/>
    </row>
    <row r="55" spans="9:22" ht="14.25" customHeight="1">
      <c r="I55" s="196"/>
      <c r="J55" s="687" t="s">
        <v>125</v>
      </c>
      <c r="K55" s="740"/>
      <c r="L55" s="540">
        <f>SUM(L56:L61)</f>
        <v>31</v>
      </c>
      <c r="M55" s="538">
        <f aca="true" t="shared" si="5" ref="M55:U55">SUM(M56:M61)</f>
        <v>1303</v>
      </c>
      <c r="N55" s="538">
        <f t="shared" si="5"/>
        <v>76</v>
      </c>
      <c r="O55" s="538">
        <f t="shared" si="5"/>
        <v>1291</v>
      </c>
      <c r="P55" s="538">
        <f t="shared" si="5"/>
        <v>18</v>
      </c>
      <c r="Q55" s="538">
        <f t="shared" si="5"/>
        <v>1103</v>
      </c>
      <c r="R55" s="538">
        <f t="shared" si="5"/>
        <v>15</v>
      </c>
      <c r="S55" s="538">
        <f t="shared" si="5"/>
        <v>370</v>
      </c>
      <c r="T55" s="538">
        <f t="shared" si="5"/>
        <v>9</v>
      </c>
      <c r="U55" s="538">
        <f t="shared" si="5"/>
        <v>370</v>
      </c>
      <c r="V55" s="196"/>
    </row>
    <row r="56" spans="9:22" ht="14.25" customHeight="1">
      <c r="I56" s="196"/>
      <c r="J56" s="14"/>
      <c r="K56" s="259" t="s">
        <v>126</v>
      </c>
      <c r="L56" s="189">
        <v>2</v>
      </c>
      <c r="M56" s="181">
        <v>72</v>
      </c>
      <c r="N56" s="181">
        <v>39</v>
      </c>
      <c r="O56" s="181">
        <v>140</v>
      </c>
      <c r="P56" s="181">
        <v>11</v>
      </c>
      <c r="Q56" s="181">
        <v>512</v>
      </c>
      <c r="R56" s="181">
        <v>6</v>
      </c>
      <c r="S56" s="181">
        <v>122</v>
      </c>
      <c r="T56" s="181">
        <v>1</v>
      </c>
      <c r="U56" s="181">
        <v>15</v>
      </c>
      <c r="V56" s="196"/>
    </row>
    <row r="57" spans="9:22" ht="14.25" customHeight="1">
      <c r="I57" s="196"/>
      <c r="J57" s="14"/>
      <c r="K57" s="259" t="s">
        <v>127</v>
      </c>
      <c r="L57" s="189">
        <v>10</v>
      </c>
      <c r="M57" s="181">
        <v>178</v>
      </c>
      <c r="N57" s="181">
        <v>1</v>
      </c>
      <c r="O57" s="181">
        <v>21</v>
      </c>
      <c r="P57" s="181">
        <v>1</v>
      </c>
      <c r="Q57" s="181">
        <v>31</v>
      </c>
      <c r="R57" s="181" t="s">
        <v>842</v>
      </c>
      <c r="S57" s="181" t="s">
        <v>842</v>
      </c>
      <c r="T57" s="181">
        <v>1</v>
      </c>
      <c r="U57" s="181">
        <v>39</v>
      </c>
      <c r="V57" s="196"/>
    </row>
    <row r="58" spans="1:22" ht="14.25" customHeight="1">
      <c r="A58" s="1244" t="s">
        <v>864</v>
      </c>
      <c r="B58" s="1244"/>
      <c r="C58" s="1244"/>
      <c r="D58" s="1244"/>
      <c r="E58" s="1244"/>
      <c r="F58" s="1244"/>
      <c r="G58" s="1244"/>
      <c r="H58" s="1244"/>
      <c r="I58" s="196"/>
      <c r="J58" s="14"/>
      <c r="K58" s="259" t="s">
        <v>128</v>
      </c>
      <c r="L58" s="189">
        <v>15</v>
      </c>
      <c r="M58" s="181">
        <v>472</v>
      </c>
      <c r="N58" s="181">
        <v>8</v>
      </c>
      <c r="O58" s="181">
        <v>483</v>
      </c>
      <c r="P58" s="181">
        <v>1</v>
      </c>
      <c r="Q58" s="181">
        <v>206</v>
      </c>
      <c r="R58" s="181">
        <v>1</v>
      </c>
      <c r="S58" s="181">
        <v>30</v>
      </c>
      <c r="T58" s="181">
        <v>2</v>
      </c>
      <c r="U58" s="181">
        <v>75</v>
      </c>
      <c r="V58" s="196"/>
    </row>
    <row r="59" spans="9:22" ht="14.25" customHeight="1" thickBot="1">
      <c r="I59" s="196"/>
      <c r="J59" s="14"/>
      <c r="K59" s="259" t="s">
        <v>129</v>
      </c>
      <c r="L59" s="189" t="s">
        <v>35</v>
      </c>
      <c r="M59" s="181" t="s">
        <v>842</v>
      </c>
      <c r="N59" s="181">
        <v>12</v>
      </c>
      <c r="O59" s="181">
        <v>361</v>
      </c>
      <c r="P59" s="181" t="s">
        <v>865</v>
      </c>
      <c r="Q59" s="181" t="s">
        <v>850</v>
      </c>
      <c r="R59" s="181">
        <v>4</v>
      </c>
      <c r="S59" s="181">
        <v>88</v>
      </c>
      <c r="T59" s="181">
        <v>1</v>
      </c>
      <c r="U59" s="181">
        <v>51</v>
      </c>
      <c r="V59" s="196"/>
    </row>
    <row r="60" spans="1:22" ht="14.25" customHeight="1">
      <c r="A60" s="510"/>
      <c r="B60" s="510"/>
      <c r="C60" s="517" t="s">
        <v>822</v>
      </c>
      <c r="D60" s="1467" t="s">
        <v>518</v>
      </c>
      <c r="E60" s="1467" t="s">
        <v>519</v>
      </c>
      <c r="F60" s="1467" t="s">
        <v>489</v>
      </c>
      <c r="G60" s="1468" t="s">
        <v>17</v>
      </c>
      <c r="H60" s="1246" t="s">
        <v>32</v>
      </c>
      <c r="I60" s="196"/>
      <c r="J60" s="14"/>
      <c r="K60" s="259" t="s">
        <v>130</v>
      </c>
      <c r="L60" s="189">
        <v>3</v>
      </c>
      <c r="M60" s="181">
        <v>561</v>
      </c>
      <c r="N60" s="181">
        <v>12</v>
      </c>
      <c r="O60" s="181">
        <v>201</v>
      </c>
      <c r="P60" s="181">
        <v>3</v>
      </c>
      <c r="Q60" s="181">
        <v>264</v>
      </c>
      <c r="R60" s="181">
        <v>2</v>
      </c>
      <c r="S60" s="181">
        <v>60</v>
      </c>
      <c r="T60" s="181">
        <v>2</v>
      </c>
      <c r="U60" s="181">
        <v>40</v>
      </c>
      <c r="V60" s="196"/>
    </row>
    <row r="61" spans="1:22" ht="14.25" customHeight="1">
      <c r="A61" s="357" t="s">
        <v>821</v>
      </c>
      <c r="B61" s="198"/>
      <c r="C61" s="359"/>
      <c r="D61" s="706"/>
      <c r="E61" s="706"/>
      <c r="F61" s="706"/>
      <c r="G61" s="1469"/>
      <c r="H61" s="1248"/>
      <c r="I61" s="196"/>
      <c r="J61" s="14"/>
      <c r="K61" s="259" t="s">
        <v>131</v>
      </c>
      <c r="L61" s="189">
        <v>1</v>
      </c>
      <c r="M61" s="181">
        <v>20</v>
      </c>
      <c r="N61" s="181">
        <v>4</v>
      </c>
      <c r="O61" s="181">
        <v>85</v>
      </c>
      <c r="P61" s="181">
        <v>2</v>
      </c>
      <c r="Q61" s="181">
        <v>90</v>
      </c>
      <c r="R61" s="181">
        <v>2</v>
      </c>
      <c r="S61" s="181">
        <v>70</v>
      </c>
      <c r="T61" s="181">
        <v>2</v>
      </c>
      <c r="U61" s="181">
        <v>150</v>
      </c>
      <c r="V61" s="196"/>
    </row>
    <row r="62" spans="1:22" ht="14.25" customHeight="1">
      <c r="A62" s="1463" t="s">
        <v>751</v>
      </c>
      <c r="B62" s="1464"/>
      <c r="C62" s="1465"/>
      <c r="D62" s="565">
        <f>SUM(D64:D67)</f>
        <v>3490</v>
      </c>
      <c r="E62" s="565">
        <f>SUM(E64:E67)</f>
        <v>3490</v>
      </c>
      <c r="F62" s="565">
        <f>SUM(F64:F67)</f>
        <v>3491</v>
      </c>
      <c r="G62" s="565">
        <f>SUM(G64:G67)</f>
        <v>3489</v>
      </c>
      <c r="H62" s="565">
        <f>SUM(H64:H67)</f>
        <v>3487</v>
      </c>
      <c r="I62" s="196"/>
      <c r="J62" s="14"/>
      <c r="K62" s="259"/>
      <c r="L62" s="428"/>
      <c r="M62" s="188"/>
      <c r="N62" s="188"/>
      <c r="O62" s="188"/>
      <c r="P62" s="188"/>
      <c r="Q62" s="188"/>
      <c r="R62" s="188"/>
      <c r="S62" s="188"/>
      <c r="T62" s="188"/>
      <c r="U62" s="188"/>
      <c r="V62" s="196"/>
    </row>
    <row r="63" spans="1:22" ht="14.25" customHeight="1">
      <c r="A63" s="243"/>
      <c r="B63" s="243"/>
      <c r="C63" s="516"/>
      <c r="D63" s="236"/>
      <c r="E63" s="236"/>
      <c r="F63" s="236"/>
      <c r="G63" s="236"/>
      <c r="H63" s="236"/>
      <c r="I63" s="196"/>
      <c r="J63" s="687" t="s">
        <v>132</v>
      </c>
      <c r="K63" s="740"/>
      <c r="L63" s="540">
        <f>SUM(L64:L67)</f>
        <v>7</v>
      </c>
      <c r="M63" s="538">
        <f aca="true" t="shared" si="6" ref="M63:U63">SUM(M64:M67)</f>
        <v>175</v>
      </c>
      <c r="N63" s="538">
        <f t="shared" si="6"/>
        <v>29</v>
      </c>
      <c r="O63" s="538">
        <f t="shared" si="6"/>
        <v>862</v>
      </c>
      <c r="P63" s="538">
        <f t="shared" si="6"/>
        <v>17</v>
      </c>
      <c r="Q63" s="538">
        <f t="shared" si="6"/>
        <v>660</v>
      </c>
      <c r="R63" s="538">
        <f t="shared" si="6"/>
        <v>11</v>
      </c>
      <c r="S63" s="538">
        <f t="shared" si="6"/>
        <v>271</v>
      </c>
      <c r="T63" s="538">
        <f t="shared" si="6"/>
        <v>11</v>
      </c>
      <c r="U63" s="538">
        <f t="shared" si="6"/>
        <v>466</v>
      </c>
      <c r="V63" s="196"/>
    </row>
    <row r="64" spans="1:22" ht="14.25" customHeight="1">
      <c r="A64" s="569" t="s">
        <v>300</v>
      </c>
      <c r="B64" s="1466"/>
      <c r="C64" s="969"/>
      <c r="D64" s="482">
        <v>1929</v>
      </c>
      <c r="E64" s="482">
        <v>1928</v>
      </c>
      <c r="F64" s="482">
        <v>1929</v>
      </c>
      <c r="G64" s="482">
        <v>1927</v>
      </c>
      <c r="H64" s="482">
        <v>1926</v>
      </c>
      <c r="I64" s="196"/>
      <c r="J64" s="14"/>
      <c r="K64" s="259" t="s">
        <v>133</v>
      </c>
      <c r="L64" s="189" t="s">
        <v>865</v>
      </c>
      <c r="M64" s="181" t="s">
        <v>35</v>
      </c>
      <c r="N64" s="181">
        <v>8</v>
      </c>
      <c r="O64" s="181">
        <v>258</v>
      </c>
      <c r="P64" s="181">
        <v>4</v>
      </c>
      <c r="Q64" s="181">
        <v>150</v>
      </c>
      <c r="R64" s="181">
        <v>4</v>
      </c>
      <c r="S64" s="181">
        <v>107</v>
      </c>
      <c r="T64" s="181">
        <v>5</v>
      </c>
      <c r="U64" s="181">
        <v>271</v>
      </c>
      <c r="V64" s="196"/>
    </row>
    <row r="65" spans="1:22" ht="14.25" customHeight="1">
      <c r="A65" s="569" t="s">
        <v>301</v>
      </c>
      <c r="B65" s="1466"/>
      <c r="C65" s="969"/>
      <c r="D65" s="482">
        <v>1433</v>
      </c>
      <c r="E65" s="482">
        <v>1433</v>
      </c>
      <c r="F65" s="482">
        <v>1433</v>
      </c>
      <c r="G65" s="482">
        <v>1433</v>
      </c>
      <c r="H65" s="482">
        <v>1432</v>
      </c>
      <c r="I65" s="196"/>
      <c r="J65" s="14"/>
      <c r="K65" s="259" t="s">
        <v>134</v>
      </c>
      <c r="L65" s="189">
        <v>1</v>
      </c>
      <c r="M65" s="181">
        <v>30</v>
      </c>
      <c r="N65" s="181">
        <v>3</v>
      </c>
      <c r="O65" s="181">
        <v>85</v>
      </c>
      <c r="P65" s="181">
        <v>8</v>
      </c>
      <c r="Q65" s="181">
        <v>150</v>
      </c>
      <c r="R65" s="181">
        <v>2</v>
      </c>
      <c r="S65" s="181">
        <v>65</v>
      </c>
      <c r="T65" s="181">
        <v>2</v>
      </c>
      <c r="U65" s="181">
        <v>65</v>
      </c>
      <c r="V65" s="196"/>
    </row>
    <row r="66" spans="1:22" ht="14.25" customHeight="1">
      <c r="A66" s="569" t="s">
        <v>302</v>
      </c>
      <c r="B66" s="569"/>
      <c r="C66" s="814"/>
      <c r="D66" s="482">
        <v>24</v>
      </c>
      <c r="E66" s="482">
        <v>24</v>
      </c>
      <c r="F66" s="482">
        <v>24</v>
      </c>
      <c r="G66" s="482">
        <v>24</v>
      </c>
      <c r="H66" s="482">
        <v>24</v>
      </c>
      <c r="I66" s="196"/>
      <c r="J66" s="14"/>
      <c r="K66" s="259" t="s">
        <v>135</v>
      </c>
      <c r="L66" s="189">
        <v>5</v>
      </c>
      <c r="M66" s="181">
        <v>125</v>
      </c>
      <c r="N66" s="181">
        <v>10</v>
      </c>
      <c r="O66" s="181">
        <v>329</v>
      </c>
      <c r="P66" s="181">
        <v>4</v>
      </c>
      <c r="Q66" s="181">
        <v>330</v>
      </c>
      <c r="R66" s="181">
        <v>2</v>
      </c>
      <c r="S66" s="181">
        <v>40</v>
      </c>
      <c r="T66" s="181">
        <v>3</v>
      </c>
      <c r="U66" s="181">
        <v>105</v>
      </c>
      <c r="V66" s="196"/>
    </row>
    <row r="67" spans="1:22" ht="14.25" customHeight="1">
      <c r="A67" s="831" t="s">
        <v>303</v>
      </c>
      <c r="B67" s="831"/>
      <c r="C67" s="1462"/>
      <c r="D67" s="513">
        <v>104</v>
      </c>
      <c r="E67" s="513">
        <v>105</v>
      </c>
      <c r="F67" s="513">
        <v>105</v>
      </c>
      <c r="G67" s="513">
        <v>105</v>
      </c>
      <c r="H67" s="513">
        <v>105</v>
      </c>
      <c r="I67" s="196"/>
      <c r="J67" s="14"/>
      <c r="K67" s="259" t="s">
        <v>136</v>
      </c>
      <c r="L67" s="189">
        <v>1</v>
      </c>
      <c r="M67" s="181">
        <v>20</v>
      </c>
      <c r="N67" s="181">
        <v>8</v>
      </c>
      <c r="O67" s="181">
        <v>190</v>
      </c>
      <c r="P67" s="181">
        <v>1</v>
      </c>
      <c r="Q67" s="181">
        <v>30</v>
      </c>
      <c r="R67" s="181">
        <v>3</v>
      </c>
      <c r="S67" s="181">
        <v>59</v>
      </c>
      <c r="T67" s="181">
        <v>1</v>
      </c>
      <c r="U67" s="181">
        <v>25</v>
      </c>
      <c r="V67" s="196"/>
    </row>
    <row r="68" spans="1:22" ht="14.25" customHeight="1">
      <c r="A68" s="514" t="s">
        <v>464</v>
      </c>
      <c r="B68" s="514"/>
      <c r="C68" s="514"/>
      <c r="I68" s="196"/>
      <c r="J68" s="14"/>
      <c r="K68" s="259"/>
      <c r="L68" s="428"/>
      <c r="M68" s="188"/>
      <c r="N68" s="188"/>
      <c r="O68" s="188"/>
      <c r="P68" s="188"/>
      <c r="Q68" s="188"/>
      <c r="R68" s="188"/>
      <c r="S68" s="188"/>
      <c r="T68" s="188"/>
      <c r="U68" s="188"/>
      <c r="V68" s="196"/>
    </row>
    <row r="69" spans="9:22" ht="14.25" customHeight="1">
      <c r="I69" s="196"/>
      <c r="J69" s="687" t="s">
        <v>137</v>
      </c>
      <c r="K69" s="740"/>
      <c r="L69" s="540">
        <v>3</v>
      </c>
      <c r="M69" s="538">
        <v>63</v>
      </c>
      <c r="N69" s="538">
        <v>2</v>
      </c>
      <c r="O69" s="538">
        <v>40</v>
      </c>
      <c r="P69" s="538" t="s">
        <v>468</v>
      </c>
      <c r="Q69" s="538" t="s">
        <v>468</v>
      </c>
      <c r="R69" s="538">
        <v>7</v>
      </c>
      <c r="S69" s="538">
        <v>168</v>
      </c>
      <c r="T69" s="538" t="s">
        <v>468</v>
      </c>
      <c r="U69" s="538" t="s">
        <v>468</v>
      </c>
      <c r="V69" s="196"/>
    </row>
    <row r="70" spans="9:21" ht="14.25" customHeight="1">
      <c r="I70" s="196"/>
      <c r="J70" s="15"/>
      <c r="K70" s="276" t="s">
        <v>138</v>
      </c>
      <c r="L70" s="515">
        <v>3</v>
      </c>
      <c r="M70" s="183">
        <v>63</v>
      </c>
      <c r="N70" s="183">
        <v>2</v>
      </c>
      <c r="O70" s="183">
        <v>40</v>
      </c>
      <c r="P70" s="183" t="s">
        <v>819</v>
      </c>
      <c r="Q70" s="183" t="s">
        <v>819</v>
      </c>
      <c r="R70" s="183">
        <v>7</v>
      </c>
      <c r="S70" s="183">
        <v>168</v>
      </c>
      <c r="T70" s="183" t="s">
        <v>819</v>
      </c>
      <c r="U70" s="183" t="s">
        <v>819</v>
      </c>
    </row>
    <row r="71" spans="9:21" ht="14.25" customHeight="1">
      <c r="I71" s="196"/>
      <c r="J71" s="270" t="s">
        <v>0</v>
      </c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514"/>
    </row>
    <row r="72" ht="13.5" customHeight="1">
      <c r="I72" s="196"/>
    </row>
    <row r="73" ht="14.25" customHeight="1"/>
    <row r="74" ht="14.25" customHeight="1"/>
    <row r="75" ht="14.25" customHeight="1"/>
  </sheetData>
  <sheetProtection/>
  <mergeCells count="92">
    <mergeCell ref="F42:F43"/>
    <mergeCell ref="A3:H3"/>
    <mergeCell ref="A9:C9"/>
    <mergeCell ref="A38:H38"/>
    <mergeCell ref="D40:D41"/>
    <mergeCell ref="G42:G43"/>
    <mergeCell ref="H42:H43"/>
    <mergeCell ref="A27:C27"/>
    <mergeCell ref="A28:C28"/>
    <mergeCell ref="A42:C43"/>
    <mergeCell ref="J3:U3"/>
    <mergeCell ref="A4:H4"/>
    <mergeCell ref="E6:E7"/>
    <mergeCell ref="F6:F7"/>
    <mergeCell ref="G6:G7"/>
    <mergeCell ref="A29:C29"/>
    <mergeCell ref="P6:Q6"/>
    <mergeCell ref="R6:S6"/>
    <mergeCell ref="A16:H16"/>
    <mergeCell ref="A10:C10"/>
    <mergeCell ref="D42:D43"/>
    <mergeCell ref="E42:E43"/>
    <mergeCell ref="T6:U6"/>
    <mergeCell ref="A8:C8"/>
    <mergeCell ref="J8:K8"/>
    <mergeCell ref="D6:D7"/>
    <mergeCell ref="J9:K9"/>
    <mergeCell ref="J10:K10"/>
    <mergeCell ref="H6:H7"/>
    <mergeCell ref="J6:K7"/>
    <mergeCell ref="L6:M6"/>
    <mergeCell ref="N6:O6"/>
    <mergeCell ref="J11:K11"/>
    <mergeCell ref="J12:K12"/>
    <mergeCell ref="J14:K14"/>
    <mergeCell ref="J15:K15"/>
    <mergeCell ref="J16:K16"/>
    <mergeCell ref="J17:K17"/>
    <mergeCell ref="D18:D19"/>
    <mergeCell ref="E18:E19"/>
    <mergeCell ref="F18:F19"/>
    <mergeCell ref="G18:G19"/>
    <mergeCell ref="H18:H19"/>
    <mergeCell ref="J18:K18"/>
    <mergeCell ref="J19:K19"/>
    <mergeCell ref="J20:K20"/>
    <mergeCell ref="A21:C21"/>
    <mergeCell ref="J21:K21"/>
    <mergeCell ref="A22:C22"/>
    <mergeCell ref="A20:C20"/>
    <mergeCell ref="J32:K32"/>
    <mergeCell ref="J23:K23"/>
    <mergeCell ref="A24:C24"/>
    <mergeCell ref="A25:C25"/>
    <mergeCell ref="A26:C26"/>
    <mergeCell ref="J26:K26"/>
    <mergeCell ref="A30:C30"/>
    <mergeCell ref="A31:C31"/>
    <mergeCell ref="A32:C32"/>
    <mergeCell ref="A23:C23"/>
    <mergeCell ref="J42:K42"/>
    <mergeCell ref="E40:E41"/>
    <mergeCell ref="F40:F41"/>
    <mergeCell ref="G40:G41"/>
    <mergeCell ref="H40:H41"/>
    <mergeCell ref="J49:K49"/>
    <mergeCell ref="A48:H48"/>
    <mergeCell ref="D50:D51"/>
    <mergeCell ref="E50:E51"/>
    <mergeCell ref="F50:F51"/>
    <mergeCell ref="G50:G51"/>
    <mergeCell ref="H50:H51"/>
    <mergeCell ref="D52:D53"/>
    <mergeCell ref="E52:E53"/>
    <mergeCell ref="F52:F53"/>
    <mergeCell ref="G52:G53"/>
    <mergeCell ref="H52:H53"/>
    <mergeCell ref="A52:C53"/>
    <mergeCell ref="D60:D61"/>
    <mergeCell ref="E60:E61"/>
    <mergeCell ref="F60:F61"/>
    <mergeCell ref="G60:G61"/>
    <mergeCell ref="H60:H61"/>
    <mergeCell ref="J55:K55"/>
    <mergeCell ref="A58:H58"/>
    <mergeCell ref="A66:C66"/>
    <mergeCell ref="A67:C67"/>
    <mergeCell ref="A62:C62"/>
    <mergeCell ref="A64:C64"/>
    <mergeCell ref="A65:C65"/>
    <mergeCell ref="J69:K69"/>
    <mergeCell ref="J63:K63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abSelected="1" zoomScaleSheetLayoutView="55" zoomScalePageLayoutView="0" workbookViewId="0" topLeftCell="A1">
      <selection activeCell="A1" sqref="A1"/>
    </sheetView>
  </sheetViews>
  <sheetFormatPr defaultColWidth="10.59765625" defaultRowHeight="15"/>
  <cols>
    <col min="1" max="1" width="2.59765625" style="197" customWidth="1"/>
    <col min="2" max="2" width="12.69921875" style="197" customWidth="1"/>
    <col min="3" max="21" width="10.09765625" style="197" customWidth="1"/>
    <col min="22" max="22" width="11.19921875" style="197" customWidth="1"/>
    <col min="23" max="23" width="12.19921875" style="197" customWidth="1"/>
    <col min="24" max="16384" width="10.59765625" style="197" customWidth="1"/>
  </cols>
  <sheetData>
    <row r="1" spans="1:23" s="241" customFormat="1" ht="19.5" customHeight="1">
      <c r="A1" s="7" t="s">
        <v>520</v>
      </c>
      <c r="W1" s="8" t="s">
        <v>606</v>
      </c>
    </row>
    <row r="2" spans="1:23" s="241" customFormat="1" ht="19.5" customHeight="1">
      <c r="A2" s="7"/>
      <c r="W2" s="8"/>
    </row>
    <row r="3" spans="1:23" ht="19.5" customHeight="1">
      <c r="A3" s="1244" t="s">
        <v>613</v>
      </c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1244"/>
      <c r="R3" s="1244"/>
      <c r="S3" s="1244"/>
      <c r="T3" s="1244"/>
      <c r="U3" s="1244"/>
      <c r="V3" s="1244"/>
      <c r="W3" s="1244"/>
    </row>
    <row r="4" spans="1:25" ht="18" customHeight="1" thickBot="1">
      <c r="A4" s="198"/>
      <c r="X4" s="40"/>
      <c r="Y4" s="244"/>
    </row>
    <row r="5" spans="1:25" ht="15.75" customHeight="1">
      <c r="A5" s="582" t="s">
        <v>641</v>
      </c>
      <c r="B5" s="780"/>
      <c r="C5" s="600" t="s">
        <v>304</v>
      </c>
      <c r="D5" s="600"/>
      <c r="E5" s="600"/>
      <c r="F5" s="600"/>
      <c r="G5" s="600"/>
      <c r="H5" s="600"/>
      <c r="I5" s="601"/>
      <c r="J5" s="599" t="s">
        <v>522</v>
      </c>
      <c r="K5" s="601"/>
      <c r="L5" s="599" t="s">
        <v>523</v>
      </c>
      <c r="M5" s="601"/>
      <c r="N5" s="599" t="s">
        <v>305</v>
      </c>
      <c r="O5" s="600"/>
      <c r="P5" s="600"/>
      <c r="Q5" s="600"/>
      <c r="R5" s="600"/>
      <c r="S5" s="600"/>
      <c r="T5" s="600"/>
      <c r="U5" s="600"/>
      <c r="V5" s="600"/>
      <c r="W5" s="600"/>
      <c r="X5" s="118"/>
      <c r="Y5" s="119"/>
    </row>
    <row r="6" spans="1:23" ht="15.75" customHeight="1">
      <c r="A6" s="781"/>
      <c r="B6" s="782"/>
      <c r="C6" s="1486" t="s">
        <v>524</v>
      </c>
      <c r="D6" s="1480" t="s">
        <v>309</v>
      </c>
      <c r="E6" s="1483" t="s">
        <v>826</v>
      </c>
      <c r="F6" s="1492" t="s">
        <v>827</v>
      </c>
      <c r="G6" s="765"/>
      <c r="H6" s="765"/>
      <c r="I6" s="766"/>
      <c r="J6" s="1488" t="s">
        <v>306</v>
      </c>
      <c r="K6" s="574" t="s">
        <v>525</v>
      </c>
      <c r="L6" s="1488" t="s">
        <v>306</v>
      </c>
      <c r="M6" s="574" t="s">
        <v>526</v>
      </c>
      <c r="N6" s="1479" t="s">
        <v>527</v>
      </c>
      <c r="O6" s="766"/>
      <c r="P6" s="1479" t="s">
        <v>307</v>
      </c>
      <c r="Q6" s="766"/>
      <c r="R6" s="1479" t="s">
        <v>308</v>
      </c>
      <c r="S6" s="766"/>
      <c r="T6" s="1479" t="s">
        <v>528</v>
      </c>
      <c r="U6" s="766"/>
      <c r="V6" s="1490" t="s">
        <v>825</v>
      </c>
      <c r="W6" s="120" t="s">
        <v>529</v>
      </c>
    </row>
    <row r="7" spans="1:23" ht="15.75" customHeight="1">
      <c r="A7" s="781"/>
      <c r="B7" s="782"/>
      <c r="C7" s="760"/>
      <c r="D7" s="1481"/>
      <c r="E7" s="1484"/>
      <c r="F7" s="769"/>
      <c r="G7" s="697"/>
      <c r="H7" s="697"/>
      <c r="I7" s="767"/>
      <c r="J7" s="1489"/>
      <c r="K7" s="1487"/>
      <c r="L7" s="1489"/>
      <c r="M7" s="1487"/>
      <c r="N7" s="769"/>
      <c r="O7" s="767"/>
      <c r="P7" s="769"/>
      <c r="Q7" s="767"/>
      <c r="R7" s="769"/>
      <c r="S7" s="767"/>
      <c r="T7" s="769"/>
      <c r="U7" s="767"/>
      <c r="V7" s="1491"/>
      <c r="W7" s="121" t="s">
        <v>530</v>
      </c>
    </row>
    <row r="8" spans="1:23" ht="15.75" customHeight="1">
      <c r="A8" s="587"/>
      <c r="B8" s="783"/>
      <c r="C8" s="844"/>
      <c r="D8" s="1482"/>
      <c r="E8" s="1485"/>
      <c r="F8" s="518" t="s">
        <v>310</v>
      </c>
      <c r="G8" s="519" t="s">
        <v>311</v>
      </c>
      <c r="H8" s="519" t="s">
        <v>312</v>
      </c>
      <c r="I8" s="364" t="s">
        <v>158</v>
      </c>
      <c r="J8" s="632"/>
      <c r="K8" s="575"/>
      <c r="L8" s="632"/>
      <c r="M8" s="575"/>
      <c r="N8" s="520" t="s">
        <v>823</v>
      </c>
      <c r="O8" s="521" t="s">
        <v>824</v>
      </c>
      <c r="P8" s="520" t="s">
        <v>823</v>
      </c>
      <c r="Q8" s="521" t="s">
        <v>824</v>
      </c>
      <c r="R8" s="520" t="s">
        <v>823</v>
      </c>
      <c r="S8" s="521" t="s">
        <v>824</v>
      </c>
      <c r="T8" s="520" t="s">
        <v>823</v>
      </c>
      <c r="U8" s="521" t="s">
        <v>824</v>
      </c>
      <c r="V8" s="520" t="s">
        <v>823</v>
      </c>
      <c r="W8" s="521" t="s">
        <v>824</v>
      </c>
    </row>
    <row r="9" spans="1:23" ht="15.75" customHeight="1">
      <c r="A9" s="682" t="s">
        <v>644</v>
      </c>
      <c r="B9" s="683"/>
      <c r="C9" s="202">
        <v>311</v>
      </c>
      <c r="D9" s="292">
        <v>35</v>
      </c>
      <c r="E9" s="292">
        <v>276</v>
      </c>
      <c r="F9" s="202">
        <v>304</v>
      </c>
      <c r="G9" s="292">
        <v>19</v>
      </c>
      <c r="H9" s="292">
        <v>243</v>
      </c>
      <c r="I9" s="292">
        <v>42</v>
      </c>
      <c r="J9" s="292">
        <v>261</v>
      </c>
      <c r="K9" s="292">
        <v>7097</v>
      </c>
      <c r="L9" s="292">
        <v>428</v>
      </c>
      <c r="M9" s="292">
        <v>101519</v>
      </c>
      <c r="N9" s="292">
        <v>2584</v>
      </c>
      <c r="O9" s="292">
        <v>131221</v>
      </c>
      <c r="P9" s="292">
        <v>346</v>
      </c>
      <c r="Q9" s="292">
        <v>12872</v>
      </c>
      <c r="R9" s="292">
        <v>49</v>
      </c>
      <c r="S9" s="292">
        <v>1862</v>
      </c>
      <c r="T9" s="292">
        <v>8</v>
      </c>
      <c r="U9" s="292">
        <v>280</v>
      </c>
      <c r="V9" s="292">
        <v>410</v>
      </c>
      <c r="W9" s="292">
        <v>138592</v>
      </c>
    </row>
    <row r="10" spans="1:26" ht="15.75" customHeight="1">
      <c r="A10" s="737">
        <v>62</v>
      </c>
      <c r="B10" s="738"/>
      <c r="C10" s="202">
        <v>310</v>
      </c>
      <c r="D10" s="292">
        <v>35</v>
      </c>
      <c r="E10" s="292">
        <v>275</v>
      </c>
      <c r="F10" s="202">
        <v>355</v>
      </c>
      <c r="G10" s="292">
        <v>20</v>
      </c>
      <c r="H10" s="292">
        <v>310</v>
      </c>
      <c r="I10" s="292">
        <v>25</v>
      </c>
      <c r="J10" s="292">
        <v>257</v>
      </c>
      <c r="K10" s="292">
        <v>6257</v>
      </c>
      <c r="L10" s="292">
        <v>421</v>
      </c>
      <c r="M10" s="292">
        <v>99111</v>
      </c>
      <c r="N10" s="292">
        <v>2529</v>
      </c>
      <c r="O10" s="292">
        <v>128500</v>
      </c>
      <c r="P10" s="292">
        <v>331</v>
      </c>
      <c r="Q10" s="292">
        <v>12856</v>
      </c>
      <c r="R10" s="292">
        <v>47</v>
      </c>
      <c r="S10" s="292">
        <v>2082</v>
      </c>
      <c r="T10" s="292">
        <v>6</v>
      </c>
      <c r="U10" s="292">
        <v>273</v>
      </c>
      <c r="V10" s="292">
        <v>404</v>
      </c>
      <c r="W10" s="292">
        <v>136441</v>
      </c>
      <c r="X10" s="196"/>
      <c r="Y10" s="196"/>
      <c r="Z10" s="196"/>
    </row>
    <row r="11" spans="1:26" ht="15.75" customHeight="1">
      <c r="A11" s="569">
        <v>63</v>
      </c>
      <c r="B11" s="969"/>
      <c r="C11" s="202">
        <v>311</v>
      </c>
      <c r="D11" s="202">
        <v>35</v>
      </c>
      <c r="E11" s="202">
        <v>276</v>
      </c>
      <c r="F11" s="202">
        <v>356</v>
      </c>
      <c r="G11" s="202">
        <v>18</v>
      </c>
      <c r="H11" s="202">
        <v>302</v>
      </c>
      <c r="I11" s="202">
        <v>36</v>
      </c>
      <c r="J11" s="202">
        <v>257</v>
      </c>
      <c r="K11" s="202">
        <v>5598</v>
      </c>
      <c r="L11" s="202">
        <v>416</v>
      </c>
      <c r="M11" s="202">
        <v>104203</v>
      </c>
      <c r="N11" s="202">
        <v>2491</v>
      </c>
      <c r="O11" s="202">
        <v>115172</v>
      </c>
      <c r="P11" s="202">
        <v>330</v>
      </c>
      <c r="Q11" s="202">
        <v>12384</v>
      </c>
      <c r="R11" s="202">
        <v>44</v>
      </c>
      <c r="S11" s="202">
        <v>2202</v>
      </c>
      <c r="T11" s="202">
        <v>5</v>
      </c>
      <c r="U11" s="202">
        <v>214</v>
      </c>
      <c r="V11" s="202">
        <v>405</v>
      </c>
      <c r="W11" s="202">
        <v>131237</v>
      </c>
      <c r="X11" s="196"/>
      <c r="Y11" s="196"/>
      <c r="Z11" s="196"/>
    </row>
    <row r="12" spans="1:23" ht="15.75" customHeight="1">
      <c r="A12" s="569" t="s">
        <v>470</v>
      </c>
      <c r="B12" s="684"/>
      <c r="C12" s="202">
        <v>313</v>
      </c>
      <c r="D12" s="202">
        <v>35</v>
      </c>
      <c r="E12" s="202">
        <v>278</v>
      </c>
      <c r="F12" s="202">
        <v>371</v>
      </c>
      <c r="G12" s="202">
        <v>31</v>
      </c>
      <c r="H12" s="202">
        <v>302</v>
      </c>
      <c r="I12" s="202">
        <v>38</v>
      </c>
      <c r="J12" s="202">
        <v>247</v>
      </c>
      <c r="K12" s="202">
        <v>5054</v>
      </c>
      <c r="L12" s="202">
        <v>383</v>
      </c>
      <c r="M12" s="202">
        <v>102305</v>
      </c>
      <c r="N12" s="202">
        <v>2513</v>
      </c>
      <c r="O12" s="202">
        <v>114765</v>
      </c>
      <c r="P12" s="202">
        <v>338</v>
      </c>
      <c r="Q12" s="202">
        <v>11998</v>
      </c>
      <c r="R12" s="202">
        <v>39</v>
      </c>
      <c r="S12" s="202">
        <v>1976</v>
      </c>
      <c r="T12" s="202">
        <v>4</v>
      </c>
      <c r="U12" s="202">
        <v>199</v>
      </c>
      <c r="V12" s="202">
        <v>403</v>
      </c>
      <c r="W12" s="202">
        <v>135112</v>
      </c>
    </row>
    <row r="13" spans="1:23" s="172" customFormat="1" ht="15.75" customHeight="1">
      <c r="A13" s="982">
        <v>2</v>
      </c>
      <c r="B13" s="1478"/>
      <c r="C13" s="337">
        <f>SUM(C15:C22,C24,C27,C33,C43,C50,C56,C64,C70)</f>
        <v>315</v>
      </c>
      <c r="D13" s="337">
        <f aca="true" t="shared" si="0" ref="D13:V13">SUM(D15:D22,D24,D27,D33,D43,D50,D56,D64,D70)</f>
        <v>35</v>
      </c>
      <c r="E13" s="337">
        <f t="shared" si="0"/>
        <v>280</v>
      </c>
      <c r="F13" s="337">
        <f t="shared" si="0"/>
        <v>359</v>
      </c>
      <c r="G13" s="337">
        <f t="shared" si="0"/>
        <v>17</v>
      </c>
      <c r="H13" s="337">
        <f t="shared" si="0"/>
        <v>313</v>
      </c>
      <c r="I13" s="337">
        <f t="shared" si="0"/>
        <v>29</v>
      </c>
      <c r="J13" s="337">
        <f t="shared" si="0"/>
        <v>224</v>
      </c>
      <c r="K13" s="337">
        <f t="shared" si="0"/>
        <v>4527</v>
      </c>
      <c r="L13" s="337">
        <f t="shared" si="0"/>
        <v>411</v>
      </c>
      <c r="M13" s="337">
        <f t="shared" si="0"/>
        <v>100172</v>
      </c>
      <c r="N13" s="337">
        <f t="shared" si="0"/>
        <v>2502</v>
      </c>
      <c r="O13" s="337">
        <f t="shared" si="0"/>
        <v>114839</v>
      </c>
      <c r="P13" s="337">
        <f t="shared" si="0"/>
        <v>302</v>
      </c>
      <c r="Q13" s="337">
        <f t="shared" si="0"/>
        <v>10313</v>
      </c>
      <c r="R13" s="337">
        <f t="shared" si="0"/>
        <v>45</v>
      </c>
      <c r="S13" s="337">
        <f t="shared" si="0"/>
        <v>1904</v>
      </c>
      <c r="T13" s="337">
        <f t="shared" si="0"/>
        <v>4</v>
      </c>
      <c r="U13" s="337">
        <f t="shared" si="0"/>
        <v>171</v>
      </c>
      <c r="V13" s="337">
        <f t="shared" si="0"/>
        <v>403</v>
      </c>
      <c r="W13" s="337">
        <f>SUM(W15:W22,W24,W27,W33,W43,W50,W56,W64,W70)</f>
        <v>121209</v>
      </c>
    </row>
    <row r="14" spans="1:23" ht="15.75" customHeight="1">
      <c r="A14" s="243"/>
      <c r="B14" s="516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</row>
    <row r="15" spans="1:23" ht="15.75" customHeight="1">
      <c r="A15" s="569" t="s">
        <v>91</v>
      </c>
      <c r="B15" s="605"/>
      <c r="C15" s="202">
        <v>53</v>
      </c>
      <c r="D15" s="202">
        <v>1</v>
      </c>
      <c r="E15" s="202">
        <v>52</v>
      </c>
      <c r="F15" s="202">
        <v>109</v>
      </c>
      <c r="G15" s="202">
        <v>1</v>
      </c>
      <c r="H15" s="202">
        <v>108</v>
      </c>
      <c r="I15" s="202" t="s">
        <v>808</v>
      </c>
      <c r="J15" s="202">
        <v>12</v>
      </c>
      <c r="K15" s="202">
        <v>500</v>
      </c>
      <c r="L15" s="197">
        <v>54</v>
      </c>
      <c r="M15" s="202">
        <v>30800</v>
      </c>
      <c r="N15" s="202">
        <v>1130</v>
      </c>
      <c r="O15" s="202">
        <v>50424</v>
      </c>
      <c r="P15" s="202">
        <v>59</v>
      </c>
      <c r="Q15" s="202">
        <v>2550</v>
      </c>
      <c r="R15" s="202">
        <v>20</v>
      </c>
      <c r="S15" s="202">
        <v>1090</v>
      </c>
      <c r="T15" s="202" t="s">
        <v>808</v>
      </c>
      <c r="U15" s="202" t="s">
        <v>808</v>
      </c>
      <c r="V15" s="202">
        <v>88</v>
      </c>
      <c r="W15" s="202">
        <v>42326</v>
      </c>
    </row>
    <row r="16" spans="1:23" ht="15.75" customHeight="1">
      <c r="A16" s="569" t="s">
        <v>52</v>
      </c>
      <c r="B16" s="605"/>
      <c r="C16" s="202">
        <v>12</v>
      </c>
      <c r="D16" s="202" t="s">
        <v>808</v>
      </c>
      <c r="E16" s="202">
        <v>12</v>
      </c>
      <c r="F16" s="202">
        <v>24</v>
      </c>
      <c r="G16" s="202" t="s">
        <v>808</v>
      </c>
      <c r="H16" s="202">
        <v>17</v>
      </c>
      <c r="I16" s="202">
        <v>7</v>
      </c>
      <c r="J16" s="202">
        <v>8</v>
      </c>
      <c r="K16" s="202">
        <v>294</v>
      </c>
      <c r="L16" s="197">
        <v>11</v>
      </c>
      <c r="M16" s="202">
        <v>3387</v>
      </c>
      <c r="N16" s="202">
        <v>113</v>
      </c>
      <c r="O16" s="202">
        <v>3345</v>
      </c>
      <c r="P16" s="202">
        <v>11</v>
      </c>
      <c r="Q16" s="202">
        <v>556</v>
      </c>
      <c r="R16" s="202" t="s">
        <v>808</v>
      </c>
      <c r="S16" s="202" t="s">
        <v>808</v>
      </c>
      <c r="T16" s="202">
        <v>1</v>
      </c>
      <c r="U16" s="202">
        <v>44</v>
      </c>
      <c r="V16" s="202">
        <v>18</v>
      </c>
      <c r="W16" s="202">
        <v>5242</v>
      </c>
    </row>
    <row r="17" spans="1:23" ht="15.75" customHeight="1">
      <c r="A17" s="569" t="s">
        <v>92</v>
      </c>
      <c r="B17" s="605"/>
      <c r="C17" s="202">
        <v>30</v>
      </c>
      <c r="D17" s="202">
        <v>1</v>
      </c>
      <c r="E17" s="202">
        <v>29</v>
      </c>
      <c r="F17" s="202">
        <v>8</v>
      </c>
      <c r="G17" s="202">
        <v>4</v>
      </c>
      <c r="H17" s="202">
        <v>4</v>
      </c>
      <c r="I17" s="202" t="s">
        <v>808</v>
      </c>
      <c r="J17" s="202">
        <v>6</v>
      </c>
      <c r="K17" s="202">
        <v>210</v>
      </c>
      <c r="L17" s="197">
        <v>22</v>
      </c>
      <c r="M17" s="202">
        <v>6695</v>
      </c>
      <c r="N17" s="202">
        <v>26</v>
      </c>
      <c r="O17" s="202">
        <v>11455</v>
      </c>
      <c r="P17" s="202">
        <v>25</v>
      </c>
      <c r="Q17" s="202">
        <v>928</v>
      </c>
      <c r="R17" s="202">
        <v>4</v>
      </c>
      <c r="S17" s="202">
        <v>258</v>
      </c>
      <c r="T17" s="202" t="s">
        <v>808</v>
      </c>
      <c r="U17" s="202" t="s">
        <v>808</v>
      </c>
      <c r="V17" s="202">
        <v>35</v>
      </c>
      <c r="W17" s="202">
        <v>11400</v>
      </c>
    </row>
    <row r="18" spans="1:23" ht="15.75" customHeight="1">
      <c r="A18" s="569" t="s">
        <v>93</v>
      </c>
      <c r="B18" s="605"/>
      <c r="C18" s="202">
        <v>11</v>
      </c>
      <c r="D18" s="202">
        <v>1</v>
      </c>
      <c r="E18" s="202">
        <v>10</v>
      </c>
      <c r="F18" s="202">
        <v>5</v>
      </c>
      <c r="G18" s="202" t="s">
        <v>808</v>
      </c>
      <c r="H18" s="202">
        <v>5</v>
      </c>
      <c r="I18" s="202" t="s">
        <v>808</v>
      </c>
      <c r="J18" s="202">
        <v>5</v>
      </c>
      <c r="K18" s="202">
        <v>63</v>
      </c>
      <c r="L18" s="197">
        <v>8</v>
      </c>
      <c r="M18" s="202">
        <v>1965</v>
      </c>
      <c r="N18" s="202">
        <v>44</v>
      </c>
      <c r="O18" s="202">
        <v>2760</v>
      </c>
      <c r="P18" s="202">
        <v>8</v>
      </c>
      <c r="Q18" s="202">
        <v>300</v>
      </c>
      <c r="R18" s="202" t="s">
        <v>808</v>
      </c>
      <c r="S18" s="202" t="s">
        <v>808</v>
      </c>
      <c r="T18" s="202" t="s">
        <v>808</v>
      </c>
      <c r="U18" s="202" t="s">
        <v>808</v>
      </c>
      <c r="V18" s="202">
        <v>24</v>
      </c>
      <c r="W18" s="202">
        <v>3333</v>
      </c>
    </row>
    <row r="19" spans="1:23" ht="15.75" customHeight="1">
      <c r="A19" s="569" t="s">
        <v>94</v>
      </c>
      <c r="B19" s="605"/>
      <c r="C19" s="202">
        <v>11</v>
      </c>
      <c r="D19" s="202">
        <v>1</v>
      </c>
      <c r="E19" s="202">
        <v>10</v>
      </c>
      <c r="F19" s="202">
        <v>12</v>
      </c>
      <c r="G19" s="202" t="s">
        <v>808</v>
      </c>
      <c r="H19" s="202">
        <v>11</v>
      </c>
      <c r="I19" s="202">
        <v>1</v>
      </c>
      <c r="J19" s="202">
        <v>9</v>
      </c>
      <c r="K19" s="202">
        <v>223</v>
      </c>
      <c r="L19" s="197">
        <v>24</v>
      </c>
      <c r="M19" s="202">
        <v>4571</v>
      </c>
      <c r="N19" s="202">
        <v>130</v>
      </c>
      <c r="O19" s="202">
        <v>2460</v>
      </c>
      <c r="P19" s="202">
        <v>5</v>
      </c>
      <c r="Q19" s="202">
        <v>123</v>
      </c>
      <c r="R19" s="202" t="s">
        <v>808</v>
      </c>
      <c r="S19" s="202" t="s">
        <v>808</v>
      </c>
      <c r="T19" s="202" t="s">
        <v>808</v>
      </c>
      <c r="U19" s="202" t="s">
        <v>808</v>
      </c>
      <c r="V19" s="202">
        <v>21</v>
      </c>
      <c r="W19" s="202">
        <v>2488</v>
      </c>
    </row>
    <row r="20" spans="1:23" ht="15.75" customHeight="1">
      <c r="A20" s="569" t="s">
        <v>95</v>
      </c>
      <c r="B20" s="605"/>
      <c r="C20" s="202">
        <v>17</v>
      </c>
      <c r="D20" s="202">
        <v>1</v>
      </c>
      <c r="E20" s="202">
        <v>16</v>
      </c>
      <c r="F20" s="202" t="s">
        <v>468</v>
      </c>
      <c r="G20" s="202" t="s">
        <v>808</v>
      </c>
      <c r="H20" s="202" t="s">
        <v>808</v>
      </c>
      <c r="I20" s="202" t="s">
        <v>808</v>
      </c>
      <c r="J20" s="202">
        <v>3</v>
      </c>
      <c r="K20" s="202">
        <v>121</v>
      </c>
      <c r="L20" s="197">
        <v>16</v>
      </c>
      <c r="M20" s="202">
        <v>3672</v>
      </c>
      <c r="N20" s="202">
        <v>105</v>
      </c>
      <c r="O20" s="202">
        <v>5521</v>
      </c>
      <c r="P20" s="202">
        <v>11</v>
      </c>
      <c r="Q20" s="202">
        <v>308</v>
      </c>
      <c r="R20" s="202">
        <v>2</v>
      </c>
      <c r="S20" s="202">
        <v>70</v>
      </c>
      <c r="T20" s="202" t="s">
        <v>808</v>
      </c>
      <c r="U20" s="202" t="s">
        <v>808</v>
      </c>
      <c r="V20" s="202">
        <v>25</v>
      </c>
      <c r="W20" s="202">
        <v>7213</v>
      </c>
    </row>
    <row r="21" spans="1:23" ht="15.75" customHeight="1">
      <c r="A21" s="569" t="s">
        <v>96</v>
      </c>
      <c r="B21" s="605"/>
      <c r="C21" s="202">
        <v>11</v>
      </c>
      <c r="D21" s="202" t="s">
        <v>808</v>
      </c>
      <c r="E21" s="202">
        <v>11</v>
      </c>
      <c r="F21" s="202">
        <v>14</v>
      </c>
      <c r="G21" s="202" t="s">
        <v>808</v>
      </c>
      <c r="H21" s="202">
        <v>14</v>
      </c>
      <c r="I21" s="202" t="s">
        <v>808</v>
      </c>
      <c r="J21" s="202">
        <v>7</v>
      </c>
      <c r="K21" s="202">
        <v>404</v>
      </c>
      <c r="L21" s="197">
        <v>10</v>
      </c>
      <c r="M21" s="202">
        <v>3098</v>
      </c>
      <c r="N21" s="202">
        <v>85</v>
      </c>
      <c r="O21" s="202">
        <v>3334</v>
      </c>
      <c r="P21" s="202">
        <v>21</v>
      </c>
      <c r="Q21" s="202">
        <v>515</v>
      </c>
      <c r="R21" s="202" t="s">
        <v>808</v>
      </c>
      <c r="S21" s="202" t="s">
        <v>808</v>
      </c>
      <c r="T21" s="202">
        <v>1</v>
      </c>
      <c r="U21" s="202">
        <v>28</v>
      </c>
      <c r="V21" s="202">
        <v>11</v>
      </c>
      <c r="W21" s="202">
        <v>2832</v>
      </c>
    </row>
    <row r="22" spans="1:23" ht="15.75" customHeight="1">
      <c r="A22" s="569" t="s">
        <v>97</v>
      </c>
      <c r="B22" s="605"/>
      <c r="C22" s="202">
        <v>16</v>
      </c>
      <c r="D22" s="202">
        <v>1</v>
      </c>
      <c r="E22" s="202">
        <v>15</v>
      </c>
      <c r="F22" s="202">
        <v>37</v>
      </c>
      <c r="G22" s="202">
        <v>1</v>
      </c>
      <c r="H22" s="202">
        <v>34</v>
      </c>
      <c r="I22" s="202">
        <v>2</v>
      </c>
      <c r="J22" s="202">
        <v>10</v>
      </c>
      <c r="K22" s="202">
        <v>217</v>
      </c>
      <c r="L22" s="197">
        <v>13</v>
      </c>
      <c r="M22" s="202">
        <v>3723</v>
      </c>
      <c r="N22" s="202">
        <v>185</v>
      </c>
      <c r="O22" s="202">
        <v>5566</v>
      </c>
      <c r="P22" s="202">
        <v>42</v>
      </c>
      <c r="Q22" s="202">
        <v>1790</v>
      </c>
      <c r="R22" s="202">
        <v>2</v>
      </c>
      <c r="S22" s="202">
        <v>104</v>
      </c>
      <c r="T22" s="202" t="s">
        <v>808</v>
      </c>
      <c r="U22" s="202" t="s">
        <v>808</v>
      </c>
      <c r="V22" s="202">
        <v>16</v>
      </c>
      <c r="W22" s="202">
        <v>7417</v>
      </c>
    </row>
    <row r="23" spans="1:24" ht="15.75" customHeight="1">
      <c r="A23" s="243"/>
      <c r="B23" s="282"/>
      <c r="C23" s="480"/>
      <c r="D23" s="202"/>
      <c r="E23" s="202"/>
      <c r="F23" s="58" t="s">
        <v>468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196"/>
    </row>
    <row r="24" spans="1:24" s="172" customFormat="1" ht="15.75" customHeight="1">
      <c r="A24" s="687" t="s">
        <v>98</v>
      </c>
      <c r="B24" s="688"/>
      <c r="C24" s="557">
        <v>1</v>
      </c>
      <c r="D24" s="337">
        <v>1</v>
      </c>
      <c r="E24" s="337" t="s">
        <v>468</v>
      </c>
      <c r="F24" s="337">
        <v>3</v>
      </c>
      <c r="G24" s="337" t="s">
        <v>468</v>
      </c>
      <c r="H24" s="337">
        <v>3</v>
      </c>
      <c r="I24" s="337" t="s">
        <v>468</v>
      </c>
      <c r="J24" s="337">
        <v>3</v>
      </c>
      <c r="K24" s="337">
        <v>54</v>
      </c>
      <c r="L24" s="337">
        <v>6</v>
      </c>
      <c r="M24" s="337">
        <v>2277</v>
      </c>
      <c r="N24" s="337">
        <v>32</v>
      </c>
      <c r="O24" s="337">
        <v>754</v>
      </c>
      <c r="P24" s="337">
        <v>2</v>
      </c>
      <c r="Q24" s="337">
        <v>59</v>
      </c>
      <c r="R24" s="337">
        <v>1</v>
      </c>
      <c r="S24" s="337">
        <v>12</v>
      </c>
      <c r="T24" s="337" t="s">
        <v>468</v>
      </c>
      <c r="U24" s="337" t="s">
        <v>468</v>
      </c>
      <c r="V24" s="337">
        <v>5</v>
      </c>
      <c r="W24" s="337">
        <v>1089</v>
      </c>
      <c r="X24" s="443"/>
    </row>
    <row r="25" spans="1:24" ht="15.75" customHeight="1">
      <c r="A25" s="14"/>
      <c r="B25" s="259" t="s">
        <v>99</v>
      </c>
      <c r="C25" s="10">
        <v>1</v>
      </c>
      <c r="D25" s="10">
        <v>1</v>
      </c>
      <c r="E25" s="10" t="s">
        <v>842</v>
      </c>
      <c r="F25" s="10">
        <v>3</v>
      </c>
      <c r="G25" s="10" t="s">
        <v>842</v>
      </c>
      <c r="H25" s="10">
        <v>3</v>
      </c>
      <c r="I25" s="10" t="s">
        <v>842</v>
      </c>
      <c r="J25" s="10">
        <v>3</v>
      </c>
      <c r="K25" s="10">
        <v>54</v>
      </c>
      <c r="L25" s="2">
        <v>6</v>
      </c>
      <c r="M25" s="10">
        <v>2277</v>
      </c>
      <c r="N25" s="10">
        <v>32</v>
      </c>
      <c r="O25" s="10">
        <v>754</v>
      </c>
      <c r="P25" s="10">
        <v>2</v>
      </c>
      <c r="Q25" s="10">
        <v>59</v>
      </c>
      <c r="R25" s="10">
        <v>1</v>
      </c>
      <c r="S25" s="10">
        <v>12</v>
      </c>
      <c r="T25" s="10" t="s">
        <v>842</v>
      </c>
      <c r="U25" s="10" t="s">
        <v>842</v>
      </c>
      <c r="V25" s="10">
        <v>5</v>
      </c>
      <c r="W25" s="10">
        <v>1089</v>
      </c>
      <c r="X25" s="196"/>
    </row>
    <row r="26" spans="1:24" ht="15.75" customHeight="1">
      <c r="A26" s="14"/>
      <c r="B26" s="259"/>
      <c r="C26" s="43"/>
      <c r="D26" s="10"/>
      <c r="E26" s="10"/>
      <c r="F26" s="10" t="s">
        <v>468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96"/>
    </row>
    <row r="27" spans="1:24" s="172" customFormat="1" ht="15.75" customHeight="1">
      <c r="A27" s="687" t="s">
        <v>100</v>
      </c>
      <c r="B27" s="688"/>
      <c r="C27" s="337">
        <f>SUM(C28:C31)</f>
        <v>5</v>
      </c>
      <c r="D27" s="337">
        <f aca="true" t="shared" si="1" ref="D27:O27">SUM(D28:D31)</f>
        <v>4</v>
      </c>
      <c r="E27" s="337">
        <f t="shared" si="1"/>
        <v>1</v>
      </c>
      <c r="F27" s="337">
        <f t="shared" si="1"/>
        <v>24</v>
      </c>
      <c r="G27" s="337">
        <f t="shared" si="1"/>
        <v>2</v>
      </c>
      <c r="H27" s="337">
        <f t="shared" si="1"/>
        <v>19</v>
      </c>
      <c r="I27" s="337">
        <f t="shared" si="1"/>
        <v>3</v>
      </c>
      <c r="J27" s="337">
        <f t="shared" si="1"/>
        <v>7</v>
      </c>
      <c r="K27" s="337">
        <f t="shared" si="1"/>
        <v>117</v>
      </c>
      <c r="L27" s="337">
        <f t="shared" si="1"/>
        <v>47</v>
      </c>
      <c r="M27" s="337">
        <f t="shared" si="1"/>
        <v>5836</v>
      </c>
      <c r="N27" s="337">
        <f t="shared" si="1"/>
        <v>95</v>
      </c>
      <c r="O27" s="337">
        <f t="shared" si="1"/>
        <v>4983</v>
      </c>
      <c r="P27" s="337">
        <f>SUM(P28:P31)</f>
        <v>12</v>
      </c>
      <c r="Q27" s="337">
        <f>SUM(Q28:Q31)</f>
        <v>232</v>
      </c>
      <c r="R27" s="337">
        <f>SUM(R28:R31)</f>
        <v>3</v>
      </c>
      <c r="S27" s="337">
        <f>SUM(S28:S31)</f>
        <v>107</v>
      </c>
      <c r="T27" s="337" t="s">
        <v>468</v>
      </c>
      <c r="U27" s="337" t="s">
        <v>468</v>
      </c>
      <c r="V27" s="337">
        <f>SUM(V28:V31)</f>
        <v>15</v>
      </c>
      <c r="W27" s="337">
        <f>SUM(W28:W31)</f>
        <v>5068</v>
      </c>
      <c r="X27" s="443"/>
    </row>
    <row r="28" spans="1:24" ht="15.75" customHeight="1">
      <c r="A28" s="14"/>
      <c r="B28" s="259" t="s">
        <v>101</v>
      </c>
      <c r="C28" s="10">
        <v>1</v>
      </c>
      <c r="D28" s="10">
        <v>1</v>
      </c>
      <c r="E28" s="10" t="s">
        <v>842</v>
      </c>
      <c r="F28" s="10">
        <v>7</v>
      </c>
      <c r="G28" s="10" t="s">
        <v>842</v>
      </c>
      <c r="H28" s="10">
        <v>7</v>
      </c>
      <c r="I28" s="10" t="s">
        <v>842</v>
      </c>
      <c r="J28" s="10">
        <v>3</v>
      </c>
      <c r="K28" s="10">
        <v>35</v>
      </c>
      <c r="L28" s="2">
        <v>20</v>
      </c>
      <c r="M28" s="10">
        <v>1486</v>
      </c>
      <c r="N28" s="10">
        <v>20</v>
      </c>
      <c r="O28" s="10">
        <v>1849</v>
      </c>
      <c r="P28" s="10">
        <v>6</v>
      </c>
      <c r="Q28" s="10">
        <v>109</v>
      </c>
      <c r="R28" s="10" t="s">
        <v>842</v>
      </c>
      <c r="S28" s="10" t="s">
        <v>842</v>
      </c>
      <c r="T28" s="10" t="s">
        <v>842</v>
      </c>
      <c r="U28" s="10" t="s">
        <v>842</v>
      </c>
      <c r="V28" s="10">
        <v>3</v>
      </c>
      <c r="W28" s="10">
        <v>1678</v>
      </c>
      <c r="X28" s="196"/>
    </row>
    <row r="29" spans="1:24" ht="15.75" customHeight="1">
      <c r="A29" s="14"/>
      <c r="B29" s="259" t="s">
        <v>102</v>
      </c>
      <c r="C29" s="10">
        <v>1</v>
      </c>
      <c r="D29" s="10">
        <v>1</v>
      </c>
      <c r="E29" s="10" t="s">
        <v>842</v>
      </c>
      <c r="F29" s="10">
        <v>4</v>
      </c>
      <c r="G29" s="10">
        <v>1</v>
      </c>
      <c r="H29" s="10">
        <v>2</v>
      </c>
      <c r="I29" s="10">
        <v>1</v>
      </c>
      <c r="J29" s="10">
        <v>3</v>
      </c>
      <c r="K29" s="10">
        <v>46</v>
      </c>
      <c r="L29" s="2">
        <v>19</v>
      </c>
      <c r="M29" s="10">
        <v>2001</v>
      </c>
      <c r="N29" s="10">
        <v>25</v>
      </c>
      <c r="O29" s="10">
        <v>1867</v>
      </c>
      <c r="P29" s="10" t="s">
        <v>842</v>
      </c>
      <c r="Q29" s="10" t="s">
        <v>842</v>
      </c>
      <c r="R29" s="10">
        <v>1</v>
      </c>
      <c r="S29" s="10">
        <v>47</v>
      </c>
      <c r="T29" s="10" t="s">
        <v>842</v>
      </c>
      <c r="U29" s="10" t="s">
        <v>842</v>
      </c>
      <c r="V29" s="10">
        <v>4</v>
      </c>
      <c r="W29" s="10">
        <v>1639</v>
      </c>
      <c r="X29" s="196"/>
    </row>
    <row r="30" spans="1:24" ht="15.75" customHeight="1">
      <c r="A30" s="14"/>
      <c r="B30" s="259" t="s">
        <v>103</v>
      </c>
      <c r="C30" s="10">
        <v>2</v>
      </c>
      <c r="D30" s="10">
        <v>1</v>
      </c>
      <c r="E30" s="10">
        <v>1</v>
      </c>
      <c r="F30" s="10">
        <v>13</v>
      </c>
      <c r="G30" s="10">
        <v>1</v>
      </c>
      <c r="H30" s="10">
        <v>10</v>
      </c>
      <c r="I30" s="10">
        <v>2</v>
      </c>
      <c r="J30" s="10">
        <v>1</v>
      </c>
      <c r="K30" s="10">
        <v>36</v>
      </c>
      <c r="L30" s="2">
        <v>5</v>
      </c>
      <c r="M30" s="10">
        <v>1777</v>
      </c>
      <c r="N30" s="10">
        <v>35</v>
      </c>
      <c r="O30" s="10">
        <v>941</v>
      </c>
      <c r="P30" s="10" t="s">
        <v>842</v>
      </c>
      <c r="Q30" s="10" t="s">
        <v>842</v>
      </c>
      <c r="R30" s="10" t="s">
        <v>842</v>
      </c>
      <c r="S30" s="10" t="s">
        <v>842</v>
      </c>
      <c r="T30" s="10" t="s">
        <v>842</v>
      </c>
      <c r="U30" s="10" t="s">
        <v>842</v>
      </c>
      <c r="V30" s="10">
        <v>4</v>
      </c>
      <c r="W30" s="10">
        <v>1286</v>
      </c>
      <c r="X30" s="196"/>
    </row>
    <row r="31" spans="1:24" ht="15.75" customHeight="1">
      <c r="A31" s="14"/>
      <c r="B31" s="259" t="s">
        <v>104</v>
      </c>
      <c r="C31" s="10">
        <v>1</v>
      </c>
      <c r="D31" s="10">
        <v>1</v>
      </c>
      <c r="E31" s="10" t="s">
        <v>842</v>
      </c>
      <c r="F31" s="10" t="s">
        <v>468</v>
      </c>
      <c r="G31" s="10" t="s">
        <v>842</v>
      </c>
      <c r="H31" s="10" t="s">
        <v>842</v>
      </c>
      <c r="I31" s="10" t="s">
        <v>842</v>
      </c>
      <c r="J31" s="10" t="s">
        <v>842</v>
      </c>
      <c r="K31" s="10" t="s">
        <v>842</v>
      </c>
      <c r="L31" s="2">
        <v>3</v>
      </c>
      <c r="M31" s="10">
        <v>572</v>
      </c>
      <c r="N31" s="10">
        <v>15</v>
      </c>
      <c r="O31" s="10">
        <v>326</v>
      </c>
      <c r="P31" s="10">
        <v>6</v>
      </c>
      <c r="Q31" s="10">
        <v>123</v>
      </c>
      <c r="R31" s="10">
        <v>2</v>
      </c>
      <c r="S31" s="10">
        <v>60</v>
      </c>
      <c r="T31" s="10" t="s">
        <v>843</v>
      </c>
      <c r="U31" s="10" t="s">
        <v>849</v>
      </c>
      <c r="V31" s="10">
        <v>4</v>
      </c>
      <c r="W31" s="10">
        <v>465</v>
      </c>
      <c r="X31" s="196"/>
    </row>
    <row r="32" spans="1:24" ht="15.75" customHeight="1">
      <c r="A32" s="14"/>
      <c r="B32" s="259"/>
      <c r="C32" s="4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96"/>
    </row>
    <row r="33" spans="1:24" s="172" customFormat="1" ht="15.75" customHeight="1">
      <c r="A33" s="687" t="s">
        <v>105</v>
      </c>
      <c r="B33" s="688"/>
      <c r="C33" s="337">
        <f>SUM(C34:C41)</f>
        <v>27</v>
      </c>
      <c r="D33" s="337">
        <f>SUM(D34:D41)</f>
        <v>8</v>
      </c>
      <c r="E33" s="337">
        <f>SUM(E34:E41)</f>
        <v>19</v>
      </c>
      <c r="F33" s="337">
        <f>SUM(F34:F41)</f>
        <v>24</v>
      </c>
      <c r="G33" s="337" t="s">
        <v>468</v>
      </c>
      <c r="H33" s="337">
        <f aca="true" t="shared" si="2" ref="H33:S33">SUM(H34:H41)</f>
        <v>19</v>
      </c>
      <c r="I33" s="337">
        <f t="shared" si="2"/>
        <v>5</v>
      </c>
      <c r="J33" s="337">
        <f t="shared" si="2"/>
        <v>27</v>
      </c>
      <c r="K33" s="337">
        <f t="shared" si="2"/>
        <v>544</v>
      </c>
      <c r="L33" s="337">
        <f t="shared" si="2"/>
        <v>29</v>
      </c>
      <c r="M33" s="337">
        <f t="shared" si="2"/>
        <v>5022</v>
      </c>
      <c r="N33" s="337">
        <f t="shared" si="2"/>
        <v>143</v>
      </c>
      <c r="O33" s="337">
        <f t="shared" si="2"/>
        <v>8402</v>
      </c>
      <c r="P33" s="337">
        <f t="shared" si="2"/>
        <v>8</v>
      </c>
      <c r="Q33" s="337">
        <f t="shared" si="2"/>
        <v>224</v>
      </c>
      <c r="R33" s="337">
        <f t="shared" si="2"/>
        <v>8</v>
      </c>
      <c r="S33" s="337">
        <f t="shared" si="2"/>
        <v>150</v>
      </c>
      <c r="T33" s="337" t="s">
        <v>468</v>
      </c>
      <c r="U33" s="337" t="s">
        <v>468</v>
      </c>
      <c r="V33" s="337">
        <f>SUM(V34:V41)</f>
        <v>23</v>
      </c>
      <c r="W33" s="337">
        <f>SUM(W34:W41)</f>
        <v>8807</v>
      </c>
      <c r="X33" s="443"/>
    </row>
    <row r="34" spans="1:24" ht="15.75" customHeight="1">
      <c r="A34" s="14"/>
      <c r="B34" s="259" t="s">
        <v>106</v>
      </c>
      <c r="C34" s="10">
        <v>4</v>
      </c>
      <c r="D34" s="10">
        <v>1</v>
      </c>
      <c r="E34" s="10">
        <v>3</v>
      </c>
      <c r="F34" s="10">
        <v>4</v>
      </c>
      <c r="G34" s="10" t="s">
        <v>842</v>
      </c>
      <c r="H34" s="10">
        <v>4</v>
      </c>
      <c r="I34" s="10" t="s">
        <v>842</v>
      </c>
      <c r="J34" s="10">
        <v>3</v>
      </c>
      <c r="K34" s="10">
        <v>136</v>
      </c>
      <c r="L34" s="2">
        <v>3</v>
      </c>
      <c r="M34" s="10">
        <v>857</v>
      </c>
      <c r="N34" s="10">
        <v>41</v>
      </c>
      <c r="O34" s="10">
        <v>948</v>
      </c>
      <c r="P34" s="10">
        <v>2</v>
      </c>
      <c r="Q34" s="10">
        <v>95</v>
      </c>
      <c r="R34" s="10">
        <v>1</v>
      </c>
      <c r="S34" s="10">
        <v>45</v>
      </c>
      <c r="T34" s="10" t="s">
        <v>842</v>
      </c>
      <c r="U34" s="10" t="s">
        <v>842</v>
      </c>
      <c r="V34" s="10">
        <v>5</v>
      </c>
      <c r="W34" s="10">
        <v>1322</v>
      </c>
      <c r="X34" s="196"/>
    </row>
    <row r="35" spans="1:24" ht="15.75" customHeight="1">
      <c r="A35" s="14"/>
      <c r="B35" s="259" t="s">
        <v>107</v>
      </c>
      <c r="C35" s="10">
        <v>7</v>
      </c>
      <c r="D35" s="10">
        <v>1</v>
      </c>
      <c r="E35" s="10">
        <v>6</v>
      </c>
      <c r="F35" s="10">
        <v>10</v>
      </c>
      <c r="G35" s="10" t="s">
        <v>842</v>
      </c>
      <c r="H35" s="10">
        <v>9</v>
      </c>
      <c r="I35" s="10">
        <v>1</v>
      </c>
      <c r="J35" s="10">
        <v>3</v>
      </c>
      <c r="K35" s="10">
        <v>69</v>
      </c>
      <c r="L35" s="2">
        <v>5</v>
      </c>
      <c r="M35" s="10">
        <v>969</v>
      </c>
      <c r="N35" s="10">
        <v>5</v>
      </c>
      <c r="O35" s="10">
        <v>2024</v>
      </c>
      <c r="P35" s="10" t="s">
        <v>843</v>
      </c>
      <c r="Q35" s="10" t="s">
        <v>842</v>
      </c>
      <c r="R35" s="10" t="s">
        <v>842</v>
      </c>
      <c r="S35" s="10" t="s">
        <v>842</v>
      </c>
      <c r="T35" s="10" t="s">
        <v>866</v>
      </c>
      <c r="U35" s="10" t="s">
        <v>842</v>
      </c>
      <c r="V35" s="10">
        <v>5</v>
      </c>
      <c r="W35" s="10">
        <v>2466</v>
      </c>
      <c r="X35" s="196"/>
    </row>
    <row r="36" spans="1:24" ht="15.75" customHeight="1">
      <c r="A36" s="14"/>
      <c r="B36" s="259" t="s">
        <v>108</v>
      </c>
      <c r="C36" s="10">
        <v>5</v>
      </c>
      <c r="D36" s="10">
        <v>1</v>
      </c>
      <c r="E36" s="10">
        <v>4</v>
      </c>
      <c r="F36" s="10">
        <v>9</v>
      </c>
      <c r="G36" s="10" t="s">
        <v>842</v>
      </c>
      <c r="H36" s="10">
        <v>5</v>
      </c>
      <c r="I36" s="10">
        <v>4</v>
      </c>
      <c r="J36" s="10">
        <v>5</v>
      </c>
      <c r="K36" s="10">
        <v>80</v>
      </c>
      <c r="L36" s="2">
        <v>9</v>
      </c>
      <c r="M36" s="10">
        <v>2215</v>
      </c>
      <c r="N36" s="10">
        <v>59</v>
      </c>
      <c r="O36" s="10">
        <v>4667</v>
      </c>
      <c r="P36" s="10" t="s">
        <v>842</v>
      </c>
      <c r="Q36" s="10" t="s">
        <v>842</v>
      </c>
      <c r="R36" s="10">
        <v>6</v>
      </c>
      <c r="S36" s="10">
        <v>75</v>
      </c>
      <c r="T36" s="10" t="s">
        <v>842</v>
      </c>
      <c r="U36" s="10" t="s">
        <v>842</v>
      </c>
      <c r="V36" s="10">
        <v>7</v>
      </c>
      <c r="W36" s="10">
        <v>4088</v>
      </c>
      <c r="X36" s="196"/>
    </row>
    <row r="37" spans="1:24" ht="15.75" customHeight="1">
      <c r="A37" s="14"/>
      <c r="B37" s="259" t="s">
        <v>109</v>
      </c>
      <c r="C37" s="10">
        <v>1</v>
      </c>
      <c r="D37" s="10">
        <v>1</v>
      </c>
      <c r="E37" s="10" t="s">
        <v>842</v>
      </c>
      <c r="F37" s="10" t="s">
        <v>468</v>
      </c>
      <c r="G37" s="10" t="s">
        <v>35</v>
      </c>
      <c r="H37" s="10" t="s">
        <v>35</v>
      </c>
      <c r="I37" s="10" t="s">
        <v>842</v>
      </c>
      <c r="J37" s="10">
        <v>1</v>
      </c>
      <c r="K37" s="10">
        <v>32</v>
      </c>
      <c r="L37" s="2">
        <v>1</v>
      </c>
      <c r="M37" s="10">
        <v>126</v>
      </c>
      <c r="N37" s="10">
        <v>1</v>
      </c>
      <c r="O37" s="10">
        <v>128</v>
      </c>
      <c r="P37" s="10" t="s">
        <v>842</v>
      </c>
      <c r="Q37" s="10" t="s">
        <v>842</v>
      </c>
      <c r="R37" s="10" t="s">
        <v>842</v>
      </c>
      <c r="S37" s="10" t="s">
        <v>842</v>
      </c>
      <c r="T37" s="10" t="s">
        <v>842</v>
      </c>
      <c r="U37" s="10" t="s">
        <v>842</v>
      </c>
      <c r="V37" s="10">
        <v>1</v>
      </c>
      <c r="W37" s="10">
        <v>321</v>
      </c>
      <c r="X37" s="196"/>
    </row>
    <row r="38" spans="1:24" ht="15.75" customHeight="1">
      <c r="A38" s="14"/>
      <c r="B38" s="259" t="s">
        <v>110</v>
      </c>
      <c r="C38" s="10">
        <v>5</v>
      </c>
      <c r="D38" s="10">
        <v>1</v>
      </c>
      <c r="E38" s="10">
        <v>4</v>
      </c>
      <c r="F38" s="10">
        <v>1</v>
      </c>
      <c r="G38" s="10" t="s">
        <v>842</v>
      </c>
      <c r="H38" s="10">
        <v>1</v>
      </c>
      <c r="I38" s="10" t="s">
        <v>843</v>
      </c>
      <c r="J38" s="10">
        <v>1</v>
      </c>
      <c r="K38" s="10">
        <v>21</v>
      </c>
      <c r="L38" s="2">
        <v>1</v>
      </c>
      <c r="M38" s="10">
        <v>163</v>
      </c>
      <c r="N38" s="10">
        <v>9</v>
      </c>
      <c r="O38" s="10">
        <v>116</v>
      </c>
      <c r="P38" s="10" t="s">
        <v>851</v>
      </c>
      <c r="Q38" s="10" t="s">
        <v>842</v>
      </c>
      <c r="R38" s="10">
        <v>1</v>
      </c>
      <c r="S38" s="10">
        <v>30</v>
      </c>
      <c r="T38" s="10" t="s">
        <v>35</v>
      </c>
      <c r="U38" s="10" t="s">
        <v>842</v>
      </c>
      <c r="V38" s="10">
        <v>1</v>
      </c>
      <c r="W38" s="10">
        <v>126</v>
      </c>
      <c r="X38" s="196"/>
    </row>
    <row r="39" spans="1:24" ht="15.75" customHeight="1">
      <c r="A39" s="14"/>
      <c r="B39" s="259" t="s">
        <v>111</v>
      </c>
      <c r="C39" s="10">
        <v>1</v>
      </c>
      <c r="D39" s="10">
        <v>1</v>
      </c>
      <c r="E39" s="10" t="s">
        <v>842</v>
      </c>
      <c r="F39" s="10" t="s">
        <v>468</v>
      </c>
      <c r="G39" s="10" t="s">
        <v>866</v>
      </c>
      <c r="H39" s="10" t="s">
        <v>853</v>
      </c>
      <c r="I39" s="10" t="s">
        <v>35</v>
      </c>
      <c r="J39" s="10">
        <v>12</v>
      </c>
      <c r="K39" s="10">
        <v>160</v>
      </c>
      <c r="L39" s="2">
        <v>1</v>
      </c>
      <c r="M39" s="10">
        <v>381</v>
      </c>
      <c r="N39" s="10">
        <v>21</v>
      </c>
      <c r="O39" s="10">
        <v>344</v>
      </c>
      <c r="P39" s="10">
        <v>5</v>
      </c>
      <c r="Q39" s="10">
        <v>104</v>
      </c>
      <c r="R39" s="10" t="s">
        <v>849</v>
      </c>
      <c r="S39" s="10" t="s">
        <v>842</v>
      </c>
      <c r="T39" s="10" t="s">
        <v>867</v>
      </c>
      <c r="U39" s="10" t="s">
        <v>842</v>
      </c>
      <c r="V39" s="10">
        <v>2</v>
      </c>
      <c r="W39" s="10">
        <v>288</v>
      </c>
      <c r="X39" s="196"/>
    </row>
    <row r="40" spans="1:24" ht="15.75" customHeight="1">
      <c r="A40" s="14"/>
      <c r="B40" s="259" t="s">
        <v>112</v>
      </c>
      <c r="C40" s="10">
        <v>1</v>
      </c>
      <c r="D40" s="10">
        <v>1</v>
      </c>
      <c r="E40" s="10" t="s">
        <v>842</v>
      </c>
      <c r="F40" s="10" t="s">
        <v>468</v>
      </c>
      <c r="G40" s="10" t="s">
        <v>842</v>
      </c>
      <c r="H40" s="10" t="s">
        <v>842</v>
      </c>
      <c r="I40" s="10" t="s">
        <v>842</v>
      </c>
      <c r="J40" s="10">
        <v>1</v>
      </c>
      <c r="K40" s="10">
        <v>24</v>
      </c>
      <c r="L40" s="2">
        <v>7</v>
      </c>
      <c r="M40" s="10">
        <v>145</v>
      </c>
      <c r="N40" s="10">
        <v>6</v>
      </c>
      <c r="O40" s="10">
        <v>85</v>
      </c>
      <c r="P40" s="10" t="s">
        <v>842</v>
      </c>
      <c r="Q40" s="10" t="s">
        <v>842</v>
      </c>
      <c r="R40" s="10" t="s">
        <v>35</v>
      </c>
      <c r="S40" s="10" t="s">
        <v>35</v>
      </c>
      <c r="T40" s="10" t="s">
        <v>35</v>
      </c>
      <c r="U40" s="10" t="s">
        <v>35</v>
      </c>
      <c r="V40" s="10">
        <v>1</v>
      </c>
      <c r="W40" s="10">
        <v>76</v>
      </c>
      <c r="X40" s="196"/>
    </row>
    <row r="41" spans="1:24" ht="15.75" customHeight="1">
      <c r="A41" s="14"/>
      <c r="B41" s="259" t="s">
        <v>113</v>
      </c>
      <c r="C41" s="10">
        <v>3</v>
      </c>
      <c r="D41" s="10">
        <v>1</v>
      </c>
      <c r="E41" s="10">
        <v>2</v>
      </c>
      <c r="F41" s="10" t="s">
        <v>468</v>
      </c>
      <c r="G41" s="10" t="s">
        <v>35</v>
      </c>
      <c r="H41" s="10" t="s">
        <v>35</v>
      </c>
      <c r="I41" s="10" t="s">
        <v>35</v>
      </c>
      <c r="J41" s="10">
        <v>1</v>
      </c>
      <c r="K41" s="10">
        <v>22</v>
      </c>
      <c r="L41" s="2">
        <v>2</v>
      </c>
      <c r="M41" s="10">
        <v>166</v>
      </c>
      <c r="N41" s="10">
        <v>1</v>
      </c>
      <c r="O41" s="10">
        <v>90</v>
      </c>
      <c r="P41" s="10">
        <v>1</v>
      </c>
      <c r="Q41" s="10">
        <v>25</v>
      </c>
      <c r="R41" s="10" t="s">
        <v>35</v>
      </c>
      <c r="S41" s="10" t="s">
        <v>35</v>
      </c>
      <c r="T41" s="10" t="s">
        <v>35</v>
      </c>
      <c r="U41" s="10" t="s">
        <v>35</v>
      </c>
      <c r="V41" s="10">
        <v>1</v>
      </c>
      <c r="W41" s="10">
        <v>120</v>
      </c>
      <c r="X41" s="196"/>
    </row>
    <row r="42" spans="1:24" ht="15.75" customHeight="1">
      <c r="A42" s="14"/>
      <c r="B42" s="259"/>
      <c r="C42" s="4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96"/>
    </row>
    <row r="43" spans="1:24" s="172" customFormat="1" ht="15.75" customHeight="1">
      <c r="A43" s="687" t="s">
        <v>114</v>
      </c>
      <c r="B43" s="688"/>
      <c r="C43" s="337">
        <f>SUM(C44:C48)</f>
        <v>46</v>
      </c>
      <c r="D43" s="337">
        <f aca="true" t="shared" si="3" ref="D43:N43">SUM(D44:D48)</f>
        <v>4</v>
      </c>
      <c r="E43" s="337">
        <f t="shared" si="3"/>
        <v>42</v>
      </c>
      <c r="F43" s="337">
        <f t="shared" si="3"/>
        <v>47</v>
      </c>
      <c r="G43" s="337">
        <f t="shared" si="3"/>
        <v>3</v>
      </c>
      <c r="H43" s="337">
        <f t="shared" si="3"/>
        <v>41</v>
      </c>
      <c r="I43" s="337">
        <f t="shared" si="3"/>
        <v>3</v>
      </c>
      <c r="J43" s="337">
        <f t="shared" si="3"/>
        <v>38</v>
      </c>
      <c r="K43" s="337">
        <f t="shared" si="3"/>
        <v>487</v>
      </c>
      <c r="L43" s="337">
        <f t="shared" si="3"/>
        <v>53</v>
      </c>
      <c r="M43" s="337">
        <f t="shared" si="3"/>
        <v>10174</v>
      </c>
      <c r="N43" s="337">
        <f t="shared" si="3"/>
        <v>94</v>
      </c>
      <c r="O43" s="337">
        <f aca="true" t="shared" si="4" ref="O43:W43">SUM(O44:O48)</f>
        <v>7595</v>
      </c>
      <c r="P43" s="337">
        <f t="shared" si="4"/>
        <v>17</v>
      </c>
      <c r="Q43" s="337">
        <f t="shared" si="4"/>
        <v>307</v>
      </c>
      <c r="R43" s="337">
        <f t="shared" si="4"/>
        <v>2</v>
      </c>
      <c r="S43" s="337">
        <f t="shared" si="4"/>
        <v>49</v>
      </c>
      <c r="T43" s="337">
        <f t="shared" si="4"/>
        <v>1</v>
      </c>
      <c r="U43" s="337">
        <f t="shared" si="4"/>
        <v>23</v>
      </c>
      <c r="V43" s="337">
        <f t="shared" si="4"/>
        <v>26</v>
      </c>
      <c r="W43" s="337">
        <f t="shared" si="4"/>
        <v>9364</v>
      </c>
      <c r="X43" s="443"/>
    </row>
    <row r="44" spans="1:24" ht="15.75" customHeight="1">
      <c r="A44" s="14"/>
      <c r="B44" s="259" t="s">
        <v>115</v>
      </c>
      <c r="C44" s="10">
        <v>11</v>
      </c>
      <c r="D44" s="10">
        <v>1</v>
      </c>
      <c r="E44" s="10">
        <v>10</v>
      </c>
      <c r="F44" s="10">
        <v>16</v>
      </c>
      <c r="G44" s="10">
        <v>2</v>
      </c>
      <c r="H44" s="10">
        <v>13</v>
      </c>
      <c r="I44" s="10">
        <v>1</v>
      </c>
      <c r="J44" s="10">
        <v>7</v>
      </c>
      <c r="K44" s="10">
        <v>253</v>
      </c>
      <c r="L44" s="2">
        <v>8</v>
      </c>
      <c r="M44" s="10">
        <v>1877</v>
      </c>
      <c r="N44" s="10">
        <v>9</v>
      </c>
      <c r="O44" s="10">
        <v>2087</v>
      </c>
      <c r="P44" s="10" t="s">
        <v>35</v>
      </c>
      <c r="Q44" s="10" t="s">
        <v>35</v>
      </c>
      <c r="R44" s="10">
        <v>1</v>
      </c>
      <c r="S44" s="10">
        <v>44</v>
      </c>
      <c r="T44" s="10" t="s">
        <v>35</v>
      </c>
      <c r="U44" s="10" t="s">
        <v>35</v>
      </c>
      <c r="V44" s="10">
        <v>12</v>
      </c>
      <c r="W44" s="10">
        <v>3094</v>
      </c>
      <c r="X44" s="196"/>
    </row>
    <row r="45" spans="1:24" ht="15.75" customHeight="1">
      <c r="A45" s="14"/>
      <c r="B45" s="259" t="s">
        <v>116</v>
      </c>
      <c r="C45" s="10">
        <v>4</v>
      </c>
      <c r="D45" s="10" t="s">
        <v>35</v>
      </c>
      <c r="E45" s="10">
        <v>4</v>
      </c>
      <c r="F45" s="10">
        <v>5</v>
      </c>
      <c r="G45" s="10" t="s">
        <v>35</v>
      </c>
      <c r="H45" s="10">
        <v>4</v>
      </c>
      <c r="I45" s="10">
        <v>1</v>
      </c>
      <c r="J45" s="10">
        <v>1</v>
      </c>
      <c r="K45" s="10">
        <v>33</v>
      </c>
      <c r="L45" s="2">
        <v>1</v>
      </c>
      <c r="M45" s="10">
        <v>1655</v>
      </c>
      <c r="N45" s="10">
        <v>29</v>
      </c>
      <c r="O45" s="10">
        <v>876</v>
      </c>
      <c r="P45" s="10">
        <v>4</v>
      </c>
      <c r="Q45" s="10">
        <v>89</v>
      </c>
      <c r="R45" s="10" t="s">
        <v>35</v>
      </c>
      <c r="S45" s="10" t="s">
        <v>35</v>
      </c>
      <c r="T45" s="10" t="s">
        <v>868</v>
      </c>
      <c r="U45" s="10" t="s">
        <v>869</v>
      </c>
      <c r="V45" s="10">
        <v>3</v>
      </c>
      <c r="W45" s="10">
        <v>1174</v>
      </c>
      <c r="X45" s="196"/>
    </row>
    <row r="46" spans="1:24" ht="15.75" customHeight="1">
      <c r="A46" s="14"/>
      <c r="B46" s="259" t="s">
        <v>117</v>
      </c>
      <c r="C46" s="10">
        <v>8</v>
      </c>
      <c r="D46" s="10">
        <v>1</v>
      </c>
      <c r="E46" s="10">
        <v>7</v>
      </c>
      <c r="F46" s="10">
        <v>2</v>
      </c>
      <c r="G46" s="10" t="s">
        <v>869</v>
      </c>
      <c r="H46" s="10">
        <v>2</v>
      </c>
      <c r="I46" s="10" t="s">
        <v>869</v>
      </c>
      <c r="J46" s="10">
        <v>7</v>
      </c>
      <c r="K46" s="10">
        <v>46</v>
      </c>
      <c r="L46" s="2">
        <v>7</v>
      </c>
      <c r="M46" s="10">
        <v>1101</v>
      </c>
      <c r="N46" s="10">
        <v>12</v>
      </c>
      <c r="O46" s="10">
        <v>1410</v>
      </c>
      <c r="P46" s="10">
        <v>13</v>
      </c>
      <c r="Q46" s="10">
        <v>218</v>
      </c>
      <c r="R46" s="10" t="s">
        <v>869</v>
      </c>
      <c r="S46" s="10" t="s">
        <v>869</v>
      </c>
      <c r="T46" s="10" t="s">
        <v>869</v>
      </c>
      <c r="U46" s="10" t="s">
        <v>869</v>
      </c>
      <c r="V46" s="10">
        <v>3</v>
      </c>
      <c r="W46" s="10">
        <v>1184</v>
      </c>
      <c r="X46" s="196"/>
    </row>
    <row r="47" spans="1:24" ht="15.75" customHeight="1">
      <c r="A47" s="14"/>
      <c r="B47" s="259" t="s">
        <v>118</v>
      </c>
      <c r="C47" s="10">
        <v>7</v>
      </c>
      <c r="D47" s="10">
        <v>1</v>
      </c>
      <c r="E47" s="10">
        <v>6</v>
      </c>
      <c r="F47" s="10">
        <v>5</v>
      </c>
      <c r="G47" s="10">
        <v>1</v>
      </c>
      <c r="H47" s="10">
        <v>4</v>
      </c>
      <c r="I47" s="10" t="s">
        <v>869</v>
      </c>
      <c r="J47" s="10">
        <v>16</v>
      </c>
      <c r="K47" s="10">
        <v>48</v>
      </c>
      <c r="L47" s="2">
        <v>24</v>
      </c>
      <c r="M47" s="10">
        <v>1248</v>
      </c>
      <c r="N47" s="10">
        <v>27</v>
      </c>
      <c r="O47" s="10">
        <v>884</v>
      </c>
      <c r="P47" s="10" t="s">
        <v>842</v>
      </c>
      <c r="Q47" s="10" t="s">
        <v>842</v>
      </c>
      <c r="R47" s="10">
        <v>1</v>
      </c>
      <c r="S47" s="10">
        <v>5</v>
      </c>
      <c r="T47" s="10" t="s">
        <v>870</v>
      </c>
      <c r="U47" s="10" t="s">
        <v>870</v>
      </c>
      <c r="V47" s="10">
        <v>3</v>
      </c>
      <c r="W47" s="10">
        <v>1183</v>
      </c>
      <c r="X47" s="196"/>
    </row>
    <row r="48" spans="1:24" ht="15.75" customHeight="1">
      <c r="A48" s="14"/>
      <c r="B48" s="259" t="s">
        <v>119</v>
      </c>
      <c r="C48" s="10">
        <v>16</v>
      </c>
      <c r="D48" s="10">
        <v>1</v>
      </c>
      <c r="E48" s="10">
        <v>15</v>
      </c>
      <c r="F48" s="10">
        <v>19</v>
      </c>
      <c r="G48" s="10" t="s">
        <v>870</v>
      </c>
      <c r="H48" s="10">
        <v>18</v>
      </c>
      <c r="I48" s="10">
        <v>1</v>
      </c>
      <c r="J48" s="10">
        <v>7</v>
      </c>
      <c r="K48" s="10">
        <v>107</v>
      </c>
      <c r="L48" s="2">
        <v>13</v>
      </c>
      <c r="M48" s="10">
        <v>4293</v>
      </c>
      <c r="N48" s="10">
        <v>17</v>
      </c>
      <c r="O48" s="10">
        <v>2338</v>
      </c>
      <c r="P48" s="10" t="s">
        <v>870</v>
      </c>
      <c r="Q48" s="10" t="s">
        <v>871</v>
      </c>
      <c r="R48" s="10" t="s">
        <v>871</v>
      </c>
      <c r="S48" s="10" t="s">
        <v>870</v>
      </c>
      <c r="T48" s="10">
        <v>1</v>
      </c>
      <c r="U48" s="10">
        <v>23</v>
      </c>
      <c r="V48" s="10">
        <v>5</v>
      </c>
      <c r="W48" s="10">
        <v>2729</v>
      </c>
      <c r="X48" s="196"/>
    </row>
    <row r="49" spans="1:24" ht="15.75" customHeight="1">
      <c r="A49" s="14"/>
      <c r="B49" s="259"/>
      <c r="C49" s="4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96"/>
    </row>
    <row r="50" spans="1:24" s="172" customFormat="1" ht="15.75" customHeight="1">
      <c r="A50" s="687" t="s">
        <v>120</v>
      </c>
      <c r="B50" s="688"/>
      <c r="C50" s="337">
        <f aca="true" t="shared" si="5" ref="C50:H50">SUM(C51:C54)</f>
        <v>26</v>
      </c>
      <c r="D50" s="337">
        <f t="shared" si="5"/>
        <v>4</v>
      </c>
      <c r="E50" s="337">
        <f t="shared" si="5"/>
        <v>22</v>
      </c>
      <c r="F50" s="337">
        <f t="shared" si="5"/>
        <v>8</v>
      </c>
      <c r="G50" s="337">
        <f t="shared" si="5"/>
        <v>1</v>
      </c>
      <c r="H50" s="337">
        <f t="shared" si="5"/>
        <v>7</v>
      </c>
      <c r="I50" s="337" t="s">
        <v>468</v>
      </c>
      <c r="J50" s="337">
        <f aca="true" t="shared" si="6" ref="J50:W50">SUM(J51:J54)</f>
        <v>36</v>
      </c>
      <c r="K50" s="337">
        <f t="shared" si="6"/>
        <v>552</v>
      </c>
      <c r="L50" s="337">
        <f t="shared" si="6"/>
        <v>27</v>
      </c>
      <c r="M50" s="337">
        <f t="shared" si="6"/>
        <v>5417</v>
      </c>
      <c r="N50" s="337">
        <f t="shared" si="6"/>
        <v>101</v>
      </c>
      <c r="O50" s="337">
        <f t="shared" si="6"/>
        <v>2794</v>
      </c>
      <c r="P50" s="337">
        <f t="shared" si="6"/>
        <v>24</v>
      </c>
      <c r="Q50" s="337">
        <f t="shared" si="6"/>
        <v>636</v>
      </c>
      <c r="R50" s="337">
        <f t="shared" si="6"/>
        <v>2</v>
      </c>
      <c r="S50" s="337">
        <f t="shared" si="6"/>
        <v>43</v>
      </c>
      <c r="T50" s="337">
        <f t="shared" si="6"/>
        <v>1</v>
      </c>
      <c r="U50" s="337">
        <f t="shared" si="6"/>
        <v>76</v>
      </c>
      <c r="V50" s="337">
        <f t="shared" si="6"/>
        <v>24</v>
      </c>
      <c r="W50" s="337">
        <f t="shared" si="6"/>
        <v>4857</v>
      </c>
      <c r="X50" s="443"/>
    </row>
    <row r="51" spans="1:24" ht="15.75" customHeight="1">
      <c r="A51" s="243"/>
      <c r="B51" s="259" t="s">
        <v>121</v>
      </c>
      <c r="C51" s="10">
        <v>11</v>
      </c>
      <c r="D51" s="10">
        <v>1</v>
      </c>
      <c r="E51" s="10">
        <v>10</v>
      </c>
      <c r="F51" s="10">
        <v>4</v>
      </c>
      <c r="G51" s="10" t="s">
        <v>870</v>
      </c>
      <c r="H51" s="10">
        <v>4</v>
      </c>
      <c r="I51" s="10" t="s">
        <v>871</v>
      </c>
      <c r="J51" s="10">
        <v>7</v>
      </c>
      <c r="K51" s="10">
        <v>174</v>
      </c>
      <c r="L51" s="2">
        <v>10</v>
      </c>
      <c r="M51" s="10">
        <v>1550</v>
      </c>
      <c r="N51" s="10">
        <v>16</v>
      </c>
      <c r="O51" s="10">
        <v>661</v>
      </c>
      <c r="P51" s="10">
        <v>10</v>
      </c>
      <c r="Q51" s="10">
        <v>375</v>
      </c>
      <c r="R51" s="10">
        <v>1</v>
      </c>
      <c r="S51" s="10">
        <v>15</v>
      </c>
      <c r="T51" s="10">
        <v>1</v>
      </c>
      <c r="U51" s="10">
        <v>76</v>
      </c>
      <c r="V51" s="10">
        <v>8</v>
      </c>
      <c r="W51" s="10">
        <v>1265</v>
      </c>
      <c r="X51" s="196"/>
    </row>
    <row r="52" spans="1:24" ht="15.75" customHeight="1">
      <c r="A52" s="243"/>
      <c r="B52" s="259" t="s">
        <v>122</v>
      </c>
      <c r="C52" s="10">
        <v>1</v>
      </c>
      <c r="D52" s="10">
        <v>1</v>
      </c>
      <c r="E52" s="10" t="s">
        <v>871</v>
      </c>
      <c r="F52" s="10">
        <v>1</v>
      </c>
      <c r="G52" s="10" t="s">
        <v>871</v>
      </c>
      <c r="H52" s="10">
        <v>1</v>
      </c>
      <c r="I52" s="10" t="s">
        <v>871</v>
      </c>
      <c r="J52" s="10">
        <v>19</v>
      </c>
      <c r="K52" s="10">
        <v>186</v>
      </c>
      <c r="L52" s="2">
        <v>5</v>
      </c>
      <c r="M52" s="10">
        <v>998</v>
      </c>
      <c r="N52" s="10" t="s">
        <v>872</v>
      </c>
      <c r="O52" s="10" t="s">
        <v>872</v>
      </c>
      <c r="P52" s="10">
        <v>1</v>
      </c>
      <c r="Q52" s="10">
        <v>19</v>
      </c>
      <c r="R52" s="10" t="s">
        <v>870</v>
      </c>
      <c r="S52" s="10" t="s">
        <v>870</v>
      </c>
      <c r="T52" s="10" t="s">
        <v>870</v>
      </c>
      <c r="U52" s="10" t="s">
        <v>870</v>
      </c>
      <c r="V52" s="10">
        <v>3</v>
      </c>
      <c r="W52" s="10">
        <v>879</v>
      </c>
      <c r="X52" s="196"/>
    </row>
    <row r="53" spans="1:23" ht="15.75" customHeight="1">
      <c r="A53" s="243"/>
      <c r="B53" s="259" t="s">
        <v>123</v>
      </c>
      <c r="C53" s="10">
        <v>10</v>
      </c>
      <c r="D53" s="10">
        <v>1</v>
      </c>
      <c r="E53" s="10">
        <v>9</v>
      </c>
      <c r="F53" s="10" t="s">
        <v>468</v>
      </c>
      <c r="G53" s="10" t="s">
        <v>870</v>
      </c>
      <c r="H53" s="10" t="s">
        <v>870</v>
      </c>
      <c r="I53" s="10" t="s">
        <v>870</v>
      </c>
      <c r="J53" s="10">
        <v>7</v>
      </c>
      <c r="K53" s="10">
        <v>125</v>
      </c>
      <c r="L53" s="2">
        <v>9</v>
      </c>
      <c r="M53" s="10">
        <v>2046</v>
      </c>
      <c r="N53" s="10">
        <v>56</v>
      </c>
      <c r="O53" s="10">
        <v>1352</v>
      </c>
      <c r="P53" s="10">
        <v>2</v>
      </c>
      <c r="Q53" s="10">
        <v>60</v>
      </c>
      <c r="R53" s="10" t="s">
        <v>870</v>
      </c>
      <c r="S53" s="10" t="s">
        <v>870</v>
      </c>
      <c r="T53" s="10" t="s">
        <v>870</v>
      </c>
      <c r="U53" s="10" t="s">
        <v>870</v>
      </c>
      <c r="V53" s="10">
        <v>9</v>
      </c>
      <c r="W53" s="10">
        <v>1776</v>
      </c>
    </row>
    <row r="54" spans="1:23" ht="15.75" customHeight="1">
      <c r="A54" s="243"/>
      <c r="B54" s="259" t="s">
        <v>124</v>
      </c>
      <c r="C54" s="10">
        <v>4</v>
      </c>
      <c r="D54" s="10">
        <v>1</v>
      </c>
      <c r="E54" s="10">
        <v>3</v>
      </c>
      <c r="F54" s="10">
        <v>3</v>
      </c>
      <c r="G54" s="10">
        <v>1</v>
      </c>
      <c r="H54" s="10">
        <v>2</v>
      </c>
      <c r="I54" s="10" t="s">
        <v>870</v>
      </c>
      <c r="J54" s="10">
        <v>3</v>
      </c>
      <c r="K54" s="10">
        <v>67</v>
      </c>
      <c r="L54" s="2">
        <v>3</v>
      </c>
      <c r="M54" s="10">
        <v>823</v>
      </c>
      <c r="N54" s="10">
        <v>29</v>
      </c>
      <c r="O54" s="10">
        <v>781</v>
      </c>
      <c r="P54" s="10">
        <v>11</v>
      </c>
      <c r="Q54" s="10">
        <v>182</v>
      </c>
      <c r="R54" s="10">
        <v>1</v>
      </c>
      <c r="S54" s="10">
        <v>28</v>
      </c>
      <c r="T54" s="10" t="s">
        <v>870</v>
      </c>
      <c r="U54" s="10" t="s">
        <v>870</v>
      </c>
      <c r="V54" s="10">
        <v>4</v>
      </c>
      <c r="W54" s="10">
        <v>937</v>
      </c>
    </row>
    <row r="55" spans="1:23" ht="15.75" customHeight="1">
      <c r="A55" s="243"/>
      <c r="B55" s="259"/>
      <c r="C55" s="43"/>
      <c r="D55" s="10"/>
      <c r="E55" s="10"/>
      <c r="F55" s="10" t="s">
        <v>468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72" customFormat="1" ht="15.75" customHeight="1">
      <c r="A56" s="687" t="s">
        <v>125</v>
      </c>
      <c r="B56" s="688"/>
      <c r="C56" s="337">
        <f>SUM(C57:C62)</f>
        <v>8</v>
      </c>
      <c r="D56" s="337">
        <f>SUM(D57:D62)</f>
        <v>6</v>
      </c>
      <c r="E56" s="337">
        <f>SUM(E57:E62)</f>
        <v>2</v>
      </c>
      <c r="F56" s="337">
        <f>SUM(F57:F62)</f>
        <v>22</v>
      </c>
      <c r="G56" s="337" t="s">
        <v>468</v>
      </c>
      <c r="H56" s="337">
        <f aca="true" t="shared" si="7" ref="H56:S56">SUM(H57:H62)</f>
        <v>19</v>
      </c>
      <c r="I56" s="337">
        <f t="shared" si="7"/>
        <v>3</v>
      </c>
      <c r="J56" s="337">
        <f t="shared" si="7"/>
        <v>15</v>
      </c>
      <c r="K56" s="337">
        <f t="shared" si="7"/>
        <v>350</v>
      </c>
      <c r="L56" s="337">
        <f t="shared" si="7"/>
        <v>52</v>
      </c>
      <c r="M56" s="337">
        <f t="shared" si="7"/>
        <v>5651</v>
      </c>
      <c r="N56" s="337">
        <f t="shared" si="7"/>
        <v>67</v>
      </c>
      <c r="O56" s="337">
        <f t="shared" si="7"/>
        <v>2218</v>
      </c>
      <c r="P56" s="337">
        <f t="shared" si="7"/>
        <v>27</v>
      </c>
      <c r="Q56" s="337">
        <f t="shared" si="7"/>
        <v>758</v>
      </c>
      <c r="R56" s="337">
        <f t="shared" si="7"/>
        <v>1</v>
      </c>
      <c r="S56" s="337">
        <f t="shared" si="7"/>
        <v>21</v>
      </c>
      <c r="T56" s="337" t="s">
        <v>468</v>
      </c>
      <c r="U56" s="337" t="s">
        <v>468</v>
      </c>
      <c r="V56" s="337">
        <f>SUM(V57:V62)</f>
        <v>23</v>
      </c>
      <c r="W56" s="337">
        <f>SUM(W57:W62)</f>
        <v>4209</v>
      </c>
    </row>
    <row r="57" spans="1:23" ht="15.75" customHeight="1">
      <c r="A57" s="14"/>
      <c r="B57" s="259" t="s">
        <v>126</v>
      </c>
      <c r="C57" s="10">
        <v>1</v>
      </c>
      <c r="D57" s="10">
        <v>1</v>
      </c>
      <c r="E57" s="10" t="s">
        <v>870</v>
      </c>
      <c r="F57" s="10">
        <v>9</v>
      </c>
      <c r="G57" s="10" t="s">
        <v>870</v>
      </c>
      <c r="H57" s="10">
        <v>8</v>
      </c>
      <c r="I57" s="10">
        <v>1</v>
      </c>
      <c r="J57" s="10">
        <v>1</v>
      </c>
      <c r="K57" s="10">
        <v>20</v>
      </c>
      <c r="L57" s="2">
        <v>3</v>
      </c>
      <c r="M57" s="10">
        <v>841</v>
      </c>
      <c r="N57" s="10" t="s">
        <v>870</v>
      </c>
      <c r="O57" s="10" t="s">
        <v>870</v>
      </c>
      <c r="P57" s="10" t="s">
        <v>870</v>
      </c>
      <c r="Q57" s="10" t="s">
        <v>870</v>
      </c>
      <c r="R57" s="10">
        <v>1</v>
      </c>
      <c r="S57" s="10">
        <v>21</v>
      </c>
      <c r="T57" s="10" t="s">
        <v>870</v>
      </c>
      <c r="U57" s="10" t="s">
        <v>870</v>
      </c>
      <c r="V57" s="10">
        <v>4</v>
      </c>
      <c r="W57" s="10">
        <v>681</v>
      </c>
    </row>
    <row r="58" spans="1:23" ht="15.75" customHeight="1">
      <c r="A58" s="14"/>
      <c r="B58" s="259" t="s">
        <v>127</v>
      </c>
      <c r="C58" s="10">
        <v>1</v>
      </c>
      <c r="D58" s="10">
        <v>1</v>
      </c>
      <c r="E58" s="10" t="s">
        <v>870</v>
      </c>
      <c r="F58" s="10">
        <v>1</v>
      </c>
      <c r="G58" s="10" t="s">
        <v>870</v>
      </c>
      <c r="H58" s="10" t="s">
        <v>870</v>
      </c>
      <c r="I58" s="10">
        <v>1</v>
      </c>
      <c r="J58" s="10">
        <v>1</v>
      </c>
      <c r="K58" s="10">
        <v>87</v>
      </c>
      <c r="L58" s="2">
        <v>16</v>
      </c>
      <c r="M58" s="10">
        <v>767</v>
      </c>
      <c r="N58" s="10">
        <v>14</v>
      </c>
      <c r="O58" s="10">
        <v>449</v>
      </c>
      <c r="P58" s="10">
        <v>9</v>
      </c>
      <c r="Q58" s="10">
        <v>160</v>
      </c>
      <c r="R58" s="10" t="s">
        <v>870</v>
      </c>
      <c r="S58" s="10" t="s">
        <v>870</v>
      </c>
      <c r="T58" s="10" t="s">
        <v>870</v>
      </c>
      <c r="U58" s="10" t="s">
        <v>870</v>
      </c>
      <c r="V58" s="10">
        <v>2</v>
      </c>
      <c r="W58" s="10">
        <v>619</v>
      </c>
    </row>
    <row r="59" spans="1:23" ht="15.75" customHeight="1">
      <c r="A59" s="14"/>
      <c r="B59" s="259" t="s">
        <v>128</v>
      </c>
      <c r="C59" s="10">
        <v>3</v>
      </c>
      <c r="D59" s="10">
        <v>1</v>
      </c>
      <c r="E59" s="10">
        <v>2</v>
      </c>
      <c r="F59" s="10">
        <v>4</v>
      </c>
      <c r="G59" s="10" t="s">
        <v>870</v>
      </c>
      <c r="H59" s="10">
        <v>4</v>
      </c>
      <c r="I59" s="10" t="s">
        <v>870</v>
      </c>
      <c r="J59" s="10">
        <v>6</v>
      </c>
      <c r="K59" s="10">
        <v>116</v>
      </c>
      <c r="L59" s="2">
        <v>6</v>
      </c>
      <c r="M59" s="10">
        <v>1053</v>
      </c>
      <c r="N59" s="10">
        <v>15</v>
      </c>
      <c r="O59" s="10">
        <v>330</v>
      </c>
      <c r="P59" s="10">
        <v>7</v>
      </c>
      <c r="Q59" s="10">
        <v>289</v>
      </c>
      <c r="R59" s="10" t="s">
        <v>870</v>
      </c>
      <c r="S59" s="10" t="s">
        <v>870</v>
      </c>
      <c r="T59" s="10" t="s">
        <v>870</v>
      </c>
      <c r="U59" s="10" t="s">
        <v>870</v>
      </c>
      <c r="V59" s="10">
        <v>7</v>
      </c>
      <c r="W59" s="10">
        <v>890</v>
      </c>
    </row>
    <row r="60" spans="1:23" ht="15.75" customHeight="1">
      <c r="A60" s="14"/>
      <c r="B60" s="259" t="s">
        <v>129</v>
      </c>
      <c r="C60" s="10">
        <v>1</v>
      </c>
      <c r="D60" s="10">
        <v>1</v>
      </c>
      <c r="E60" s="10" t="s">
        <v>870</v>
      </c>
      <c r="F60" s="10">
        <v>4</v>
      </c>
      <c r="G60" s="10" t="s">
        <v>870</v>
      </c>
      <c r="H60" s="10">
        <v>4</v>
      </c>
      <c r="I60" s="10" t="s">
        <v>870</v>
      </c>
      <c r="J60" s="10">
        <v>1</v>
      </c>
      <c r="K60" s="10">
        <v>30</v>
      </c>
      <c r="L60" s="2">
        <v>21</v>
      </c>
      <c r="M60" s="10">
        <v>1416</v>
      </c>
      <c r="N60" s="10">
        <v>22</v>
      </c>
      <c r="O60" s="10">
        <v>694</v>
      </c>
      <c r="P60" s="10">
        <v>2</v>
      </c>
      <c r="Q60" s="10">
        <v>26</v>
      </c>
      <c r="R60" s="10" t="s">
        <v>870</v>
      </c>
      <c r="S60" s="10" t="s">
        <v>870</v>
      </c>
      <c r="T60" s="10" t="s">
        <v>870</v>
      </c>
      <c r="U60" s="10" t="s">
        <v>870</v>
      </c>
      <c r="V60" s="10">
        <v>5</v>
      </c>
      <c r="W60" s="10">
        <v>968</v>
      </c>
    </row>
    <row r="61" spans="1:23" ht="15.75" customHeight="1">
      <c r="A61" s="14"/>
      <c r="B61" s="259" t="s">
        <v>130</v>
      </c>
      <c r="C61" s="10">
        <v>1</v>
      </c>
      <c r="D61" s="10">
        <v>1</v>
      </c>
      <c r="E61" s="10" t="s">
        <v>870</v>
      </c>
      <c r="F61" s="10">
        <v>2</v>
      </c>
      <c r="G61" s="10" t="s">
        <v>870</v>
      </c>
      <c r="H61" s="10">
        <v>1</v>
      </c>
      <c r="I61" s="10">
        <v>1</v>
      </c>
      <c r="J61" s="10">
        <v>1</v>
      </c>
      <c r="K61" s="10">
        <v>27</v>
      </c>
      <c r="L61" s="2">
        <v>4</v>
      </c>
      <c r="M61" s="10">
        <v>693</v>
      </c>
      <c r="N61" s="10">
        <v>4</v>
      </c>
      <c r="O61" s="10">
        <v>324</v>
      </c>
      <c r="P61" s="10" t="s">
        <v>870</v>
      </c>
      <c r="Q61" s="10" t="s">
        <v>870</v>
      </c>
      <c r="R61" s="10" t="s">
        <v>870</v>
      </c>
      <c r="S61" s="10" t="s">
        <v>870</v>
      </c>
      <c r="T61" s="10" t="s">
        <v>870</v>
      </c>
      <c r="U61" s="10" t="s">
        <v>870</v>
      </c>
      <c r="V61" s="10">
        <v>2</v>
      </c>
      <c r="W61" s="10">
        <v>398</v>
      </c>
    </row>
    <row r="62" spans="1:23" ht="15.75" customHeight="1">
      <c r="A62" s="14"/>
      <c r="B62" s="259" t="s">
        <v>131</v>
      </c>
      <c r="C62" s="10">
        <v>1</v>
      </c>
      <c r="D62" s="10">
        <v>1</v>
      </c>
      <c r="E62" s="10" t="s">
        <v>870</v>
      </c>
      <c r="F62" s="10">
        <v>2</v>
      </c>
      <c r="G62" s="10" t="s">
        <v>870</v>
      </c>
      <c r="H62" s="10">
        <v>2</v>
      </c>
      <c r="I62" s="10" t="s">
        <v>870</v>
      </c>
      <c r="J62" s="10">
        <v>5</v>
      </c>
      <c r="K62" s="10">
        <v>70</v>
      </c>
      <c r="L62" s="2">
        <v>2</v>
      </c>
      <c r="M62" s="10">
        <v>881</v>
      </c>
      <c r="N62" s="10">
        <v>12</v>
      </c>
      <c r="O62" s="10">
        <v>421</v>
      </c>
      <c r="P62" s="10">
        <v>9</v>
      </c>
      <c r="Q62" s="10">
        <v>283</v>
      </c>
      <c r="R62" s="10" t="s">
        <v>870</v>
      </c>
      <c r="S62" s="10" t="s">
        <v>870</v>
      </c>
      <c r="T62" s="10" t="s">
        <v>870</v>
      </c>
      <c r="U62" s="10" t="s">
        <v>870</v>
      </c>
      <c r="V62" s="10">
        <v>3</v>
      </c>
      <c r="W62" s="10">
        <v>653</v>
      </c>
    </row>
    <row r="63" spans="1:23" ht="15.75" customHeight="1">
      <c r="A63" s="14"/>
      <c r="B63" s="259"/>
      <c r="C63" s="4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72" customFormat="1" ht="15.75" customHeight="1">
      <c r="A64" s="687" t="s">
        <v>132</v>
      </c>
      <c r="B64" s="688"/>
      <c r="C64" s="337">
        <f>SUM(C65:C68)</f>
        <v>36</v>
      </c>
      <c r="D64" s="337">
        <f aca="true" t="shared" si="8" ref="D64:N64">SUM(D65:D68)</f>
        <v>2</v>
      </c>
      <c r="E64" s="337">
        <f t="shared" si="8"/>
        <v>34</v>
      </c>
      <c r="F64" s="337">
        <f t="shared" si="8"/>
        <v>17</v>
      </c>
      <c r="G64" s="337">
        <f t="shared" si="8"/>
        <v>5</v>
      </c>
      <c r="H64" s="337">
        <f t="shared" si="8"/>
        <v>7</v>
      </c>
      <c r="I64" s="337">
        <f t="shared" si="8"/>
        <v>5</v>
      </c>
      <c r="J64" s="337">
        <f t="shared" si="8"/>
        <v>38</v>
      </c>
      <c r="K64" s="337">
        <f t="shared" si="8"/>
        <v>391</v>
      </c>
      <c r="L64" s="337">
        <f t="shared" si="8"/>
        <v>35</v>
      </c>
      <c r="M64" s="337">
        <f t="shared" si="8"/>
        <v>6370</v>
      </c>
      <c r="N64" s="337">
        <f t="shared" si="8"/>
        <v>117</v>
      </c>
      <c r="O64" s="337">
        <f>SUM(O65:O68)</f>
        <v>2676</v>
      </c>
      <c r="P64" s="337">
        <f>SUM(P65:P68)</f>
        <v>19</v>
      </c>
      <c r="Q64" s="337">
        <f>SUM(Q65:Q68)</f>
        <v>768</v>
      </c>
      <c r="R64" s="337" t="s">
        <v>468</v>
      </c>
      <c r="S64" s="337" t="s">
        <v>468</v>
      </c>
      <c r="T64" s="337" t="s">
        <v>468</v>
      </c>
      <c r="U64" s="337" t="s">
        <v>468</v>
      </c>
      <c r="V64" s="337">
        <f>SUM(V65:V68)</f>
        <v>42</v>
      </c>
      <c r="W64" s="337">
        <f>SUM(W65:W68)</f>
        <v>4241</v>
      </c>
    </row>
    <row r="65" spans="1:23" ht="15.75" customHeight="1">
      <c r="A65" s="14"/>
      <c r="B65" s="259" t="s">
        <v>133</v>
      </c>
      <c r="C65" s="10">
        <v>13</v>
      </c>
      <c r="D65" s="10">
        <v>1</v>
      </c>
      <c r="E65" s="10">
        <v>12</v>
      </c>
      <c r="F65" s="10">
        <v>9</v>
      </c>
      <c r="G65" s="10">
        <v>2</v>
      </c>
      <c r="H65" s="10">
        <v>4</v>
      </c>
      <c r="I65" s="10">
        <v>3</v>
      </c>
      <c r="J65" s="10">
        <v>33</v>
      </c>
      <c r="K65" s="10">
        <v>280</v>
      </c>
      <c r="L65" s="2">
        <v>10</v>
      </c>
      <c r="M65" s="10">
        <v>1315</v>
      </c>
      <c r="N65" s="10">
        <v>30</v>
      </c>
      <c r="O65" s="10">
        <v>758</v>
      </c>
      <c r="P65" s="10">
        <v>3</v>
      </c>
      <c r="Q65" s="10">
        <v>212</v>
      </c>
      <c r="R65" s="10" t="s">
        <v>870</v>
      </c>
      <c r="S65" s="10" t="s">
        <v>870</v>
      </c>
      <c r="T65" s="10" t="s">
        <v>870</v>
      </c>
      <c r="U65" s="10" t="s">
        <v>870</v>
      </c>
      <c r="V65" s="10">
        <v>13</v>
      </c>
      <c r="W65" s="10">
        <v>1360</v>
      </c>
    </row>
    <row r="66" spans="1:23" ht="15.75" customHeight="1">
      <c r="A66" s="14"/>
      <c r="B66" s="259" t="s">
        <v>134</v>
      </c>
      <c r="C66" s="10">
        <v>8</v>
      </c>
      <c r="D66" s="10" t="s">
        <v>870</v>
      </c>
      <c r="E66" s="10">
        <v>8</v>
      </c>
      <c r="F66" s="10" t="s">
        <v>468</v>
      </c>
      <c r="G66" s="10" t="s">
        <v>870</v>
      </c>
      <c r="H66" s="10" t="s">
        <v>870</v>
      </c>
      <c r="I66" s="10" t="s">
        <v>870</v>
      </c>
      <c r="J66" s="10">
        <v>1</v>
      </c>
      <c r="K66" s="10">
        <v>27</v>
      </c>
      <c r="L66" s="2">
        <v>10</v>
      </c>
      <c r="M66" s="10">
        <v>1865</v>
      </c>
      <c r="N66" s="10">
        <v>25</v>
      </c>
      <c r="O66" s="10">
        <v>296</v>
      </c>
      <c r="P66" s="10">
        <v>1</v>
      </c>
      <c r="Q66" s="10">
        <v>43</v>
      </c>
      <c r="R66" s="10" t="s">
        <v>870</v>
      </c>
      <c r="S66" s="10" t="s">
        <v>870</v>
      </c>
      <c r="T66" s="10" t="s">
        <v>870</v>
      </c>
      <c r="U66" s="10" t="s">
        <v>870</v>
      </c>
      <c r="V66" s="10">
        <v>10</v>
      </c>
      <c r="W66" s="10">
        <v>897</v>
      </c>
    </row>
    <row r="67" spans="1:23" ht="15.75" customHeight="1">
      <c r="A67" s="14"/>
      <c r="B67" s="259" t="s">
        <v>135</v>
      </c>
      <c r="C67" s="10">
        <v>6</v>
      </c>
      <c r="D67" s="10" t="s">
        <v>870</v>
      </c>
      <c r="E67" s="10">
        <v>6</v>
      </c>
      <c r="F67" s="10">
        <v>8</v>
      </c>
      <c r="G67" s="10">
        <v>3</v>
      </c>
      <c r="H67" s="10">
        <v>3</v>
      </c>
      <c r="I67" s="10">
        <v>2</v>
      </c>
      <c r="J67" s="10">
        <v>3</v>
      </c>
      <c r="K67" s="10">
        <v>39</v>
      </c>
      <c r="L67" s="2">
        <v>7</v>
      </c>
      <c r="M67" s="10">
        <v>2275</v>
      </c>
      <c r="N67" s="10">
        <v>46</v>
      </c>
      <c r="O67" s="10">
        <v>1337</v>
      </c>
      <c r="P67" s="10">
        <v>14</v>
      </c>
      <c r="Q67" s="10">
        <v>391</v>
      </c>
      <c r="R67" s="10" t="s">
        <v>870</v>
      </c>
      <c r="S67" s="10" t="s">
        <v>870</v>
      </c>
      <c r="T67" s="10" t="s">
        <v>870</v>
      </c>
      <c r="U67" s="10" t="s">
        <v>870</v>
      </c>
      <c r="V67" s="10">
        <v>10</v>
      </c>
      <c r="W67" s="10">
        <v>1418</v>
      </c>
    </row>
    <row r="68" spans="1:23" ht="15.75" customHeight="1">
      <c r="A68" s="14"/>
      <c r="B68" s="259" t="s">
        <v>136</v>
      </c>
      <c r="C68" s="10">
        <v>9</v>
      </c>
      <c r="D68" s="10">
        <v>1</v>
      </c>
      <c r="E68" s="10">
        <v>8</v>
      </c>
      <c r="F68" s="10" t="s">
        <v>468</v>
      </c>
      <c r="G68" s="10" t="s">
        <v>870</v>
      </c>
      <c r="H68" s="10" t="s">
        <v>870</v>
      </c>
      <c r="I68" s="10">
        <v>0</v>
      </c>
      <c r="J68" s="10">
        <v>1</v>
      </c>
      <c r="K68" s="10">
        <v>45</v>
      </c>
      <c r="L68" s="2">
        <v>8</v>
      </c>
      <c r="M68" s="10">
        <v>915</v>
      </c>
      <c r="N68" s="10">
        <v>16</v>
      </c>
      <c r="O68" s="10">
        <v>285</v>
      </c>
      <c r="P68" s="10">
        <v>1</v>
      </c>
      <c r="Q68" s="10">
        <v>122</v>
      </c>
      <c r="R68" s="10" t="s">
        <v>870</v>
      </c>
      <c r="S68" s="10" t="s">
        <v>870</v>
      </c>
      <c r="T68" s="10" t="s">
        <v>870</v>
      </c>
      <c r="U68" s="10" t="s">
        <v>870</v>
      </c>
      <c r="V68" s="10">
        <v>9</v>
      </c>
      <c r="W68" s="10">
        <v>566</v>
      </c>
    </row>
    <row r="69" spans="1:23" ht="15.75" customHeight="1">
      <c r="A69" s="14"/>
      <c r="B69" s="259"/>
      <c r="C69" s="4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72" customFormat="1" ht="15.75" customHeight="1">
      <c r="A70" s="687" t="s">
        <v>137</v>
      </c>
      <c r="B70" s="688"/>
      <c r="C70" s="337">
        <v>5</v>
      </c>
      <c r="D70" s="337" t="s">
        <v>468</v>
      </c>
      <c r="E70" s="337">
        <v>5</v>
      </c>
      <c r="F70" s="337">
        <v>5</v>
      </c>
      <c r="G70" s="337" t="s">
        <v>468</v>
      </c>
      <c r="H70" s="337">
        <v>5</v>
      </c>
      <c r="I70" s="337" t="s">
        <v>468</v>
      </c>
      <c r="J70" s="337" t="s">
        <v>468</v>
      </c>
      <c r="K70" s="337" t="s">
        <v>468</v>
      </c>
      <c r="L70" s="337">
        <v>4</v>
      </c>
      <c r="M70" s="337">
        <v>1514</v>
      </c>
      <c r="N70" s="337">
        <v>35</v>
      </c>
      <c r="O70" s="337">
        <v>552</v>
      </c>
      <c r="P70" s="337">
        <v>11</v>
      </c>
      <c r="Q70" s="337">
        <v>259</v>
      </c>
      <c r="R70" s="337" t="s">
        <v>468</v>
      </c>
      <c r="S70" s="337" t="s">
        <v>468</v>
      </c>
      <c r="T70" s="337" t="s">
        <v>468</v>
      </c>
      <c r="U70" s="337" t="s">
        <v>468</v>
      </c>
      <c r="V70" s="337">
        <v>7</v>
      </c>
      <c r="W70" s="337">
        <v>1323</v>
      </c>
    </row>
    <row r="71" spans="1:23" ht="15.75" customHeight="1">
      <c r="A71" s="15"/>
      <c r="B71" s="276" t="s">
        <v>138</v>
      </c>
      <c r="C71" s="122">
        <v>5</v>
      </c>
      <c r="D71" s="333" t="s">
        <v>819</v>
      </c>
      <c r="E71" s="333">
        <v>5</v>
      </c>
      <c r="F71" s="92">
        <v>5</v>
      </c>
      <c r="G71" s="333" t="s">
        <v>819</v>
      </c>
      <c r="H71" s="333">
        <v>5</v>
      </c>
      <c r="I71" s="333" t="s">
        <v>819</v>
      </c>
      <c r="J71" s="333" t="s">
        <v>819</v>
      </c>
      <c r="K71" s="333" t="s">
        <v>819</v>
      </c>
      <c r="L71" s="333">
        <v>4</v>
      </c>
      <c r="M71" s="333">
        <v>1514</v>
      </c>
      <c r="N71" s="333">
        <v>35</v>
      </c>
      <c r="O71" s="333">
        <v>552</v>
      </c>
      <c r="P71" s="333">
        <v>11</v>
      </c>
      <c r="Q71" s="333">
        <v>259</v>
      </c>
      <c r="R71" s="333" t="s">
        <v>819</v>
      </c>
      <c r="S71" s="333" t="s">
        <v>819</v>
      </c>
      <c r="T71" s="333" t="s">
        <v>819</v>
      </c>
      <c r="U71" s="333" t="s">
        <v>819</v>
      </c>
      <c r="V71" s="333">
        <v>7</v>
      </c>
      <c r="W71" s="333">
        <v>1323</v>
      </c>
    </row>
    <row r="72" spans="1:23" ht="27" customHeight="1">
      <c r="A72" s="270" t="s">
        <v>0</v>
      </c>
      <c r="B72" s="206"/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522"/>
      <c r="N72" s="522"/>
      <c r="O72" s="522"/>
      <c r="P72" s="522"/>
      <c r="Q72" s="522"/>
      <c r="R72" s="522"/>
      <c r="S72" s="522"/>
      <c r="T72" s="522"/>
      <c r="U72" s="522"/>
      <c r="V72" s="522"/>
      <c r="W72" s="522"/>
    </row>
  </sheetData>
  <sheetProtection/>
  <mergeCells count="40">
    <mergeCell ref="V6:V7"/>
    <mergeCell ref="A3:W3"/>
    <mergeCell ref="A5:B8"/>
    <mergeCell ref="C5:I5"/>
    <mergeCell ref="J5:K5"/>
    <mergeCell ref="L5:M5"/>
    <mergeCell ref="N5:W5"/>
    <mergeCell ref="F6:I7"/>
    <mergeCell ref="J6:J8"/>
    <mergeCell ref="T6:U7"/>
    <mergeCell ref="P6:Q7"/>
    <mergeCell ref="A11:B11"/>
    <mergeCell ref="M6:M8"/>
    <mergeCell ref="N6:O7"/>
    <mergeCell ref="K6:K8"/>
    <mergeCell ref="L6:L8"/>
    <mergeCell ref="A9:B9"/>
    <mergeCell ref="R6:S7"/>
    <mergeCell ref="A18:B18"/>
    <mergeCell ref="A19:B19"/>
    <mergeCell ref="A10:B10"/>
    <mergeCell ref="A12:B12"/>
    <mergeCell ref="A13:B13"/>
    <mergeCell ref="A15:B15"/>
    <mergeCell ref="D6:D8"/>
    <mergeCell ref="E6:E8"/>
    <mergeCell ref="C6:C8"/>
    <mergeCell ref="A64:B64"/>
    <mergeCell ref="A70:B70"/>
    <mergeCell ref="A33:B33"/>
    <mergeCell ref="A43:B43"/>
    <mergeCell ref="A50:B50"/>
    <mergeCell ref="A56:B56"/>
    <mergeCell ref="A16:B16"/>
    <mergeCell ref="A17:B17"/>
    <mergeCell ref="A27:B27"/>
    <mergeCell ref="A20:B20"/>
    <mergeCell ref="A21:B21"/>
    <mergeCell ref="A22:B22"/>
    <mergeCell ref="A24:B24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1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zoomScale="75" zoomScaleNormal="75" zoomScaleSheetLayoutView="55" zoomScalePageLayoutView="0" workbookViewId="0" topLeftCell="A1">
      <selection activeCell="A1" sqref="A1"/>
    </sheetView>
  </sheetViews>
  <sheetFormatPr defaultColWidth="10.59765625" defaultRowHeight="15"/>
  <cols>
    <col min="1" max="1" width="2.59765625" style="197" customWidth="1"/>
    <col min="2" max="2" width="13.09765625" style="197" customWidth="1"/>
    <col min="3" max="5" width="7.59765625" style="197" customWidth="1"/>
    <col min="6" max="27" width="9.59765625" style="197" customWidth="1"/>
    <col min="28" max="16384" width="10.59765625" style="197" customWidth="1"/>
  </cols>
  <sheetData>
    <row r="1" spans="1:27" s="241" customFormat="1" ht="19.5" customHeight="1">
      <c r="A1" s="7" t="s">
        <v>593</v>
      </c>
      <c r="AA1" s="8" t="s">
        <v>594</v>
      </c>
    </row>
    <row r="2" spans="1:27" s="241" customFormat="1" ht="19.5" customHeight="1">
      <c r="A2" s="7"/>
      <c r="AA2" s="8"/>
    </row>
    <row r="3" spans="1:27" ht="19.5" customHeight="1">
      <c r="A3" s="581" t="s">
        <v>682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</row>
    <row r="4" spans="1:27" ht="15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</row>
    <row r="5" spans="1:27" ht="15.75" customHeight="1">
      <c r="A5" s="653" t="s">
        <v>681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</row>
    <row r="6" spans="2:27" ht="15.75" customHeight="1" thickBot="1"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188"/>
    </row>
    <row r="7" spans="1:27" ht="15.75" customHeight="1">
      <c r="A7" s="670" t="s">
        <v>467</v>
      </c>
      <c r="B7" s="671"/>
      <c r="C7" s="599" t="s">
        <v>595</v>
      </c>
      <c r="D7" s="674"/>
      <c r="E7" s="675"/>
      <c r="F7" s="596" t="s">
        <v>86</v>
      </c>
      <c r="G7" s="677" t="s">
        <v>592</v>
      </c>
      <c r="H7" s="678"/>
      <c r="I7" s="679"/>
      <c r="J7" s="677" t="s">
        <v>683</v>
      </c>
      <c r="K7" s="678"/>
      <c r="L7" s="679"/>
      <c r="M7" s="677" t="s">
        <v>684</v>
      </c>
      <c r="N7" s="678"/>
      <c r="O7" s="679"/>
      <c r="P7" s="677" t="s">
        <v>685</v>
      </c>
      <c r="Q7" s="678"/>
      <c r="R7" s="679"/>
      <c r="S7" s="677" t="s">
        <v>686</v>
      </c>
      <c r="T7" s="678"/>
      <c r="U7" s="679"/>
      <c r="V7" s="677" t="s">
        <v>687</v>
      </c>
      <c r="W7" s="678"/>
      <c r="X7" s="679"/>
      <c r="Y7" s="677" t="s">
        <v>688</v>
      </c>
      <c r="Z7" s="678"/>
      <c r="AA7" s="678"/>
    </row>
    <row r="8" spans="1:27" ht="15.75" customHeight="1">
      <c r="A8" s="672"/>
      <c r="B8" s="673"/>
      <c r="C8" s="280" t="s">
        <v>42</v>
      </c>
      <c r="D8" s="252" t="s">
        <v>87</v>
      </c>
      <c r="E8" s="252" t="s">
        <v>88</v>
      </c>
      <c r="F8" s="676"/>
      <c r="G8" s="252" t="s">
        <v>42</v>
      </c>
      <c r="H8" s="252" t="s">
        <v>43</v>
      </c>
      <c r="I8" s="252" t="s">
        <v>44</v>
      </c>
      <c r="J8" s="252" t="s">
        <v>42</v>
      </c>
      <c r="K8" s="252" t="s">
        <v>43</v>
      </c>
      <c r="L8" s="252" t="s">
        <v>44</v>
      </c>
      <c r="M8" s="252" t="s">
        <v>42</v>
      </c>
      <c r="N8" s="252" t="s">
        <v>43</v>
      </c>
      <c r="O8" s="252" t="s">
        <v>44</v>
      </c>
      <c r="P8" s="252" t="s">
        <v>42</v>
      </c>
      <c r="Q8" s="252" t="s">
        <v>43</v>
      </c>
      <c r="R8" s="252" t="s">
        <v>44</v>
      </c>
      <c r="S8" s="252" t="s">
        <v>42</v>
      </c>
      <c r="T8" s="252" t="s">
        <v>43</v>
      </c>
      <c r="U8" s="252" t="s">
        <v>44</v>
      </c>
      <c r="V8" s="252" t="s">
        <v>42</v>
      </c>
      <c r="W8" s="252" t="s">
        <v>43</v>
      </c>
      <c r="X8" s="252" t="s">
        <v>44</v>
      </c>
      <c r="Y8" s="252" t="s">
        <v>42</v>
      </c>
      <c r="Z8" s="252" t="s">
        <v>43</v>
      </c>
      <c r="AA8" s="253" t="s">
        <v>44</v>
      </c>
    </row>
    <row r="9" spans="1:27" ht="15.75" customHeight="1">
      <c r="A9" s="682" t="s">
        <v>644</v>
      </c>
      <c r="B9" s="683"/>
      <c r="C9" s="181">
        <f>SUM(D9:E9)</f>
        <v>313</v>
      </c>
      <c r="D9" s="194">
        <v>294</v>
      </c>
      <c r="E9" s="194">
        <v>19</v>
      </c>
      <c r="F9" s="194">
        <v>3387</v>
      </c>
      <c r="G9" s="181">
        <f>SUM(J9,M9,P9,S9,V9,Y9)</f>
        <v>105653</v>
      </c>
      <c r="H9" s="181">
        <f aca="true" t="shared" si="0" ref="H9:I12">SUM(K9,N9,Q9,T9,W9,Z9)</f>
        <v>54032</v>
      </c>
      <c r="I9" s="181">
        <f t="shared" si="0"/>
        <v>51621</v>
      </c>
      <c r="J9" s="181">
        <v>15818</v>
      </c>
      <c r="K9" s="194">
        <v>7973</v>
      </c>
      <c r="L9" s="194">
        <v>7845</v>
      </c>
      <c r="M9" s="181">
        <v>16435</v>
      </c>
      <c r="N9" s="194">
        <v>8394</v>
      </c>
      <c r="O9" s="194">
        <v>8041</v>
      </c>
      <c r="P9" s="181">
        <v>16978</v>
      </c>
      <c r="Q9" s="194">
        <v>8725</v>
      </c>
      <c r="R9" s="194">
        <v>8253</v>
      </c>
      <c r="S9" s="181">
        <v>17751</v>
      </c>
      <c r="T9" s="194">
        <v>9070</v>
      </c>
      <c r="U9" s="194">
        <v>8681</v>
      </c>
      <c r="V9" s="181">
        <v>18835</v>
      </c>
      <c r="W9" s="194">
        <v>9776</v>
      </c>
      <c r="X9" s="194">
        <v>9059</v>
      </c>
      <c r="Y9" s="181">
        <v>19836</v>
      </c>
      <c r="Z9" s="194">
        <v>10094</v>
      </c>
      <c r="AA9" s="194">
        <v>9742</v>
      </c>
    </row>
    <row r="10" spans="1:27" ht="15.75" customHeight="1">
      <c r="A10" s="680" t="s">
        <v>677</v>
      </c>
      <c r="B10" s="681"/>
      <c r="C10" s="181">
        <f>SUM(D10:E10)</f>
        <v>310</v>
      </c>
      <c r="D10" s="194">
        <v>291</v>
      </c>
      <c r="E10" s="194">
        <v>19</v>
      </c>
      <c r="F10" s="194">
        <v>3302</v>
      </c>
      <c r="G10" s="181">
        <f>SUM(J10,M10,P10,S10,V10,Y10)</f>
        <v>100561</v>
      </c>
      <c r="H10" s="181">
        <f t="shared" si="0"/>
        <v>51424</v>
      </c>
      <c r="I10" s="181">
        <f t="shared" si="0"/>
        <v>49137</v>
      </c>
      <c r="J10" s="181">
        <v>14738</v>
      </c>
      <c r="K10" s="194">
        <v>7472</v>
      </c>
      <c r="L10" s="194">
        <v>7266</v>
      </c>
      <c r="M10" s="181">
        <v>15801</v>
      </c>
      <c r="N10" s="194">
        <v>7993</v>
      </c>
      <c r="O10" s="194">
        <v>7808</v>
      </c>
      <c r="P10" s="181">
        <v>16476</v>
      </c>
      <c r="Q10" s="194">
        <v>8416</v>
      </c>
      <c r="R10" s="194">
        <v>8060</v>
      </c>
      <c r="S10" s="181">
        <v>16985</v>
      </c>
      <c r="T10" s="194">
        <v>8726</v>
      </c>
      <c r="U10" s="194">
        <v>8259</v>
      </c>
      <c r="V10" s="181">
        <v>17749</v>
      </c>
      <c r="W10" s="194">
        <v>9083</v>
      </c>
      <c r="X10" s="194">
        <v>8666</v>
      </c>
      <c r="Y10" s="181">
        <v>18812</v>
      </c>
      <c r="Z10" s="194">
        <v>9734</v>
      </c>
      <c r="AA10" s="194">
        <v>9078</v>
      </c>
    </row>
    <row r="11" spans="1:27" ht="15.75" customHeight="1">
      <c r="A11" s="680" t="s">
        <v>490</v>
      </c>
      <c r="B11" s="681"/>
      <c r="C11" s="181">
        <f>SUM(D11:E11)</f>
        <v>310</v>
      </c>
      <c r="D11" s="181">
        <v>291</v>
      </c>
      <c r="E11" s="181">
        <v>19</v>
      </c>
      <c r="F11" s="181">
        <v>3231</v>
      </c>
      <c r="G11" s="181">
        <f>SUM(J11,M11,P11,S11,V11,Y11)</f>
        <v>95953</v>
      </c>
      <c r="H11" s="181">
        <f t="shared" si="0"/>
        <v>49010</v>
      </c>
      <c r="I11" s="181">
        <f t="shared" si="0"/>
        <v>46943</v>
      </c>
      <c r="J11" s="181">
        <v>14271</v>
      </c>
      <c r="K11" s="181">
        <v>7320</v>
      </c>
      <c r="L11" s="181">
        <v>6951</v>
      </c>
      <c r="M11" s="181">
        <v>14719</v>
      </c>
      <c r="N11" s="181">
        <v>7478</v>
      </c>
      <c r="O11" s="181">
        <v>7241</v>
      </c>
      <c r="P11" s="181">
        <v>15756</v>
      </c>
      <c r="Q11" s="181">
        <v>7985</v>
      </c>
      <c r="R11" s="181">
        <v>7771</v>
      </c>
      <c r="S11" s="181">
        <v>16474</v>
      </c>
      <c r="T11" s="181">
        <v>8409</v>
      </c>
      <c r="U11" s="181">
        <v>8065</v>
      </c>
      <c r="V11" s="181">
        <v>16983</v>
      </c>
      <c r="W11" s="181">
        <v>8731</v>
      </c>
      <c r="X11" s="181">
        <v>8252</v>
      </c>
      <c r="Y11" s="181">
        <v>17750</v>
      </c>
      <c r="Z11" s="181">
        <v>9087</v>
      </c>
      <c r="AA11" s="181">
        <v>8663</v>
      </c>
    </row>
    <row r="12" spans="1:27" ht="15.75" customHeight="1">
      <c r="A12" s="569" t="s">
        <v>470</v>
      </c>
      <c r="B12" s="684"/>
      <c r="C12" s="181">
        <f>SUM(D12:E12)</f>
        <v>308</v>
      </c>
      <c r="D12" s="181">
        <v>289</v>
      </c>
      <c r="E12" s="181">
        <v>19</v>
      </c>
      <c r="F12" s="181">
        <v>3183</v>
      </c>
      <c r="G12" s="181">
        <f>SUM(J12,M12,P12,S12,V12,Y12)</f>
        <v>92553</v>
      </c>
      <c r="H12" s="181">
        <f t="shared" si="0"/>
        <v>47278</v>
      </c>
      <c r="I12" s="181">
        <f t="shared" si="0"/>
        <v>45275</v>
      </c>
      <c r="J12" s="181">
        <v>14357</v>
      </c>
      <c r="K12" s="181">
        <v>7370</v>
      </c>
      <c r="L12" s="181">
        <v>6987</v>
      </c>
      <c r="M12" s="181">
        <v>14244</v>
      </c>
      <c r="N12" s="181">
        <v>7291</v>
      </c>
      <c r="O12" s="181">
        <v>6953</v>
      </c>
      <c r="P12" s="181">
        <v>14755</v>
      </c>
      <c r="Q12" s="181">
        <v>7508</v>
      </c>
      <c r="R12" s="181">
        <v>7247</v>
      </c>
      <c r="S12" s="181">
        <v>15747</v>
      </c>
      <c r="T12" s="181">
        <v>7987</v>
      </c>
      <c r="U12" s="181">
        <v>7760</v>
      </c>
      <c r="V12" s="181">
        <v>16478</v>
      </c>
      <c r="W12" s="181">
        <v>8405</v>
      </c>
      <c r="X12" s="181">
        <v>8073</v>
      </c>
      <c r="Y12" s="181">
        <v>16972</v>
      </c>
      <c r="Z12" s="181">
        <v>8717</v>
      </c>
      <c r="AA12" s="181">
        <v>8255</v>
      </c>
    </row>
    <row r="13" spans="1:27" s="285" customFormat="1" ht="15.75" customHeight="1">
      <c r="A13" s="685" t="s">
        <v>689</v>
      </c>
      <c r="B13" s="686"/>
      <c r="C13" s="538">
        <f>SUM(C16:C23,C25,C28,C34,C44,C51,C57,C65,C71)</f>
        <v>305</v>
      </c>
      <c r="D13" s="538">
        <f aca="true" t="shared" si="1" ref="D13:AA13">SUM(D16:D23,D25,D28,D34,D44,D51,D57,D65,D71)</f>
        <v>289</v>
      </c>
      <c r="E13" s="538">
        <f t="shared" si="1"/>
        <v>16</v>
      </c>
      <c r="F13" s="538">
        <f t="shared" si="1"/>
        <v>3136</v>
      </c>
      <c r="G13" s="538">
        <f t="shared" si="1"/>
        <v>89568</v>
      </c>
      <c r="H13" s="538">
        <f t="shared" si="1"/>
        <v>45654</v>
      </c>
      <c r="I13" s="538">
        <f t="shared" si="1"/>
        <v>43914</v>
      </c>
      <c r="J13" s="538">
        <f t="shared" si="1"/>
        <v>13993</v>
      </c>
      <c r="K13" s="538">
        <f t="shared" si="1"/>
        <v>7096</v>
      </c>
      <c r="L13" s="538">
        <f t="shared" si="1"/>
        <v>6897</v>
      </c>
      <c r="M13" s="538">
        <f t="shared" si="1"/>
        <v>14341</v>
      </c>
      <c r="N13" s="538">
        <f t="shared" si="1"/>
        <v>7372</v>
      </c>
      <c r="O13" s="538">
        <f t="shared" si="1"/>
        <v>6969</v>
      </c>
      <c r="P13" s="538">
        <f t="shared" si="1"/>
        <v>14245</v>
      </c>
      <c r="Q13" s="538">
        <f t="shared" si="1"/>
        <v>7274</v>
      </c>
      <c r="R13" s="538">
        <f t="shared" si="1"/>
        <v>6971</v>
      </c>
      <c r="S13" s="538">
        <f t="shared" si="1"/>
        <v>14766</v>
      </c>
      <c r="T13" s="538">
        <f t="shared" si="1"/>
        <v>7526</v>
      </c>
      <c r="U13" s="538">
        <f t="shared" si="1"/>
        <v>7240</v>
      </c>
      <c r="V13" s="538">
        <f t="shared" si="1"/>
        <v>15746</v>
      </c>
      <c r="W13" s="538">
        <f t="shared" si="1"/>
        <v>7962</v>
      </c>
      <c r="X13" s="538">
        <f t="shared" si="1"/>
        <v>7784</v>
      </c>
      <c r="Y13" s="538">
        <f t="shared" si="1"/>
        <v>16477</v>
      </c>
      <c r="Z13" s="538">
        <f t="shared" si="1"/>
        <v>8424</v>
      </c>
      <c r="AA13" s="538">
        <f t="shared" si="1"/>
        <v>8053</v>
      </c>
    </row>
    <row r="14" spans="1:27" ht="15.75" customHeight="1">
      <c r="A14" s="262"/>
      <c r="B14" s="263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</row>
    <row r="15" spans="1:27" ht="15.75" customHeight="1">
      <c r="A15" s="255"/>
      <c r="B15" s="282"/>
      <c r="C15" s="188"/>
      <c r="D15" s="188"/>
      <c r="E15" s="188"/>
      <c r="F15" s="188"/>
      <c r="G15" s="188"/>
      <c r="H15" s="181"/>
      <c r="I15" s="181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15.75" customHeight="1">
      <c r="A16" s="569" t="s">
        <v>91</v>
      </c>
      <c r="B16" s="605"/>
      <c r="C16" s="181">
        <f>SUM(D16:E16)</f>
        <v>68</v>
      </c>
      <c r="D16" s="181">
        <v>66</v>
      </c>
      <c r="E16" s="181">
        <v>2</v>
      </c>
      <c r="F16" s="181">
        <v>1012</v>
      </c>
      <c r="G16" s="181">
        <f aca="true" t="shared" si="2" ref="G16:G23">SUM(J16,M16,P16,S16,V16,Y16)</f>
        <v>32870</v>
      </c>
      <c r="H16" s="181">
        <f aca="true" t="shared" si="3" ref="H16:H23">SUM(K16,N16,Q16,T16,W16,Z16)</f>
        <v>16784</v>
      </c>
      <c r="I16" s="181">
        <f aca="true" t="shared" si="4" ref="I16:I23">SUM(L16,O16,R16,U16,X16,AA16)</f>
        <v>16086</v>
      </c>
      <c r="J16" s="181">
        <v>5258</v>
      </c>
      <c r="K16" s="181">
        <v>2652</v>
      </c>
      <c r="L16" s="181">
        <v>2606</v>
      </c>
      <c r="M16" s="181">
        <v>5371</v>
      </c>
      <c r="N16" s="181">
        <v>2739</v>
      </c>
      <c r="O16" s="181">
        <v>2632</v>
      </c>
      <c r="P16" s="181">
        <v>5185</v>
      </c>
      <c r="Q16" s="181">
        <v>2682</v>
      </c>
      <c r="R16" s="181">
        <v>2503</v>
      </c>
      <c r="S16" s="181">
        <v>5470</v>
      </c>
      <c r="T16" s="181">
        <v>2800</v>
      </c>
      <c r="U16" s="181">
        <v>2670</v>
      </c>
      <c r="V16" s="181">
        <v>5591</v>
      </c>
      <c r="W16" s="181">
        <v>2814</v>
      </c>
      <c r="X16" s="181">
        <v>2777</v>
      </c>
      <c r="Y16" s="181">
        <v>5995</v>
      </c>
      <c r="Z16" s="181">
        <v>3097</v>
      </c>
      <c r="AA16" s="181">
        <v>2898</v>
      </c>
    </row>
    <row r="17" spans="1:27" ht="15.75" customHeight="1">
      <c r="A17" s="569" t="s">
        <v>52</v>
      </c>
      <c r="B17" s="605"/>
      <c r="C17" s="181">
        <f aca="true" t="shared" si="5" ref="C17:C23">SUM(D17:E17)</f>
        <v>10</v>
      </c>
      <c r="D17" s="181">
        <v>10</v>
      </c>
      <c r="E17" s="181" t="s">
        <v>842</v>
      </c>
      <c r="F17" s="181">
        <v>130</v>
      </c>
      <c r="G17" s="181">
        <f t="shared" si="2"/>
        <v>3802</v>
      </c>
      <c r="H17" s="181">
        <f t="shared" si="3"/>
        <v>1921</v>
      </c>
      <c r="I17" s="181">
        <f t="shared" si="4"/>
        <v>1881</v>
      </c>
      <c r="J17" s="181">
        <v>573</v>
      </c>
      <c r="K17" s="181">
        <v>292</v>
      </c>
      <c r="L17" s="181">
        <v>281</v>
      </c>
      <c r="M17" s="181">
        <v>583</v>
      </c>
      <c r="N17" s="181">
        <v>304</v>
      </c>
      <c r="O17" s="181">
        <v>279</v>
      </c>
      <c r="P17" s="181">
        <v>613</v>
      </c>
      <c r="Q17" s="181">
        <v>318</v>
      </c>
      <c r="R17" s="181">
        <v>295</v>
      </c>
      <c r="S17" s="181">
        <v>620</v>
      </c>
      <c r="T17" s="181">
        <v>302</v>
      </c>
      <c r="U17" s="181">
        <v>318</v>
      </c>
      <c r="V17" s="181">
        <v>694</v>
      </c>
      <c r="W17" s="181">
        <v>326</v>
      </c>
      <c r="X17" s="181">
        <v>368</v>
      </c>
      <c r="Y17" s="181">
        <v>719</v>
      </c>
      <c r="Z17" s="181">
        <v>379</v>
      </c>
      <c r="AA17" s="181">
        <v>340</v>
      </c>
    </row>
    <row r="18" spans="1:27" ht="15.75" customHeight="1">
      <c r="A18" s="569" t="s">
        <v>92</v>
      </c>
      <c r="B18" s="605"/>
      <c r="C18" s="181">
        <f t="shared" si="5"/>
        <v>28</v>
      </c>
      <c r="D18" s="181">
        <v>25</v>
      </c>
      <c r="E18" s="181">
        <v>3</v>
      </c>
      <c r="F18" s="181">
        <v>282</v>
      </c>
      <c r="G18" s="181">
        <f t="shared" si="2"/>
        <v>8193</v>
      </c>
      <c r="H18" s="181">
        <f t="shared" si="3"/>
        <v>4244</v>
      </c>
      <c r="I18" s="181">
        <f t="shared" si="4"/>
        <v>3949</v>
      </c>
      <c r="J18" s="181">
        <v>1278</v>
      </c>
      <c r="K18" s="181">
        <v>669</v>
      </c>
      <c r="L18" s="181">
        <v>609</v>
      </c>
      <c r="M18" s="181">
        <v>1320</v>
      </c>
      <c r="N18" s="181">
        <v>682</v>
      </c>
      <c r="O18" s="181">
        <v>638</v>
      </c>
      <c r="P18" s="181">
        <v>1254</v>
      </c>
      <c r="Q18" s="181">
        <v>633</v>
      </c>
      <c r="R18" s="181">
        <v>621</v>
      </c>
      <c r="S18" s="181">
        <v>1325</v>
      </c>
      <c r="T18" s="181">
        <v>695</v>
      </c>
      <c r="U18" s="181">
        <v>630</v>
      </c>
      <c r="V18" s="181">
        <v>1490</v>
      </c>
      <c r="W18" s="181">
        <v>769</v>
      </c>
      <c r="X18" s="181">
        <v>721</v>
      </c>
      <c r="Y18" s="181">
        <v>1526</v>
      </c>
      <c r="Z18" s="181">
        <v>796</v>
      </c>
      <c r="AA18" s="181">
        <v>730</v>
      </c>
    </row>
    <row r="19" spans="1:27" ht="15.75" customHeight="1">
      <c r="A19" s="569" t="s">
        <v>93</v>
      </c>
      <c r="B19" s="605"/>
      <c r="C19" s="181">
        <f t="shared" si="5"/>
        <v>20</v>
      </c>
      <c r="D19" s="181">
        <v>18</v>
      </c>
      <c r="E19" s="181">
        <v>2</v>
      </c>
      <c r="F19" s="181">
        <v>109</v>
      </c>
      <c r="G19" s="181">
        <f t="shared" si="2"/>
        <v>2247</v>
      </c>
      <c r="H19" s="181">
        <f t="shared" si="3"/>
        <v>1129</v>
      </c>
      <c r="I19" s="181">
        <f t="shared" si="4"/>
        <v>1118</v>
      </c>
      <c r="J19" s="181">
        <v>371</v>
      </c>
      <c r="K19" s="181">
        <v>174</v>
      </c>
      <c r="L19" s="181">
        <v>197</v>
      </c>
      <c r="M19" s="181">
        <v>338</v>
      </c>
      <c r="N19" s="181">
        <v>178</v>
      </c>
      <c r="O19" s="181">
        <v>160</v>
      </c>
      <c r="P19" s="181">
        <v>375</v>
      </c>
      <c r="Q19" s="181">
        <v>181</v>
      </c>
      <c r="R19" s="181">
        <v>194</v>
      </c>
      <c r="S19" s="181">
        <v>373</v>
      </c>
      <c r="T19" s="181">
        <v>197</v>
      </c>
      <c r="U19" s="181">
        <v>176</v>
      </c>
      <c r="V19" s="181">
        <v>399</v>
      </c>
      <c r="W19" s="181">
        <v>202</v>
      </c>
      <c r="X19" s="181">
        <v>197</v>
      </c>
      <c r="Y19" s="181">
        <v>391</v>
      </c>
      <c r="Z19" s="181">
        <v>197</v>
      </c>
      <c r="AA19" s="181">
        <v>194</v>
      </c>
    </row>
    <row r="20" spans="1:27" ht="15.75" customHeight="1">
      <c r="A20" s="569" t="s">
        <v>94</v>
      </c>
      <c r="B20" s="605"/>
      <c r="C20" s="181">
        <f t="shared" si="5"/>
        <v>15</v>
      </c>
      <c r="D20" s="181">
        <v>14</v>
      </c>
      <c r="E20" s="181">
        <v>1</v>
      </c>
      <c r="F20" s="181">
        <v>84</v>
      </c>
      <c r="G20" s="181">
        <f t="shared" si="2"/>
        <v>1763</v>
      </c>
      <c r="H20" s="181">
        <f t="shared" si="3"/>
        <v>884</v>
      </c>
      <c r="I20" s="181">
        <f t="shared" si="4"/>
        <v>879</v>
      </c>
      <c r="J20" s="181">
        <v>247</v>
      </c>
      <c r="K20" s="181">
        <v>133</v>
      </c>
      <c r="L20" s="181">
        <v>114</v>
      </c>
      <c r="M20" s="181">
        <v>271</v>
      </c>
      <c r="N20" s="181">
        <v>143</v>
      </c>
      <c r="O20" s="181">
        <v>128</v>
      </c>
      <c r="P20" s="181">
        <v>302</v>
      </c>
      <c r="Q20" s="181">
        <v>141</v>
      </c>
      <c r="R20" s="181">
        <v>161</v>
      </c>
      <c r="S20" s="181">
        <v>276</v>
      </c>
      <c r="T20" s="181">
        <v>133</v>
      </c>
      <c r="U20" s="181">
        <v>143</v>
      </c>
      <c r="V20" s="181">
        <v>313</v>
      </c>
      <c r="W20" s="181">
        <v>159</v>
      </c>
      <c r="X20" s="181">
        <v>154</v>
      </c>
      <c r="Y20" s="181">
        <v>354</v>
      </c>
      <c r="Z20" s="181">
        <v>175</v>
      </c>
      <c r="AA20" s="181">
        <v>179</v>
      </c>
    </row>
    <row r="21" spans="1:27" ht="15.75" customHeight="1">
      <c r="A21" s="569" t="s">
        <v>95</v>
      </c>
      <c r="B21" s="605"/>
      <c r="C21" s="181">
        <f t="shared" si="5"/>
        <v>18</v>
      </c>
      <c r="D21" s="181">
        <v>18</v>
      </c>
      <c r="E21" s="181" t="s">
        <v>842</v>
      </c>
      <c r="F21" s="181">
        <v>184</v>
      </c>
      <c r="G21" s="181">
        <f t="shared" si="2"/>
        <v>5282</v>
      </c>
      <c r="H21" s="181">
        <f t="shared" si="3"/>
        <v>2655</v>
      </c>
      <c r="I21" s="181">
        <f t="shared" si="4"/>
        <v>2627</v>
      </c>
      <c r="J21" s="181">
        <v>799</v>
      </c>
      <c r="K21" s="181">
        <v>413</v>
      </c>
      <c r="L21" s="181">
        <v>386</v>
      </c>
      <c r="M21" s="181">
        <v>832</v>
      </c>
      <c r="N21" s="181">
        <v>428</v>
      </c>
      <c r="O21" s="181">
        <v>404</v>
      </c>
      <c r="P21" s="181">
        <v>859</v>
      </c>
      <c r="Q21" s="181">
        <v>412</v>
      </c>
      <c r="R21" s="181">
        <v>447</v>
      </c>
      <c r="S21" s="181">
        <v>877</v>
      </c>
      <c r="T21" s="181">
        <v>443</v>
      </c>
      <c r="U21" s="181">
        <v>434</v>
      </c>
      <c r="V21" s="181">
        <v>973</v>
      </c>
      <c r="W21" s="181">
        <v>475</v>
      </c>
      <c r="X21" s="181">
        <v>498</v>
      </c>
      <c r="Y21" s="181">
        <v>942</v>
      </c>
      <c r="Z21" s="181">
        <v>484</v>
      </c>
      <c r="AA21" s="181">
        <v>458</v>
      </c>
    </row>
    <row r="22" spans="1:27" ht="15.75" customHeight="1">
      <c r="A22" s="569" t="s">
        <v>96</v>
      </c>
      <c r="B22" s="605"/>
      <c r="C22" s="181">
        <f t="shared" si="5"/>
        <v>10</v>
      </c>
      <c r="D22" s="181">
        <v>9</v>
      </c>
      <c r="E22" s="181">
        <v>1</v>
      </c>
      <c r="F22" s="181">
        <v>82</v>
      </c>
      <c r="G22" s="181">
        <f t="shared" si="2"/>
        <v>2019</v>
      </c>
      <c r="H22" s="181">
        <f t="shared" si="3"/>
        <v>967</v>
      </c>
      <c r="I22" s="181">
        <f t="shared" si="4"/>
        <v>1052</v>
      </c>
      <c r="J22" s="181">
        <v>305</v>
      </c>
      <c r="K22" s="181">
        <v>146</v>
      </c>
      <c r="L22" s="181">
        <v>159</v>
      </c>
      <c r="M22" s="181">
        <v>324</v>
      </c>
      <c r="N22" s="181">
        <v>147</v>
      </c>
      <c r="O22" s="181">
        <v>177</v>
      </c>
      <c r="P22" s="181">
        <v>312</v>
      </c>
      <c r="Q22" s="181">
        <v>149</v>
      </c>
      <c r="R22" s="181">
        <v>163</v>
      </c>
      <c r="S22" s="181">
        <v>342</v>
      </c>
      <c r="T22" s="181">
        <v>157</v>
      </c>
      <c r="U22" s="181">
        <v>185</v>
      </c>
      <c r="V22" s="181">
        <v>371</v>
      </c>
      <c r="W22" s="181">
        <v>187</v>
      </c>
      <c r="X22" s="181">
        <v>184</v>
      </c>
      <c r="Y22" s="181">
        <v>365</v>
      </c>
      <c r="Z22" s="181">
        <v>181</v>
      </c>
      <c r="AA22" s="181">
        <v>184</v>
      </c>
    </row>
    <row r="23" spans="1:27" ht="15.75" customHeight="1">
      <c r="A23" s="569" t="s">
        <v>97</v>
      </c>
      <c r="B23" s="605"/>
      <c r="C23" s="181">
        <f t="shared" si="5"/>
        <v>9</v>
      </c>
      <c r="D23" s="181">
        <v>9</v>
      </c>
      <c r="E23" s="181" t="s">
        <v>842</v>
      </c>
      <c r="F23" s="181">
        <v>164</v>
      </c>
      <c r="G23" s="181">
        <f t="shared" si="2"/>
        <v>5494</v>
      </c>
      <c r="H23" s="181">
        <f t="shared" si="3"/>
        <v>2824</v>
      </c>
      <c r="I23" s="181">
        <f t="shared" si="4"/>
        <v>2670</v>
      </c>
      <c r="J23" s="181">
        <v>818</v>
      </c>
      <c r="K23" s="181">
        <v>419</v>
      </c>
      <c r="L23" s="181">
        <v>399</v>
      </c>
      <c r="M23" s="181">
        <v>851</v>
      </c>
      <c r="N23" s="181">
        <v>435</v>
      </c>
      <c r="O23" s="181">
        <v>416</v>
      </c>
      <c r="P23" s="181">
        <v>966</v>
      </c>
      <c r="Q23" s="181">
        <v>489</v>
      </c>
      <c r="R23" s="181">
        <v>477</v>
      </c>
      <c r="S23" s="181">
        <v>894</v>
      </c>
      <c r="T23" s="181">
        <v>458</v>
      </c>
      <c r="U23" s="181">
        <v>436</v>
      </c>
      <c r="V23" s="181">
        <v>960</v>
      </c>
      <c r="W23" s="181">
        <v>495</v>
      </c>
      <c r="X23" s="181">
        <v>465</v>
      </c>
      <c r="Y23" s="181">
        <v>1005</v>
      </c>
      <c r="Z23" s="181">
        <v>528</v>
      </c>
      <c r="AA23" s="181">
        <v>477</v>
      </c>
    </row>
    <row r="24" spans="1:27" ht="15.75" customHeight="1">
      <c r="A24" s="243"/>
      <c r="B24" s="282"/>
      <c r="C24" s="188"/>
      <c r="D24" s="188"/>
      <c r="E24" s="188"/>
      <c r="F24" s="188"/>
      <c r="G24" s="188"/>
      <c r="H24" s="181"/>
      <c r="I24" s="181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</row>
    <row r="25" spans="1:27" s="172" customFormat="1" ht="15.75" customHeight="1">
      <c r="A25" s="687" t="s">
        <v>98</v>
      </c>
      <c r="B25" s="688"/>
      <c r="C25" s="538">
        <f>SUM(C26)</f>
        <v>5</v>
      </c>
      <c r="D25" s="538">
        <f aca="true" t="shared" si="6" ref="D25:P25">SUM(D26)</f>
        <v>3</v>
      </c>
      <c r="E25" s="538">
        <f t="shared" si="6"/>
        <v>2</v>
      </c>
      <c r="F25" s="538">
        <f t="shared" si="6"/>
        <v>29</v>
      </c>
      <c r="G25" s="538">
        <f t="shared" si="6"/>
        <v>763</v>
      </c>
      <c r="H25" s="538">
        <f t="shared" si="6"/>
        <v>390</v>
      </c>
      <c r="I25" s="538">
        <f t="shared" si="6"/>
        <v>373</v>
      </c>
      <c r="J25" s="538">
        <f t="shared" si="6"/>
        <v>121</v>
      </c>
      <c r="K25" s="538">
        <f t="shared" si="6"/>
        <v>59</v>
      </c>
      <c r="L25" s="538">
        <f t="shared" si="6"/>
        <v>62</v>
      </c>
      <c r="M25" s="538">
        <f t="shared" si="6"/>
        <v>123</v>
      </c>
      <c r="N25" s="538">
        <f t="shared" si="6"/>
        <v>66</v>
      </c>
      <c r="O25" s="538">
        <f t="shared" si="6"/>
        <v>57</v>
      </c>
      <c r="P25" s="538">
        <f t="shared" si="6"/>
        <v>111</v>
      </c>
      <c r="Q25" s="538">
        <f aca="true" t="shared" si="7" ref="Q25:AA25">SUM(Q26)</f>
        <v>48</v>
      </c>
      <c r="R25" s="538">
        <f t="shared" si="7"/>
        <v>63</v>
      </c>
      <c r="S25" s="538">
        <f t="shared" si="7"/>
        <v>136</v>
      </c>
      <c r="T25" s="538">
        <f t="shared" si="7"/>
        <v>66</v>
      </c>
      <c r="U25" s="538">
        <f t="shared" si="7"/>
        <v>70</v>
      </c>
      <c r="V25" s="538">
        <f t="shared" si="7"/>
        <v>123</v>
      </c>
      <c r="W25" s="538">
        <f t="shared" si="7"/>
        <v>78</v>
      </c>
      <c r="X25" s="538">
        <f t="shared" si="7"/>
        <v>45</v>
      </c>
      <c r="Y25" s="538">
        <f t="shared" si="7"/>
        <v>149</v>
      </c>
      <c r="Z25" s="538">
        <f t="shared" si="7"/>
        <v>73</v>
      </c>
      <c r="AA25" s="538">
        <f t="shared" si="7"/>
        <v>76</v>
      </c>
    </row>
    <row r="26" spans="1:27" ht="15.75" customHeight="1">
      <c r="A26" s="14"/>
      <c r="B26" s="259" t="s">
        <v>99</v>
      </c>
      <c r="C26" s="181">
        <f>SUM(D26:E26)</f>
        <v>5</v>
      </c>
      <c r="D26" s="182">
        <v>3</v>
      </c>
      <c r="E26" s="182">
        <v>2</v>
      </c>
      <c r="F26" s="182">
        <v>29</v>
      </c>
      <c r="G26" s="181">
        <f>SUM(J26,M26,P26,S26,V26,Y26)</f>
        <v>763</v>
      </c>
      <c r="H26" s="181">
        <f>SUM(K26,N26,Q26,T26,W26,Z26)</f>
        <v>390</v>
      </c>
      <c r="I26" s="181">
        <f>SUM(L26,O26,R26,U26,X26,AA26)</f>
        <v>373</v>
      </c>
      <c r="J26" s="181">
        <v>121</v>
      </c>
      <c r="K26" s="182">
        <v>59</v>
      </c>
      <c r="L26" s="182">
        <v>62</v>
      </c>
      <c r="M26" s="181">
        <v>123</v>
      </c>
      <c r="N26" s="182">
        <v>66</v>
      </c>
      <c r="O26" s="182">
        <v>57</v>
      </c>
      <c r="P26" s="181">
        <v>111</v>
      </c>
      <c r="Q26" s="182">
        <v>48</v>
      </c>
      <c r="R26" s="182">
        <v>63</v>
      </c>
      <c r="S26" s="181">
        <v>136</v>
      </c>
      <c r="T26" s="181">
        <v>66</v>
      </c>
      <c r="U26" s="182">
        <v>70</v>
      </c>
      <c r="V26" s="181">
        <v>123</v>
      </c>
      <c r="W26" s="181">
        <v>78</v>
      </c>
      <c r="X26" s="182">
        <v>45</v>
      </c>
      <c r="Y26" s="181">
        <v>149</v>
      </c>
      <c r="Z26" s="182">
        <v>73</v>
      </c>
      <c r="AA26" s="182">
        <v>76</v>
      </c>
    </row>
    <row r="27" spans="1:27" ht="15.75" customHeight="1">
      <c r="A27" s="14"/>
      <c r="B27" s="282"/>
      <c r="C27" s="188"/>
      <c r="D27" s="188"/>
      <c r="E27" s="188"/>
      <c r="F27" s="188"/>
      <c r="G27" s="188"/>
      <c r="H27" s="181"/>
      <c r="I27" s="181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</row>
    <row r="28" spans="1:27" s="172" customFormat="1" ht="15.75" customHeight="1">
      <c r="A28" s="687" t="s">
        <v>100</v>
      </c>
      <c r="B28" s="688"/>
      <c r="C28" s="539">
        <f>SUM(C29:C32)</f>
        <v>11</v>
      </c>
      <c r="D28" s="539">
        <f>SUM(D29:D32)</f>
        <v>11</v>
      </c>
      <c r="E28" s="539" t="s">
        <v>468</v>
      </c>
      <c r="F28" s="539">
        <f aca="true" t="shared" si="8" ref="F28:P28">SUM(F29:F32)</f>
        <v>125</v>
      </c>
      <c r="G28" s="539">
        <f t="shared" si="8"/>
        <v>3528</v>
      </c>
      <c r="H28" s="539">
        <f t="shared" si="8"/>
        <v>1827</v>
      </c>
      <c r="I28" s="539">
        <f t="shared" si="8"/>
        <v>1701</v>
      </c>
      <c r="J28" s="539">
        <f t="shared" si="8"/>
        <v>569</v>
      </c>
      <c r="K28" s="539">
        <f t="shared" si="8"/>
        <v>304</v>
      </c>
      <c r="L28" s="539">
        <f t="shared" si="8"/>
        <v>265</v>
      </c>
      <c r="M28" s="539">
        <f t="shared" si="8"/>
        <v>573</v>
      </c>
      <c r="N28" s="539">
        <f t="shared" si="8"/>
        <v>296</v>
      </c>
      <c r="O28" s="539">
        <f t="shared" si="8"/>
        <v>277</v>
      </c>
      <c r="P28" s="539">
        <f t="shared" si="8"/>
        <v>579</v>
      </c>
      <c r="Q28" s="539">
        <f aca="true" t="shared" si="9" ref="Q28:AA28">SUM(Q29:Q32)</f>
        <v>311</v>
      </c>
      <c r="R28" s="539">
        <f t="shared" si="9"/>
        <v>268</v>
      </c>
      <c r="S28" s="539">
        <f t="shared" si="9"/>
        <v>558</v>
      </c>
      <c r="T28" s="539">
        <f t="shared" si="9"/>
        <v>293</v>
      </c>
      <c r="U28" s="539">
        <f t="shared" si="9"/>
        <v>265</v>
      </c>
      <c r="V28" s="539">
        <f t="shared" si="9"/>
        <v>614</v>
      </c>
      <c r="W28" s="539">
        <f t="shared" si="9"/>
        <v>315</v>
      </c>
      <c r="X28" s="539">
        <f t="shared" si="9"/>
        <v>299</v>
      </c>
      <c r="Y28" s="539">
        <f t="shared" si="9"/>
        <v>635</v>
      </c>
      <c r="Z28" s="539">
        <f t="shared" si="9"/>
        <v>308</v>
      </c>
      <c r="AA28" s="539">
        <f t="shared" si="9"/>
        <v>327</v>
      </c>
    </row>
    <row r="29" spans="1:27" ht="15.75" customHeight="1">
      <c r="A29" s="14"/>
      <c r="B29" s="259" t="s">
        <v>101</v>
      </c>
      <c r="C29" s="181">
        <f>SUM(D29:E29)</f>
        <v>2</v>
      </c>
      <c r="D29" s="182">
        <v>2</v>
      </c>
      <c r="E29" s="181" t="s">
        <v>842</v>
      </c>
      <c r="F29" s="182">
        <v>35</v>
      </c>
      <c r="G29" s="181">
        <f aca="true" t="shared" si="10" ref="G29:I32">SUM(J29,M29,P29,S29,V29,Y29)</f>
        <v>1106</v>
      </c>
      <c r="H29" s="181">
        <f t="shared" si="10"/>
        <v>565</v>
      </c>
      <c r="I29" s="181">
        <f t="shared" si="10"/>
        <v>541</v>
      </c>
      <c r="J29" s="181">
        <v>173</v>
      </c>
      <c r="K29" s="182">
        <v>87</v>
      </c>
      <c r="L29" s="182">
        <v>86</v>
      </c>
      <c r="M29" s="181">
        <v>181</v>
      </c>
      <c r="N29" s="182">
        <v>98</v>
      </c>
      <c r="O29" s="182">
        <v>83</v>
      </c>
      <c r="P29" s="181">
        <v>178</v>
      </c>
      <c r="Q29" s="182">
        <v>97</v>
      </c>
      <c r="R29" s="182">
        <v>81</v>
      </c>
      <c r="S29" s="181">
        <v>162</v>
      </c>
      <c r="T29" s="182">
        <v>84</v>
      </c>
      <c r="U29" s="182">
        <v>78</v>
      </c>
      <c r="V29" s="181">
        <v>225</v>
      </c>
      <c r="W29" s="182">
        <v>112</v>
      </c>
      <c r="X29" s="182">
        <v>113</v>
      </c>
      <c r="Y29" s="181">
        <v>187</v>
      </c>
      <c r="Z29" s="182">
        <v>87</v>
      </c>
      <c r="AA29" s="182">
        <v>100</v>
      </c>
    </row>
    <row r="30" spans="1:27" ht="15.75" customHeight="1">
      <c r="A30" s="14"/>
      <c r="B30" s="259" t="s">
        <v>102</v>
      </c>
      <c r="C30" s="181">
        <f>SUM(D30:E30)</f>
        <v>3</v>
      </c>
      <c r="D30" s="182">
        <v>3</v>
      </c>
      <c r="E30" s="181" t="s">
        <v>842</v>
      </c>
      <c r="F30" s="182">
        <v>37</v>
      </c>
      <c r="G30" s="181">
        <f t="shared" si="10"/>
        <v>1148</v>
      </c>
      <c r="H30" s="181">
        <f t="shared" si="10"/>
        <v>588</v>
      </c>
      <c r="I30" s="181">
        <f t="shared" si="10"/>
        <v>560</v>
      </c>
      <c r="J30" s="181">
        <v>167</v>
      </c>
      <c r="K30" s="182">
        <v>96</v>
      </c>
      <c r="L30" s="182">
        <v>71</v>
      </c>
      <c r="M30" s="181">
        <v>200</v>
      </c>
      <c r="N30" s="182">
        <v>101</v>
      </c>
      <c r="O30" s="182">
        <v>99</v>
      </c>
      <c r="P30" s="181">
        <v>185</v>
      </c>
      <c r="Q30" s="182">
        <v>90</v>
      </c>
      <c r="R30" s="182">
        <v>95</v>
      </c>
      <c r="S30" s="181">
        <v>183</v>
      </c>
      <c r="T30" s="182">
        <v>90</v>
      </c>
      <c r="U30" s="182">
        <v>93</v>
      </c>
      <c r="V30" s="181">
        <v>193</v>
      </c>
      <c r="W30" s="182">
        <v>101</v>
      </c>
      <c r="X30" s="182">
        <v>92</v>
      </c>
      <c r="Y30" s="181">
        <v>220</v>
      </c>
      <c r="Z30" s="182">
        <v>110</v>
      </c>
      <c r="AA30" s="182">
        <v>110</v>
      </c>
    </row>
    <row r="31" spans="1:27" ht="15.75" customHeight="1">
      <c r="A31" s="14"/>
      <c r="B31" s="259" t="s">
        <v>103</v>
      </c>
      <c r="C31" s="181">
        <f>SUM(D31:E31)</f>
        <v>3</v>
      </c>
      <c r="D31" s="182">
        <v>3</v>
      </c>
      <c r="E31" s="181" t="s">
        <v>842</v>
      </c>
      <c r="F31" s="182">
        <v>34</v>
      </c>
      <c r="G31" s="181">
        <f t="shared" si="10"/>
        <v>948</v>
      </c>
      <c r="H31" s="181">
        <f t="shared" si="10"/>
        <v>498</v>
      </c>
      <c r="I31" s="181">
        <f t="shared" si="10"/>
        <v>450</v>
      </c>
      <c r="J31" s="181">
        <v>157</v>
      </c>
      <c r="K31" s="182">
        <v>86</v>
      </c>
      <c r="L31" s="182">
        <v>71</v>
      </c>
      <c r="M31" s="181">
        <v>146</v>
      </c>
      <c r="N31" s="182">
        <v>70</v>
      </c>
      <c r="O31" s="182">
        <v>76</v>
      </c>
      <c r="P31" s="181">
        <v>155</v>
      </c>
      <c r="Q31" s="182">
        <v>85</v>
      </c>
      <c r="R31" s="182">
        <v>70</v>
      </c>
      <c r="S31" s="181">
        <v>171</v>
      </c>
      <c r="T31" s="182">
        <v>97</v>
      </c>
      <c r="U31" s="182">
        <v>74</v>
      </c>
      <c r="V31" s="181">
        <v>149</v>
      </c>
      <c r="W31" s="182">
        <v>79</v>
      </c>
      <c r="X31" s="182">
        <v>70</v>
      </c>
      <c r="Y31" s="181">
        <v>170</v>
      </c>
      <c r="Z31" s="182">
        <v>81</v>
      </c>
      <c r="AA31" s="182">
        <v>89</v>
      </c>
    </row>
    <row r="32" spans="1:27" ht="15.75" customHeight="1">
      <c r="A32" s="14"/>
      <c r="B32" s="259" t="s">
        <v>104</v>
      </c>
      <c r="C32" s="181">
        <f>SUM(D32:E32)</f>
        <v>3</v>
      </c>
      <c r="D32" s="182">
        <v>3</v>
      </c>
      <c r="E32" s="181" t="s">
        <v>842</v>
      </c>
      <c r="F32" s="182">
        <v>19</v>
      </c>
      <c r="G32" s="181">
        <f t="shared" si="10"/>
        <v>326</v>
      </c>
      <c r="H32" s="181">
        <f t="shared" si="10"/>
        <v>176</v>
      </c>
      <c r="I32" s="181">
        <f t="shared" si="10"/>
        <v>150</v>
      </c>
      <c r="J32" s="181">
        <v>72</v>
      </c>
      <c r="K32" s="182">
        <v>35</v>
      </c>
      <c r="L32" s="182">
        <v>37</v>
      </c>
      <c r="M32" s="181">
        <v>46</v>
      </c>
      <c r="N32" s="182">
        <v>27</v>
      </c>
      <c r="O32" s="182">
        <v>19</v>
      </c>
      <c r="P32" s="181">
        <v>61</v>
      </c>
      <c r="Q32" s="182">
        <v>39</v>
      </c>
      <c r="R32" s="182">
        <v>22</v>
      </c>
      <c r="S32" s="181">
        <v>42</v>
      </c>
      <c r="T32" s="182">
        <v>22</v>
      </c>
      <c r="U32" s="182">
        <v>20</v>
      </c>
      <c r="V32" s="181">
        <v>47</v>
      </c>
      <c r="W32" s="182">
        <v>23</v>
      </c>
      <c r="X32" s="182">
        <v>24</v>
      </c>
      <c r="Y32" s="181">
        <v>58</v>
      </c>
      <c r="Z32" s="182">
        <v>30</v>
      </c>
      <c r="AA32" s="182">
        <v>28</v>
      </c>
    </row>
    <row r="33" spans="1:27" ht="15.75" customHeight="1">
      <c r="A33" s="14"/>
      <c r="B33" s="259"/>
      <c r="C33" s="188"/>
      <c r="D33" s="188"/>
      <c r="E33" s="188"/>
      <c r="F33" s="188"/>
      <c r="G33" s="188"/>
      <c r="H33" s="181"/>
      <c r="I33" s="181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</row>
    <row r="34" spans="1:27" s="172" customFormat="1" ht="15.75" customHeight="1">
      <c r="A34" s="687" t="s">
        <v>105</v>
      </c>
      <c r="B34" s="688"/>
      <c r="C34" s="539">
        <f>SUM(C35:C42)</f>
        <v>16</v>
      </c>
      <c r="D34" s="539">
        <f>SUM(D35:D42)</f>
        <v>16</v>
      </c>
      <c r="E34" s="539" t="s">
        <v>468</v>
      </c>
      <c r="F34" s="539">
        <f aca="true" t="shared" si="11" ref="F34:Q34">SUM(F35:F42)</f>
        <v>224</v>
      </c>
      <c r="G34" s="539">
        <f t="shared" si="11"/>
        <v>6661</v>
      </c>
      <c r="H34" s="539">
        <f t="shared" si="11"/>
        <v>3384</v>
      </c>
      <c r="I34" s="539">
        <f t="shared" si="11"/>
        <v>3277</v>
      </c>
      <c r="J34" s="539">
        <f t="shared" si="11"/>
        <v>1030</v>
      </c>
      <c r="K34" s="539">
        <f t="shared" si="11"/>
        <v>511</v>
      </c>
      <c r="L34" s="539">
        <f t="shared" si="11"/>
        <v>519</v>
      </c>
      <c r="M34" s="539">
        <f t="shared" si="11"/>
        <v>1051</v>
      </c>
      <c r="N34" s="539">
        <f t="shared" si="11"/>
        <v>537</v>
      </c>
      <c r="O34" s="539">
        <f t="shared" si="11"/>
        <v>514</v>
      </c>
      <c r="P34" s="539">
        <f t="shared" si="11"/>
        <v>1072</v>
      </c>
      <c r="Q34" s="539">
        <f t="shared" si="11"/>
        <v>544</v>
      </c>
      <c r="R34" s="539">
        <f aca="true" t="shared" si="12" ref="R34:AA34">SUM(R35:R42)</f>
        <v>528</v>
      </c>
      <c r="S34" s="539">
        <f t="shared" si="12"/>
        <v>1112</v>
      </c>
      <c r="T34" s="539">
        <f t="shared" si="12"/>
        <v>581</v>
      </c>
      <c r="U34" s="539">
        <f t="shared" si="12"/>
        <v>531</v>
      </c>
      <c r="V34" s="539">
        <f t="shared" si="12"/>
        <v>1180</v>
      </c>
      <c r="W34" s="539">
        <f t="shared" si="12"/>
        <v>613</v>
      </c>
      <c r="X34" s="539">
        <f t="shared" si="12"/>
        <v>567</v>
      </c>
      <c r="Y34" s="539">
        <f t="shared" si="12"/>
        <v>1216</v>
      </c>
      <c r="Z34" s="539">
        <f t="shared" si="12"/>
        <v>598</v>
      </c>
      <c r="AA34" s="539">
        <f t="shared" si="12"/>
        <v>618</v>
      </c>
    </row>
    <row r="35" spans="1:27" ht="15.75" customHeight="1">
      <c r="A35" s="14"/>
      <c r="B35" s="259" t="s">
        <v>106</v>
      </c>
      <c r="C35" s="181">
        <f>SUM(D35:E35)</f>
        <v>3</v>
      </c>
      <c r="D35" s="182">
        <v>3</v>
      </c>
      <c r="E35" s="181" t="s">
        <v>842</v>
      </c>
      <c r="F35" s="182">
        <v>33</v>
      </c>
      <c r="G35" s="181">
        <f aca="true" t="shared" si="13" ref="G35:G42">SUM(J35,M35,P35,S35,V35,Y35)</f>
        <v>946</v>
      </c>
      <c r="H35" s="181">
        <f aca="true" t="shared" si="14" ref="H35:H42">SUM(K35,N35,Q35,T35,W35,Z35)</f>
        <v>463</v>
      </c>
      <c r="I35" s="181">
        <f aca="true" t="shared" si="15" ref="I35:I42">SUM(L35,O35,R35,U35,X35,AA35)</f>
        <v>483</v>
      </c>
      <c r="J35" s="181">
        <v>142</v>
      </c>
      <c r="K35" s="182">
        <v>71</v>
      </c>
      <c r="L35" s="182">
        <v>71</v>
      </c>
      <c r="M35" s="181">
        <v>150</v>
      </c>
      <c r="N35" s="182">
        <v>67</v>
      </c>
      <c r="O35" s="182">
        <v>83</v>
      </c>
      <c r="P35" s="181">
        <v>163</v>
      </c>
      <c r="Q35" s="182">
        <v>76</v>
      </c>
      <c r="R35" s="182">
        <v>87</v>
      </c>
      <c r="S35" s="181">
        <v>151</v>
      </c>
      <c r="T35" s="182">
        <v>77</v>
      </c>
      <c r="U35" s="182">
        <v>74</v>
      </c>
      <c r="V35" s="181">
        <v>161</v>
      </c>
      <c r="W35" s="182">
        <v>82</v>
      </c>
      <c r="X35" s="182">
        <v>79</v>
      </c>
      <c r="Y35" s="181">
        <v>179</v>
      </c>
      <c r="Z35" s="182">
        <v>90</v>
      </c>
      <c r="AA35" s="182">
        <v>89</v>
      </c>
    </row>
    <row r="36" spans="1:27" ht="15.75" customHeight="1">
      <c r="A36" s="14"/>
      <c r="B36" s="259" t="s">
        <v>107</v>
      </c>
      <c r="C36" s="181">
        <f aca="true" t="shared" si="16" ref="C36:C42">SUM(D36:E36)</f>
        <v>3</v>
      </c>
      <c r="D36" s="182">
        <v>3</v>
      </c>
      <c r="E36" s="181" t="s">
        <v>842</v>
      </c>
      <c r="F36" s="182">
        <v>61</v>
      </c>
      <c r="G36" s="181">
        <f t="shared" si="13"/>
        <v>1940</v>
      </c>
      <c r="H36" s="181">
        <f t="shared" si="14"/>
        <v>994</v>
      </c>
      <c r="I36" s="181">
        <f t="shared" si="15"/>
        <v>946</v>
      </c>
      <c r="J36" s="181">
        <v>291</v>
      </c>
      <c r="K36" s="182">
        <v>142</v>
      </c>
      <c r="L36" s="182">
        <v>149</v>
      </c>
      <c r="M36" s="181">
        <v>283</v>
      </c>
      <c r="N36" s="182">
        <v>150</v>
      </c>
      <c r="O36" s="182">
        <v>133</v>
      </c>
      <c r="P36" s="181">
        <v>293</v>
      </c>
      <c r="Q36" s="182">
        <v>154</v>
      </c>
      <c r="R36" s="182">
        <v>139</v>
      </c>
      <c r="S36" s="181">
        <v>340</v>
      </c>
      <c r="T36" s="182">
        <v>180</v>
      </c>
      <c r="U36" s="182">
        <v>160</v>
      </c>
      <c r="V36" s="181">
        <v>366</v>
      </c>
      <c r="W36" s="182">
        <v>186</v>
      </c>
      <c r="X36" s="182">
        <v>180</v>
      </c>
      <c r="Y36" s="181">
        <v>367</v>
      </c>
      <c r="Z36" s="182">
        <v>182</v>
      </c>
      <c r="AA36" s="182">
        <v>185</v>
      </c>
    </row>
    <row r="37" spans="1:27" ht="15.75" customHeight="1">
      <c r="A37" s="14"/>
      <c r="B37" s="259" t="s">
        <v>108</v>
      </c>
      <c r="C37" s="181">
        <f t="shared" si="16"/>
        <v>5</v>
      </c>
      <c r="D37" s="182">
        <v>5</v>
      </c>
      <c r="E37" s="181" t="s">
        <v>842</v>
      </c>
      <c r="F37" s="182">
        <v>98</v>
      </c>
      <c r="G37" s="181">
        <f t="shared" si="13"/>
        <v>3235</v>
      </c>
      <c r="H37" s="181">
        <f t="shared" si="14"/>
        <v>1651</v>
      </c>
      <c r="I37" s="181">
        <f t="shared" si="15"/>
        <v>1584</v>
      </c>
      <c r="J37" s="181">
        <v>507</v>
      </c>
      <c r="K37" s="182">
        <v>250</v>
      </c>
      <c r="L37" s="182">
        <v>257</v>
      </c>
      <c r="M37" s="181">
        <v>519</v>
      </c>
      <c r="N37" s="182">
        <v>266</v>
      </c>
      <c r="O37" s="182">
        <v>253</v>
      </c>
      <c r="P37" s="181">
        <v>538</v>
      </c>
      <c r="Q37" s="182">
        <v>273</v>
      </c>
      <c r="R37" s="182">
        <v>265</v>
      </c>
      <c r="S37" s="181">
        <v>528</v>
      </c>
      <c r="T37" s="182">
        <v>276</v>
      </c>
      <c r="U37" s="182">
        <v>252</v>
      </c>
      <c r="V37" s="181">
        <v>563</v>
      </c>
      <c r="W37" s="182">
        <v>306</v>
      </c>
      <c r="X37" s="182">
        <v>257</v>
      </c>
      <c r="Y37" s="181">
        <v>580</v>
      </c>
      <c r="Z37" s="182">
        <v>280</v>
      </c>
      <c r="AA37" s="182">
        <v>300</v>
      </c>
    </row>
    <row r="38" spans="1:27" ht="15.75" customHeight="1">
      <c r="A38" s="14"/>
      <c r="B38" s="259" t="s">
        <v>109</v>
      </c>
      <c r="C38" s="181">
        <f t="shared" si="16"/>
        <v>1</v>
      </c>
      <c r="D38" s="182">
        <v>1</v>
      </c>
      <c r="E38" s="181" t="s">
        <v>842</v>
      </c>
      <c r="F38" s="182">
        <v>6</v>
      </c>
      <c r="G38" s="181">
        <f t="shared" si="13"/>
        <v>83</v>
      </c>
      <c r="H38" s="181">
        <f t="shared" si="14"/>
        <v>41</v>
      </c>
      <c r="I38" s="181">
        <f t="shared" si="15"/>
        <v>42</v>
      </c>
      <c r="J38" s="181">
        <v>16</v>
      </c>
      <c r="K38" s="182">
        <v>8</v>
      </c>
      <c r="L38" s="182">
        <v>8</v>
      </c>
      <c r="M38" s="181">
        <v>21</v>
      </c>
      <c r="N38" s="182">
        <v>10</v>
      </c>
      <c r="O38" s="182">
        <v>11</v>
      </c>
      <c r="P38" s="181">
        <v>7</v>
      </c>
      <c r="Q38" s="182">
        <v>6</v>
      </c>
      <c r="R38" s="182">
        <v>1</v>
      </c>
      <c r="S38" s="181">
        <v>18</v>
      </c>
      <c r="T38" s="182">
        <v>7</v>
      </c>
      <c r="U38" s="182">
        <v>11</v>
      </c>
      <c r="V38" s="181">
        <v>11</v>
      </c>
      <c r="W38" s="182">
        <v>5</v>
      </c>
      <c r="X38" s="182">
        <v>6</v>
      </c>
      <c r="Y38" s="181">
        <v>10</v>
      </c>
      <c r="Z38" s="182">
        <v>5</v>
      </c>
      <c r="AA38" s="182">
        <v>5</v>
      </c>
    </row>
    <row r="39" spans="1:27" ht="15.75" customHeight="1">
      <c r="A39" s="14"/>
      <c r="B39" s="259" t="s">
        <v>110</v>
      </c>
      <c r="C39" s="181">
        <f t="shared" si="16"/>
        <v>1</v>
      </c>
      <c r="D39" s="182">
        <v>1</v>
      </c>
      <c r="E39" s="181" t="s">
        <v>843</v>
      </c>
      <c r="F39" s="182">
        <v>6</v>
      </c>
      <c r="G39" s="181">
        <f t="shared" si="13"/>
        <v>85</v>
      </c>
      <c r="H39" s="181">
        <f t="shared" si="14"/>
        <v>43</v>
      </c>
      <c r="I39" s="181">
        <f t="shared" si="15"/>
        <v>42</v>
      </c>
      <c r="J39" s="181">
        <v>13</v>
      </c>
      <c r="K39" s="182">
        <v>10</v>
      </c>
      <c r="L39" s="182">
        <v>3</v>
      </c>
      <c r="M39" s="181">
        <v>16</v>
      </c>
      <c r="N39" s="182">
        <v>8</v>
      </c>
      <c r="O39" s="182">
        <v>8</v>
      </c>
      <c r="P39" s="181">
        <v>10</v>
      </c>
      <c r="Q39" s="182">
        <v>3</v>
      </c>
      <c r="R39" s="182">
        <v>7</v>
      </c>
      <c r="S39" s="181">
        <v>13</v>
      </c>
      <c r="T39" s="182">
        <v>6</v>
      </c>
      <c r="U39" s="182">
        <v>7</v>
      </c>
      <c r="V39" s="181">
        <v>17</v>
      </c>
      <c r="W39" s="182">
        <v>10</v>
      </c>
      <c r="X39" s="182">
        <v>7</v>
      </c>
      <c r="Y39" s="181">
        <v>16</v>
      </c>
      <c r="Z39" s="182">
        <v>6</v>
      </c>
      <c r="AA39" s="182">
        <v>10</v>
      </c>
    </row>
    <row r="40" spans="1:27" ht="15.75" customHeight="1">
      <c r="A40" s="14"/>
      <c r="B40" s="259" t="s">
        <v>111</v>
      </c>
      <c r="C40" s="181">
        <f t="shared" si="16"/>
        <v>1</v>
      </c>
      <c r="D40" s="182">
        <v>1</v>
      </c>
      <c r="E40" s="181" t="s">
        <v>843</v>
      </c>
      <c r="F40" s="182">
        <v>8</v>
      </c>
      <c r="G40" s="181">
        <f t="shared" si="13"/>
        <v>233</v>
      </c>
      <c r="H40" s="181">
        <f t="shared" si="14"/>
        <v>112</v>
      </c>
      <c r="I40" s="181">
        <f t="shared" si="15"/>
        <v>121</v>
      </c>
      <c r="J40" s="181">
        <v>44</v>
      </c>
      <c r="K40" s="182">
        <v>22</v>
      </c>
      <c r="L40" s="182">
        <v>22</v>
      </c>
      <c r="M40" s="181">
        <v>45</v>
      </c>
      <c r="N40" s="182">
        <v>22</v>
      </c>
      <c r="O40" s="182">
        <v>23</v>
      </c>
      <c r="P40" s="181">
        <v>40</v>
      </c>
      <c r="Q40" s="182">
        <v>22</v>
      </c>
      <c r="R40" s="182">
        <v>18</v>
      </c>
      <c r="S40" s="181">
        <v>38</v>
      </c>
      <c r="T40" s="182">
        <v>21</v>
      </c>
      <c r="U40" s="182">
        <v>17</v>
      </c>
      <c r="V40" s="181">
        <v>32</v>
      </c>
      <c r="W40" s="182">
        <v>8</v>
      </c>
      <c r="X40" s="182">
        <v>24</v>
      </c>
      <c r="Y40" s="181">
        <v>34</v>
      </c>
      <c r="Z40" s="182">
        <v>17</v>
      </c>
      <c r="AA40" s="182">
        <v>17</v>
      </c>
    </row>
    <row r="41" spans="1:27" ht="15.75" customHeight="1">
      <c r="A41" s="14"/>
      <c r="B41" s="259" t="s">
        <v>112</v>
      </c>
      <c r="C41" s="181">
        <f t="shared" si="16"/>
        <v>1</v>
      </c>
      <c r="D41" s="182">
        <v>1</v>
      </c>
      <c r="E41" s="181" t="s">
        <v>843</v>
      </c>
      <c r="F41" s="182">
        <v>6</v>
      </c>
      <c r="G41" s="181">
        <f t="shared" si="13"/>
        <v>49</v>
      </c>
      <c r="H41" s="181">
        <f t="shared" si="14"/>
        <v>31</v>
      </c>
      <c r="I41" s="181">
        <f t="shared" si="15"/>
        <v>18</v>
      </c>
      <c r="J41" s="181">
        <v>11</v>
      </c>
      <c r="K41" s="182">
        <v>5</v>
      </c>
      <c r="L41" s="181">
        <v>6</v>
      </c>
      <c r="M41" s="181">
        <v>4</v>
      </c>
      <c r="N41" s="182">
        <v>3</v>
      </c>
      <c r="O41" s="182">
        <v>1</v>
      </c>
      <c r="P41" s="181">
        <v>4</v>
      </c>
      <c r="Q41" s="182">
        <v>3</v>
      </c>
      <c r="R41" s="182">
        <v>1</v>
      </c>
      <c r="S41" s="181">
        <v>9</v>
      </c>
      <c r="T41" s="182">
        <v>6</v>
      </c>
      <c r="U41" s="182">
        <v>3</v>
      </c>
      <c r="V41" s="181">
        <v>10</v>
      </c>
      <c r="W41" s="182">
        <v>5</v>
      </c>
      <c r="X41" s="182">
        <v>5</v>
      </c>
      <c r="Y41" s="181">
        <v>11</v>
      </c>
      <c r="Z41" s="182">
        <v>9</v>
      </c>
      <c r="AA41" s="182">
        <v>2</v>
      </c>
    </row>
    <row r="42" spans="1:27" ht="15.75" customHeight="1">
      <c r="A42" s="14"/>
      <c r="B42" s="259" t="s">
        <v>113</v>
      </c>
      <c r="C42" s="181">
        <f t="shared" si="16"/>
        <v>1</v>
      </c>
      <c r="D42" s="182">
        <v>1</v>
      </c>
      <c r="E42" s="181" t="s">
        <v>35</v>
      </c>
      <c r="F42" s="182">
        <v>6</v>
      </c>
      <c r="G42" s="181">
        <f t="shared" si="13"/>
        <v>90</v>
      </c>
      <c r="H42" s="181">
        <f t="shared" si="14"/>
        <v>49</v>
      </c>
      <c r="I42" s="181">
        <f t="shared" si="15"/>
        <v>41</v>
      </c>
      <c r="J42" s="181">
        <v>6</v>
      </c>
      <c r="K42" s="182">
        <v>3</v>
      </c>
      <c r="L42" s="182">
        <v>3</v>
      </c>
      <c r="M42" s="181">
        <v>13</v>
      </c>
      <c r="N42" s="182">
        <v>11</v>
      </c>
      <c r="O42" s="182">
        <v>2</v>
      </c>
      <c r="P42" s="181">
        <v>17</v>
      </c>
      <c r="Q42" s="182">
        <v>7</v>
      </c>
      <c r="R42" s="182">
        <v>10</v>
      </c>
      <c r="S42" s="181">
        <v>15</v>
      </c>
      <c r="T42" s="182">
        <v>8</v>
      </c>
      <c r="U42" s="182">
        <v>7</v>
      </c>
      <c r="V42" s="181">
        <v>20</v>
      </c>
      <c r="W42" s="182">
        <v>11</v>
      </c>
      <c r="X42" s="182">
        <v>9</v>
      </c>
      <c r="Y42" s="181">
        <v>19</v>
      </c>
      <c r="Z42" s="182">
        <v>9</v>
      </c>
      <c r="AA42" s="182">
        <v>10</v>
      </c>
    </row>
    <row r="43" spans="1:27" ht="15.75" customHeight="1">
      <c r="A43" s="14"/>
      <c r="B43" s="282"/>
      <c r="C43" s="188"/>
      <c r="D43" s="188"/>
      <c r="E43" s="188"/>
      <c r="F43" s="188"/>
      <c r="G43" s="188"/>
      <c r="H43" s="181"/>
      <c r="I43" s="181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</row>
    <row r="44" spans="1:27" s="172" customFormat="1" ht="15.75" customHeight="1">
      <c r="A44" s="687" t="s">
        <v>114</v>
      </c>
      <c r="B44" s="688"/>
      <c r="C44" s="539">
        <f>SUM(C45:C49)</f>
        <v>20</v>
      </c>
      <c r="D44" s="539">
        <f aca="true" t="shared" si="17" ref="D44:R44">SUM(D45:D49)</f>
        <v>19</v>
      </c>
      <c r="E44" s="539">
        <f t="shared" si="17"/>
        <v>1</v>
      </c>
      <c r="F44" s="539">
        <f t="shared" si="17"/>
        <v>231</v>
      </c>
      <c r="G44" s="539">
        <f t="shared" si="17"/>
        <v>6605</v>
      </c>
      <c r="H44" s="539">
        <f t="shared" si="17"/>
        <v>3363</v>
      </c>
      <c r="I44" s="539">
        <f t="shared" si="17"/>
        <v>3242</v>
      </c>
      <c r="J44" s="539">
        <f t="shared" si="17"/>
        <v>1041</v>
      </c>
      <c r="K44" s="539">
        <f t="shared" si="17"/>
        <v>549</v>
      </c>
      <c r="L44" s="539">
        <f t="shared" si="17"/>
        <v>492</v>
      </c>
      <c r="M44" s="539">
        <f t="shared" si="17"/>
        <v>1097</v>
      </c>
      <c r="N44" s="539">
        <f t="shared" si="17"/>
        <v>576</v>
      </c>
      <c r="O44" s="539">
        <f t="shared" si="17"/>
        <v>521</v>
      </c>
      <c r="P44" s="539">
        <f t="shared" si="17"/>
        <v>1009</v>
      </c>
      <c r="Q44" s="539">
        <f t="shared" si="17"/>
        <v>510</v>
      </c>
      <c r="R44" s="539">
        <f t="shared" si="17"/>
        <v>499</v>
      </c>
      <c r="S44" s="539">
        <f aca="true" t="shared" si="18" ref="S44:AA44">SUM(S45:S49)</f>
        <v>1059</v>
      </c>
      <c r="T44" s="539">
        <f t="shared" si="18"/>
        <v>517</v>
      </c>
      <c r="U44" s="539">
        <f t="shared" si="18"/>
        <v>542</v>
      </c>
      <c r="V44" s="539">
        <f t="shared" si="18"/>
        <v>1175</v>
      </c>
      <c r="W44" s="539">
        <f t="shared" si="18"/>
        <v>600</v>
      </c>
      <c r="X44" s="539">
        <f t="shared" si="18"/>
        <v>575</v>
      </c>
      <c r="Y44" s="539">
        <f t="shared" si="18"/>
        <v>1224</v>
      </c>
      <c r="Z44" s="539">
        <f t="shared" si="18"/>
        <v>611</v>
      </c>
      <c r="AA44" s="539">
        <f t="shared" si="18"/>
        <v>613</v>
      </c>
    </row>
    <row r="45" spans="1:27" ht="15.75" customHeight="1">
      <c r="A45" s="14"/>
      <c r="B45" s="259" t="s">
        <v>115</v>
      </c>
      <c r="C45" s="181">
        <f>SUM(D45:E45)</f>
        <v>9</v>
      </c>
      <c r="D45" s="182">
        <v>9</v>
      </c>
      <c r="E45" s="181" t="s">
        <v>844</v>
      </c>
      <c r="F45" s="182">
        <v>79</v>
      </c>
      <c r="G45" s="181">
        <f aca="true" t="shared" si="19" ref="G45:I49">SUM(J45,M45,P45,S45,V45,Y45)</f>
        <v>2007</v>
      </c>
      <c r="H45" s="181">
        <f t="shared" si="19"/>
        <v>1008</v>
      </c>
      <c r="I45" s="181">
        <f t="shared" si="19"/>
        <v>999</v>
      </c>
      <c r="J45" s="181">
        <v>355</v>
      </c>
      <c r="K45" s="182">
        <v>183</v>
      </c>
      <c r="L45" s="182">
        <v>172</v>
      </c>
      <c r="M45" s="181">
        <v>309</v>
      </c>
      <c r="N45" s="182">
        <v>160</v>
      </c>
      <c r="O45" s="182">
        <v>149</v>
      </c>
      <c r="P45" s="181">
        <v>301</v>
      </c>
      <c r="Q45" s="182">
        <v>155</v>
      </c>
      <c r="R45" s="182">
        <v>146</v>
      </c>
      <c r="S45" s="181">
        <v>335</v>
      </c>
      <c r="T45" s="181">
        <v>154</v>
      </c>
      <c r="U45" s="182">
        <v>181</v>
      </c>
      <c r="V45" s="181">
        <v>341</v>
      </c>
      <c r="W45" s="182">
        <v>171</v>
      </c>
      <c r="X45" s="182">
        <v>170</v>
      </c>
      <c r="Y45" s="181">
        <v>366</v>
      </c>
      <c r="Z45" s="182">
        <v>185</v>
      </c>
      <c r="AA45" s="182">
        <v>181</v>
      </c>
    </row>
    <row r="46" spans="1:27" ht="15.75" customHeight="1">
      <c r="A46" s="14"/>
      <c r="B46" s="259" t="s">
        <v>116</v>
      </c>
      <c r="C46" s="181">
        <f>SUM(D46:E46)</f>
        <v>2</v>
      </c>
      <c r="D46" s="182">
        <v>2</v>
      </c>
      <c r="E46" s="181" t="s">
        <v>844</v>
      </c>
      <c r="F46" s="182">
        <v>30</v>
      </c>
      <c r="G46" s="181">
        <f t="shared" si="19"/>
        <v>840</v>
      </c>
      <c r="H46" s="181">
        <f t="shared" si="19"/>
        <v>434</v>
      </c>
      <c r="I46" s="181">
        <f t="shared" si="19"/>
        <v>406</v>
      </c>
      <c r="J46" s="181">
        <v>124</v>
      </c>
      <c r="K46" s="182">
        <v>60</v>
      </c>
      <c r="L46" s="182">
        <v>64</v>
      </c>
      <c r="M46" s="181">
        <v>140</v>
      </c>
      <c r="N46" s="182">
        <v>77</v>
      </c>
      <c r="O46" s="182">
        <v>63</v>
      </c>
      <c r="P46" s="181">
        <v>128</v>
      </c>
      <c r="Q46" s="182">
        <v>66</v>
      </c>
      <c r="R46" s="182">
        <v>62</v>
      </c>
      <c r="S46" s="181">
        <v>146</v>
      </c>
      <c r="T46" s="181">
        <v>78</v>
      </c>
      <c r="U46" s="182">
        <v>68</v>
      </c>
      <c r="V46" s="181">
        <v>144</v>
      </c>
      <c r="W46" s="182">
        <v>72</v>
      </c>
      <c r="X46" s="182">
        <v>72</v>
      </c>
      <c r="Y46" s="181">
        <v>158</v>
      </c>
      <c r="Z46" s="182">
        <v>81</v>
      </c>
      <c r="AA46" s="182">
        <v>77</v>
      </c>
    </row>
    <row r="47" spans="1:27" ht="15.75" customHeight="1">
      <c r="A47" s="14"/>
      <c r="B47" s="259" t="s">
        <v>117</v>
      </c>
      <c r="C47" s="181">
        <f>SUM(D47:E47)</f>
        <v>2</v>
      </c>
      <c r="D47" s="182">
        <v>2</v>
      </c>
      <c r="E47" s="181" t="s">
        <v>35</v>
      </c>
      <c r="F47" s="182">
        <v>26</v>
      </c>
      <c r="G47" s="181">
        <f t="shared" si="19"/>
        <v>833</v>
      </c>
      <c r="H47" s="181">
        <f t="shared" si="19"/>
        <v>420</v>
      </c>
      <c r="I47" s="181">
        <f t="shared" si="19"/>
        <v>413</v>
      </c>
      <c r="J47" s="181">
        <v>105</v>
      </c>
      <c r="K47" s="182">
        <v>54</v>
      </c>
      <c r="L47" s="182">
        <v>51</v>
      </c>
      <c r="M47" s="181">
        <v>160</v>
      </c>
      <c r="N47" s="182">
        <v>77</v>
      </c>
      <c r="O47" s="182">
        <v>83</v>
      </c>
      <c r="P47" s="181">
        <v>129</v>
      </c>
      <c r="Q47" s="182">
        <v>66</v>
      </c>
      <c r="R47" s="182">
        <v>63</v>
      </c>
      <c r="S47" s="181">
        <v>137</v>
      </c>
      <c r="T47" s="181">
        <v>72</v>
      </c>
      <c r="U47" s="182">
        <v>65</v>
      </c>
      <c r="V47" s="181">
        <v>152</v>
      </c>
      <c r="W47" s="182">
        <v>79</v>
      </c>
      <c r="X47" s="182">
        <v>73</v>
      </c>
      <c r="Y47" s="181">
        <v>150</v>
      </c>
      <c r="Z47" s="182">
        <v>72</v>
      </c>
      <c r="AA47" s="182">
        <v>78</v>
      </c>
    </row>
    <row r="48" spans="1:27" ht="15.75" customHeight="1">
      <c r="A48" s="14"/>
      <c r="B48" s="259" t="s">
        <v>118</v>
      </c>
      <c r="C48" s="181">
        <f>SUM(D48:E48)</f>
        <v>2</v>
      </c>
      <c r="D48" s="182">
        <v>2</v>
      </c>
      <c r="E48" s="181" t="s">
        <v>35</v>
      </c>
      <c r="F48" s="182">
        <v>31</v>
      </c>
      <c r="G48" s="181">
        <f t="shared" si="19"/>
        <v>870</v>
      </c>
      <c r="H48" s="181">
        <f t="shared" si="19"/>
        <v>414</v>
      </c>
      <c r="I48" s="181">
        <f t="shared" si="19"/>
        <v>456</v>
      </c>
      <c r="J48" s="181">
        <v>143</v>
      </c>
      <c r="K48" s="182">
        <v>77</v>
      </c>
      <c r="L48" s="182">
        <v>66</v>
      </c>
      <c r="M48" s="181">
        <v>149</v>
      </c>
      <c r="N48" s="182">
        <v>79</v>
      </c>
      <c r="O48" s="182">
        <v>70</v>
      </c>
      <c r="P48" s="181">
        <v>119</v>
      </c>
      <c r="Q48" s="182">
        <v>59</v>
      </c>
      <c r="R48" s="182">
        <v>60</v>
      </c>
      <c r="S48" s="181">
        <v>134</v>
      </c>
      <c r="T48" s="181">
        <v>51</v>
      </c>
      <c r="U48" s="182">
        <v>83</v>
      </c>
      <c r="V48" s="181">
        <v>152</v>
      </c>
      <c r="W48" s="182">
        <v>71</v>
      </c>
      <c r="X48" s="182">
        <v>81</v>
      </c>
      <c r="Y48" s="181">
        <v>173</v>
      </c>
      <c r="Z48" s="182">
        <v>77</v>
      </c>
      <c r="AA48" s="182">
        <v>96</v>
      </c>
    </row>
    <row r="49" spans="1:27" ht="15.75" customHeight="1">
      <c r="A49" s="14"/>
      <c r="B49" s="259" t="s">
        <v>119</v>
      </c>
      <c r="C49" s="181">
        <v>5</v>
      </c>
      <c r="D49" s="182">
        <v>4</v>
      </c>
      <c r="E49" s="181">
        <v>1</v>
      </c>
      <c r="F49" s="182">
        <v>65</v>
      </c>
      <c r="G49" s="181">
        <f t="shared" si="19"/>
        <v>2055</v>
      </c>
      <c r="H49" s="181">
        <f t="shared" si="19"/>
        <v>1087</v>
      </c>
      <c r="I49" s="181">
        <f t="shared" si="19"/>
        <v>968</v>
      </c>
      <c r="J49" s="181">
        <v>314</v>
      </c>
      <c r="K49" s="182">
        <v>175</v>
      </c>
      <c r="L49" s="182">
        <v>139</v>
      </c>
      <c r="M49" s="181">
        <v>339</v>
      </c>
      <c r="N49" s="182">
        <v>183</v>
      </c>
      <c r="O49" s="182">
        <v>156</v>
      </c>
      <c r="P49" s="181">
        <v>332</v>
      </c>
      <c r="Q49" s="182">
        <v>164</v>
      </c>
      <c r="R49" s="182">
        <v>168</v>
      </c>
      <c r="S49" s="181">
        <v>307</v>
      </c>
      <c r="T49" s="181">
        <v>162</v>
      </c>
      <c r="U49" s="182">
        <v>145</v>
      </c>
      <c r="V49" s="181">
        <v>386</v>
      </c>
      <c r="W49" s="182">
        <v>207</v>
      </c>
      <c r="X49" s="182">
        <v>179</v>
      </c>
      <c r="Y49" s="181">
        <v>377</v>
      </c>
      <c r="Z49" s="182">
        <v>196</v>
      </c>
      <c r="AA49" s="182">
        <v>181</v>
      </c>
    </row>
    <row r="50" spans="1:27" ht="15.75" customHeight="1">
      <c r="A50" s="14"/>
      <c r="B50" s="282"/>
      <c r="C50" s="188"/>
      <c r="D50" s="188"/>
      <c r="E50" s="188"/>
      <c r="F50" s="188"/>
      <c r="G50" s="188"/>
      <c r="H50" s="181"/>
      <c r="I50" s="181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</row>
    <row r="51" spans="1:27" s="172" customFormat="1" ht="15.75" customHeight="1">
      <c r="A51" s="687" t="s">
        <v>120</v>
      </c>
      <c r="B51" s="688"/>
      <c r="C51" s="539">
        <f>SUM(C52:C55)</f>
        <v>19</v>
      </c>
      <c r="D51" s="539">
        <f>SUM(D52:D55)</f>
        <v>19</v>
      </c>
      <c r="E51" s="539" t="s">
        <v>468</v>
      </c>
      <c r="F51" s="539">
        <f aca="true" t="shared" si="20" ref="F51:Q51">SUM(F52:F55)</f>
        <v>145</v>
      </c>
      <c r="G51" s="539">
        <f t="shared" si="20"/>
        <v>3551</v>
      </c>
      <c r="H51" s="539">
        <f t="shared" si="20"/>
        <v>1821</v>
      </c>
      <c r="I51" s="539">
        <f t="shared" si="20"/>
        <v>1730</v>
      </c>
      <c r="J51" s="539">
        <f t="shared" si="20"/>
        <v>559</v>
      </c>
      <c r="K51" s="539">
        <f t="shared" si="20"/>
        <v>290</v>
      </c>
      <c r="L51" s="539">
        <f t="shared" si="20"/>
        <v>269</v>
      </c>
      <c r="M51" s="539">
        <f t="shared" si="20"/>
        <v>572</v>
      </c>
      <c r="N51" s="539">
        <f t="shared" si="20"/>
        <v>286</v>
      </c>
      <c r="O51" s="539">
        <f t="shared" si="20"/>
        <v>286</v>
      </c>
      <c r="P51" s="539">
        <f t="shared" si="20"/>
        <v>527</v>
      </c>
      <c r="Q51" s="539">
        <f t="shared" si="20"/>
        <v>288</v>
      </c>
      <c r="R51" s="539">
        <f aca="true" t="shared" si="21" ref="R51:AA51">SUM(R52:R55)</f>
        <v>239</v>
      </c>
      <c r="S51" s="539">
        <f t="shared" si="21"/>
        <v>582</v>
      </c>
      <c r="T51" s="539">
        <f t="shared" si="21"/>
        <v>302</v>
      </c>
      <c r="U51" s="539">
        <f t="shared" si="21"/>
        <v>280</v>
      </c>
      <c r="V51" s="539">
        <f t="shared" si="21"/>
        <v>610</v>
      </c>
      <c r="W51" s="539">
        <f t="shared" si="21"/>
        <v>300</v>
      </c>
      <c r="X51" s="539">
        <f t="shared" si="21"/>
        <v>310</v>
      </c>
      <c r="Y51" s="539">
        <f t="shared" si="21"/>
        <v>701</v>
      </c>
      <c r="Z51" s="539">
        <f t="shared" si="21"/>
        <v>355</v>
      </c>
      <c r="AA51" s="539">
        <f t="shared" si="21"/>
        <v>346</v>
      </c>
    </row>
    <row r="52" spans="1:27" ht="15.75" customHeight="1">
      <c r="A52" s="255"/>
      <c r="B52" s="259" t="s">
        <v>121</v>
      </c>
      <c r="C52" s="181">
        <f>SUM(D52:E52)</f>
        <v>7</v>
      </c>
      <c r="D52" s="182">
        <v>7</v>
      </c>
      <c r="E52" s="181" t="s">
        <v>35</v>
      </c>
      <c r="F52" s="182">
        <v>45</v>
      </c>
      <c r="G52" s="181">
        <f aca="true" t="shared" si="22" ref="G52:I55">SUM(J52,M52,P52,S52,V52,Y52)</f>
        <v>864</v>
      </c>
      <c r="H52" s="181">
        <f t="shared" si="22"/>
        <v>442</v>
      </c>
      <c r="I52" s="181">
        <f t="shared" si="22"/>
        <v>422</v>
      </c>
      <c r="J52" s="181">
        <v>140</v>
      </c>
      <c r="K52" s="182">
        <v>67</v>
      </c>
      <c r="L52" s="182">
        <v>73</v>
      </c>
      <c r="M52" s="181">
        <v>131</v>
      </c>
      <c r="N52" s="182">
        <v>65</v>
      </c>
      <c r="O52" s="182">
        <v>66</v>
      </c>
      <c r="P52" s="181">
        <v>119</v>
      </c>
      <c r="Q52" s="182">
        <v>65</v>
      </c>
      <c r="R52" s="182">
        <v>54</v>
      </c>
      <c r="S52" s="181">
        <v>128</v>
      </c>
      <c r="T52" s="182">
        <v>66</v>
      </c>
      <c r="U52" s="182">
        <v>62</v>
      </c>
      <c r="V52" s="181">
        <v>162</v>
      </c>
      <c r="W52" s="182">
        <v>83</v>
      </c>
      <c r="X52" s="182">
        <v>79</v>
      </c>
      <c r="Y52" s="181">
        <v>184</v>
      </c>
      <c r="Z52" s="182">
        <v>96</v>
      </c>
      <c r="AA52" s="182">
        <v>88</v>
      </c>
    </row>
    <row r="53" spans="1:27" ht="15.75" customHeight="1">
      <c r="A53" s="255"/>
      <c r="B53" s="259" t="s">
        <v>122</v>
      </c>
      <c r="C53" s="181">
        <f>SUM(D53:E53)</f>
        <v>2</v>
      </c>
      <c r="D53" s="182">
        <v>2</v>
      </c>
      <c r="E53" s="181" t="s">
        <v>35</v>
      </c>
      <c r="F53" s="182">
        <v>18</v>
      </c>
      <c r="G53" s="181">
        <f t="shared" si="22"/>
        <v>592</v>
      </c>
      <c r="H53" s="181">
        <f t="shared" si="22"/>
        <v>320</v>
      </c>
      <c r="I53" s="181">
        <f t="shared" si="22"/>
        <v>272</v>
      </c>
      <c r="J53" s="181">
        <v>88</v>
      </c>
      <c r="K53" s="182">
        <v>53</v>
      </c>
      <c r="L53" s="182">
        <v>35</v>
      </c>
      <c r="M53" s="181">
        <v>98</v>
      </c>
      <c r="N53" s="182">
        <v>49</v>
      </c>
      <c r="O53" s="182">
        <v>49</v>
      </c>
      <c r="P53" s="181">
        <v>81</v>
      </c>
      <c r="Q53" s="182">
        <v>51</v>
      </c>
      <c r="R53" s="182">
        <v>30</v>
      </c>
      <c r="S53" s="181">
        <v>103</v>
      </c>
      <c r="T53" s="182">
        <v>60</v>
      </c>
      <c r="U53" s="182">
        <v>43</v>
      </c>
      <c r="V53" s="181">
        <v>97</v>
      </c>
      <c r="W53" s="182">
        <v>51</v>
      </c>
      <c r="X53" s="182">
        <v>46</v>
      </c>
      <c r="Y53" s="181">
        <v>125</v>
      </c>
      <c r="Z53" s="182">
        <v>56</v>
      </c>
      <c r="AA53" s="182">
        <v>69</v>
      </c>
    </row>
    <row r="54" spans="1:27" ht="15.75" customHeight="1">
      <c r="A54" s="255"/>
      <c r="B54" s="259" t="s">
        <v>123</v>
      </c>
      <c r="C54" s="181">
        <f>SUM(D54:E54)</f>
        <v>7</v>
      </c>
      <c r="D54" s="182">
        <v>7</v>
      </c>
      <c r="E54" s="181" t="s">
        <v>845</v>
      </c>
      <c r="F54" s="182">
        <v>55</v>
      </c>
      <c r="G54" s="181">
        <f t="shared" si="22"/>
        <v>1353</v>
      </c>
      <c r="H54" s="181">
        <f t="shared" si="22"/>
        <v>671</v>
      </c>
      <c r="I54" s="181">
        <f t="shared" si="22"/>
        <v>682</v>
      </c>
      <c r="J54" s="181">
        <v>211</v>
      </c>
      <c r="K54" s="182">
        <v>99</v>
      </c>
      <c r="L54" s="182">
        <v>112</v>
      </c>
      <c r="M54" s="181">
        <v>223</v>
      </c>
      <c r="N54" s="182">
        <v>112</v>
      </c>
      <c r="O54" s="182">
        <v>111</v>
      </c>
      <c r="P54" s="181">
        <v>215</v>
      </c>
      <c r="Q54" s="182">
        <v>112</v>
      </c>
      <c r="R54" s="182">
        <v>103</v>
      </c>
      <c r="S54" s="181">
        <v>225</v>
      </c>
      <c r="T54" s="182">
        <v>117</v>
      </c>
      <c r="U54" s="182">
        <v>108</v>
      </c>
      <c r="V54" s="181">
        <v>223</v>
      </c>
      <c r="W54" s="182">
        <v>97</v>
      </c>
      <c r="X54" s="182">
        <v>126</v>
      </c>
      <c r="Y54" s="181">
        <v>256</v>
      </c>
      <c r="Z54" s="182">
        <v>134</v>
      </c>
      <c r="AA54" s="182">
        <v>122</v>
      </c>
    </row>
    <row r="55" spans="1:27" ht="15.75" customHeight="1">
      <c r="A55" s="255"/>
      <c r="B55" s="259" t="s">
        <v>124</v>
      </c>
      <c r="C55" s="181">
        <f>SUM(D55:E55)</f>
        <v>3</v>
      </c>
      <c r="D55" s="182">
        <v>3</v>
      </c>
      <c r="E55" s="181" t="s">
        <v>844</v>
      </c>
      <c r="F55" s="182">
        <v>27</v>
      </c>
      <c r="G55" s="181">
        <f t="shared" si="22"/>
        <v>742</v>
      </c>
      <c r="H55" s="181">
        <f t="shared" si="22"/>
        <v>388</v>
      </c>
      <c r="I55" s="181">
        <f t="shared" si="22"/>
        <v>354</v>
      </c>
      <c r="J55" s="181">
        <v>120</v>
      </c>
      <c r="K55" s="182">
        <v>71</v>
      </c>
      <c r="L55" s="182">
        <v>49</v>
      </c>
      <c r="M55" s="181">
        <v>120</v>
      </c>
      <c r="N55" s="182">
        <v>60</v>
      </c>
      <c r="O55" s="182">
        <v>60</v>
      </c>
      <c r="P55" s="181">
        <v>112</v>
      </c>
      <c r="Q55" s="182">
        <v>60</v>
      </c>
      <c r="R55" s="182">
        <v>52</v>
      </c>
      <c r="S55" s="181">
        <v>126</v>
      </c>
      <c r="T55" s="182">
        <v>59</v>
      </c>
      <c r="U55" s="182">
        <v>67</v>
      </c>
      <c r="V55" s="181">
        <v>128</v>
      </c>
      <c r="W55" s="182">
        <v>69</v>
      </c>
      <c r="X55" s="182">
        <v>59</v>
      </c>
      <c r="Y55" s="181">
        <v>136</v>
      </c>
      <c r="Z55" s="182">
        <v>69</v>
      </c>
      <c r="AA55" s="182">
        <v>67</v>
      </c>
    </row>
    <row r="56" spans="1:27" ht="15.75" customHeight="1">
      <c r="A56" s="255"/>
      <c r="B56" s="282"/>
      <c r="C56" s="188"/>
      <c r="D56" s="188"/>
      <c r="E56" s="188"/>
      <c r="F56" s="188"/>
      <c r="G56" s="188"/>
      <c r="H56" s="181"/>
      <c r="I56" s="181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</row>
    <row r="57" spans="1:27" s="172" customFormat="1" ht="15.75" customHeight="1">
      <c r="A57" s="687" t="s">
        <v>125</v>
      </c>
      <c r="B57" s="688"/>
      <c r="C57" s="539">
        <f>SUM(C58:C63)</f>
        <v>19</v>
      </c>
      <c r="D57" s="539">
        <f aca="true" t="shared" si="23" ref="D57:Q57">SUM(D58:D63)</f>
        <v>17</v>
      </c>
      <c r="E57" s="539">
        <f t="shared" si="23"/>
        <v>2</v>
      </c>
      <c r="F57" s="539">
        <f t="shared" si="23"/>
        <v>131</v>
      </c>
      <c r="G57" s="539">
        <f t="shared" si="23"/>
        <v>3004</v>
      </c>
      <c r="H57" s="539">
        <f t="shared" si="23"/>
        <v>1560</v>
      </c>
      <c r="I57" s="539">
        <f t="shared" si="23"/>
        <v>1444</v>
      </c>
      <c r="J57" s="539">
        <f t="shared" si="23"/>
        <v>475</v>
      </c>
      <c r="K57" s="539">
        <f t="shared" si="23"/>
        <v>221</v>
      </c>
      <c r="L57" s="539">
        <f t="shared" si="23"/>
        <v>254</v>
      </c>
      <c r="M57" s="539">
        <f t="shared" si="23"/>
        <v>444</v>
      </c>
      <c r="N57" s="539">
        <f t="shared" si="23"/>
        <v>243</v>
      </c>
      <c r="O57" s="539">
        <f t="shared" si="23"/>
        <v>201</v>
      </c>
      <c r="P57" s="539">
        <f t="shared" si="23"/>
        <v>490</v>
      </c>
      <c r="Q57" s="539">
        <f t="shared" si="23"/>
        <v>272</v>
      </c>
      <c r="R57" s="539">
        <f aca="true" t="shared" si="24" ref="R57:AA57">SUM(R58:R63)</f>
        <v>218</v>
      </c>
      <c r="S57" s="539">
        <f t="shared" si="24"/>
        <v>499</v>
      </c>
      <c r="T57" s="539">
        <f t="shared" si="24"/>
        <v>257</v>
      </c>
      <c r="U57" s="539">
        <f t="shared" si="24"/>
        <v>242</v>
      </c>
      <c r="V57" s="539">
        <f t="shared" si="24"/>
        <v>535</v>
      </c>
      <c r="W57" s="539">
        <f t="shared" si="24"/>
        <v>272</v>
      </c>
      <c r="X57" s="539">
        <f t="shared" si="24"/>
        <v>263</v>
      </c>
      <c r="Y57" s="539">
        <f t="shared" si="24"/>
        <v>561</v>
      </c>
      <c r="Z57" s="539">
        <f t="shared" si="24"/>
        <v>295</v>
      </c>
      <c r="AA57" s="539">
        <f t="shared" si="24"/>
        <v>266</v>
      </c>
    </row>
    <row r="58" spans="1:27" ht="15.75" customHeight="1">
      <c r="A58" s="14"/>
      <c r="B58" s="259" t="s">
        <v>126</v>
      </c>
      <c r="C58" s="181">
        <f aca="true" t="shared" si="25" ref="C58:C63">SUM(D58:E58)</f>
        <v>3</v>
      </c>
      <c r="D58" s="182">
        <v>3</v>
      </c>
      <c r="E58" s="181" t="s">
        <v>35</v>
      </c>
      <c r="F58" s="182">
        <v>24</v>
      </c>
      <c r="G58" s="181">
        <f aca="true" t="shared" si="26" ref="G58:G63">SUM(J58,M58,P58,S58,V58,Y58)</f>
        <v>503</v>
      </c>
      <c r="H58" s="181">
        <f aca="true" t="shared" si="27" ref="H58:H63">SUM(K58,N58,Q58,T58,W58,Z58)</f>
        <v>276</v>
      </c>
      <c r="I58" s="181">
        <f aca="true" t="shared" si="28" ref="I58:I63">SUM(L58,O58,R58,U58,X58,AA58)</f>
        <v>227</v>
      </c>
      <c r="J58" s="181">
        <v>78</v>
      </c>
      <c r="K58" s="182">
        <v>40</v>
      </c>
      <c r="L58" s="182">
        <v>38</v>
      </c>
      <c r="M58" s="181">
        <v>79</v>
      </c>
      <c r="N58" s="182">
        <v>43</v>
      </c>
      <c r="O58" s="182">
        <v>36</v>
      </c>
      <c r="P58" s="181">
        <v>83</v>
      </c>
      <c r="Q58" s="182">
        <v>49</v>
      </c>
      <c r="R58" s="182">
        <v>34</v>
      </c>
      <c r="S58" s="181">
        <v>79</v>
      </c>
      <c r="T58" s="182">
        <v>43</v>
      </c>
      <c r="U58" s="182">
        <v>36</v>
      </c>
      <c r="V58" s="181">
        <v>86</v>
      </c>
      <c r="W58" s="182">
        <v>43</v>
      </c>
      <c r="X58" s="182">
        <v>43</v>
      </c>
      <c r="Y58" s="181">
        <v>98</v>
      </c>
      <c r="Z58" s="182">
        <v>58</v>
      </c>
      <c r="AA58" s="182">
        <v>40</v>
      </c>
    </row>
    <row r="59" spans="1:27" ht="15.75" customHeight="1">
      <c r="A59" s="14"/>
      <c r="B59" s="259" t="s">
        <v>127</v>
      </c>
      <c r="C59" s="181">
        <f t="shared" si="25"/>
        <v>1</v>
      </c>
      <c r="D59" s="182">
        <v>1</v>
      </c>
      <c r="E59" s="181" t="s">
        <v>35</v>
      </c>
      <c r="F59" s="182">
        <v>13</v>
      </c>
      <c r="G59" s="181">
        <f t="shared" si="26"/>
        <v>445</v>
      </c>
      <c r="H59" s="181">
        <f t="shared" si="27"/>
        <v>199</v>
      </c>
      <c r="I59" s="181">
        <f t="shared" si="28"/>
        <v>246</v>
      </c>
      <c r="J59" s="181">
        <v>77</v>
      </c>
      <c r="K59" s="182">
        <v>28</v>
      </c>
      <c r="L59" s="182">
        <v>49</v>
      </c>
      <c r="M59" s="181">
        <v>54</v>
      </c>
      <c r="N59" s="182">
        <v>27</v>
      </c>
      <c r="O59" s="182">
        <v>27</v>
      </c>
      <c r="P59" s="181">
        <v>70</v>
      </c>
      <c r="Q59" s="182">
        <v>36</v>
      </c>
      <c r="R59" s="182">
        <v>34</v>
      </c>
      <c r="S59" s="181">
        <v>73</v>
      </c>
      <c r="T59" s="182">
        <v>35</v>
      </c>
      <c r="U59" s="182">
        <v>38</v>
      </c>
      <c r="V59" s="181">
        <v>75</v>
      </c>
      <c r="W59" s="182">
        <v>37</v>
      </c>
      <c r="X59" s="182">
        <v>38</v>
      </c>
      <c r="Y59" s="181">
        <v>96</v>
      </c>
      <c r="Z59" s="182">
        <v>36</v>
      </c>
      <c r="AA59" s="182">
        <v>60</v>
      </c>
    </row>
    <row r="60" spans="1:27" ht="15.75" customHeight="1">
      <c r="A60" s="14"/>
      <c r="B60" s="259" t="s">
        <v>128</v>
      </c>
      <c r="C60" s="181">
        <f t="shared" si="25"/>
        <v>6</v>
      </c>
      <c r="D60" s="182">
        <v>6</v>
      </c>
      <c r="E60" s="181" t="s">
        <v>35</v>
      </c>
      <c r="F60" s="182">
        <v>35</v>
      </c>
      <c r="G60" s="181">
        <f t="shared" si="26"/>
        <v>617</v>
      </c>
      <c r="H60" s="181">
        <f t="shared" si="27"/>
        <v>328</v>
      </c>
      <c r="I60" s="181">
        <f t="shared" si="28"/>
        <v>289</v>
      </c>
      <c r="J60" s="181">
        <v>99</v>
      </c>
      <c r="K60" s="182">
        <v>47</v>
      </c>
      <c r="L60" s="182">
        <v>52</v>
      </c>
      <c r="M60" s="181">
        <v>92</v>
      </c>
      <c r="N60" s="182">
        <v>49</v>
      </c>
      <c r="O60" s="182">
        <v>43</v>
      </c>
      <c r="P60" s="181">
        <v>109</v>
      </c>
      <c r="Q60" s="182">
        <v>59</v>
      </c>
      <c r="R60" s="182">
        <v>50</v>
      </c>
      <c r="S60" s="181">
        <v>103</v>
      </c>
      <c r="T60" s="182">
        <v>57</v>
      </c>
      <c r="U60" s="182">
        <v>46</v>
      </c>
      <c r="V60" s="181">
        <v>112</v>
      </c>
      <c r="W60" s="182">
        <v>53</v>
      </c>
      <c r="X60" s="182">
        <v>59</v>
      </c>
      <c r="Y60" s="181">
        <v>102</v>
      </c>
      <c r="Z60" s="182">
        <v>63</v>
      </c>
      <c r="AA60" s="182">
        <v>39</v>
      </c>
    </row>
    <row r="61" spans="1:27" ht="15.75" customHeight="1">
      <c r="A61" s="14"/>
      <c r="B61" s="259" t="s">
        <v>129</v>
      </c>
      <c r="C61" s="181">
        <f t="shared" si="25"/>
        <v>6</v>
      </c>
      <c r="D61" s="182">
        <v>4</v>
      </c>
      <c r="E61" s="181">
        <v>2</v>
      </c>
      <c r="F61" s="182">
        <v>29</v>
      </c>
      <c r="G61" s="181">
        <f t="shared" si="26"/>
        <v>694</v>
      </c>
      <c r="H61" s="181">
        <f t="shared" si="27"/>
        <v>375</v>
      </c>
      <c r="I61" s="181">
        <f t="shared" si="28"/>
        <v>319</v>
      </c>
      <c r="J61" s="181">
        <v>100</v>
      </c>
      <c r="K61" s="182">
        <v>47</v>
      </c>
      <c r="L61" s="182">
        <v>53</v>
      </c>
      <c r="M61" s="181">
        <v>119</v>
      </c>
      <c r="N61" s="182">
        <v>69</v>
      </c>
      <c r="O61" s="182">
        <v>50</v>
      </c>
      <c r="P61" s="181">
        <v>103</v>
      </c>
      <c r="Q61" s="182">
        <v>55</v>
      </c>
      <c r="R61" s="182">
        <v>48</v>
      </c>
      <c r="S61" s="181">
        <v>127</v>
      </c>
      <c r="T61" s="182">
        <v>67</v>
      </c>
      <c r="U61" s="182">
        <v>60</v>
      </c>
      <c r="V61" s="181">
        <v>125</v>
      </c>
      <c r="W61" s="182">
        <v>65</v>
      </c>
      <c r="X61" s="182">
        <v>60</v>
      </c>
      <c r="Y61" s="181">
        <v>120</v>
      </c>
      <c r="Z61" s="182">
        <v>72</v>
      </c>
      <c r="AA61" s="182">
        <v>48</v>
      </c>
    </row>
    <row r="62" spans="1:27" ht="15.75" customHeight="1">
      <c r="A62" s="14"/>
      <c r="B62" s="259" t="s">
        <v>130</v>
      </c>
      <c r="C62" s="181">
        <f t="shared" si="25"/>
        <v>1</v>
      </c>
      <c r="D62" s="182">
        <v>1</v>
      </c>
      <c r="E62" s="181" t="s">
        <v>35</v>
      </c>
      <c r="F62" s="182">
        <v>12</v>
      </c>
      <c r="G62" s="181">
        <f t="shared" si="26"/>
        <v>324</v>
      </c>
      <c r="H62" s="181">
        <f t="shared" si="27"/>
        <v>160</v>
      </c>
      <c r="I62" s="181">
        <f t="shared" si="28"/>
        <v>164</v>
      </c>
      <c r="J62" s="181">
        <v>55</v>
      </c>
      <c r="K62" s="182">
        <v>26</v>
      </c>
      <c r="L62" s="182">
        <v>29</v>
      </c>
      <c r="M62" s="181">
        <v>49</v>
      </c>
      <c r="N62" s="182">
        <v>23</v>
      </c>
      <c r="O62" s="182">
        <v>26</v>
      </c>
      <c r="P62" s="181">
        <v>58</v>
      </c>
      <c r="Q62" s="182">
        <v>33</v>
      </c>
      <c r="R62" s="182">
        <v>25</v>
      </c>
      <c r="S62" s="181">
        <v>48</v>
      </c>
      <c r="T62" s="182">
        <v>22</v>
      </c>
      <c r="U62" s="182">
        <v>26</v>
      </c>
      <c r="V62" s="181">
        <v>54</v>
      </c>
      <c r="W62" s="182">
        <v>28</v>
      </c>
      <c r="X62" s="182">
        <v>26</v>
      </c>
      <c r="Y62" s="181">
        <v>60</v>
      </c>
      <c r="Z62" s="182">
        <v>28</v>
      </c>
      <c r="AA62" s="182">
        <v>32</v>
      </c>
    </row>
    <row r="63" spans="1:27" ht="15.75" customHeight="1">
      <c r="A63" s="14"/>
      <c r="B63" s="259" t="s">
        <v>131</v>
      </c>
      <c r="C63" s="181">
        <f t="shared" si="25"/>
        <v>2</v>
      </c>
      <c r="D63" s="182">
        <v>2</v>
      </c>
      <c r="E63" s="181" t="s">
        <v>35</v>
      </c>
      <c r="F63" s="182">
        <v>18</v>
      </c>
      <c r="G63" s="181">
        <f t="shared" si="26"/>
        <v>421</v>
      </c>
      <c r="H63" s="181">
        <f t="shared" si="27"/>
        <v>222</v>
      </c>
      <c r="I63" s="181">
        <f t="shared" si="28"/>
        <v>199</v>
      </c>
      <c r="J63" s="181">
        <v>66</v>
      </c>
      <c r="K63" s="182">
        <v>33</v>
      </c>
      <c r="L63" s="182">
        <v>33</v>
      </c>
      <c r="M63" s="181">
        <v>51</v>
      </c>
      <c r="N63" s="182">
        <v>32</v>
      </c>
      <c r="O63" s="182">
        <v>19</v>
      </c>
      <c r="P63" s="181">
        <v>67</v>
      </c>
      <c r="Q63" s="182">
        <v>40</v>
      </c>
      <c r="R63" s="182">
        <v>27</v>
      </c>
      <c r="S63" s="181">
        <v>69</v>
      </c>
      <c r="T63" s="182">
        <v>33</v>
      </c>
      <c r="U63" s="182">
        <v>36</v>
      </c>
      <c r="V63" s="181">
        <v>83</v>
      </c>
      <c r="W63" s="182">
        <v>46</v>
      </c>
      <c r="X63" s="182">
        <v>37</v>
      </c>
      <c r="Y63" s="181">
        <v>85</v>
      </c>
      <c r="Z63" s="182">
        <v>38</v>
      </c>
      <c r="AA63" s="182">
        <v>47</v>
      </c>
    </row>
    <row r="64" spans="1:27" ht="15.75" customHeight="1">
      <c r="A64" s="14"/>
      <c r="B64" s="282"/>
      <c r="C64" s="188"/>
      <c r="D64" s="188"/>
      <c r="E64" s="188"/>
      <c r="F64" s="188"/>
      <c r="G64" s="188"/>
      <c r="H64" s="181"/>
      <c r="I64" s="181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</row>
    <row r="65" spans="1:27" s="172" customFormat="1" ht="15.75" customHeight="1">
      <c r="A65" s="687" t="s">
        <v>132</v>
      </c>
      <c r="B65" s="688"/>
      <c r="C65" s="539">
        <f>SUM(C66:C69)</f>
        <v>33</v>
      </c>
      <c r="D65" s="539">
        <f aca="true" t="shared" si="29" ref="D65:Q65">SUM(D66:D69)</f>
        <v>32</v>
      </c>
      <c r="E65" s="539">
        <f t="shared" si="29"/>
        <v>1</v>
      </c>
      <c r="F65" s="539">
        <f t="shared" si="29"/>
        <v>174</v>
      </c>
      <c r="G65" s="539">
        <f t="shared" si="29"/>
        <v>3045</v>
      </c>
      <c r="H65" s="539">
        <f t="shared" si="29"/>
        <v>1523</v>
      </c>
      <c r="I65" s="539">
        <f t="shared" si="29"/>
        <v>1522</v>
      </c>
      <c r="J65" s="539">
        <f t="shared" si="29"/>
        <v>442</v>
      </c>
      <c r="K65" s="539">
        <f t="shared" si="29"/>
        <v>208</v>
      </c>
      <c r="L65" s="539">
        <f t="shared" si="29"/>
        <v>234</v>
      </c>
      <c r="M65" s="539">
        <f t="shared" si="29"/>
        <v>465</v>
      </c>
      <c r="N65" s="539">
        <f t="shared" si="29"/>
        <v>237</v>
      </c>
      <c r="O65" s="539">
        <f t="shared" si="29"/>
        <v>228</v>
      </c>
      <c r="P65" s="539">
        <f t="shared" si="29"/>
        <v>483</v>
      </c>
      <c r="Q65" s="539">
        <f t="shared" si="29"/>
        <v>240</v>
      </c>
      <c r="R65" s="539">
        <f aca="true" t="shared" si="30" ref="R65:AA65">SUM(R66:R69)</f>
        <v>243</v>
      </c>
      <c r="S65" s="539">
        <f t="shared" si="30"/>
        <v>523</v>
      </c>
      <c r="T65" s="539">
        <f t="shared" si="30"/>
        <v>269</v>
      </c>
      <c r="U65" s="539">
        <f t="shared" si="30"/>
        <v>254</v>
      </c>
      <c r="V65" s="539">
        <f t="shared" si="30"/>
        <v>576</v>
      </c>
      <c r="W65" s="539">
        <f t="shared" si="30"/>
        <v>287</v>
      </c>
      <c r="X65" s="539">
        <f t="shared" si="30"/>
        <v>289</v>
      </c>
      <c r="Y65" s="539">
        <f t="shared" si="30"/>
        <v>556</v>
      </c>
      <c r="Z65" s="539">
        <f t="shared" si="30"/>
        <v>282</v>
      </c>
      <c r="AA65" s="539">
        <f t="shared" si="30"/>
        <v>274</v>
      </c>
    </row>
    <row r="66" spans="1:27" ht="15.75" customHeight="1">
      <c r="A66" s="14"/>
      <c r="B66" s="259" t="s">
        <v>133</v>
      </c>
      <c r="C66" s="181">
        <f>SUM(D66:E66)</f>
        <v>10</v>
      </c>
      <c r="D66" s="182">
        <v>10</v>
      </c>
      <c r="E66" s="181" t="s">
        <v>844</v>
      </c>
      <c r="F66" s="182">
        <v>52</v>
      </c>
      <c r="G66" s="181">
        <f aca="true" t="shared" si="31" ref="G66:I69">SUM(J66,M66,P66,S66,V66,Y66)</f>
        <v>917</v>
      </c>
      <c r="H66" s="181">
        <f t="shared" si="31"/>
        <v>452</v>
      </c>
      <c r="I66" s="181">
        <f t="shared" si="31"/>
        <v>465</v>
      </c>
      <c r="J66" s="181">
        <v>134</v>
      </c>
      <c r="K66" s="182">
        <v>60</v>
      </c>
      <c r="L66" s="182">
        <v>74</v>
      </c>
      <c r="M66" s="181">
        <v>144</v>
      </c>
      <c r="N66" s="182">
        <v>75</v>
      </c>
      <c r="O66" s="182">
        <v>69</v>
      </c>
      <c r="P66" s="181">
        <v>147</v>
      </c>
      <c r="Q66" s="182">
        <v>68</v>
      </c>
      <c r="R66" s="182">
        <v>79</v>
      </c>
      <c r="S66" s="181">
        <v>147</v>
      </c>
      <c r="T66" s="182">
        <v>76</v>
      </c>
      <c r="U66" s="182">
        <v>71</v>
      </c>
      <c r="V66" s="181">
        <v>180</v>
      </c>
      <c r="W66" s="182">
        <v>87</v>
      </c>
      <c r="X66" s="182">
        <v>93</v>
      </c>
      <c r="Y66" s="181">
        <v>165</v>
      </c>
      <c r="Z66" s="182">
        <v>86</v>
      </c>
      <c r="AA66" s="182">
        <v>79</v>
      </c>
    </row>
    <row r="67" spans="1:27" ht="15.75" customHeight="1">
      <c r="A67" s="14"/>
      <c r="B67" s="259" t="s">
        <v>134</v>
      </c>
      <c r="C67" s="181">
        <f>SUM(D67:E67)</f>
        <v>7</v>
      </c>
      <c r="D67" s="182">
        <v>7</v>
      </c>
      <c r="E67" s="181" t="s">
        <v>846</v>
      </c>
      <c r="F67" s="182">
        <v>42</v>
      </c>
      <c r="G67" s="181">
        <f t="shared" si="31"/>
        <v>626</v>
      </c>
      <c r="H67" s="181">
        <f t="shared" si="31"/>
        <v>320</v>
      </c>
      <c r="I67" s="181">
        <f t="shared" si="31"/>
        <v>306</v>
      </c>
      <c r="J67" s="181">
        <v>75</v>
      </c>
      <c r="K67" s="182">
        <v>39</v>
      </c>
      <c r="L67" s="182">
        <v>36</v>
      </c>
      <c r="M67" s="181">
        <v>98</v>
      </c>
      <c r="N67" s="182">
        <v>44</v>
      </c>
      <c r="O67" s="182">
        <v>54</v>
      </c>
      <c r="P67" s="181">
        <v>92</v>
      </c>
      <c r="Q67" s="182">
        <v>47</v>
      </c>
      <c r="R67" s="182">
        <v>45</v>
      </c>
      <c r="S67" s="181">
        <v>116</v>
      </c>
      <c r="T67" s="182">
        <v>55</v>
      </c>
      <c r="U67" s="182">
        <v>61</v>
      </c>
      <c r="V67" s="181">
        <v>125</v>
      </c>
      <c r="W67" s="182">
        <v>67</v>
      </c>
      <c r="X67" s="182">
        <v>58</v>
      </c>
      <c r="Y67" s="181">
        <v>120</v>
      </c>
      <c r="Z67" s="182">
        <v>68</v>
      </c>
      <c r="AA67" s="182">
        <v>52</v>
      </c>
    </row>
    <row r="68" spans="1:27" ht="15.75" customHeight="1">
      <c r="A68" s="14"/>
      <c r="B68" s="259" t="s">
        <v>135</v>
      </c>
      <c r="C68" s="181">
        <f>SUM(D68:E68)</f>
        <v>8</v>
      </c>
      <c r="D68" s="182">
        <v>7</v>
      </c>
      <c r="E68" s="181">
        <v>1</v>
      </c>
      <c r="F68" s="182">
        <v>51</v>
      </c>
      <c r="G68" s="181">
        <f t="shared" si="31"/>
        <v>1131</v>
      </c>
      <c r="H68" s="181">
        <f t="shared" si="31"/>
        <v>566</v>
      </c>
      <c r="I68" s="181">
        <f t="shared" si="31"/>
        <v>565</v>
      </c>
      <c r="J68" s="181">
        <v>174</v>
      </c>
      <c r="K68" s="182">
        <v>79</v>
      </c>
      <c r="L68" s="182">
        <v>95</v>
      </c>
      <c r="M68" s="181">
        <v>180</v>
      </c>
      <c r="N68" s="182">
        <v>96</v>
      </c>
      <c r="O68" s="182">
        <v>84</v>
      </c>
      <c r="P68" s="181">
        <v>179</v>
      </c>
      <c r="Q68" s="182">
        <v>88</v>
      </c>
      <c r="R68" s="182">
        <v>91</v>
      </c>
      <c r="S68" s="181">
        <v>199</v>
      </c>
      <c r="T68" s="182">
        <v>105</v>
      </c>
      <c r="U68" s="182">
        <v>94</v>
      </c>
      <c r="V68" s="181">
        <v>195</v>
      </c>
      <c r="W68" s="182">
        <v>101</v>
      </c>
      <c r="X68" s="182">
        <v>94</v>
      </c>
      <c r="Y68" s="181">
        <v>204</v>
      </c>
      <c r="Z68" s="182">
        <v>97</v>
      </c>
      <c r="AA68" s="182">
        <v>107</v>
      </c>
    </row>
    <row r="69" spans="1:27" ht="15.75" customHeight="1">
      <c r="A69" s="14"/>
      <c r="B69" s="259" t="s">
        <v>136</v>
      </c>
      <c r="C69" s="181">
        <f>SUM(D69:E69)</f>
        <v>8</v>
      </c>
      <c r="D69" s="182">
        <v>8</v>
      </c>
      <c r="E69" s="181" t="s">
        <v>35</v>
      </c>
      <c r="F69" s="182">
        <v>29</v>
      </c>
      <c r="G69" s="181">
        <f t="shared" si="31"/>
        <v>371</v>
      </c>
      <c r="H69" s="181">
        <f t="shared" si="31"/>
        <v>185</v>
      </c>
      <c r="I69" s="181">
        <f t="shared" si="31"/>
        <v>186</v>
      </c>
      <c r="J69" s="181">
        <v>59</v>
      </c>
      <c r="K69" s="182">
        <v>30</v>
      </c>
      <c r="L69" s="182">
        <v>29</v>
      </c>
      <c r="M69" s="181">
        <v>43</v>
      </c>
      <c r="N69" s="182">
        <v>22</v>
      </c>
      <c r="O69" s="182">
        <v>21</v>
      </c>
      <c r="P69" s="181">
        <v>65</v>
      </c>
      <c r="Q69" s="182">
        <v>37</v>
      </c>
      <c r="R69" s="182">
        <v>28</v>
      </c>
      <c r="S69" s="181">
        <v>61</v>
      </c>
      <c r="T69" s="182">
        <v>33</v>
      </c>
      <c r="U69" s="182">
        <v>28</v>
      </c>
      <c r="V69" s="181">
        <v>76</v>
      </c>
      <c r="W69" s="182">
        <v>32</v>
      </c>
      <c r="X69" s="182">
        <v>44</v>
      </c>
      <c r="Y69" s="181">
        <v>67</v>
      </c>
      <c r="Z69" s="182">
        <v>31</v>
      </c>
      <c r="AA69" s="182">
        <v>36</v>
      </c>
    </row>
    <row r="70" spans="1:27" ht="15.75" customHeight="1">
      <c r="A70" s="14"/>
      <c r="B70" s="282"/>
      <c r="C70" s="188"/>
      <c r="D70" s="188"/>
      <c r="E70" s="188"/>
      <c r="F70" s="188"/>
      <c r="G70" s="188"/>
      <c r="H70" s="181"/>
      <c r="I70" s="181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</row>
    <row r="71" spans="1:27" s="172" customFormat="1" ht="15.75" customHeight="1">
      <c r="A71" s="687" t="s">
        <v>137</v>
      </c>
      <c r="B71" s="688"/>
      <c r="C71" s="538">
        <f>SUM(C72)</f>
        <v>4</v>
      </c>
      <c r="D71" s="538">
        <f aca="true" t="shared" si="32" ref="D71:Q71">SUM(D72)</f>
        <v>3</v>
      </c>
      <c r="E71" s="538">
        <f t="shared" si="32"/>
        <v>1</v>
      </c>
      <c r="F71" s="538">
        <f t="shared" si="32"/>
        <v>30</v>
      </c>
      <c r="G71" s="538">
        <f t="shared" si="32"/>
        <v>741</v>
      </c>
      <c r="H71" s="538">
        <f t="shared" si="32"/>
        <v>378</v>
      </c>
      <c r="I71" s="538">
        <f t="shared" si="32"/>
        <v>363</v>
      </c>
      <c r="J71" s="538">
        <f t="shared" si="32"/>
        <v>107</v>
      </c>
      <c r="K71" s="538">
        <f t="shared" si="32"/>
        <v>56</v>
      </c>
      <c r="L71" s="538">
        <f t="shared" si="32"/>
        <v>51</v>
      </c>
      <c r="M71" s="538">
        <f t="shared" si="32"/>
        <v>126</v>
      </c>
      <c r="N71" s="538">
        <f t="shared" si="32"/>
        <v>75</v>
      </c>
      <c r="O71" s="538">
        <f t="shared" si="32"/>
        <v>51</v>
      </c>
      <c r="P71" s="538">
        <f t="shared" si="32"/>
        <v>108</v>
      </c>
      <c r="Q71" s="538">
        <f t="shared" si="32"/>
        <v>56</v>
      </c>
      <c r="R71" s="538">
        <f aca="true" t="shared" si="33" ref="R71:AA71">SUM(R72)</f>
        <v>52</v>
      </c>
      <c r="S71" s="538">
        <f t="shared" si="33"/>
        <v>120</v>
      </c>
      <c r="T71" s="538">
        <f t="shared" si="33"/>
        <v>56</v>
      </c>
      <c r="U71" s="538">
        <f t="shared" si="33"/>
        <v>64</v>
      </c>
      <c r="V71" s="538">
        <f t="shared" si="33"/>
        <v>142</v>
      </c>
      <c r="W71" s="538">
        <f t="shared" si="33"/>
        <v>70</v>
      </c>
      <c r="X71" s="538">
        <f t="shared" si="33"/>
        <v>72</v>
      </c>
      <c r="Y71" s="538">
        <f t="shared" si="33"/>
        <v>138</v>
      </c>
      <c r="Z71" s="538">
        <f t="shared" si="33"/>
        <v>65</v>
      </c>
      <c r="AA71" s="538">
        <f t="shared" si="33"/>
        <v>73</v>
      </c>
    </row>
    <row r="72" spans="1:27" ht="15.75" customHeight="1">
      <c r="A72" s="14"/>
      <c r="B72" s="259" t="s">
        <v>138</v>
      </c>
      <c r="C72" s="537">
        <f>SUM(D72:E72)</f>
        <v>4</v>
      </c>
      <c r="D72" s="181">
        <v>3</v>
      </c>
      <c r="E72" s="181">
        <v>1</v>
      </c>
      <c r="F72" s="181">
        <v>30</v>
      </c>
      <c r="G72" s="184">
        <f>SUM(J72,M72,P72,S72,V72,Y72)</f>
        <v>741</v>
      </c>
      <c r="H72" s="184">
        <f>SUM(K72,N72,Q72,T72,W72,Z72)</f>
        <v>378</v>
      </c>
      <c r="I72" s="184">
        <f>SUM(L72,O72,R72,U72,X72,AA72)</f>
        <v>363</v>
      </c>
      <c r="J72" s="181">
        <v>107</v>
      </c>
      <c r="K72" s="181">
        <v>56</v>
      </c>
      <c r="L72" s="181">
        <v>51</v>
      </c>
      <c r="M72" s="181">
        <v>126</v>
      </c>
      <c r="N72" s="181">
        <v>75</v>
      </c>
      <c r="O72" s="181">
        <v>51</v>
      </c>
      <c r="P72" s="181">
        <v>108</v>
      </c>
      <c r="Q72" s="181">
        <v>56</v>
      </c>
      <c r="R72" s="181">
        <v>52</v>
      </c>
      <c r="S72" s="181">
        <v>120</v>
      </c>
      <c r="T72" s="181">
        <v>56</v>
      </c>
      <c r="U72" s="181">
        <v>64</v>
      </c>
      <c r="V72" s="181">
        <v>142</v>
      </c>
      <c r="W72" s="181">
        <v>70</v>
      </c>
      <c r="X72" s="181">
        <v>72</v>
      </c>
      <c r="Y72" s="181">
        <v>138</v>
      </c>
      <c r="Z72" s="181">
        <v>65</v>
      </c>
      <c r="AA72" s="181">
        <v>73</v>
      </c>
    </row>
    <row r="73" spans="1:27" ht="15.75" customHeight="1">
      <c r="A73" s="283" t="s">
        <v>466</v>
      </c>
      <c r="B73" s="283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</row>
    <row r="74" spans="1:27" ht="15.75" customHeight="1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sheetProtection/>
  <mergeCells count="33">
    <mergeCell ref="A28:B28"/>
    <mergeCell ref="A65:B65"/>
    <mergeCell ref="A71:B71"/>
    <mergeCell ref="A34:B34"/>
    <mergeCell ref="A44:B44"/>
    <mergeCell ref="A51:B51"/>
    <mergeCell ref="A57:B57"/>
    <mergeCell ref="A21:B21"/>
    <mergeCell ref="A22:B22"/>
    <mergeCell ref="A23:B23"/>
    <mergeCell ref="A25:B25"/>
    <mergeCell ref="A17:B17"/>
    <mergeCell ref="A18:B18"/>
    <mergeCell ref="A19:B19"/>
    <mergeCell ref="A20:B20"/>
    <mergeCell ref="A16:B16"/>
    <mergeCell ref="M7:O7"/>
    <mergeCell ref="P7:R7"/>
    <mergeCell ref="A10:B10"/>
    <mergeCell ref="A9:B9"/>
    <mergeCell ref="A12:B12"/>
    <mergeCell ref="A13:B13"/>
    <mergeCell ref="A11:B11"/>
    <mergeCell ref="A3:AA3"/>
    <mergeCell ref="A5:AA5"/>
    <mergeCell ref="A7:B8"/>
    <mergeCell ref="C7:E7"/>
    <mergeCell ref="F7:F8"/>
    <mergeCell ref="G7:I7"/>
    <mergeCell ref="J7:L7"/>
    <mergeCell ref="Y7:AA7"/>
    <mergeCell ref="S7:U7"/>
    <mergeCell ref="V7:X7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2"/>
  <sheetViews>
    <sheetView tabSelected="1" zoomScale="75" zoomScaleNormal="75" zoomScaleSheetLayoutView="55" zoomScalePageLayoutView="0" workbookViewId="0" topLeftCell="A1">
      <selection activeCell="A1" sqref="A1"/>
    </sheetView>
  </sheetViews>
  <sheetFormatPr defaultColWidth="10.59765625" defaultRowHeight="17.25" customHeight="1"/>
  <cols>
    <col min="1" max="1" width="2.59765625" style="197" customWidth="1"/>
    <col min="2" max="2" width="11.09765625" style="197" customWidth="1"/>
    <col min="3" max="3" width="7.09765625" style="197" customWidth="1"/>
    <col min="4" max="5" width="7.59765625" style="197" customWidth="1"/>
    <col min="6" max="9" width="6.59765625" style="197" customWidth="1"/>
    <col min="10" max="11" width="7.59765625" style="197" customWidth="1"/>
    <col min="12" max="12" width="9" style="197" customWidth="1"/>
    <col min="13" max="16" width="6.59765625" style="197" customWidth="1"/>
    <col min="17" max="17" width="7.19921875" style="197" customWidth="1"/>
    <col min="18" max="18" width="6.59765625" style="197" customWidth="1"/>
    <col min="19" max="19" width="8.3984375" style="197" customWidth="1"/>
    <col min="20" max="20" width="7" style="197" customWidth="1"/>
    <col min="21" max="21" width="2.59765625" style="197" customWidth="1"/>
    <col min="22" max="22" width="12" style="197" customWidth="1"/>
    <col min="23" max="25" width="6.59765625" style="197" customWidth="1"/>
    <col min="26" max="26" width="7.59765625" style="197" customWidth="1"/>
    <col min="27" max="27" width="8.59765625" style="197" customWidth="1"/>
    <col min="28" max="28" width="10.59765625" style="197" customWidth="1"/>
    <col min="29" max="30" width="8.59765625" style="197" customWidth="1"/>
    <col min="31" max="32" width="7.59765625" style="197" customWidth="1"/>
    <col min="33" max="33" width="8.59765625" style="197" customWidth="1"/>
    <col min="34" max="35" width="7.59765625" style="197" customWidth="1"/>
    <col min="36" max="36" width="8.59765625" style="197" customWidth="1"/>
    <col min="37" max="38" width="7.59765625" style="197" customWidth="1"/>
    <col min="39" max="16384" width="10.59765625" style="197" customWidth="1"/>
  </cols>
  <sheetData>
    <row r="1" spans="1:38" s="241" customFormat="1" ht="17.25" customHeight="1">
      <c r="A1" s="7" t="s">
        <v>588</v>
      </c>
      <c r="AL1" s="8" t="s">
        <v>589</v>
      </c>
    </row>
    <row r="2" spans="1:38" s="241" customFormat="1" ht="17.25" customHeight="1">
      <c r="A2" s="7"/>
      <c r="AL2" s="8"/>
    </row>
    <row r="3" spans="1:38" ht="17.25" customHeight="1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8"/>
    </row>
    <row r="4" spans="1:38" ht="17.25" customHeight="1">
      <c r="A4" s="639" t="s">
        <v>590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8"/>
    </row>
    <row r="5" spans="19:38" ht="17.25" customHeight="1" thickBot="1">
      <c r="S5" s="191"/>
      <c r="U5" s="699" t="s">
        <v>847</v>
      </c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</row>
    <row r="6" spans="1:19" ht="17.25" customHeight="1">
      <c r="A6" s="715" t="s">
        <v>467</v>
      </c>
      <c r="B6" s="716"/>
      <c r="C6" s="689" t="s">
        <v>497</v>
      </c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736"/>
      <c r="Q6" s="691" t="s">
        <v>701</v>
      </c>
      <c r="R6" s="692"/>
      <c r="S6" s="692"/>
    </row>
    <row r="7" spans="1:38" ht="17.25" customHeight="1">
      <c r="A7" s="717"/>
      <c r="B7" s="718"/>
      <c r="C7" s="733" t="s">
        <v>574</v>
      </c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735"/>
      <c r="O7" s="707" t="s">
        <v>692</v>
      </c>
      <c r="P7" s="708"/>
      <c r="Q7" s="693"/>
      <c r="R7" s="694"/>
      <c r="S7" s="694"/>
      <c r="U7" s="639" t="s">
        <v>690</v>
      </c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</row>
    <row r="8" spans="1:38" ht="17.25" customHeight="1" thickBot="1">
      <c r="A8" s="717"/>
      <c r="B8" s="718"/>
      <c r="C8" s="727" t="s">
        <v>592</v>
      </c>
      <c r="D8" s="728"/>
      <c r="E8" s="729"/>
      <c r="F8" s="707" t="s">
        <v>695</v>
      </c>
      <c r="G8" s="713"/>
      <c r="H8" s="707" t="s">
        <v>696</v>
      </c>
      <c r="I8" s="713"/>
      <c r="J8" s="720" t="s">
        <v>697</v>
      </c>
      <c r="K8" s="721"/>
      <c r="L8" s="724" t="s">
        <v>474</v>
      </c>
      <c r="M8" s="707" t="s">
        <v>698</v>
      </c>
      <c r="N8" s="713"/>
      <c r="O8" s="709"/>
      <c r="P8" s="710"/>
      <c r="Q8" s="695" t="s">
        <v>702</v>
      </c>
      <c r="R8" s="572"/>
      <c r="S8" s="572"/>
      <c r="AL8" s="195"/>
    </row>
    <row r="9" spans="1:38" ht="17.25" customHeight="1">
      <c r="A9" s="717"/>
      <c r="B9" s="718"/>
      <c r="C9" s="730"/>
      <c r="D9" s="731"/>
      <c r="E9" s="732"/>
      <c r="F9" s="711"/>
      <c r="G9" s="714"/>
      <c r="H9" s="711"/>
      <c r="I9" s="714"/>
      <c r="J9" s="722"/>
      <c r="K9" s="723"/>
      <c r="L9" s="725"/>
      <c r="M9" s="711"/>
      <c r="N9" s="714"/>
      <c r="O9" s="711"/>
      <c r="P9" s="712"/>
      <c r="Q9" s="696"/>
      <c r="R9" s="697"/>
      <c r="S9" s="697"/>
      <c r="U9" s="700" t="s">
        <v>473</v>
      </c>
      <c r="V9" s="701"/>
      <c r="W9" s="690" t="s">
        <v>591</v>
      </c>
      <c r="X9" s="690"/>
      <c r="Y9" s="704"/>
      <c r="Z9" s="705" t="s">
        <v>86</v>
      </c>
      <c r="AA9" s="726" t="s">
        <v>691</v>
      </c>
      <c r="AB9" s="690"/>
      <c r="AC9" s="704"/>
      <c r="AD9" s="689" t="s">
        <v>700</v>
      </c>
      <c r="AE9" s="690"/>
      <c r="AF9" s="704"/>
      <c r="AG9" s="689" t="s">
        <v>684</v>
      </c>
      <c r="AH9" s="690"/>
      <c r="AI9" s="704"/>
      <c r="AJ9" s="689" t="s">
        <v>685</v>
      </c>
      <c r="AK9" s="690"/>
      <c r="AL9" s="690"/>
    </row>
    <row r="10" spans="1:38" ht="17.25" customHeight="1">
      <c r="A10" s="719"/>
      <c r="B10" s="714"/>
      <c r="C10" s="294" t="s">
        <v>42</v>
      </c>
      <c r="D10" s="295" t="s">
        <v>43</v>
      </c>
      <c r="E10" s="295" t="s">
        <v>44</v>
      </c>
      <c r="F10" s="295" t="s">
        <v>43</v>
      </c>
      <c r="G10" s="295" t="s">
        <v>44</v>
      </c>
      <c r="H10" s="295" t="s">
        <v>43</v>
      </c>
      <c r="I10" s="295" t="s">
        <v>44</v>
      </c>
      <c r="J10" s="295" t="s">
        <v>43</v>
      </c>
      <c r="K10" s="295" t="s">
        <v>44</v>
      </c>
      <c r="L10" s="295" t="s">
        <v>44</v>
      </c>
      <c r="M10" s="295" t="s">
        <v>43</v>
      </c>
      <c r="N10" s="295" t="s">
        <v>44</v>
      </c>
      <c r="O10" s="295" t="s">
        <v>43</v>
      </c>
      <c r="P10" s="296" t="s">
        <v>44</v>
      </c>
      <c r="Q10" s="297" t="s">
        <v>42</v>
      </c>
      <c r="R10" s="295" t="s">
        <v>43</v>
      </c>
      <c r="S10" s="274" t="s">
        <v>44</v>
      </c>
      <c r="U10" s="702"/>
      <c r="V10" s="703"/>
      <c r="W10" s="289" t="s">
        <v>42</v>
      </c>
      <c r="X10" s="290" t="s">
        <v>693</v>
      </c>
      <c r="Y10" s="290" t="s">
        <v>694</v>
      </c>
      <c r="Z10" s="706"/>
      <c r="AA10" s="290" t="s">
        <v>42</v>
      </c>
      <c r="AB10" s="290" t="s">
        <v>43</v>
      </c>
      <c r="AC10" s="290" t="s">
        <v>44</v>
      </c>
      <c r="AD10" s="290" t="s">
        <v>42</v>
      </c>
      <c r="AE10" s="290" t="s">
        <v>43</v>
      </c>
      <c r="AF10" s="290" t="s">
        <v>44</v>
      </c>
      <c r="AG10" s="290" t="s">
        <v>42</v>
      </c>
      <c r="AH10" s="290" t="s">
        <v>43</v>
      </c>
      <c r="AI10" s="290" t="s">
        <v>44</v>
      </c>
      <c r="AJ10" s="290" t="s">
        <v>42</v>
      </c>
      <c r="AK10" s="290" t="s">
        <v>43</v>
      </c>
      <c r="AL10" s="291" t="s">
        <v>44</v>
      </c>
    </row>
    <row r="11" spans="1:38" ht="17.25" customHeight="1">
      <c r="A11" s="682" t="s">
        <v>644</v>
      </c>
      <c r="B11" s="683"/>
      <c r="C11" s="202">
        <v>4709</v>
      </c>
      <c r="D11" s="202">
        <v>1886</v>
      </c>
      <c r="E11" s="202">
        <v>2823</v>
      </c>
      <c r="F11" s="292">
        <v>277</v>
      </c>
      <c r="G11" s="292">
        <v>5</v>
      </c>
      <c r="H11" s="292">
        <v>269</v>
      </c>
      <c r="I11" s="292">
        <v>14</v>
      </c>
      <c r="J11" s="292">
        <v>1259</v>
      </c>
      <c r="K11" s="292">
        <v>2400</v>
      </c>
      <c r="L11" s="292">
        <v>247</v>
      </c>
      <c r="M11" s="292">
        <v>81</v>
      </c>
      <c r="N11" s="292">
        <v>157</v>
      </c>
      <c r="O11" s="292">
        <v>27</v>
      </c>
      <c r="P11" s="292">
        <v>27</v>
      </c>
      <c r="Q11" s="202">
        <v>1251</v>
      </c>
      <c r="R11" s="292">
        <v>176</v>
      </c>
      <c r="S11" s="292">
        <v>1075</v>
      </c>
      <c r="U11" s="682" t="s">
        <v>644</v>
      </c>
      <c r="V11" s="683"/>
      <c r="W11" s="181">
        <v>112</v>
      </c>
      <c r="X11" s="292">
        <v>108</v>
      </c>
      <c r="Y11" s="292">
        <v>4</v>
      </c>
      <c r="Z11" s="292">
        <v>1535</v>
      </c>
      <c r="AA11" s="202">
        <v>60315</v>
      </c>
      <c r="AB11" s="293">
        <v>30904</v>
      </c>
      <c r="AC11" s="293">
        <v>29411</v>
      </c>
      <c r="AD11" s="202">
        <v>20589</v>
      </c>
      <c r="AE11" s="292">
        <v>10596</v>
      </c>
      <c r="AF11" s="292">
        <v>9993</v>
      </c>
      <c r="AG11" s="202">
        <v>20194</v>
      </c>
      <c r="AH11" s="292">
        <v>10283</v>
      </c>
      <c r="AI11" s="292">
        <v>9911</v>
      </c>
      <c r="AJ11" s="202">
        <v>19532</v>
      </c>
      <c r="AK11" s="292">
        <v>10025</v>
      </c>
      <c r="AL11" s="292">
        <v>9507</v>
      </c>
    </row>
    <row r="12" spans="1:38" ht="17.25" customHeight="1">
      <c r="A12" s="680" t="s">
        <v>699</v>
      </c>
      <c r="B12" s="681"/>
      <c r="C12" s="202">
        <v>4603</v>
      </c>
      <c r="D12" s="202">
        <v>1832</v>
      </c>
      <c r="E12" s="202">
        <v>2771</v>
      </c>
      <c r="F12" s="292">
        <v>274</v>
      </c>
      <c r="G12" s="292">
        <v>6</v>
      </c>
      <c r="H12" s="292">
        <v>260</v>
      </c>
      <c r="I12" s="292">
        <v>22</v>
      </c>
      <c r="J12" s="292">
        <v>1248</v>
      </c>
      <c r="K12" s="292">
        <v>2396</v>
      </c>
      <c r="L12" s="292">
        <v>241</v>
      </c>
      <c r="M12" s="292">
        <v>50</v>
      </c>
      <c r="N12" s="292">
        <v>106</v>
      </c>
      <c r="O12" s="292">
        <v>27</v>
      </c>
      <c r="P12" s="292">
        <v>26</v>
      </c>
      <c r="Q12" s="202">
        <v>1230</v>
      </c>
      <c r="R12" s="292">
        <v>172</v>
      </c>
      <c r="S12" s="292">
        <v>1058</v>
      </c>
      <c r="U12" s="680" t="s">
        <v>699</v>
      </c>
      <c r="V12" s="681"/>
      <c r="W12" s="181">
        <v>113</v>
      </c>
      <c r="X12" s="292">
        <v>109</v>
      </c>
      <c r="Y12" s="292">
        <v>4</v>
      </c>
      <c r="Z12" s="292">
        <v>1551</v>
      </c>
      <c r="AA12" s="202">
        <v>60458</v>
      </c>
      <c r="AB12" s="293">
        <v>30898</v>
      </c>
      <c r="AC12" s="293">
        <v>29560</v>
      </c>
      <c r="AD12" s="202">
        <v>19823</v>
      </c>
      <c r="AE12" s="292">
        <v>10105</v>
      </c>
      <c r="AF12" s="292">
        <v>9718</v>
      </c>
      <c r="AG12" s="202">
        <v>20503</v>
      </c>
      <c r="AH12" s="292">
        <v>10559</v>
      </c>
      <c r="AI12" s="292">
        <v>9944</v>
      </c>
      <c r="AJ12" s="202">
        <v>20132</v>
      </c>
      <c r="AK12" s="292">
        <v>10234</v>
      </c>
      <c r="AL12" s="292">
        <v>9898</v>
      </c>
    </row>
    <row r="13" spans="1:38" ht="17.25" customHeight="1">
      <c r="A13" s="680" t="s">
        <v>490</v>
      </c>
      <c r="B13" s="681"/>
      <c r="C13" s="181">
        <v>4541</v>
      </c>
      <c r="D13" s="181">
        <v>1776</v>
      </c>
      <c r="E13" s="181">
        <v>2765</v>
      </c>
      <c r="F13" s="182">
        <v>274</v>
      </c>
      <c r="G13" s="182">
        <v>5</v>
      </c>
      <c r="H13" s="182">
        <v>248</v>
      </c>
      <c r="I13" s="182">
        <v>34</v>
      </c>
      <c r="J13" s="182">
        <v>1215</v>
      </c>
      <c r="K13" s="182">
        <v>2368</v>
      </c>
      <c r="L13" s="182">
        <v>250</v>
      </c>
      <c r="M13" s="182">
        <v>39</v>
      </c>
      <c r="N13" s="182">
        <v>108</v>
      </c>
      <c r="O13" s="182">
        <v>35</v>
      </c>
      <c r="P13" s="182">
        <v>44</v>
      </c>
      <c r="Q13" s="181">
        <v>1216</v>
      </c>
      <c r="R13" s="182">
        <v>165</v>
      </c>
      <c r="S13" s="182">
        <v>1051</v>
      </c>
      <c r="U13" s="680" t="s">
        <v>490</v>
      </c>
      <c r="V13" s="681"/>
      <c r="W13" s="181">
        <v>114</v>
      </c>
      <c r="X13" s="182">
        <v>110</v>
      </c>
      <c r="Y13" s="182">
        <v>4</v>
      </c>
      <c r="Z13" s="182">
        <v>1529</v>
      </c>
      <c r="AA13" s="181">
        <v>59081</v>
      </c>
      <c r="AB13" s="182">
        <v>30350</v>
      </c>
      <c r="AC13" s="182">
        <v>28731</v>
      </c>
      <c r="AD13" s="181">
        <v>18790</v>
      </c>
      <c r="AE13" s="182">
        <v>9713</v>
      </c>
      <c r="AF13" s="182">
        <v>9077</v>
      </c>
      <c r="AG13" s="181">
        <v>19785</v>
      </c>
      <c r="AH13" s="182">
        <v>10079</v>
      </c>
      <c r="AI13" s="182">
        <v>9706</v>
      </c>
      <c r="AJ13" s="181">
        <v>20506</v>
      </c>
      <c r="AK13" s="182">
        <v>10558</v>
      </c>
      <c r="AL13" s="182">
        <v>9948</v>
      </c>
    </row>
    <row r="14" spans="1:38" ht="17.25" customHeight="1">
      <c r="A14" s="569" t="s">
        <v>470</v>
      </c>
      <c r="B14" s="684"/>
      <c r="C14" s="181">
        <v>4534</v>
      </c>
      <c r="D14" s="181">
        <v>1738</v>
      </c>
      <c r="E14" s="181">
        <v>2796</v>
      </c>
      <c r="F14" s="182">
        <v>269</v>
      </c>
      <c r="G14" s="182">
        <v>9</v>
      </c>
      <c r="H14" s="182">
        <v>221</v>
      </c>
      <c r="I14" s="182">
        <v>59</v>
      </c>
      <c r="J14" s="182">
        <v>1212</v>
      </c>
      <c r="K14" s="182">
        <v>2361</v>
      </c>
      <c r="L14" s="182">
        <v>252</v>
      </c>
      <c r="M14" s="182">
        <v>36</v>
      </c>
      <c r="N14" s="182">
        <v>115</v>
      </c>
      <c r="O14" s="182">
        <v>27</v>
      </c>
      <c r="P14" s="182">
        <v>85</v>
      </c>
      <c r="Q14" s="181">
        <v>1199</v>
      </c>
      <c r="R14" s="182">
        <v>157</v>
      </c>
      <c r="S14" s="182">
        <v>1042</v>
      </c>
      <c r="U14" s="569" t="s">
        <v>470</v>
      </c>
      <c r="V14" s="684"/>
      <c r="W14" s="181">
        <v>115</v>
      </c>
      <c r="X14" s="182">
        <v>111</v>
      </c>
      <c r="Y14" s="182">
        <v>4</v>
      </c>
      <c r="Z14" s="182">
        <v>1504</v>
      </c>
      <c r="AA14" s="181">
        <v>56234</v>
      </c>
      <c r="AB14" s="182">
        <v>28850</v>
      </c>
      <c r="AC14" s="182">
        <v>27384</v>
      </c>
      <c r="AD14" s="181">
        <v>17708</v>
      </c>
      <c r="AE14" s="182">
        <v>9081</v>
      </c>
      <c r="AF14" s="182">
        <v>8627</v>
      </c>
      <c r="AG14" s="181">
        <v>18766</v>
      </c>
      <c r="AH14" s="182">
        <v>9701</v>
      </c>
      <c r="AI14" s="182">
        <v>9065</v>
      </c>
      <c r="AJ14" s="181">
        <v>19760</v>
      </c>
      <c r="AK14" s="182">
        <v>10068</v>
      </c>
      <c r="AL14" s="182">
        <v>9692</v>
      </c>
    </row>
    <row r="15" spans="1:38" ht="17.25" customHeight="1">
      <c r="A15" s="685" t="s">
        <v>689</v>
      </c>
      <c r="B15" s="686"/>
      <c r="C15" s="538">
        <f>SUM(C17:C24,C26,C29,C35,C45,C52,C58,C66,C72)</f>
        <v>4518</v>
      </c>
      <c r="D15" s="538">
        <f aca="true" t="shared" si="0" ref="D15:S15">SUM(D17:D24,D26,D29,D35,D45,D52,D58,D66,D72)</f>
        <v>1682</v>
      </c>
      <c r="E15" s="538">
        <f t="shared" si="0"/>
        <v>2836</v>
      </c>
      <c r="F15" s="538">
        <f t="shared" si="0"/>
        <v>267</v>
      </c>
      <c r="G15" s="538">
        <f t="shared" si="0"/>
        <v>12</v>
      </c>
      <c r="H15" s="538">
        <f t="shared" si="0"/>
        <v>202</v>
      </c>
      <c r="I15" s="538">
        <f t="shared" si="0"/>
        <v>75</v>
      </c>
      <c r="J15" s="538">
        <f t="shared" si="0"/>
        <v>1176</v>
      </c>
      <c r="K15" s="538">
        <f t="shared" si="0"/>
        <v>2384</v>
      </c>
      <c r="L15" s="538">
        <f t="shared" si="0"/>
        <v>263</v>
      </c>
      <c r="M15" s="538">
        <f t="shared" si="0"/>
        <v>37</v>
      </c>
      <c r="N15" s="538">
        <f t="shared" si="0"/>
        <v>102</v>
      </c>
      <c r="O15" s="538">
        <f t="shared" si="0"/>
        <v>23</v>
      </c>
      <c r="P15" s="538">
        <f t="shared" si="0"/>
        <v>55</v>
      </c>
      <c r="Q15" s="538">
        <f t="shared" si="0"/>
        <v>1173</v>
      </c>
      <c r="R15" s="538">
        <f t="shared" si="0"/>
        <v>161</v>
      </c>
      <c r="S15" s="538">
        <f t="shared" si="0"/>
        <v>1012</v>
      </c>
      <c r="U15" s="685" t="s">
        <v>537</v>
      </c>
      <c r="V15" s="686"/>
      <c r="W15" s="538">
        <f>SUM(W17:W24,W26,W29,W35,W45,W52,W58,W66,W72)</f>
        <v>114</v>
      </c>
      <c r="X15" s="538">
        <f aca="true" t="shared" si="1" ref="X15:AL15">SUM(X17:X24,X26,X29,X35,X45,X52,X58,X66,X72)</f>
        <v>110</v>
      </c>
      <c r="Y15" s="538">
        <f t="shared" si="1"/>
        <v>4</v>
      </c>
      <c r="Z15" s="538">
        <f t="shared" si="1"/>
        <v>1485</v>
      </c>
      <c r="AA15" s="538">
        <f t="shared" si="1"/>
        <v>53435</v>
      </c>
      <c r="AB15" s="538">
        <f t="shared" si="1"/>
        <v>27497</v>
      </c>
      <c r="AC15" s="538">
        <f t="shared" si="1"/>
        <v>25938</v>
      </c>
      <c r="AD15" s="538">
        <f t="shared" si="1"/>
        <v>16966</v>
      </c>
      <c r="AE15" s="538">
        <f t="shared" si="1"/>
        <v>8717</v>
      </c>
      <c r="AF15" s="538">
        <f t="shared" si="1"/>
        <v>8249</v>
      </c>
      <c r="AG15" s="538">
        <f t="shared" si="1"/>
        <v>17728</v>
      </c>
      <c r="AH15" s="538">
        <f t="shared" si="1"/>
        <v>9084</v>
      </c>
      <c r="AI15" s="538">
        <f t="shared" si="1"/>
        <v>8644</v>
      </c>
      <c r="AJ15" s="538">
        <f t="shared" si="1"/>
        <v>18741</v>
      </c>
      <c r="AK15" s="538">
        <f t="shared" si="1"/>
        <v>9696</v>
      </c>
      <c r="AL15" s="538">
        <f t="shared" si="1"/>
        <v>9045</v>
      </c>
    </row>
    <row r="16" spans="1:38" ht="17.25" customHeight="1">
      <c r="A16" s="196"/>
      <c r="B16" s="300"/>
      <c r="C16" s="195"/>
      <c r="D16" s="195"/>
      <c r="E16" s="195"/>
      <c r="F16" s="195"/>
      <c r="G16" s="195"/>
      <c r="H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U16" s="281"/>
      <c r="V16" s="298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</row>
    <row r="17" spans="1:38" ht="17.25" customHeight="1">
      <c r="A17" s="737" t="s">
        <v>91</v>
      </c>
      <c r="B17" s="622"/>
      <c r="C17" s="189">
        <v>1421</v>
      </c>
      <c r="D17" s="181">
        <v>509</v>
      </c>
      <c r="E17" s="181">
        <v>912</v>
      </c>
      <c r="F17" s="181">
        <v>60</v>
      </c>
      <c r="G17" s="181">
        <v>3</v>
      </c>
      <c r="H17" s="181">
        <v>49</v>
      </c>
      <c r="I17" s="181">
        <v>15</v>
      </c>
      <c r="J17" s="181">
        <v>385</v>
      </c>
      <c r="K17" s="181">
        <v>797</v>
      </c>
      <c r="L17" s="181">
        <v>62</v>
      </c>
      <c r="M17" s="181">
        <v>15</v>
      </c>
      <c r="N17" s="181">
        <v>35</v>
      </c>
      <c r="O17" s="181">
        <v>6</v>
      </c>
      <c r="P17" s="181">
        <v>21</v>
      </c>
      <c r="Q17" s="181">
        <v>266</v>
      </c>
      <c r="R17" s="181">
        <v>72</v>
      </c>
      <c r="S17" s="181">
        <v>194</v>
      </c>
      <c r="U17" s="737" t="s">
        <v>91</v>
      </c>
      <c r="V17" s="738"/>
      <c r="W17" s="181">
        <v>27</v>
      </c>
      <c r="X17" s="193">
        <v>26</v>
      </c>
      <c r="Y17" s="193">
        <v>1</v>
      </c>
      <c r="Z17" s="193">
        <v>499</v>
      </c>
      <c r="AA17" s="181">
        <v>19145</v>
      </c>
      <c r="AB17" s="182">
        <v>9789</v>
      </c>
      <c r="AC17" s="182">
        <v>9356</v>
      </c>
      <c r="AD17" s="181">
        <v>6123</v>
      </c>
      <c r="AE17" s="193">
        <v>3140</v>
      </c>
      <c r="AF17" s="193">
        <v>2983</v>
      </c>
      <c r="AG17" s="181">
        <v>6363</v>
      </c>
      <c r="AH17" s="193">
        <v>3222</v>
      </c>
      <c r="AI17" s="193">
        <v>3141</v>
      </c>
      <c r="AJ17" s="181">
        <v>6659</v>
      </c>
      <c r="AK17" s="193">
        <v>3427</v>
      </c>
      <c r="AL17" s="193">
        <v>3232</v>
      </c>
    </row>
    <row r="18" spans="1:38" ht="17.25" customHeight="1">
      <c r="A18" s="737" t="s">
        <v>52</v>
      </c>
      <c r="B18" s="622"/>
      <c r="C18" s="189">
        <v>188</v>
      </c>
      <c r="D18" s="181">
        <v>67</v>
      </c>
      <c r="E18" s="181">
        <v>121</v>
      </c>
      <c r="F18" s="181">
        <v>9</v>
      </c>
      <c r="G18" s="181">
        <v>1</v>
      </c>
      <c r="H18" s="181">
        <v>7</v>
      </c>
      <c r="I18" s="181">
        <v>3</v>
      </c>
      <c r="J18" s="181">
        <v>47</v>
      </c>
      <c r="K18" s="181">
        <v>101</v>
      </c>
      <c r="L18" s="181">
        <v>11</v>
      </c>
      <c r="M18" s="193">
        <v>4</v>
      </c>
      <c r="N18" s="181">
        <v>5</v>
      </c>
      <c r="O18" s="191">
        <v>1</v>
      </c>
      <c r="P18" s="193">
        <v>3</v>
      </c>
      <c r="Q18" s="181">
        <v>59</v>
      </c>
      <c r="R18" s="181">
        <v>12</v>
      </c>
      <c r="S18" s="181">
        <v>47</v>
      </c>
      <c r="U18" s="737" t="s">
        <v>52</v>
      </c>
      <c r="V18" s="622"/>
      <c r="W18" s="189">
        <v>6</v>
      </c>
      <c r="X18" s="193">
        <v>6</v>
      </c>
      <c r="Y18" s="193" t="s">
        <v>842</v>
      </c>
      <c r="Z18" s="193">
        <v>67</v>
      </c>
      <c r="AA18" s="181">
        <v>2348</v>
      </c>
      <c r="AB18" s="182">
        <v>1209</v>
      </c>
      <c r="AC18" s="182">
        <v>1139</v>
      </c>
      <c r="AD18" s="181">
        <v>757</v>
      </c>
      <c r="AE18" s="193">
        <v>368</v>
      </c>
      <c r="AF18" s="193">
        <v>389</v>
      </c>
      <c r="AG18" s="181">
        <v>802</v>
      </c>
      <c r="AH18" s="193">
        <v>425</v>
      </c>
      <c r="AI18" s="193">
        <v>377</v>
      </c>
      <c r="AJ18" s="181">
        <v>789</v>
      </c>
      <c r="AK18" s="194">
        <v>416</v>
      </c>
      <c r="AL18" s="194">
        <v>373</v>
      </c>
    </row>
    <row r="19" spans="1:38" ht="17.25" customHeight="1">
      <c r="A19" s="737" t="s">
        <v>92</v>
      </c>
      <c r="B19" s="622"/>
      <c r="C19" s="189">
        <v>407</v>
      </c>
      <c r="D19" s="181">
        <v>134</v>
      </c>
      <c r="E19" s="181">
        <v>273</v>
      </c>
      <c r="F19" s="191">
        <v>24</v>
      </c>
      <c r="G19" s="191">
        <v>1</v>
      </c>
      <c r="H19" s="191">
        <v>11</v>
      </c>
      <c r="I19" s="181">
        <v>14</v>
      </c>
      <c r="J19" s="191">
        <v>97</v>
      </c>
      <c r="K19" s="191">
        <v>222</v>
      </c>
      <c r="L19" s="191">
        <v>25</v>
      </c>
      <c r="M19" s="191">
        <v>2</v>
      </c>
      <c r="N19" s="191">
        <v>11</v>
      </c>
      <c r="O19" s="191" t="s">
        <v>842</v>
      </c>
      <c r="P19" s="191">
        <v>1</v>
      </c>
      <c r="Q19" s="181">
        <v>114</v>
      </c>
      <c r="R19" s="191">
        <v>5</v>
      </c>
      <c r="S19" s="191">
        <v>109</v>
      </c>
      <c r="U19" s="737" t="s">
        <v>92</v>
      </c>
      <c r="V19" s="622"/>
      <c r="W19" s="181">
        <v>10</v>
      </c>
      <c r="X19" s="181">
        <v>10</v>
      </c>
      <c r="Y19" s="181" t="s">
        <v>842</v>
      </c>
      <c r="Z19" s="181">
        <v>148</v>
      </c>
      <c r="AA19" s="181">
        <v>5207</v>
      </c>
      <c r="AB19" s="182">
        <v>2683</v>
      </c>
      <c r="AC19" s="182">
        <v>2524</v>
      </c>
      <c r="AD19" s="181">
        <v>1652</v>
      </c>
      <c r="AE19" s="181">
        <v>841</v>
      </c>
      <c r="AF19" s="181">
        <v>811</v>
      </c>
      <c r="AG19" s="181">
        <v>1707</v>
      </c>
      <c r="AH19" s="181">
        <v>864</v>
      </c>
      <c r="AI19" s="181">
        <v>843</v>
      </c>
      <c r="AJ19" s="181">
        <v>1848</v>
      </c>
      <c r="AK19" s="181">
        <v>978</v>
      </c>
      <c r="AL19" s="181">
        <v>870</v>
      </c>
    </row>
    <row r="20" spans="1:38" ht="17.25" customHeight="1">
      <c r="A20" s="737" t="s">
        <v>93</v>
      </c>
      <c r="B20" s="622"/>
      <c r="C20" s="189">
        <v>163</v>
      </c>
      <c r="D20" s="181">
        <v>74</v>
      </c>
      <c r="E20" s="181">
        <v>89</v>
      </c>
      <c r="F20" s="191">
        <v>18</v>
      </c>
      <c r="G20" s="181" t="s">
        <v>842</v>
      </c>
      <c r="H20" s="191">
        <v>10</v>
      </c>
      <c r="I20" s="191">
        <v>5</v>
      </c>
      <c r="J20" s="191">
        <v>46</v>
      </c>
      <c r="K20" s="191">
        <v>74</v>
      </c>
      <c r="L20" s="191">
        <v>10</v>
      </c>
      <c r="M20" s="181" t="s">
        <v>842</v>
      </c>
      <c r="N20" s="191" t="s">
        <v>842</v>
      </c>
      <c r="O20" s="191">
        <v>2</v>
      </c>
      <c r="P20" s="191">
        <v>4</v>
      </c>
      <c r="Q20" s="181">
        <v>45</v>
      </c>
      <c r="R20" s="191">
        <v>5</v>
      </c>
      <c r="S20" s="191">
        <v>40</v>
      </c>
      <c r="U20" s="737" t="s">
        <v>93</v>
      </c>
      <c r="V20" s="622"/>
      <c r="W20" s="181">
        <v>7</v>
      </c>
      <c r="X20" s="181">
        <v>6</v>
      </c>
      <c r="Y20" s="181">
        <v>1</v>
      </c>
      <c r="Z20" s="181">
        <v>44</v>
      </c>
      <c r="AA20" s="181">
        <v>1327</v>
      </c>
      <c r="AB20" s="182">
        <v>689</v>
      </c>
      <c r="AC20" s="182">
        <v>638</v>
      </c>
      <c r="AD20" s="181">
        <v>399</v>
      </c>
      <c r="AE20" s="181">
        <v>203</v>
      </c>
      <c r="AF20" s="181">
        <v>196</v>
      </c>
      <c r="AG20" s="181">
        <v>441</v>
      </c>
      <c r="AH20" s="181">
        <v>240</v>
      </c>
      <c r="AI20" s="181">
        <v>201</v>
      </c>
      <c r="AJ20" s="181">
        <v>487</v>
      </c>
      <c r="AK20" s="181">
        <v>246</v>
      </c>
      <c r="AL20" s="181">
        <v>241</v>
      </c>
    </row>
    <row r="21" spans="1:38" ht="17.25" customHeight="1">
      <c r="A21" s="737" t="s">
        <v>94</v>
      </c>
      <c r="B21" s="622"/>
      <c r="C21" s="189">
        <v>130</v>
      </c>
      <c r="D21" s="181">
        <v>52</v>
      </c>
      <c r="E21" s="181">
        <v>78</v>
      </c>
      <c r="F21" s="191">
        <v>12</v>
      </c>
      <c r="G21" s="181" t="s">
        <v>842</v>
      </c>
      <c r="H21" s="191">
        <v>9</v>
      </c>
      <c r="I21" s="181">
        <v>4</v>
      </c>
      <c r="J21" s="191">
        <v>31</v>
      </c>
      <c r="K21" s="191">
        <v>60</v>
      </c>
      <c r="L21" s="191">
        <v>12</v>
      </c>
      <c r="M21" s="193" t="s">
        <v>842</v>
      </c>
      <c r="N21" s="191">
        <v>2</v>
      </c>
      <c r="O21" s="191">
        <v>2</v>
      </c>
      <c r="P21" s="191" t="s">
        <v>842</v>
      </c>
      <c r="Q21" s="181">
        <v>44</v>
      </c>
      <c r="R21" s="191">
        <v>11</v>
      </c>
      <c r="S21" s="191">
        <v>33</v>
      </c>
      <c r="U21" s="737" t="s">
        <v>94</v>
      </c>
      <c r="V21" s="622"/>
      <c r="W21" s="181">
        <v>7</v>
      </c>
      <c r="X21" s="181">
        <v>7</v>
      </c>
      <c r="Y21" s="181" t="s">
        <v>842</v>
      </c>
      <c r="Z21" s="181">
        <v>40</v>
      </c>
      <c r="AA21" s="181">
        <v>1154</v>
      </c>
      <c r="AB21" s="182">
        <v>564</v>
      </c>
      <c r="AC21" s="182">
        <v>590</v>
      </c>
      <c r="AD21" s="181">
        <v>354</v>
      </c>
      <c r="AE21" s="181">
        <v>174</v>
      </c>
      <c r="AF21" s="181">
        <v>180</v>
      </c>
      <c r="AG21" s="181">
        <v>380</v>
      </c>
      <c r="AH21" s="181">
        <v>184</v>
      </c>
      <c r="AI21" s="181">
        <v>196</v>
      </c>
      <c r="AJ21" s="181">
        <v>420</v>
      </c>
      <c r="AK21" s="181">
        <v>206</v>
      </c>
      <c r="AL21" s="181">
        <v>214</v>
      </c>
    </row>
    <row r="22" spans="1:38" ht="17.25" customHeight="1">
      <c r="A22" s="737" t="s">
        <v>95</v>
      </c>
      <c r="B22" s="622"/>
      <c r="C22" s="189">
        <v>273</v>
      </c>
      <c r="D22" s="181">
        <v>103</v>
      </c>
      <c r="E22" s="181">
        <v>170</v>
      </c>
      <c r="F22" s="191">
        <v>17</v>
      </c>
      <c r="G22" s="181">
        <v>1</v>
      </c>
      <c r="H22" s="191">
        <v>13</v>
      </c>
      <c r="I22" s="181">
        <v>5</v>
      </c>
      <c r="J22" s="191">
        <v>72</v>
      </c>
      <c r="K22" s="191">
        <v>135</v>
      </c>
      <c r="L22" s="191">
        <v>19</v>
      </c>
      <c r="M22" s="191">
        <v>1</v>
      </c>
      <c r="N22" s="191">
        <v>10</v>
      </c>
      <c r="O22" s="191">
        <v>1</v>
      </c>
      <c r="P22" s="191">
        <v>6</v>
      </c>
      <c r="Q22" s="181">
        <v>86</v>
      </c>
      <c r="R22" s="191">
        <v>1</v>
      </c>
      <c r="S22" s="191">
        <v>85</v>
      </c>
      <c r="U22" s="737" t="s">
        <v>95</v>
      </c>
      <c r="V22" s="622"/>
      <c r="W22" s="181">
        <v>5</v>
      </c>
      <c r="X22" s="181">
        <v>5</v>
      </c>
      <c r="Y22" s="181" t="s">
        <v>842</v>
      </c>
      <c r="Z22" s="181">
        <v>85</v>
      </c>
      <c r="AA22" s="181">
        <v>3113</v>
      </c>
      <c r="AB22" s="182">
        <v>1560</v>
      </c>
      <c r="AC22" s="182">
        <v>1553</v>
      </c>
      <c r="AD22" s="181">
        <v>988</v>
      </c>
      <c r="AE22" s="181">
        <v>485</v>
      </c>
      <c r="AF22" s="181">
        <v>503</v>
      </c>
      <c r="AG22" s="181">
        <v>1038</v>
      </c>
      <c r="AH22" s="181">
        <v>526</v>
      </c>
      <c r="AI22" s="181">
        <v>512</v>
      </c>
      <c r="AJ22" s="181">
        <v>1087</v>
      </c>
      <c r="AK22" s="181">
        <v>549</v>
      </c>
      <c r="AL22" s="181">
        <v>538</v>
      </c>
    </row>
    <row r="23" spans="1:38" ht="17.25" customHeight="1">
      <c r="A23" s="737" t="s">
        <v>96</v>
      </c>
      <c r="B23" s="622"/>
      <c r="C23" s="189">
        <v>118</v>
      </c>
      <c r="D23" s="181">
        <v>38</v>
      </c>
      <c r="E23" s="181">
        <v>80</v>
      </c>
      <c r="F23" s="191">
        <v>8</v>
      </c>
      <c r="G23" s="181">
        <v>1</v>
      </c>
      <c r="H23" s="191">
        <v>6</v>
      </c>
      <c r="I23" s="181">
        <v>3</v>
      </c>
      <c r="J23" s="191">
        <v>24</v>
      </c>
      <c r="K23" s="191">
        <v>68</v>
      </c>
      <c r="L23" s="191">
        <v>8</v>
      </c>
      <c r="M23" s="193" t="s">
        <v>842</v>
      </c>
      <c r="N23" s="191" t="s">
        <v>842</v>
      </c>
      <c r="O23" s="191" t="s">
        <v>842</v>
      </c>
      <c r="P23" s="193">
        <v>1</v>
      </c>
      <c r="Q23" s="181">
        <v>23</v>
      </c>
      <c r="R23" s="191">
        <v>4</v>
      </c>
      <c r="S23" s="191">
        <v>19</v>
      </c>
      <c r="U23" s="737" t="s">
        <v>96</v>
      </c>
      <c r="V23" s="622"/>
      <c r="W23" s="181">
        <v>2</v>
      </c>
      <c r="X23" s="181">
        <v>2</v>
      </c>
      <c r="Y23" s="181" t="s">
        <v>842</v>
      </c>
      <c r="Z23" s="181">
        <v>33</v>
      </c>
      <c r="AA23" s="181">
        <v>1315</v>
      </c>
      <c r="AB23" s="182">
        <v>700</v>
      </c>
      <c r="AC23" s="182">
        <v>615</v>
      </c>
      <c r="AD23" s="181">
        <v>460</v>
      </c>
      <c r="AE23" s="181">
        <v>260</v>
      </c>
      <c r="AF23" s="181">
        <v>200</v>
      </c>
      <c r="AG23" s="181">
        <v>430</v>
      </c>
      <c r="AH23" s="181">
        <v>215</v>
      </c>
      <c r="AI23" s="181">
        <v>215</v>
      </c>
      <c r="AJ23" s="181">
        <v>425</v>
      </c>
      <c r="AK23" s="181">
        <v>225</v>
      </c>
      <c r="AL23" s="181">
        <v>200</v>
      </c>
    </row>
    <row r="24" spans="1:38" ht="17.25" customHeight="1">
      <c r="A24" s="737" t="s">
        <v>97</v>
      </c>
      <c r="B24" s="622"/>
      <c r="C24" s="189">
        <v>221</v>
      </c>
      <c r="D24" s="181">
        <v>81</v>
      </c>
      <c r="E24" s="181">
        <v>140</v>
      </c>
      <c r="F24" s="191">
        <v>9</v>
      </c>
      <c r="G24" s="181" t="s">
        <v>842</v>
      </c>
      <c r="H24" s="191">
        <v>5</v>
      </c>
      <c r="I24" s="181">
        <v>4</v>
      </c>
      <c r="J24" s="191">
        <v>64</v>
      </c>
      <c r="K24" s="191">
        <v>117</v>
      </c>
      <c r="L24" s="191">
        <v>10</v>
      </c>
      <c r="M24" s="191">
        <v>3</v>
      </c>
      <c r="N24" s="191">
        <v>9</v>
      </c>
      <c r="O24" s="191">
        <v>3</v>
      </c>
      <c r="P24" s="191">
        <v>1</v>
      </c>
      <c r="Q24" s="181">
        <v>62</v>
      </c>
      <c r="R24" s="191">
        <v>4</v>
      </c>
      <c r="S24" s="191">
        <v>58</v>
      </c>
      <c r="U24" s="737" t="s">
        <v>97</v>
      </c>
      <c r="V24" s="622"/>
      <c r="W24" s="181">
        <v>5</v>
      </c>
      <c r="X24" s="181">
        <v>5</v>
      </c>
      <c r="Y24" s="181" t="s">
        <v>842</v>
      </c>
      <c r="Z24" s="181">
        <v>85</v>
      </c>
      <c r="AA24" s="181">
        <v>3139</v>
      </c>
      <c r="AB24" s="182">
        <v>1662</v>
      </c>
      <c r="AC24" s="182">
        <v>1477</v>
      </c>
      <c r="AD24" s="181">
        <v>985</v>
      </c>
      <c r="AE24" s="181">
        <v>531</v>
      </c>
      <c r="AF24" s="181">
        <v>454</v>
      </c>
      <c r="AG24" s="181">
        <v>1037</v>
      </c>
      <c r="AH24" s="181">
        <v>537</v>
      </c>
      <c r="AI24" s="181">
        <v>500</v>
      </c>
      <c r="AJ24" s="181">
        <v>1117</v>
      </c>
      <c r="AK24" s="181">
        <v>594</v>
      </c>
      <c r="AL24" s="181">
        <v>523</v>
      </c>
    </row>
    <row r="25" spans="1:38" ht="17.25" customHeight="1">
      <c r="A25" s="741"/>
      <c r="B25" s="742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U25" s="301"/>
      <c r="V25" s="302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</row>
    <row r="26" spans="1:38" ht="17.25" customHeight="1">
      <c r="A26" s="739" t="s">
        <v>98</v>
      </c>
      <c r="B26" s="740"/>
      <c r="C26" s="540">
        <f>SUM(C27)</f>
        <v>44</v>
      </c>
      <c r="D26" s="538">
        <f>SUM(D27)</f>
        <v>17</v>
      </c>
      <c r="E26" s="538">
        <f>SUM(E27)</f>
        <v>27</v>
      </c>
      <c r="F26" s="538">
        <f>SUM(F27)</f>
        <v>3</v>
      </c>
      <c r="G26" s="538" t="s">
        <v>468</v>
      </c>
      <c r="H26" s="538">
        <f>SUM(H27)</f>
        <v>2</v>
      </c>
      <c r="I26" s="538">
        <f>SUM(I27)</f>
        <v>1</v>
      </c>
      <c r="J26" s="538">
        <f>SUM(J27)</f>
        <v>12</v>
      </c>
      <c r="K26" s="538">
        <f>SUM(K27)</f>
        <v>22</v>
      </c>
      <c r="L26" s="538">
        <f>SUM(L27)</f>
        <v>3</v>
      </c>
      <c r="M26" s="538" t="s">
        <v>468</v>
      </c>
      <c r="N26" s="538">
        <f>SUM(N27)</f>
        <v>1</v>
      </c>
      <c r="O26" s="538" t="s">
        <v>468</v>
      </c>
      <c r="P26" s="538">
        <f>SUM(P27)</f>
        <v>1</v>
      </c>
      <c r="Q26" s="538">
        <f>SUM(Q27)</f>
        <v>8</v>
      </c>
      <c r="R26" s="538">
        <f>SUM(R27)</f>
        <v>1</v>
      </c>
      <c r="S26" s="538">
        <f>SUM(S27)</f>
        <v>7</v>
      </c>
      <c r="U26" s="739" t="s">
        <v>98</v>
      </c>
      <c r="V26" s="740"/>
      <c r="W26" s="538">
        <f>SUM(W27)</f>
        <v>2</v>
      </c>
      <c r="X26" s="538">
        <f aca="true" t="shared" si="2" ref="X26:AJ26">SUM(X27)</f>
        <v>1</v>
      </c>
      <c r="Y26" s="538">
        <f t="shared" si="2"/>
        <v>1</v>
      </c>
      <c r="Z26" s="538">
        <f t="shared" si="2"/>
        <v>14</v>
      </c>
      <c r="AA26" s="538">
        <f t="shared" si="2"/>
        <v>457</v>
      </c>
      <c r="AB26" s="538">
        <f t="shared" si="2"/>
        <v>249</v>
      </c>
      <c r="AC26" s="538">
        <f t="shared" si="2"/>
        <v>208</v>
      </c>
      <c r="AD26" s="538">
        <f t="shared" si="2"/>
        <v>144</v>
      </c>
      <c r="AE26" s="538">
        <f t="shared" si="2"/>
        <v>80</v>
      </c>
      <c r="AF26" s="538">
        <f t="shared" si="2"/>
        <v>64</v>
      </c>
      <c r="AG26" s="538">
        <f t="shared" si="2"/>
        <v>157</v>
      </c>
      <c r="AH26" s="538">
        <f t="shared" si="2"/>
        <v>93</v>
      </c>
      <c r="AI26" s="538">
        <f t="shared" si="2"/>
        <v>64</v>
      </c>
      <c r="AJ26" s="538">
        <f t="shared" si="2"/>
        <v>156</v>
      </c>
      <c r="AK26" s="538">
        <f>SUM(AK27)</f>
        <v>76</v>
      </c>
      <c r="AL26" s="538">
        <f>SUM(AL27)</f>
        <v>80</v>
      </c>
    </row>
    <row r="27" spans="1:38" ht="17.25" customHeight="1">
      <c r="A27" s="16"/>
      <c r="B27" s="264" t="s">
        <v>99</v>
      </c>
      <c r="C27" s="189">
        <v>44</v>
      </c>
      <c r="D27" s="181">
        <v>17</v>
      </c>
      <c r="E27" s="181">
        <v>27</v>
      </c>
      <c r="F27" s="191">
        <v>3</v>
      </c>
      <c r="G27" s="181" t="s">
        <v>842</v>
      </c>
      <c r="H27" s="191">
        <v>2</v>
      </c>
      <c r="I27" s="191">
        <v>1</v>
      </c>
      <c r="J27" s="191">
        <v>12</v>
      </c>
      <c r="K27" s="191">
        <v>22</v>
      </c>
      <c r="L27" s="191">
        <v>3</v>
      </c>
      <c r="M27" s="191" t="s">
        <v>842</v>
      </c>
      <c r="N27" s="191">
        <v>1</v>
      </c>
      <c r="O27" s="191" t="s">
        <v>842</v>
      </c>
      <c r="P27" s="191">
        <v>1</v>
      </c>
      <c r="Q27" s="181">
        <v>8</v>
      </c>
      <c r="R27" s="191">
        <v>1</v>
      </c>
      <c r="S27" s="195">
        <v>7</v>
      </c>
      <c r="U27" s="16"/>
      <c r="V27" s="264" t="s">
        <v>99</v>
      </c>
      <c r="W27" s="181">
        <v>2</v>
      </c>
      <c r="X27" s="182">
        <v>1</v>
      </c>
      <c r="Y27" s="182">
        <v>1</v>
      </c>
      <c r="Z27" s="182">
        <v>14</v>
      </c>
      <c r="AA27" s="181">
        <v>457</v>
      </c>
      <c r="AB27" s="182">
        <v>249</v>
      </c>
      <c r="AC27" s="182">
        <v>208</v>
      </c>
      <c r="AD27" s="181">
        <v>144</v>
      </c>
      <c r="AE27" s="182">
        <v>80</v>
      </c>
      <c r="AF27" s="182">
        <v>64</v>
      </c>
      <c r="AG27" s="181">
        <v>157</v>
      </c>
      <c r="AH27" s="182">
        <v>93</v>
      </c>
      <c r="AI27" s="182">
        <v>64</v>
      </c>
      <c r="AJ27" s="181">
        <v>156</v>
      </c>
      <c r="AK27" s="182">
        <v>76</v>
      </c>
      <c r="AL27" s="182">
        <v>80</v>
      </c>
    </row>
    <row r="28" spans="1:38" ht="17.25" customHeight="1">
      <c r="A28" s="16"/>
      <c r="B28" s="302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U28" s="16"/>
      <c r="V28" s="264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7.25" customHeight="1">
      <c r="A29" s="739" t="s">
        <v>100</v>
      </c>
      <c r="B29" s="740"/>
      <c r="C29" s="539">
        <f>SUM(C30:C33)</f>
        <v>178</v>
      </c>
      <c r="D29" s="539">
        <f>SUM(D30:D33)</f>
        <v>61</v>
      </c>
      <c r="E29" s="539">
        <f>SUM(E30:E33)</f>
        <v>117</v>
      </c>
      <c r="F29" s="539">
        <f>SUM(F30:F33)</f>
        <v>11</v>
      </c>
      <c r="G29" s="539" t="s">
        <v>468</v>
      </c>
      <c r="H29" s="539">
        <f aca="true" t="shared" si="3" ref="H29:N29">SUM(H30:H33)</f>
        <v>8</v>
      </c>
      <c r="I29" s="539">
        <f t="shared" si="3"/>
        <v>3</v>
      </c>
      <c r="J29" s="539">
        <f t="shared" si="3"/>
        <v>41</v>
      </c>
      <c r="K29" s="539">
        <f t="shared" si="3"/>
        <v>99</v>
      </c>
      <c r="L29" s="539">
        <f t="shared" si="3"/>
        <v>12</v>
      </c>
      <c r="M29" s="539">
        <f t="shared" si="3"/>
        <v>1</v>
      </c>
      <c r="N29" s="539">
        <f t="shared" si="3"/>
        <v>3</v>
      </c>
      <c r="O29" s="539" t="s">
        <v>468</v>
      </c>
      <c r="P29" s="539">
        <f>SUM(P30:P33)</f>
        <v>3</v>
      </c>
      <c r="Q29" s="539">
        <f>SUM(Q30:Q33)</f>
        <v>52</v>
      </c>
      <c r="R29" s="539">
        <f>SUM(R30:R33)</f>
        <v>1</v>
      </c>
      <c r="S29" s="539">
        <f>SUM(S30:S33)</f>
        <v>51</v>
      </c>
      <c r="T29" s="303"/>
      <c r="U29" s="739" t="s">
        <v>100</v>
      </c>
      <c r="V29" s="740"/>
      <c r="W29" s="539">
        <f>SUM(W30:W33)</f>
        <v>4</v>
      </c>
      <c r="X29" s="539">
        <f>SUM(X30:X33)</f>
        <v>4</v>
      </c>
      <c r="Y29" s="539" t="s">
        <v>468</v>
      </c>
      <c r="Z29" s="539">
        <f aca="true" t="shared" si="4" ref="Z29:AH29">SUM(Z30:Z33)</f>
        <v>63</v>
      </c>
      <c r="AA29" s="539">
        <f t="shared" si="4"/>
        <v>2247</v>
      </c>
      <c r="AB29" s="539">
        <f t="shared" si="4"/>
        <v>1166</v>
      </c>
      <c r="AC29" s="539">
        <f t="shared" si="4"/>
        <v>1081</v>
      </c>
      <c r="AD29" s="539">
        <f t="shared" si="4"/>
        <v>698</v>
      </c>
      <c r="AE29" s="539">
        <f t="shared" si="4"/>
        <v>370</v>
      </c>
      <c r="AF29" s="539">
        <f t="shared" si="4"/>
        <v>328</v>
      </c>
      <c r="AG29" s="539">
        <f t="shared" si="4"/>
        <v>718</v>
      </c>
      <c r="AH29" s="539">
        <f t="shared" si="4"/>
        <v>359</v>
      </c>
      <c r="AI29" s="539">
        <f>SUM(AI30:AI33)</f>
        <v>359</v>
      </c>
      <c r="AJ29" s="539">
        <f>SUM(AJ30:AJ33)</f>
        <v>831</v>
      </c>
      <c r="AK29" s="539">
        <f>SUM(AK30:AK33)</f>
        <v>437</v>
      </c>
      <c r="AL29" s="539">
        <f>SUM(AL30:AL33)</f>
        <v>394</v>
      </c>
    </row>
    <row r="30" spans="1:38" ht="17.25" customHeight="1">
      <c r="A30" s="16"/>
      <c r="B30" s="264" t="s">
        <v>101</v>
      </c>
      <c r="C30" s="189">
        <v>50</v>
      </c>
      <c r="D30" s="181">
        <v>17</v>
      </c>
      <c r="E30" s="181">
        <v>33</v>
      </c>
      <c r="F30" s="191">
        <v>2</v>
      </c>
      <c r="G30" s="191" t="s">
        <v>842</v>
      </c>
      <c r="H30" s="191">
        <v>1</v>
      </c>
      <c r="I30" s="191">
        <v>1</v>
      </c>
      <c r="J30" s="191">
        <v>13</v>
      </c>
      <c r="K30" s="191">
        <v>29</v>
      </c>
      <c r="L30" s="191">
        <v>2</v>
      </c>
      <c r="M30" s="191">
        <v>1</v>
      </c>
      <c r="N30" s="191">
        <v>1</v>
      </c>
      <c r="O30" s="191" t="s">
        <v>842</v>
      </c>
      <c r="P30" s="191">
        <v>1</v>
      </c>
      <c r="Q30" s="181">
        <v>15</v>
      </c>
      <c r="R30" s="195">
        <v>1</v>
      </c>
      <c r="S30" s="195">
        <v>14</v>
      </c>
      <c r="U30" s="16"/>
      <c r="V30" s="264" t="s">
        <v>101</v>
      </c>
      <c r="W30" s="181">
        <v>1</v>
      </c>
      <c r="X30" s="182">
        <v>1</v>
      </c>
      <c r="Y30" s="181" t="s">
        <v>842</v>
      </c>
      <c r="Z30" s="182">
        <v>20</v>
      </c>
      <c r="AA30" s="181">
        <v>743</v>
      </c>
      <c r="AB30" s="182">
        <v>389</v>
      </c>
      <c r="AC30" s="182">
        <v>354</v>
      </c>
      <c r="AD30" s="181">
        <v>230</v>
      </c>
      <c r="AE30" s="182">
        <v>122</v>
      </c>
      <c r="AF30" s="182">
        <v>108</v>
      </c>
      <c r="AG30" s="181">
        <v>258</v>
      </c>
      <c r="AH30" s="182">
        <v>120</v>
      </c>
      <c r="AI30" s="182">
        <v>138</v>
      </c>
      <c r="AJ30" s="181">
        <v>255</v>
      </c>
      <c r="AK30" s="182">
        <v>147</v>
      </c>
      <c r="AL30" s="182">
        <v>108</v>
      </c>
    </row>
    <row r="31" spans="1:38" ht="17.25" customHeight="1">
      <c r="A31" s="16"/>
      <c r="B31" s="264" t="s">
        <v>102</v>
      </c>
      <c r="C31" s="189">
        <v>52</v>
      </c>
      <c r="D31" s="181">
        <v>17</v>
      </c>
      <c r="E31" s="181">
        <v>35</v>
      </c>
      <c r="F31" s="191">
        <v>3</v>
      </c>
      <c r="G31" s="191" t="s">
        <v>842</v>
      </c>
      <c r="H31" s="191">
        <v>3</v>
      </c>
      <c r="I31" s="181" t="s">
        <v>842</v>
      </c>
      <c r="J31" s="191">
        <v>11</v>
      </c>
      <c r="K31" s="191">
        <v>31</v>
      </c>
      <c r="L31" s="191">
        <v>3</v>
      </c>
      <c r="M31" s="191" t="s">
        <v>842</v>
      </c>
      <c r="N31" s="191">
        <v>1</v>
      </c>
      <c r="O31" s="191" t="s">
        <v>842</v>
      </c>
      <c r="P31" s="191">
        <v>2</v>
      </c>
      <c r="Q31" s="181">
        <v>17</v>
      </c>
      <c r="R31" s="191" t="s">
        <v>842</v>
      </c>
      <c r="S31" s="195">
        <v>17</v>
      </c>
      <c r="U31" s="16"/>
      <c r="V31" s="264" t="s">
        <v>102</v>
      </c>
      <c r="W31" s="181">
        <v>1</v>
      </c>
      <c r="X31" s="182">
        <v>1</v>
      </c>
      <c r="Y31" s="181" t="s">
        <v>842</v>
      </c>
      <c r="Z31" s="182">
        <v>20</v>
      </c>
      <c r="AA31" s="181">
        <v>716</v>
      </c>
      <c r="AB31" s="182">
        <v>382</v>
      </c>
      <c r="AC31" s="182">
        <v>334</v>
      </c>
      <c r="AD31" s="181">
        <v>225</v>
      </c>
      <c r="AE31" s="182">
        <v>122</v>
      </c>
      <c r="AF31" s="182">
        <v>103</v>
      </c>
      <c r="AG31" s="181">
        <v>210</v>
      </c>
      <c r="AH31" s="182">
        <v>117</v>
      </c>
      <c r="AI31" s="182">
        <v>93</v>
      </c>
      <c r="AJ31" s="181">
        <v>281</v>
      </c>
      <c r="AK31" s="182">
        <v>143</v>
      </c>
      <c r="AL31" s="182">
        <v>138</v>
      </c>
    </row>
    <row r="32" spans="1:38" ht="17.25" customHeight="1">
      <c r="A32" s="16"/>
      <c r="B32" s="264" t="s">
        <v>103</v>
      </c>
      <c r="C32" s="189">
        <v>48</v>
      </c>
      <c r="D32" s="181">
        <v>16</v>
      </c>
      <c r="E32" s="181">
        <v>32</v>
      </c>
      <c r="F32" s="191">
        <v>3</v>
      </c>
      <c r="G32" s="191" t="s">
        <v>842</v>
      </c>
      <c r="H32" s="191">
        <v>2</v>
      </c>
      <c r="I32" s="181">
        <v>1</v>
      </c>
      <c r="J32" s="191">
        <v>11</v>
      </c>
      <c r="K32" s="191">
        <v>26</v>
      </c>
      <c r="L32" s="191">
        <v>5</v>
      </c>
      <c r="M32" s="191" t="s">
        <v>842</v>
      </c>
      <c r="N32" s="191" t="s">
        <v>842</v>
      </c>
      <c r="O32" s="191" t="s">
        <v>842</v>
      </c>
      <c r="P32" s="191" t="s">
        <v>842</v>
      </c>
      <c r="Q32" s="181">
        <v>6</v>
      </c>
      <c r="R32" s="191" t="s">
        <v>842</v>
      </c>
      <c r="S32" s="195">
        <v>6</v>
      </c>
      <c r="U32" s="16"/>
      <c r="V32" s="264" t="s">
        <v>103</v>
      </c>
      <c r="W32" s="181">
        <v>1</v>
      </c>
      <c r="X32" s="182">
        <v>1</v>
      </c>
      <c r="Y32" s="181" t="s">
        <v>842</v>
      </c>
      <c r="Z32" s="182">
        <v>16</v>
      </c>
      <c r="AA32" s="181">
        <v>577</v>
      </c>
      <c r="AB32" s="182">
        <v>296</v>
      </c>
      <c r="AC32" s="182">
        <v>281</v>
      </c>
      <c r="AD32" s="181">
        <v>179</v>
      </c>
      <c r="AE32" s="182">
        <v>99</v>
      </c>
      <c r="AF32" s="182">
        <v>80</v>
      </c>
      <c r="AG32" s="181">
        <v>183</v>
      </c>
      <c r="AH32" s="182">
        <v>93</v>
      </c>
      <c r="AI32" s="182">
        <v>90</v>
      </c>
      <c r="AJ32" s="181">
        <v>215</v>
      </c>
      <c r="AK32" s="182">
        <v>104</v>
      </c>
      <c r="AL32" s="182">
        <v>111</v>
      </c>
    </row>
    <row r="33" spans="1:38" ht="17.25" customHeight="1">
      <c r="A33" s="16"/>
      <c r="B33" s="264" t="s">
        <v>104</v>
      </c>
      <c r="C33" s="189">
        <v>28</v>
      </c>
      <c r="D33" s="181">
        <v>11</v>
      </c>
      <c r="E33" s="181">
        <v>17</v>
      </c>
      <c r="F33" s="191">
        <v>3</v>
      </c>
      <c r="G33" s="191" t="s">
        <v>842</v>
      </c>
      <c r="H33" s="191">
        <v>2</v>
      </c>
      <c r="I33" s="181">
        <v>1</v>
      </c>
      <c r="J33" s="191">
        <v>6</v>
      </c>
      <c r="K33" s="191">
        <v>13</v>
      </c>
      <c r="L33" s="191">
        <v>2</v>
      </c>
      <c r="M33" s="191" t="s">
        <v>842</v>
      </c>
      <c r="N33" s="191">
        <v>1</v>
      </c>
      <c r="O33" s="191" t="s">
        <v>842</v>
      </c>
      <c r="P33" s="191" t="s">
        <v>842</v>
      </c>
      <c r="Q33" s="181">
        <v>14</v>
      </c>
      <c r="R33" s="191" t="s">
        <v>842</v>
      </c>
      <c r="S33" s="195">
        <v>14</v>
      </c>
      <c r="U33" s="16"/>
      <c r="V33" s="264" t="s">
        <v>104</v>
      </c>
      <c r="W33" s="181">
        <v>1</v>
      </c>
      <c r="X33" s="182">
        <v>1</v>
      </c>
      <c r="Y33" s="181" t="s">
        <v>842</v>
      </c>
      <c r="Z33" s="182">
        <v>7</v>
      </c>
      <c r="AA33" s="181">
        <v>211</v>
      </c>
      <c r="AB33" s="182">
        <v>99</v>
      </c>
      <c r="AC33" s="182">
        <v>112</v>
      </c>
      <c r="AD33" s="181">
        <v>64</v>
      </c>
      <c r="AE33" s="182">
        <v>27</v>
      </c>
      <c r="AF33" s="182">
        <v>37</v>
      </c>
      <c r="AG33" s="181">
        <v>67</v>
      </c>
      <c r="AH33" s="182">
        <v>29</v>
      </c>
      <c r="AI33" s="182">
        <v>38</v>
      </c>
      <c r="AJ33" s="181">
        <v>80</v>
      </c>
      <c r="AK33" s="182">
        <v>43</v>
      </c>
      <c r="AL33" s="182">
        <v>37</v>
      </c>
    </row>
    <row r="34" spans="1:38" ht="17.25" customHeight="1">
      <c r="A34" s="16"/>
      <c r="B34" s="264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U34" s="16"/>
      <c r="V34" s="264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</row>
    <row r="35" spans="1:38" ht="17.25" customHeight="1">
      <c r="A35" s="739" t="s">
        <v>105</v>
      </c>
      <c r="B35" s="740"/>
      <c r="C35" s="539">
        <f>SUM(C36:C43)</f>
        <v>317</v>
      </c>
      <c r="D35" s="539">
        <f>SUM(D36:D43)</f>
        <v>125</v>
      </c>
      <c r="E35" s="539">
        <f>SUM(E36:E43)</f>
        <v>192</v>
      </c>
      <c r="F35" s="539">
        <f>SUM(F36:F43)</f>
        <v>13</v>
      </c>
      <c r="G35" s="539" t="s">
        <v>468</v>
      </c>
      <c r="H35" s="539">
        <f aca="true" t="shared" si="5" ref="H35:S35">SUM(H36:H43)</f>
        <v>12</v>
      </c>
      <c r="I35" s="539">
        <f t="shared" si="5"/>
        <v>4</v>
      </c>
      <c r="J35" s="539">
        <f t="shared" si="5"/>
        <v>98</v>
      </c>
      <c r="K35" s="539">
        <f t="shared" si="5"/>
        <v>156</v>
      </c>
      <c r="L35" s="539">
        <f t="shared" si="5"/>
        <v>18</v>
      </c>
      <c r="M35" s="539">
        <f t="shared" si="5"/>
        <v>2</v>
      </c>
      <c r="N35" s="539">
        <f t="shared" si="5"/>
        <v>14</v>
      </c>
      <c r="O35" s="539">
        <f t="shared" si="5"/>
        <v>3</v>
      </c>
      <c r="P35" s="539">
        <f t="shared" si="5"/>
        <v>2</v>
      </c>
      <c r="Q35" s="539">
        <f t="shared" si="5"/>
        <v>105</v>
      </c>
      <c r="R35" s="539">
        <f t="shared" si="5"/>
        <v>11</v>
      </c>
      <c r="S35" s="539">
        <f t="shared" si="5"/>
        <v>94</v>
      </c>
      <c r="U35" s="739" t="s">
        <v>105</v>
      </c>
      <c r="V35" s="740"/>
      <c r="W35" s="539">
        <f>SUM(W36:W43)</f>
        <v>10</v>
      </c>
      <c r="X35" s="539">
        <f>SUM(X36:X43)</f>
        <v>10</v>
      </c>
      <c r="Y35" s="539" t="s">
        <v>468</v>
      </c>
      <c r="Z35" s="539">
        <f aca="true" t="shared" si="6" ref="Z35:AI35">SUM(Z36:Z43)</f>
        <v>103</v>
      </c>
      <c r="AA35" s="539">
        <f t="shared" si="6"/>
        <v>3601</v>
      </c>
      <c r="AB35" s="539">
        <f t="shared" si="6"/>
        <v>1870</v>
      </c>
      <c r="AC35" s="539">
        <f t="shared" si="6"/>
        <v>1731</v>
      </c>
      <c r="AD35" s="539">
        <f t="shared" si="6"/>
        <v>1132</v>
      </c>
      <c r="AE35" s="539">
        <f t="shared" si="6"/>
        <v>597</v>
      </c>
      <c r="AF35" s="539">
        <f t="shared" si="6"/>
        <v>535</v>
      </c>
      <c r="AG35" s="539">
        <f t="shared" si="6"/>
        <v>1191</v>
      </c>
      <c r="AH35" s="539">
        <f t="shared" si="6"/>
        <v>604</v>
      </c>
      <c r="AI35" s="539">
        <f t="shared" si="6"/>
        <v>587</v>
      </c>
      <c r="AJ35" s="539">
        <f>SUM(AJ36:AJ43)</f>
        <v>1278</v>
      </c>
      <c r="AK35" s="539">
        <f>SUM(AK36:AK43)</f>
        <v>669</v>
      </c>
      <c r="AL35" s="539">
        <f>SUM(AL36:AL43)</f>
        <v>609</v>
      </c>
    </row>
    <row r="36" spans="1:38" ht="17.25" customHeight="1">
      <c r="A36" s="16"/>
      <c r="B36" s="264" t="s">
        <v>106</v>
      </c>
      <c r="C36" s="189">
        <v>48</v>
      </c>
      <c r="D36" s="181">
        <v>19</v>
      </c>
      <c r="E36" s="181">
        <v>29</v>
      </c>
      <c r="F36" s="191">
        <v>3</v>
      </c>
      <c r="G36" s="191" t="s">
        <v>842</v>
      </c>
      <c r="H36" s="191">
        <v>2</v>
      </c>
      <c r="I36" s="181">
        <v>1</v>
      </c>
      <c r="J36" s="191">
        <v>13</v>
      </c>
      <c r="K36" s="191">
        <v>23</v>
      </c>
      <c r="L36" s="191">
        <v>3</v>
      </c>
      <c r="M36" s="191">
        <v>1</v>
      </c>
      <c r="N36" s="191">
        <v>2</v>
      </c>
      <c r="O36" s="191" t="s">
        <v>842</v>
      </c>
      <c r="P36" s="191" t="s">
        <v>842</v>
      </c>
      <c r="Q36" s="181">
        <v>17</v>
      </c>
      <c r="R36" s="191" t="s">
        <v>842</v>
      </c>
      <c r="S36" s="195">
        <v>17</v>
      </c>
      <c r="U36" s="16"/>
      <c r="V36" s="264" t="s">
        <v>106</v>
      </c>
      <c r="W36" s="181">
        <v>1</v>
      </c>
      <c r="X36" s="182">
        <v>1</v>
      </c>
      <c r="Y36" s="181" t="s">
        <v>842</v>
      </c>
      <c r="Z36" s="182">
        <v>16</v>
      </c>
      <c r="AA36" s="181">
        <v>565</v>
      </c>
      <c r="AB36" s="182">
        <v>291</v>
      </c>
      <c r="AC36" s="182">
        <v>274</v>
      </c>
      <c r="AD36" s="181">
        <v>188</v>
      </c>
      <c r="AE36" s="182">
        <v>93</v>
      </c>
      <c r="AF36" s="182">
        <v>95</v>
      </c>
      <c r="AG36" s="181">
        <v>169</v>
      </c>
      <c r="AH36" s="182">
        <v>88</v>
      </c>
      <c r="AI36" s="182">
        <v>81</v>
      </c>
      <c r="AJ36" s="181">
        <v>208</v>
      </c>
      <c r="AK36" s="182">
        <v>110</v>
      </c>
      <c r="AL36" s="182">
        <v>98</v>
      </c>
    </row>
    <row r="37" spans="1:38" ht="17.25" customHeight="1">
      <c r="A37" s="16"/>
      <c r="B37" s="264" t="s">
        <v>107</v>
      </c>
      <c r="C37" s="189">
        <v>83</v>
      </c>
      <c r="D37" s="181">
        <v>32</v>
      </c>
      <c r="E37" s="181">
        <v>51</v>
      </c>
      <c r="F37" s="191">
        <v>3</v>
      </c>
      <c r="G37" s="191" t="s">
        <v>842</v>
      </c>
      <c r="H37" s="191">
        <v>1</v>
      </c>
      <c r="I37" s="181">
        <v>2</v>
      </c>
      <c r="J37" s="191">
        <v>28</v>
      </c>
      <c r="K37" s="191">
        <v>41</v>
      </c>
      <c r="L37" s="191">
        <v>4</v>
      </c>
      <c r="M37" s="191" t="s">
        <v>842</v>
      </c>
      <c r="N37" s="191">
        <v>4</v>
      </c>
      <c r="O37" s="191" t="s">
        <v>842</v>
      </c>
      <c r="P37" s="191" t="s">
        <v>842</v>
      </c>
      <c r="Q37" s="181">
        <v>26</v>
      </c>
      <c r="R37" s="191">
        <v>4</v>
      </c>
      <c r="S37" s="195">
        <v>22</v>
      </c>
      <c r="U37" s="16"/>
      <c r="V37" s="264" t="s">
        <v>107</v>
      </c>
      <c r="W37" s="181">
        <v>2</v>
      </c>
      <c r="X37" s="182">
        <v>2</v>
      </c>
      <c r="Y37" s="181" t="s">
        <v>842</v>
      </c>
      <c r="Z37" s="182">
        <v>29</v>
      </c>
      <c r="AA37" s="181">
        <v>1072</v>
      </c>
      <c r="AB37" s="182">
        <v>564</v>
      </c>
      <c r="AC37" s="182">
        <v>508</v>
      </c>
      <c r="AD37" s="181">
        <v>327</v>
      </c>
      <c r="AE37" s="182">
        <v>178</v>
      </c>
      <c r="AF37" s="182">
        <v>149</v>
      </c>
      <c r="AG37" s="181">
        <v>364</v>
      </c>
      <c r="AH37" s="182">
        <v>189</v>
      </c>
      <c r="AI37" s="182">
        <v>175</v>
      </c>
      <c r="AJ37" s="181">
        <v>381</v>
      </c>
      <c r="AK37" s="182">
        <v>197</v>
      </c>
      <c r="AL37" s="182">
        <v>184</v>
      </c>
    </row>
    <row r="38" spans="1:38" ht="17.25" customHeight="1">
      <c r="A38" s="16"/>
      <c r="B38" s="264" t="s">
        <v>108</v>
      </c>
      <c r="C38" s="189">
        <v>135</v>
      </c>
      <c r="D38" s="181">
        <v>51</v>
      </c>
      <c r="E38" s="181">
        <v>84</v>
      </c>
      <c r="F38" s="191">
        <v>5</v>
      </c>
      <c r="G38" s="181" t="s">
        <v>842</v>
      </c>
      <c r="H38" s="191">
        <v>5</v>
      </c>
      <c r="I38" s="191" t="s">
        <v>842</v>
      </c>
      <c r="J38" s="191">
        <v>41</v>
      </c>
      <c r="K38" s="191">
        <v>71</v>
      </c>
      <c r="L38" s="191">
        <v>6</v>
      </c>
      <c r="M38" s="181" t="s">
        <v>842</v>
      </c>
      <c r="N38" s="191">
        <v>7</v>
      </c>
      <c r="O38" s="191" t="s">
        <v>842</v>
      </c>
      <c r="P38" s="191">
        <v>1</v>
      </c>
      <c r="Q38" s="181">
        <v>38</v>
      </c>
      <c r="R38" s="191">
        <v>5</v>
      </c>
      <c r="S38" s="195">
        <v>33</v>
      </c>
      <c r="U38" s="16"/>
      <c r="V38" s="264" t="s">
        <v>108</v>
      </c>
      <c r="W38" s="181">
        <v>2</v>
      </c>
      <c r="X38" s="182">
        <v>2</v>
      </c>
      <c r="Y38" s="181" t="s">
        <v>842</v>
      </c>
      <c r="Z38" s="182">
        <v>42</v>
      </c>
      <c r="AA38" s="181">
        <v>1677</v>
      </c>
      <c r="AB38" s="182">
        <v>861</v>
      </c>
      <c r="AC38" s="182">
        <v>816</v>
      </c>
      <c r="AD38" s="181">
        <v>530</v>
      </c>
      <c r="AE38" s="182">
        <v>273</v>
      </c>
      <c r="AF38" s="182">
        <v>257</v>
      </c>
      <c r="AG38" s="181">
        <v>567</v>
      </c>
      <c r="AH38" s="182">
        <v>283</v>
      </c>
      <c r="AI38" s="182">
        <v>284</v>
      </c>
      <c r="AJ38" s="181">
        <v>580</v>
      </c>
      <c r="AK38" s="182">
        <v>305</v>
      </c>
      <c r="AL38" s="182">
        <v>275</v>
      </c>
    </row>
    <row r="39" spans="1:38" ht="17.25" customHeight="1">
      <c r="A39" s="16"/>
      <c r="B39" s="264" t="s">
        <v>109</v>
      </c>
      <c r="C39" s="189">
        <v>11</v>
      </c>
      <c r="D39" s="181">
        <v>4</v>
      </c>
      <c r="E39" s="181">
        <v>7</v>
      </c>
      <c r="F39" s="191" t="s">
        <v>842</v>
      </c>
      <c r="G39" s="191" t="s">
        <v>842</v>
      </c>
      <c r="H39" s="191">
        <v>1</v>
      </c>
      <c r="I39" s="181" t="s">
        <v>842</v>
      </c>
      <c r="J39" s="191">
        <v>3</v>
      </c>
      <c r="K39" s="191">
        <v>5</v>
      </c>
      <c r="L39" s="181">
        <v>1</v>
      </c>
      <c r="M39" s="233" t="s">
        <v>842</v>
      </c>
      <c r="N39" s="191">
        <v>1</v>
      </c>
      <c r="O39" s="191">
        <v>1</v>
      </c>
      <c r="P39" s="191" t="s">
        <v>842</v>
      </c>
      <c r="Q39" s="181">
        <v>3</v>
      </c>
      <c r="R39" s="191" t="s">
        <v>842</v>
      </c>
      <c r="S39" s="195">
        <v>3</v>
      </c>
      <c r="U39" s="16"/>
      <c r="V39" s="264" t="s">
        <v>109</v>
      </c>
      <c r="W39" s="181">
        <v>1</v>
      </c>
      <c r="X39" s="182">
        <v>1</v>
      </c>
      <c r="Y39" s="181" t="s">
        <v>842</v>
      </c>
      <c r="Z39" s="182">
        <v>3</v>
      </c>
      <c r="AA39" s="181">
        <v>40</v>
      </c>
      <c r="AB39" s="182">
        <v>21</v>
      </c>
      <c r="AC39" s="182">
        <v>19</v>
      </c>
      <c r="AD39" s="181">
        <v>18</v>
      </c>
      <c r="AE39" s="182">
        <v>13</v>
      </c>
      <c r="AF39" s="182">
        <v>5</v>
      </c>
      <c r="AG39" s="181">
        <v>10</v>
      </c>
      <c r="AH39" s="182">
        <v>2</v>
      </c>
      <c r="AI39" s="182">
        <v>8</v>
      </c>
      <c r="AJ39" s="181">
        <v>12</v>
      </c>
      <c r="AK39" s="182">
        <v>6</v>
      </c>
      <c r="AL39" s="182">
        <v>6</v>
      </c>
    </row>
    <row r="40" spans="1:38" ht="17.25" customHeight="1">
      <c r="A40" s="16"/>
      <c r="B40" s="264" t="s">
        <v>110</v>
      </c>
      <c r="C40" s="189">
        <v>8</v>
      </c>
      <c r="D40" s="181">
        <v>3</v>
      </c>
      <c r="E40" s="181">
        <v>5</v>
      </c>
      <c r="F40" s="191" t="s">
        <v>842</v>
      </c>
      <c r="G40" s="191" t="s">
        <v>842</v>
      </c>
      <c r="H40" s="181">
        <v>1</v>
      </c>
      <c r="I40" s="191" t="s">
        <v>842</v>
      </c>
      <c r="J40" s="191">
        <v>2</v>
      </c>
      <c r="K40" s="191">
        <v>4</v>
      </c>
      <c r="L40" s="181">
        <v>1</v>
      </c>
      <c r="M40" s="191" t="s">
        <v>842</v>
      </c>
      <c r="N40" s="191" t="s">
        <v>842</v>
      </c>
      <c r="O40" s="191">
        <v>1</v>
      </c>
      <c r="P40" s="191" t="s">
        <v>842</v>
      </c>
      <c r="Q40" s="181">
        <v>4</v>
      </c>
      <c r="R40" s="191" t="s">
        <v>842</v>
      </c>
      <c r="S40" s="195">
        <v>4</v>
      </c>
      <c r="U40" s="16"/>
      <c r="V40" s="264" t="s">
        <v>110</v>
      </c>
      <c r="W40" s="181">
        <v>1</v>
      </c>
      <c r="X40" s="182">
        <v>1</v>
      </c>
      <c r="Y40" s="181" t="s">
        <v>842</v>
      </c>
      <c r="Z40" s="182">
        <v>3</v>
      </c>
      <c r="AA40" s="181">
        <v>53</v>
      </c>
      <c r="AB40" s="182">
        <v>33</v>
      </c>
      <c r="AC40" s="182">
        <v>20</v>
      </c>
      <c r="AD40" s="181">
        <v>15</v>
      </c>
      <c r="AE40" s="182">
        <v>9</v>
      </c>
      <c r="AF40" s="182">
        <v>6</v>
      </c>
      <c r="AG40" s="181">
        <v>17</v>
      </c>
      <c r="AH40" s="182">
        <v>7</v>
      </c>
      <c r="AI40" s="182">
        <v>10</v>
      </c>
      <c r="AJ40" s="181">
        <v>21</v>
      </c>
      <c r="AK40" s="182">
        <v>17</v>
      </c>
      <c r="AL40" s="182">
        <v>4</v>
      </c>
    </row>
    <row r="41" spans="1:38" ht="17.25" customHeight="1">
      <c r="A41" s="16"/>
      <c r="B41" s="264" t="s">
        <v>111</v>
      </c>
      <c r="C41" s="189">
        <v>12</v>
      </c>
      <c r="D41" s="181">
        <v>6</v>
      </c>
      <c r="E41" s="181">
        <v>6</v>
      </c>
      <c r="F41" s="191">
        <v>1</v>
      </c>
      <c r="G41" s="191" t="s">
        <v>842</v>
      </c>
      <c r="H41" s="191">
        <v>1</v>
      </c>
      <c r="I41" s="191" t="s">
        <v>842</v>
      </c>
      <c r="J41" s="191">
        <v>4</v>
      </c>
      <c r="K41" s="191">
        <v>5</v>
      </c>
      <c r="L41" s="191">
        <v>1</v>
      </c>
      <c r="M41" s="191" t="s">
        <v>842</v>
      </c>
      <c r="N41" s="191" t="s">
        <v>842</v>
      </c>
      <c r="O41" s="191" t="s">
        <v>842</v>
      </c>
      <c r="P41" s="191" t="s">
        <v>842</v>
      </c>
      <c r="Q41" s="181">
        <v>9</v>
      </c>
      <c r="R41" s="191">
        <v>2</v>
      </c>
      <c r="S41" s="195">
        <v>7</v>
      </c>
      <c r="U41" s="16"/>
      <c r="V41" s="264" t="s">
        <v>111</v>
      </c>
      <c r="W41" s="181">
        <v>1</v>
      </c>
      <c r="X41" s="182">
        <v>1</v>
      </c>
      <c r="Y41" s="181" t="s">
        <v>842</v>
      </c>
      <c r="Z41" s="182">
        <v>4</v>
      </c>
      <c r="AA41" s="181">
        <v>117</v>
      </c>
      <c r="AB41" s="182">
        <v>60</v>
      </c>
      <c r="AC41" s="182">
        <v>57</v>
      </c>
      <c r="AD41" s="181">
        <v>34</v>
      </c>
      <c r="AE41" s="182">
        <v>21</v>
      </c>
      <c r="AF41" s="182">
        <v>13</v>
      </c>
      <c r="AG41" s="181">
        <v>41</v>
      </c>
      <c r="AH41" s="182">
        <v>21</v>
      </c>
      <c r="AI41" s="182">
        <v>20</v>
      </c>
      <c r="AJ41" s="181">
        <v>42</v>
      </c>
      <c r="AK41" s="182">
        <v>18</v>
      </c>
      <c r="AL41" s="182">
        <v>24</v>
      </c>
    </row>
    <row r="42" spans="1:38" ht="17.25" customHeight="1">
      <c r="A42" s="16"/>
      <c r="B42" s="264" t="s">
        <v>112</v>
      </c>
      <c r="C42" s="189">
        <v>10</v>
      </c>
      <c r="D42" s="181">
        <v>5</v>
      </c>
      <c r="E42" s="181">
        <v>5</v>
      </c>
      <c r="F42" s="191" t="s">
        <v>842</v>
      </c>
      <c r="G42" s="191" t="s">
        <v>842</v>
      </c>
      <c r="H42" s="191" t="s">
        <v>842</v>
      </c>
      <c r="I42" s="191">
        <v>1</v>
      </c>
      <c r="J42" s="191">
        <v>5</v>
      </c>
      <c r="K42" s="191">
        <v>3</v>
      </c>
      <c r="L42" s="181">
        <v>1</v>
      </c>
      <c r="M42" s="191" t="s">
        <v>842</v>
      </c>
      <c r="N42" s="191" t="s">
        <v>842</v>
      </c>
      <c r="O42" s="191">
        <v>1</v>
      </c>
      <c r="P42" s="191" t="s">
        <v>842</v>
      </c>
      <c r="Q42" s="181">
        <v>4</v>
      </c>
      <c r="R42" s="191" t="s">
        <v>842</v>
      </c>
      <c r="S42" s="195">
        <v>4</v>
      </c>
      <c r="U42" s="16"/>
      <c r="V42" s="264" t="s">
        <v>112</v>
      </c>
      <c r="W42" s="181">
        <v>1</v>
      </c>
      <c r="X42" s="182">
        <v>1</v>
      </c>
      <c r="Y42" s="181" t="s">
        <v>842</v>
      </c>
      <c r="Z42" s="182">
        <v>3</v>
      </c>
      <c r="AA42" s="181">
        <v>36</v>
      </c>
      <c r="AB42" s="182">
        <v>12</v>
      </c>
      <c r="AC42" s="182">
        <v>24</v>
      </c>
      <c r="AD42" s="181">
        <v>9</v>
      </c>
      <c r="AE42" s="182">
        <v>4</v>
      </c>
      <c r="AF42" s="182">
        <v>5</v>
      </c>
      <c r="AG42" s="181">
        <v>6</v>
      </c>
      <c r="AH42" s="182">
        <v>2</v>
      </c>
      <c r="AI42" s="182">
        <v>4</v>
      </c>
      <c r="AJ42" s="181">
        <v>21</v>
      </c>
      <c r="AK42" s="182">
        <v>6</v>
      </c>
      <c r="AL42" s="182">
        <v>15</v>
      </c>
    </row>
    <row r="43" spans="1:38" ht="17.25" customHeight="1">
      <c r="A43" s="16"/>
      <c r="B43" s="264" t="s">
        <v>113</v>
      </c>
      <c r="C43" s="189">
        <v>10</v>
      </c>
      <c r="D43" s="181">
        <v>5</v>
      </c>
      <c r="E43" s="181">
        <v>5</v>
      </c>
      <c r="F43" s="191">
        <v>1</v>
      </c>
      <c r="G43" s="191" t="s">
        <v>842</v>
      </c>
      <c r="H43" s="191">
        <v>1</v>
      </c>
      <c r="I43" s="191" t="s">
        <v>842</v>
      </c>
      <c r="J43" s="191">
        <v>2</v>
      </c>
      <c r="K43" s="191">
        <v>4</v>
      </c>
      <c r="L43" s="191">
        <v>1</v>
      </c>
      <c r="M43" s="191">
        <v>1</v>
      </c>
      <c r="N43" s="191" t="s">
        <v>842</v>
      </c>
      <c r="O43" s="191" t="s">
        <v>842</v>
      </c>
      <c r="P43" s="191">
        <v>1</v>
      </c>
      <c r="Q43" s="181">
        <v>4</v>
      </c>
      <c r="R43" s="191" t="s">
        <v>842</v>
      </c>
      <c r="S43" s="195">
        <v>4</v>
      </c>
      <c r="U43" s="16"/>
      <c r="V43" s="264" t="s">
        <v>113</v>
      </c>
      <c r="W43" s="181">
        <v>1</v>
      </c>
      <c r="X43" s="182">
        <v>1</v>
      </c>
      <c r="Y43" s="181" t="s">
        <v>842</v>
      </c>
      <c r="Z43" s="182">
        <v>3</v>
      </c>
      <c r="AA43" s="181">
        <v>41</v>
      </c>
      <c r="AB43" s="182">
        <v>28</v>
      </c>
      <c r="AC43" s="182">
        <v>13</v>
      </c>
      <c r="AD43" s="181">
        <v>11</v>
      </c>
      <c r="AE43" s="182">
        <v>6</v>
      </c>
      <c r="AF43" s="182">
        <v>5</v>
      </c>
      <c r="AG43" s="181">
        <v>17</v>
      </c>
      <c r="AH43" s="182">
        <v>12</v>
      </c>
      <c r="AI43" s="182">
        <v>5</v>
      </c>
      <c r="AJ43" s="181">
        <v>13</v>
      </c>
      <c r="AK43" s="182">
        <v>10</v>
      </c>
      <c r="AL43" s="182">
        <v>3</v>
      </c>
    </row>
    <row r="44" spans="1:38" ht="17.25" customHeight="1">
      <c r="A44" s="16"/>
      <c r="B44" s="264"/>
      <c r="C44" s="190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U44" s="301"/>
      <c r="V44" s="264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</row>
    <row r="45" spans="1:38" ht="17.25" customHeight="1">
      <c r="A45" s="739" t="s">
        <v>114</v>
      </c>
      <c r="B45" s="740"/>
      <c r="C45" s="539">
        <f>SUM(C46:C50)</f>
        <v>327</v>
      </c>
      <c r="D45" s="539">
        <f>SUM(D46:D50)</f>
        <v>119</v>
      </c>
      <c r="E45" s="539">
        <f>SUM(E46:E50)</f>
        <v>208</v>
      </c>
      <c r="F45" s="539">
        <f>SUM(F46:F50)</f>
        <v>18</v>
      </c>
      <c r="G45" s="539" t="s">
        <v>468</v>
      </c>
      <c r="H45" s="539">
        <f aca="true" t="shared" si="7" ref="H45:S45">SUM(H46:H50)</f>
        <v>16</v>
      </c>
      <c r="I45" s="539">
        <f t="shared" si="7"/>
        <v>3</v>
      </c>
      <c r="J45" s="539">
        <f t="shared" si="7"/>
        <v>82</v>
      </c>
      <c r="K45" s="539">
        <f t="shared" si="7"/>
        <v>183</v>
      </c>
      <c r="L45" s="539">
        <f t="shared" si="7"/>
        <v>18</v>
      </c>
      <c r="M45" s="539">
        <f t="shared" si="7"/>
        <v>3</v>
      </c>
      <c r="N45" s="539">
        <f t="shared" si="7"/>
        <v>4</v>
      </c>
      <c r="O45" s="539">
        <f t="shared" si="7"/>
        <v>2</v>
      </c>
      <c r="P45" s="539">
        <f t="shared" si="7"/>
        <v>5</v>
      </c>
      <c r="Q45" s="539">
        <f t="shared" si="7"/>
        <v>84</v>
      </c>
      <c r="R45" s="539">
        <f t="shared" si="7"/>
        <v>11</v>
      </c>
      <c r="S45" s="539">
        <f t="shared" si="7"/>
        <v>73</v>
      </c>
      <c r="U45" s="739" t="s">
        <v>114</v>
      </c>
      <c r="V45" s="740"/>
      <c r="W45" s="539">
        <f>SUM(W46:W50)</f>
        <v>7</v>
      </c>
      <c r="X45" s="539">
        <f aca="true" t="shared" si="8" ref="X45:AJ45">SUM(X46:X50)</f>
        <v>6</v>
      </c>
      <c r="Y45" s="539">
        <f t="shared" si="8"/>
        <v>1</v>
      </c>
      <c r="Z45" s="539">
        <f t="shared" si="8"/>
        <v>113</v>
      </c>
      <c r="AA45" s="539">
        <f t="shared" si="8"/>
        <v>4012</v>
      </c>
      <c r="AB45" s="539">
        <f t="shared" si="8"/>
        <v>2116</v>
      </c>
      <c r="AC45" s="539">
        <f t="shared" si="8"/>
        <v>1896</v>
      </c>
      <c r="AD45" s="539">
        <f t="shared" si="8"/>
        <v>1225</v>
      </c>
      <c r="AE45" s="539">
        <f t="shared" si="8"/>
        <v>632</v>
      </c>
      <c r="AF45" s="539">
        <f t="shared" si="8"/>
        <v>593</v>
      </c>
      <c r="AG45" s="539">
        <f t="shared" si="8"/>
        <v>1372</v>
      </c>
      <c r="AH45" s="539">
        <f t="shared" si="8"/>
        <v>709</v>
      </c>
      <c r="AI45" s="539">
        <f t="shared" si="8"/>
        <v>663</v>
      </c>
      <c r="AJ45" s="539">
        <f t="shared" si="8"/>
        <v>1415</v>
      </c>
      <c r="AK45" s="539">
        <f>SUM(AK46:AK50)</f>
        <v>775</v>
      </c>
      <c r="AL45" s="539">
        <f>SUM(AL46:AL50)</f>
        <v>640</v>
      </c>
    </row>
    <row r="46" spans="1:38" ht="17.25" customHeight="1">
      <c r="A46" s="16"/>
      <c r="B46" s="264" t="s">
        <v>115</v>
      </c>
      <c r="C46" s="189">
        <v>114</v>
      </c>
      <c r="D46" s="181">
        <v>46</v>
      </c>
      <c r="E46" s="181">
        <v>68</v>
      </c>
      <c r="F46" s="191">
        <v>8</v>
      </c>
      <c r="G46" s="191" t="s">
        <v>842</v>
      </c>
      <c r="H46" s="181">
        <v>7</v>
      </c>
      <c r="I46" s="181">
        <v>2</v>
      </c>
      <c r="J46" s="191">
        <v>29</v>
      </c>
      <c r="K46" s="191">
        <v>58</v>
      </c>
      <c r="L46" s="191">
        <v>8</v>
      </c>
      <c r="M46" s="191">
        <v>2</v>
      </c>
      <c r="N46" s="181" t="s">
        <v>842</v>
      </c>
      <c r="O46" s="191">
        <v>2</v>
      </c>
      <c r="P46" s="191">
        <v>3</v>
      </c>
      <c r="Q46" s="181">
        <v>47</v>
      </c>
      <c r="R46" s="195">
        <v>5</v>
      </c>
      <c r="S46" s="195">
        <v>42</v>
      </c>
      <c r="U46" s="16"/>
      <c r="V46" s="264" t="s">
        <v>115</v>
      </c>
      <c r="W46" s="181">
        <v>2</v>
      </c>
      <c r="X46" s="182">
        <v>2</v>
      </c>
      <c r="Y46" s="181" t="s">
        <v>842</v>
      </c>
      <c r="Z46" s="182">
        <v>32</v>
      </c>
      <c r="AA46" s="181">
        <v>1156</v>
      </c>
      <c r="AB46" s="182">
        <v>629</v>
      </c>
      <c r="AC46" s="182">
        <v>527</v>
      </c>
      <c r="AD46" s="181">
        <v>369</v>
      </c>
      <c r="AE46" s="182">
        <v>192</v>
      </c>
      <c r="AF46" s="182">
        <v>177</v>
      </c>
      <c r="AG46" s="181">
        <v>380</v>
      </c>
      <c r="AH46" s="181">
        <v>205</v>
      </c>
      <c r="AI46" s="182">
        <v>175</v>
      </c>
      <c r="AJ46" s="181">
        <v>407</v>
      </c>
      <c r="AK46" s="182">
        <v>232</v>
      </c>
      <c r="AL46" s="182">
        <v>175</v>
      </c>
    </row>
    <row r="47" spans="1:38" ht="17.25" customHeight="1">
      <c r="A47" s="16"/>
      <c r="B47" s="264" t="s">
        <v>116</v>
      </c>
      <c r="C47" s="189">
        <v>41</v>
      </c>
      <c r="D47" s="181">
        <v>15</v>
      </c>
      <c r="E47" s="181">
        <v>26</v>
      </c>
      <c r="F47" s="191">
        <v>2</v>
      </c>
      <c r="G47" s="191" t="s">
        <v>842</v>
      </c>
      <c r="H47" s="191">
        <v>2</v>
      </c>
      <c r="I47" s="181" t="s">
        <v>842</v>
      </c>
      <c r="J47" s="191">
        <v>11</v>
      </c>
      <c r="K47" s="191">
        <v>24</v>
      </c>
      <c r="L47" s="191">
        <v>2</v>
      </c>
      <c r="M47" s="191" t="s">
        <v>842</v>
      </c>
      <c r="N47" s="191" t="s">
        <v>842</v>
      </c>
      <c r="O47" s="191" t="s">
        <v>842</v>
      </c>
      <c r="P47" s="191" t="s">
        <v>842</v>
      </c>
      <c r="Q47" s="181">
        <v>8</v>
      </c>
      <c r="R47" s="195" t="s">
        <v>842</v>
      </c>
      <c r="S47" s="195">
        <v>8</v>
      </c>
      <c r="U47" s="16"/>
      <c r="V47" s="264" t="s">
        <v>116</v>
      </c>
      <c r="W47" s="181">
        <v>1</v>
      </c>
      <c r="X47" s="182">
        <v>1</v>
      </c>
      <c r="Y47" s="181" t="s">
        <v>842</v>
      </c>
      <c r="Z47" s="182">
        <v>16</v>
      </c>
      <c r="AA47" s="181">
        <v>566</v>
      </c>
      <c r="AB47" s="182">
        <v>270</v>
      </c>
      <c r="AC47" s="182">
        <v>296</v>
      </c>
      <c r="AD47" s="181">
        <v>170</v>
      </c>
      <c r="AE47" s="182">
        <v>72</v>
      </c>
      <c r="AF47" s="182">
        <v>98</v>
      </c>
      <c r="AG47" s="181">
        <v>201</v>
      </c>
      <c r="AH47" s="181">
        <v>92</v>
      </c>
      <c r="AI47" s="182">
        <v>109</v>
      </c>
      <c r="AJ47" s="181">
        <v>195</v>
      </c>
      <c r="AK47" s="182">
        <v>106</v>
      </c>
      <c r="AL47" s="182">
        <v>89</v>
      </c>
    </row>
    <row r="48" spans="1:38" ht="17.25" customHeight="1">
      <c r="A48" s="16"/>
      <c r="B48" s="264" t="s">
        <v>117</v>
      </c>
      <c r="C48" s="189">
        <v>36</v>
      </c>
      <c r="D48" s="181">
        <v>12</v>
      </c>
      <c r="E48" s="181">
        <v>24</v>
      </c>
      <c r="F48" s="191">
        <v>2</v>
      </c>
      <c r="G48" s="191" t="s">
        <v>842</v>
      </c>
      <c r="H48" s="181">
        <v>2</v>
      </c>
      <c r="I48" s="191" t="s">
        <v>842</v>
      </c>
      <c r="J48" s="191">
        <v>8</v>
      </c>
      <c r="K48" s="191">
        <v>21</v>
      </c>
      <c r="L48" s="191">
        <v>2</v>
      </c>
      <c r="M48" s="191" t="s">
        <v>842</v>
      </c>
      <c r="N48" s="181">
        <v>1</v>
      </c>
      <c r="O48" s="191" t="s">
        <v>842</v>
      </c>
      <c r="P48" s="191">
        <v>2</v>
      </c>
      <c r="Q48" s="181">
        <v>14</v>
      </c>
      <c r="R48" s="195">
        <v>5</v>
      </c>
      <c r="S48" s="195">
        <v>9</v>
      </c>
      <c r="U48" s="16"/>
      <c r="V48" s="264" t="s">
        <v>117</v>
      </c>
      <c r="W48" s="181">
        <v>1</v>
      </c>
      <c r="X48" s="182">
        <v>1</v>
      </c>
      <c r="Y48" s="181" t="s">
        <v>842</v>
      </c>
      <c r="Z48" s="182">
        <v>15</v>
      </c>
      <c r="AA48" s="181">
        <v>578</v>
      </c>
      <c r="AB48" s="182">
        <v>302</v>
      </c>
      <c r="AC48" s="182">
        <v>276</v>
      </c>
      <c r="AD48" s="181">
        <v>164</v>
      </c>
      <c r="AE48" s="182">
        <v>94</v>
      </c>
      <c r="AF48" s="182">
        <v>70</v>
      </c>
      <c r="AG48" s="181">
        <v>189</v>
      </c>
      <c r="AH48" s="181">
        <v>86</v>
      </c>
      <c r="AI48" s="182">
        <v>103</v>
      </c>
      <c r="AJ48" s="181">
        <v>225</v>
      </c>
      <c r="AK48" s="182">
        <v>122</v>
      </c>
      <c r="AL48" s="182">
        <v>103</v>
      </c>
    </row>
    <row r="49" spans="1:38" ht="17.25" customHeight="1">
      <c r="A49" s="16"/>
      <c r="B49" s="264" t="s">
        <v>118</v>
      </c>
      <c r="C49" s="189">
        <v>45</v>
      </c>
      <c r="D49" s="181">
        <v>16</v>
      </c>
      <c r="E49" s="181">
        <v>29</v>
      </c>
      <c r="F49" s="191">
        <v>2</v>
      </c>
      <c r="G49" s="191" t="s">
        <v>842</v>
      </c>
      <c r="H49" s="181">
        <v>2</v>
      </c>
      <c r="I49" s="191" t="s">
        <v>842</v>
      </c>
      <c r="J49" s="191">
        <v>12</v>
      </c>
      <c r="K49" s="191">
        <v>26</v>
      </c>
      <c r="L49" s="191">
        <v>2</v>
      </c>
      <c r="M49" s="191" t="s">
        <v>842</v>
      </c>
      <c r="N49" s="191">
        <v>1</v>
      </c>
      <c r="O49" s="191" t="s">
        <v>842</v>
      </c>
      <c r="P49" s="191" t="s">
        <v>842</v>
      </c>
      <c r="Q49" s="181">
        <v>6</v>
      </c>
      <c r="R49" s="195">
        <v>1</v>
      </c>
      <c r="S49" s="195">
        <v>5</v>
      </c>
      <c r="U49" s="16"/>
      <c r="V49" s="264" t="s">
        <v>118</v>
      </c>
      <c r="W49" s="181">
        <v>1</v>
      </c>
      <c r="X49" s="182">
        <v>1</v>
      </c>
      <c r="Y49" s="181" t="s">
        <v>842</v>
      </c>
      <c r="Z49" s="182">
        <v>15</v>
      </c>
      <c r="AA49" s="181">
        <v>517</v>
      </c>
      <c r="AB49" s="182">
        <v>288</v>
      </c>
      <c r="AC49" s="182">
        <v>229</v>
      </c>
      <c r="AD49" s="181">
        <v>156</v>
      </c>
      <c r="AE49" s="182">
        <v>88</v>
      </c>
      <c r="AF49" s="182">
        <v>68</v>
      </c>
      <c r="AG49" s="181">
        <v>191</v>
      </c>
      <c r="AH49" s="181">
        <v>100</v>
      </c>
      <c r="AI49" s="182">
        <v>91</v>
      </c>
      <c r="AJ49" s="181">
        <v>170</v>
      </c>
      <c r="AK49" s="182">
        <v>100</v>
      </c>
      <c r="AL49" s="182">
        <v>70</v>
      </c>
    </row>
    <row r="50" spans="1:38" ht="17.25" customHeight="1">
      <c r="A50" s="16"/>
      <c r="B50" s="264" t="s">
        <v>119</v>
      </c>
      <c r="C50" s="189">
        <v>91</v>
      </c>
      <c r="D50" s="181">
        <v>30</v>
      </c>
      <c r="E50" s="181">
        <v>61</v>
      </c>
      <c r="F50" s="191">
        <v>4</v>
      </c>
      <c r="G50" s="191" t="s">
        <v>842</v>
      </c>
      <c r="H50" s="181">
        <v>3</v>
      </c>
      <c r="I50" s="191">
        <v>1</v>
      </c>
      <c r="J50" s="191">
        <v>22</v>
      </c>
      <c r="K50" s="191">
        <v>54</v>
      </c>
      <c r="L50" s="191">
        <v>4</v>
      </c>
      <c r="M50" s="191">
        <v>1</v>
      </c>
      <c r="N50" s="191">
        <v>2</v>
      </c>
      <c r="O50" s="191" t="s">
        <v>842</v>
      </c>
      <c r="P50" s="191" t="s">
        <v>842</v>
      </c>
      <c r="Q50" s="181">
        <v>9</v>
      </c>
      <c r="R50" s="195" t="s">
        <v>842</v>
      </c>
      <c r="S50" s="195">
        <v>9</v>
      </c>
      <c r="U50" s="16"/>
      <c r="V50" s="264" t="s">
        <v>119</v>
      </c>
      <c r="W50" s="181">
        <v>2</v>
      </c>
      <c r="X50" s="182">
        <v>1</v>
      </c>
      <c r="Y50" s="182">
        <v>1</v>
      </c>
      <c r="Z50" s="182">
        <v>35</v>
      </c>
      <c r="AA50" s="181">
        <v>1195</v>
      </c>
      <c r="AB50" s="182">
        <v>627</v>
      </c>
      <c r="AC50" s="182">
        <v>568</v>
      </c>
      <c r="AD50" s="181">
        <v>366</v>
      </c>
      <c r="AE50" s="182">
        <v>186</v>
      </c>
      <c r="AF50" s="182">
        <v>180</v>
      </c>
      <c r="AG50" s="181">
        <v>411</v>
      </c>
      <c r="AH50" s="181">
        <v>226</v>
      </c>
      <c r="AI50" s="182">
        <v>185</v>
      </c>
      <c r="AJ50" s="181">
        <v>418</v>
      </c>
      <c r="AK50" s="182">
        <v>215</v>
      </c>
      <c r="AL50" s="182">
        <v>203</v>
      </c>
    </row>
    <row r="51" spans="1:38" ht="17.25" customHeight="1">
      <c r="A51" s="16"/>
      <c r="B51" s="264"/>
      <c r="C51" s="190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U51" s="16"/>
      <c r="V51" s="264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</row>
    <row r="52" spans="1:38" ht="17.25" customHeight="1">
      <c r="A52" s="739" t="s">
        <v>120</v>
      </c>
      <c r="B52" s="740"/>
      <c r="C52" s="539">
        <f>SUM(C53:C56)</f>
        <v>213</v>
      </c>
      <c r="D52" s="539">
        <f aca="true" t="shared" si="9" ref="D52:N52">SUM(D53:D56)</f>
        <v>75</v>
      </c>
      <c r="E52" s="539">
        <f t="shared" si="9"/>
        <v>138</v>
      </c>
      <c r="F52" s="539">
        <f t="shared" si="9"/>
        <v>17</v>
      </c>
      <c r="G52" s="539">
        <f t="shared" si="9"/>
        <v>2</v>
      </c>
      <c r="H52" s="539">
        <f t="shared" si="9"/>
        <v>16</v>
      </c>
      <c r="I52" s="539">
        <f t="shared" si="9"/>
        <v>3</v>
      </c>
      <c r="J52" s="539">
        <f t="shared" si="9"/>
        <v>41</v>
      </c>
      <c r="K52" s="539">
        <f t="shared" si="9"/>
        <v>112</v>
      </c>
      <c r="L52" s="539">
        <f t="shared" si="9"/>
        <v>17</v>
      </c>
      <c r="M52" s="539">
        <f t="shared" si="9"/>
        <v>1</v>
      </c>
      <c r="N52" s="539">
        <f t="shared" si="9"/>
        <v>4</v>
      </c>
      <c r="O52" s="539" t="s">
        <v>468</v>
      </c>
      <c r="P52" s="539">
        <f>SUM(P53:P56)</f>
        <v>1</v>
      </c>
      <c r="Q52" s="539">
        <f>SUM(Q53:Q56)</f>
        <v>61</v>
      </c>
      <c r="R52" s="539">
        <f>SUM(R53:R56)</f>
        <v>5</v>
      </c>
      <c r="S52" s="539">
        <f>SUM(S53:S56)</f>
        <v>56</v>
      </c>
      <c r="U52" s="739" t="s">
        <v>120</v>
      </c>
      <c r="V52" s="740"/>
      <c r="W52" s="539">
        <f>SUM(W53:W56)</f>
        <v>5</v>
      </c>
      <c r="X52" s="539">
        <f>SUM(X53:X56)</f>
        <v>5</v>
      </c>
      <c r="Y52" s="539" t="s">
        <v>468</v>
      </c>
      <c r="Z52" s="539">
        <f aca="true" t="shared" si="10" ref="Z52:AI52">SUM(Z53:Z56)</f>
        <v>61</v>
      </c>
      <c r="AA52" s="539">
        <f t="shared" si="10"/>
        <v>2227</v>
      </c>
      <c r="AB52" s="539">
        <f t="shared" si="10"/>
        <v>1134</v>
      </c>
      <c r="AC52" s="539">
        <f t="shared" si="10"/>
        <v>1093</v>
      </c>
      <c r="AD52" s="539">
        <f t="shared" si="10"/>
        <v>709</v>
      </c>
      <c r="AE52" s="539">
        <f t="shared" si="10"/>
        <v>358</v>
      </c>
      <c r="AF52" s="539">
        <f t="shared" si="10"/>
        <v>351</v>
      </c>
      <c r="AG52" s="539">
        <f t="shared" si="10"/>
        <v>718</v>
      </c>
      <c r="AH52" s="539">
        <f t="shared" si="10"/>
        <v>366</v>
      </c>
      <c r="AI52" s="539">
        <f t="shared" si="10"/>
        <v>352</v>
      </c>
      <c r="AJ52" s="539">
        <f>SUM(AJ53:AJ56)</f>
        <v>800</v>
      </c>
      <c r="AK52" s="539">
        <f>SUM(AK53:AK56)</f>
        <v>410</v>
      </c>
      <c r="AL52" s="539">
        <f>SUM(AL53:AL56)</f>
        <v>390</v>
      </c>
    </row>
    <row r="53" spans="1:38" ht="17.25" customHeight="1">
      <c r="A53" s="245"/>
      <c r="B53" s="264" t="s">
        <v>121</v>
      </c>
      <c r="C53" s="189">
        <v>63</v>
      </c>
      <c r="D53" s="181">
        <v>29</v>
      </c>
      <c r="E53" s="181">
        <v>34</v>
      </c>
      <c r="F53" s="191">
        <v>7</v>
      </c>
      <c r="G53" s="191" t="s">
        <v>842</v>
      </c>
      <c r="H53" s="191">
        <v>6</v>
      </c>
      <c r="I53" s="181">
        <v>1</v>
      </c>
      <c r="J53" s="191">
        <v>16</v>
      </c>
      <c r="K53" s="191">
        <v>28</v>
      </c>
      <c r="L53" s="191">
        <v>4</v>
      </c>
      <c r="M53" s="191" t="s">
        <v>842</v>
      </c>
      <c r="N53" s="191">
        <v>1</v>
      </c>
      <c r="O53" s="191" t="s">
        <v>842</v>
      </c>
      <c r="P53" s="191" t="s">
        <v>842</v>
      </c>
      <c r="Q53" s="181">
        <v>16</v>
      </c>
      <c r="R53" s="195">
        <v>2</v>
      </c>
      <c r="S53" s="195">
        <v>14</v>
      </c>
      <c r="U53" s="301"/>
      <c r="V53" s="264" t="s">
        <v>121</v>
      </c>
      <c r="W53" s="181">
        <v>1</v>
      </c>
      <c r="X53" s="182">
        <v>1</v>
      </c>
      <c r="Y53" s="181" t="s">
        <v>842</v>
      </c>
      <c r="Z53" s="182">
        <v>16</v>
      </c>
      <c r="AA53" s="181">
        <v>599</v>
      </c>
      <c r="AB53" s="182">
        <v>315</v>
      </c>
      <c r="AC53" s="182">
        <v>284</v>
      </c>
      <c r="AD53" s="181">
        <v>178</v>
      </c>
      <c r="AE53" s="182">
        <v>92</v>
      </c>
      <c r="AF53" s="182">
        <v>86</v>
      </c>
      <c r="AG53" s="181">
        <v>207</v>
      </c>
      <c r="AH53" s="182">
        <v>106</v>
      </c>
      <c r="AI53" s="182">
        <v>101</v>
      </c>
      <c r="AJ53" s="181">
        <v>214</v>
      </c>
      <c r="AK53" s="182">
        <v>117</v>
      </c>
      <c r="AL53" s="182">
        <v>97</v>
      </c>
    </row>
    <row r="54" spans="1:38" ht="17.25" customHeight="1">
      <c r="A54" s="245"/>
      <c r="B54" s="264" t="s">
        <v>122</v>
      </c>
      <c r="C54" s="189">
        <v>26</v>
      </c>
      <c r="D54" s="181">
        <v>7</v>
      </c>
      <c r="E54" s="181">
        <v>19</v>
      </c>
      <c r="F54" s="191">
        <v>2</v>
      </c>
      <c r="G54" s="191" t="s">
        <v>842</v>
      </c>
      <c r="H54" s="191">
        <v>2</v>
      </c>
      <c r="I54" s="191" t="s">
        <v>842</v>
      </c>
      <c r="J54" s="191">
        <v>3</v>
      </c>
      <c r="K54" s="191">
        <v>17</v>
      </c>
      <c r="L54" s="191">
        <v>2</v>
      </c>
      <c r="M54" s="191" t="s">
        <v>842</v>
      </c>
      <c r="N54" s="191" t="s">
        <v>842</v>
      </c>
      <c r="O54" s="191" t="s">
        <v>842</v>
      </c>
      <c r="P54" s="191" t="s">
        <v>842</v>
      </c>
      <c r="Q54" s="181">
        <v>13</v>
      </c>
      <c r="R54" s="191">
        <v>2</v>
      </c>
      <c r="S54" s="195">
        <v>11</v>
      </c>
      <c r="U54" s="301"/>
      <c r="V54" s="264" t="s">
        <v>122</v>
      </c>
      <c r="W54" s="181">
        <v>1</v>
      </c>
      <c r="X54" s="182">
        <v>1</v>
      </c>
      <c r="Y54" s="181" t="s">
        <v>842</v>
      </c>
      <c r="Z54" s="182">
        <v>12</v>
      </c>
      <c r="AA54" s="181">
        <v>409</v>
      </c>
      <c r="AB54" s="182">
        <v>195</v>
      </c>
      <c r="AC54" s="182">
        <v>214</v>
      </c>
      <c r="AD54" s="181">
        <v>125</v>
      </c>
      <c r="AE54" s="182">
        <v>59</v>
      </c>
      <c r="AF54" s="182">
        <v>66</v>
      </c>
      <c r="AG54" s="181">
        <v>121</v>
      </c>
      <c r="AH54" s="182">
        <v>62</v>
      </c>
      <c r="AI54" s="182">
        <v>59</v>
      </c>
      <c r="AJ54" s="181">
        <v>163</v>
      </c>
      <c r="AK54" s="182">
        <v>74</v>
      </c>
      <c r="AL54" s="182">
        <v>89</v>
      </c>
    </row>
    <row r="55" spans="1:38" ht="17.25" customHeight="1">
      <c r="A55" s="245"/>
      <c r="B55" s="264" t="s">
        <v>123</v>
      </c>
      <c r="C55" s="189">
        <v>85</v>
      </c>
      <c r="D55" s="181">
        <v>28</v>
      </c>
      <c r="E55" s="181">
        <v>57</v>
      </c>
      <c r="F55" s="191">
        <v>6</v>
      </c>
      <c r="G55" s="191">
        <v>1</v>
      </c>
      <c r="H55" s="191">
        <v>5</v>
      </c>
      <c r="I55" s="181">
        <v>2</v>
      </c>
      <c r="J55" s="191">
        <v>16</v>
      </c>
      <c r="K55" s="191">
        <v>44</v>
      </c>
      <c r="L55" s="191">
        <v>8</v>
      </c>
      <c r="M55" s="191">
        <v>1</v>
      </c>
      <c r="N55" s="191">
        <v>2</v>
      </c>
      <c r="O55" s="191" t="s">
        <v>842</v>
      </c>
      <c r="P55" s="191">
        <v>1</v>
      </c>
      <c r="Q55" s="181">
        <v>16</v>
      </c>
      <c r="R55" s="195">
        <v>1</v>
      </c>
      <c r="S55" s="195">
        <v>15</v>
      </c>
      <c r="U55" s="301"/>
      <c r="V55" s="264" t="s">
        <v>123</v>
      </c>
      <c r="W55" s="181">
        <v>2</v>
      </c>
      <c r="X55" s="182">
        <v>2</v>
      </c>
      <c r="Y55" s="181" t="s">
        <v>842</v>
      </c>
      <c r="Z55" s="182">
        <v>22</v>
      </c>
      <c r="AA55" s="181">
        <v>816</v>
      </c>
      <c r="AB55" s="182">
        <v>405</v>
      </c>
      <c r="AC55" s="182">
        <v>411</v>
      </c>
      <c r="AD55" s="181">
        <v>295</v>
      </c>
      <c r="AE55" s="182">
        <v>150</v>
      </c>
      <c r="AF55" s="182">
        <v>145</v>
      </c>
      <c r="AG55" s="181">
        <v>249</v>
      </c>
      <c r="AH55" s="182">
        <v>117</v>
      </c>
      <c r="AI55" s="182">
        <v>132</v>
      </c>
      <c r="AJ55" s="181">
        <v>272</v>
      </c>
      <c r="AK55" s="182">
        <v>138</v>
      </c>
      <c r="AL55" s="182">
        <v>134</v>
      </c>
    </row>
    <row r="56" spans="1:38" ht="17.25" customHeight="1">
      <c r="A56" s="245"/>
      <c r="B56" s="264" t="s">
        <v>124</v>
      </c>
      <c r="C56" s="189">
        <v>39</v>
      </c>
      <c r="D56" s="181">
        <v>11</v>
      </c>
      <c r="E56" s="181">
        <v>28</v>
      </c>
      <c r="F56" s="191">
        <v>2</v>
      </c>
      <c r="G56" s="191">
        <v>1</v>
      </c>
      <c r="H56" s="191">
        <v>3</v>
      </c>
      <c r="I56" s="181" t="s">
        <v>842</v>
      </c>
      <c r="J56" s="191">
        <v>6</v>
      </c>
      <c r="K56" s="191">
        <v>23</v>
      </c>
      <c r="L56" s="191">
        <v>3</v>
      </c>
      <c r="M56" s="191" t="s">
        <v>842</v>
      </c>
      <c r="N56" s="191">
        <v>1</v>
      </c>
      <c r="O56" s="191" t="s">
        <v>842</v>
      </c>
      <c r="P56" s="191" t="s">
        <v>842</v>
      </c>
      <c r="Q56" s="181">
        <v>16</v>
      </c>
      <c r="R56" s="191" t="s">
        <v>842</v>
      </c>
      <c r="S56" s="195">
        <v>16</v>
      </c>
      <c r="U56" s="301"/>
      <c r="V56" s="264" t="s">
        <v>124</v>
      </c>
      <c r="W56" s="181">
        <v>1</v>
      </c>
      <c r="X56" s="182">
        <v>1</v>
      </c>
      <c r="Y56" s="181" t="s">
        <v>842</v>
      </c>
      <c r="Z56" s="182">
        <v>11</v>
      </c>
      <c r="AA56" s="181">
        <v>403</v>
      </c>
      <c r="AB56" s="182">
        <v>219</v>
      </c>
      <c r="AC56" s="182">
        <v>184</v>
      </c>
      <c r="AD56" s="181">
        <v>111</v>
      </c>
      <c r="AE56" s="182">
        <v>57</v>
      </c>
      <c r="AF56" s="182">
        <v>54</v>
      </c>
      <c r="AG56" s="181">
        <v>141</v>
      </c>
      <c r="AH56" s="182">
        <v>81</v>
      </c>
      <c r="AI56" s="182">
        <v>60</v>
      </c>
      <c r="AJ56" s="181">
        <v>151</v>
      </c>
      <c r="AK56" s="182">
        <v>81</v>
      </c>
      <c r="AL56" s="182">
        <v>70</v>
      </c>
    </row>
    <row r="57" spans="1:38" ht="17.25" customHeight="1">
      <c r="A57" s="245"/>
      <c r="B57" s="264"/>
      <c r="C57" s="190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U57" s="301"/>
      <c r="V57" s="264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</row>
    <row r="58" spans="1:38" ht="17.25" customHeight="1">
      <c r="A58" s="739" t="s">
        <v>125</v>
      </c>
      <c r="B58" s="740"/>
      <c r="C58" s="539">
        <f>SUM(C59:C64)</f>
        <v>205</v>
      </c>
      <c r="D58" s="539">
        <f aca="true" t="shared" si="11" ref="D58:N58">SUM(D59:D64)</f>
        <v>81</v>
      </c>
      <c r="E58" s="539">
        <f t="shared" si="11"/>
        <v>124</v>
      </c>
      <c r="F58" s="539">
        <f t="shared" si="11"/>
        <v>16</v>
      </c>
      <c r="G58" s="539">
        <f t="shared" si="11"/>
        <v>1</v>
      </c>
      <c r="H58" s="539">
        <f t="shared" si="11"/>
        <v>13</v>
      </c>
      <c r="I58" s="539">
        <f t="shared" si="11"/>
        <v>3</v>
      </c>
      <c r="J58" s="539">
        <f t="shared" si="11"/>
        <v>48</v>
      </c>
      <c r="K58" s="539">
        <f t="shared" si="11"/>
        <v>103</v>
      </c>
      <c r="L58" s="539">
        <f t="shared" si="11"/>
        <v>16</v>
      </c>
      <c r="M58" s="539">
        <f t="shared" si="11"/>
        <v>4</v>
      </c>
      <c r="N58" s="539">
        <f t="shared" si="11"/>
        <v>1</v>
      </c>
      <c r="O58" s="539" t="s">
        <v>468</v>
      </c>
      <c r="P58" s="539" t="s">
        <v>468</v>
      </c>
      <c r="Q58" s="539">
        <f>SUM(Q59:Q64)</f>
        <v>75</v>
      </c>
      <c r="R58" s="539">
        <f>SUM(R59:R64)</f>
        <v>6</v>
      </c>
      <c r="S58" s="539">
        <f>SUM(S59:S64)</f>
        <v>69</v>
      </c>
      <c r="U58" s="739" t="s">
        <v>125</v>
      </c>
      <c r="V58" s="740"/>
      <c r="W58" s="539">
        <f>SUM(W59:W64)</f>
        <v>6</v>
      </c>
      <c r="X58" s="539">
        <f>SUM(X59:X64)</f>
        <v>6</v>
      </c>
      <c r="Y58" s="539" t="s">
        <v>468</v>
      </c>
      <c r="Z58" s="539">
        <f aca="true" t="shared" si="12" ref="Z58:AI58">SUM(Z59:Z64)</f>
        <v>56</v>
      </c>
      <c r="AA58" s="539">
        <f t="shared" si="12"/>
        <v>1878</v>
      </c>
      <c r="AB58" s="539">
        <f t="shared" si="12"/>
        <v>902</v>
      </c>
      <c r="AC58" s="539">
        <f t="shared" si="12"/>
        <v>976</v>
      </c>
      <c r="AD58" s="539">
        <f t="shared" si="12"/>
        <v>603</v>
      </c>
      <c r="AE58" s="539">
        <f t="shared" si="12"/>
        <v>283</v>
      </c>
      <c r="AF58" s="539">
        <f t="shared" si="12"/>
        <v>320</v>
      </c>
      <c r="AG58" s="539">
        <f t="shared" si="12"/>
        <v>624</v>
      </c>
      <c r="AH58" s="539">
        <f t="shared" si="12"/>
        <v>324</v>
      </c>
      <c r="AI58" s="539">
        <f t="shared" si="12"/>
        <v>300</v>
      </c>
      <c r="AJ58" s="539">
        <f>SUM(AJ59:AJ64)</f>
        <v>651</v>
      </c>
      <c r="AK58" s="539">
        <f>SUM(AK59:AK64)</f>
        <v>295</v>
      </c>
      <c r="AL58" s="539">
        <f>SUM(AL59:AL64)</f>
        <v>356</v>
      </c>
    </row>
    <row r="59" spans="1:38" ht="17.25" customHeight="1">
      <c r="A59" s="16"/>
      <c r="B59" s="264" t="s">
        <v>126</v>
      </c>
      <c r="C59" s="189">
        <v>37</v>
      </c>
      <c r="D59" s="181">
        <v>15</v>
      </c>
      <c r="E59" s="181">
        <v>22</v>
      </c>
      <c r="F59" s="191">
        <v>3</v>
      </c>
      <c r="G59" s="191" t="s">
        <v>842</v>
      </c>
      <c r="H59" s="191">
        <v>3</v>
      </c>
      <c r="I59" s="181" t="s">
        <v>842</v>
      </c>
      <c r="J59" s="191">
        <v>9</v>
      </c>
      <c r="K59" s="191">
        <v>19</v>
      </c>
      <c r="L59" s="191">
        <v>3</v>
      </c>
      <c r="M59" s="191" t="s">
        <v>842</v>
      </c>
      <c r="N59" s="191" t="s">
        <v>842</v>
      </c>
      <c r="O59" s="191" t="s">
        <v>842</v>
      </c>
      <c r="P59" s="191" t="s">
        <v>842</v>
      </c>
      <c r="Q59" s="181">
        <v>15</v>
      </c>
      <c r="R59" s="182">
        <v>1</v>
      </c>
      <c r="S59" s="195">
        <v>14</v>
      </c>
      <c r="U59" s="16"/>
      <c r="V59" s="264" t="s">
        <v>126</v>
      </c>
      <c r="W59" s="181">
        <v>1</v>
      </c>
      <c r="X59" s="182">
        <v>1</v>
      </c>
      <c r="Y59" s="181" t="s">
        <v>842</v>
      </c>
      <c r="Z59" s="182">
        <v>9</v>
      </c>
      <c r="AA59" s="181">
        <v>296</v>
      </c>
      <c r="AB59" s="182">
        <v>146</v>
      </c>
      <c r="AC59" s="182">
        <v>150</v>
      </c>
      <c r="AD59" s="181">
        <v>102</v>
      </c>
      <c r="AE59" s="182">
        <v>50</v>
      </c>
      <c r="AF59" s="182">
        <v>52</v>
      </c>
      <c r="AG59" s="181">
        <v>94</v>
      </c>
      <c r="AH59" s="182">
        <v>47</v>
      </c>
      <c r="AI59" s="182">
        <v>47</v>
      </c>
      <c r="AJ59" s="181">
        <v>100</v>
      </c>
      <c r="AK59" s="182">
        <v>49</v>
      </c>
      <c r="AL59" s="182">
        <v>51</v>
      </c>
    </row>
    <row r="60" spans="1:38" ht="17.25" customHeight="1">
      <c r="A60" s="16"/>
      <c r="B60" s="264" t="s">
        <v>127</v>
      </c>
      <c r="C60" s="189">
        <v>18</v>
      </c>
      <c r="D60" s="181">
        <v>6</v>
      </c>
      <c r="E60" s="181">
        <v>12</v>
      </c>
      <c r="F60" s="191">
        <v>1</v>
      </c>
      <c r="G60" s="191" t="s">
        <v>842</v>
      </c>
      <c r="H60" s="191" t="s">
        <v>842</v>
      </c>
      <c r="I60" s="191">
        <v>1</v>
      </c>
      <c r="J60" s="191">
        <v>5</v>
      </c>
      <c r="K60" s="191">
        <v>10</v>
      </c>
      <c r="L60" s="191">
        <v>1</v>
      </c>
      <c r="M60" s="191" t="s">
        <v>842</v>
      </c>
      <c r="N60" s="191" t="s">
        <v>842</v>
      </c>
      <c r="O60" s="191" t="s">
        <v>842</v>
      </c>
      <c r="P60" s="191" t="s">
        <v>842</v>
      </c>
      <c r="Q60" s="181">
        <v>11</v>
      </c>
      <c r="R60" s="195">
        <v>2</v>
      </c>
      <c r="S60" s="195">
        <v>9</v>
      </c>
      <c r="U60" s="16"/>
      <c r="V60" s="264" t="s">
        <v>127</v>
      </c>
      <c r="W60" s="181">
        <v>1</v>
      </c>
      <c r="X60" s="182">
        <v>1</v>
      </c>
      <c r="Y60" s="181" t="s">
        <v>842</v>
      </c>
      <c r="Z60" s="182">
        <v>9</v>
      </c>
      <c r="AA60" s="181">
        <v>301</v>
      </c>
      <c r="AB60" s="182">
        <v>135</v>
      </c>
      <c r="AC60" s="182">
        <v>166</v>
      </c>
      <c r="AD60" s="181">
        <v>89</v>
      </c>
      <c r="AE60" s="182">
        <v>39</v>
      </c>
      <c r="AF60" s="182">
        <v>50</v>
      </c>
      <c r="AG60" s="181">
        <v>104</v>
      </c>
      <c r="AH60" s="182">
        <v>50</v>
      </c>
      <c r="AI60" s="182">
        <v>54</v>
      </c>
      <c r="AJ60" s="181">
        <v>108</v>
      </c>
      <c r="AK60" s="182">
        <v>46</v>
      </c>
      <c r="AL60" s="182">
        <v>62</v>
      </c>
    </row>
    <row r="61" spans="1:38" ht="17.25" customHeight="1">
      <c r="A61" s="16"/>
      <c r="B61" s="264" t="s">
        <v>128</v>
      </c>
      <c r="C61" s="189">
        <v>59</v>
      </c>
      <c r="D61" s="181">
        <v>24</v>
      </c>
      <c r="E61" s="181">
        <v>35</v>
      </c>
      <c r="F61" s="191">
        <v>5</v>
      </c>
      <c r="G61" s="181">
        <v>1</v>
      </c>
      <c r="H61" s="191">
        <v>4</v>
      </c>
      <c r="I61" s="181">
        <v>1</v>
      </c>
      <c r="J61" s="191">
        <v>13</v>
      </c>
      <c r="K61" s="191">
        <v>26</v>
      </c>
      <c r="L61" s="191">
        <v>6</v>
      </c>
      <c r="M61" s="191">
        <v>2</v>
      </c>
      <c r="N61" s="191">
        <v>1</v>
      </c>
      <c r="O61" s="191" t="s">
        <v>842</v>
      </c>
      <c r="P61" s="191" t="s">
        <v>842</v>
      </c>
      <c r="Q61" s="181">
        <v>16</v>
      </c>
      <c r="R61" s="191">
        <v>1</v>
      </c>
      <c r="S61" s="195">
        <v>15</v>
      </c>
      <c r="U61" s="16"/>
      <c r="V61" s="264" t="s">
        <v>128</v>
      </c>
      <c r="W61" s="181">
        <v>1</v>
      </c>
      <c r="X61" s="182">
        <v>1</v>
      </c>
      <c r="Y61" s="181" t="s">
        <v>842</v>
      </c>
      <c r="Z61" s="182">
        <v>12</v>
      </c>
      <c r="AA61" s="181">
        <v>399</v>
      </c>
      <c r="AB61" s="182">
        <v>197</v>
      </c>
      <c r="AC61" s="182">
        <v>202</v>
      </c>
      <c r="AD61" s="181">
        <v>121</v>
      </c>
      <c r="AE61" s="182">
        <v>64</v>
      </c>
      <c r="AF61" s="182">
        <v>57</v>
      </c>
      <c r="AG61" s="181">
        <v>128</v>
      </c>
      <c r="AH61" s="182">
        <v>67</v>
      </c>
      <c r="AI61" s="182">
        <v>61</v>
      </c>
      <c r="AJ61" s="181">
        <v>150</v>
      </c>
      <c r="AK61" s="182">
        <v>66</v>
      </c>
      <c r="AL61" s="182">
        <v>84</v>
      </c>
    </row>
    <row r="62" spans="1:38" ht="17.25" customHeight="1">
      <c r="A62" s="16"/>
      <c r="B62" s="264" t="s">
        <v>129</v>
      </c>
      <c r="C62" s="189">
        <v>48</v>
      </c>
      <c r="D62" s="181">
        <v>19</v>
      </c>
      <c r="E62" s="181">
        <v>29</v>
      </c>
      <c r="F62" s="191">
        <v>4</v>
      </c>
      <c r="G62" s="191" t="s">
        <v>842</v>
      </c>
      <c r="H62" s="191">
        <v>3</v>
      </c>
      <c r="I62" s="181">
        <v>1</v>
      </c>
      <c r="J62" s="191">
        <v>12</v>
      </c>
      <c r="K62" s="191">
        <v>25</v>
      </c>
      <c r="L62" s="191">
        <v>3</v>
      </c>
      <c r="M62" s="191" t="s">
        <v>842</v>
      </c>
      <c r="N62" s="191" t="s">
        <v>842</v>
      </c>
      <c r="O62" s="191" t="s">
        <v>842</v>
      </c>
      <c r="P62" s="191" t="s">
        <v>842</v>
      </c>
      <c r="Q62" s="181">
        <v>20</v>
      </c>
      <c r="R62" s="191" t="s">
        <v>842</v>
      </c>
      <c r="S62" s="195">
        <v>20</v>
      </c>
      <c r="U62" s="16"/>
      <c r="V62" s="264" t="s">
        <v>129</v>
      </c>
      <c r="W62" s="181">
        <v>1</v>
      </c>
      <c r="X62" s="182">
        <v>1</v>
      </c>
      <c r="Y62" s="181" t="s">
        <v>842</v>
      </c>
      <c r="Z62" s="182">
        <v>12</v>
      </c>
      <c r="AA62" s="181">
        <v>435</v>
      </c>
      <c r="AB62" s="182">
        <v>198</v>
      </c>
      <c r="AC62" s="182">
        <v>237</v>
      </c>
      <c r="AD62" s="181">
        <v>150</v>
      </c>
      <c r="AE62" s="182">
        <v>56</v>
      </c>
      <c r="AF62" s="182">
        <v>94</v>
      </c>
      <c r="AG62" s="181">
        <v>145</v>
      </c>
      <c r="AH62" s="182">
        <v>79</v>
      </c>
      <c r="AI62" s="182">
        <v>66</v>
      </c>
      <c r="AJ62" s="181">
        <v>140</v>
      </c>
      <c r="AK62" s="182">
        <v>63</v>
      </c>
      <c r="AL62" s="182">
        <v>77</v>
      </c>
    </row>
    <row r="63" spans="1:38" ht="17.25" customHeight="1">
      <c r="A63" s="16"/>
      <c r="B63" s="264" t="s">
        <v>130</v>
      </c>
      <c r="C63" s="189">
        <v>18</v>
      </c>
      <c r="D63" s="181">
        <v>7</v>
      </c>
      <c r="E63" s="181">
        <v>11</v>
      </c>
      <c r="F63" s="191">
        <v>1</v>
      </c>
      <c r="G63" s="191" t="s">
        <v>842</v>
      </c>
      <c r="H63" s="191">
        <v>1</v>
      </c>
      <c r="I63" s="181" t="s">
        <v>842</v>
      </c>
      <c r="J63" s="191">
        <v>4</v>
      </c>
      <c r="K63" s="191">
        <v>10</v>
      </c>
      <c r="L63" s="191">
        <v>1</v>
      </c>
      <c r="M63" s="191">
        <v>1</v>
      </c>
      <c r="N63" s="191" t="s">
        <v>842</v>
      </c>
      <c r="O63" s="191" t="s">
        <v>842</v>
      </c>
      <c r="P63" s="191" t="s">
        <v>842</v>
      </c>
      <c r="Q63" s="181">
        <v>2</v>
      </c>
      <c r="R63" s="182">
        <v>1</v>
      </c>
      <c r="S63" s="195">
        <v>1</v>
      </c>
      <c r="U63" s="16"/>
      <c r="V63" s="264" t="s">
        <v>130</v>
      </c>
      <c r="W63" s="181">
        <v>1</v>
      </c>
      <c r="X63" s="182">
        <v>1</v>
      </c>
      <c r="Y63" s="181" t="s">
        <v>842</v>
      </c>
      <c r="Z63" s="182">
        <v>6</v>
      </c>
      <c r="AA63" s="181">
        <v>183</v>
      </c>
      <c r="AB63" s="182">
        <v>101</v>
      </c>
      <c r="AC63" s="182">
        <v>82</v>
      </c>
      <c r="AD63" s="181">
        <v>64</v>
      </c>
      <c r="AE63" s="182">
        <v>38</v>
      </c>
      <c r="AF63" s="182">
        <v>26</v>
      </c>
      <c r="AG63" s="181">
        <v>54</v>
      </c>
      <c r="AH63" s="182">
        <v>32</v>
      </c>
      <c r="AI63" s="182">
        <v>22</v>
      </c>
      <c r="AJ63" s="181">
        <v>65</v>
      </c>
      <c r="AK63" s="182">
        <v>31</v>
      </c>
      <c r="AL63" s="182">
        <v>34</v>
      </c>
    </row>
    <row r="64" spans="1:38" ht="17.25" customHeight="1">
      <c r="A64" s="16"/>
      <c r="B64" s="264" t="s">
        <v>131</v>
      </c>
      <c r="C64" s="189">
        <v>25</v>
      </c>
      <c r="D64" s="181">
        <v>10</v>
      </c>
      <c r="E64" s="181">
        <v>15</v>
      </c>
      <c r="F64" s="191">
        <v>2</v>
      </c>
      <c r="G64" s="191" t="s">
        <v>842</v>
      </c>
      <c r="H64" s="191">
        <v>2</v>
      </c>
      <c r="I64" s="191" t="s">
        <v>842</v>
      </c>
      <c r="J64" s="191">
        <v>5</v>
      </c>
      <c r="K64" s="191">
        <v>13</v>
      </c>
      <c r="L64" s="191">
        <v>2</v>
      </c>
      <c r="M64" s="191">
        <v>1</v>
      </c>
      <c r="N64" s="191" t="s">
        <v>842</v>
      </c>
      <c r="O64" s="191" t="s">
        <v>842</v>
      </c>
      <c r="P64" s="191" t="s">
        <v>842</v>
      </c>
      <c r="Q64" s="181">
        <v>11</v>
      </c>
      <c r="R64" s="195">
        <v>1</v>
      </c>
      <c r="S64" s="195">
        <v>10</v>
      </c>
      <c r="U64" s="16"/>
      <c r="V64" s="264" t="s">
        <v>131</v>
      </c>
      <c r="W64" s="181">
        <v>1</v>
      </c>
      <c r="X64" s="182">
        <v>1</v>
      </c>
      <c r="Y64" s="181" t="s">
        <v>842</v>
      </c>
      <c r="Z64" s="182">
        <v>8</v>
      </c>
      <c r="AA64" s="181">
        <v>264</v>
      </c>
      <c r="AB64" s="182">
        <v>125</v>
      </c>
      <c r="AC64" s="182">
        <v>139</v>
      </c>
      <c r="AD64" s="181">
        <v>77</v>
      </c>
      <c r="AE64" s="182">
        <v>36</v>
      </c>
      <c r="AF64" s="182">
        <v>41</v>
      </c>
      <c r="AG64" s="181">
        <v>99</v>
      </c>
      <c r="AH64" s="182">
        <v>49</v>
      </c>
      <c r="AI64" s="182">
        <v>50</v>
      </c>
      <c r="AJ64" s="181">
        <v>88</v>
      </c>
      <c r="AK64" s="182">
        <v>40</v>
      </c>
      <c r="AL64" s="182">
        <v>48</v>
      </c>
    </row>
    <row r="65" spans="1:38" ht="17.25" customHeight="1">
      <c r="A65" s="16"/>
      <c r="B65" s="264"/>
      <c r="C65" s="190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U65" s="16"/>
      <c r="V65" s="264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</row>
    <row r="66" spans="1:38" ht="17.25" customHeight="1">
      <c r="A66" s="739" t="s">
        <v>132</v>
      </c>
      <c r="B66" s="740"/>
      <c r="C66" s="539">
        <f>SUM(C67:C70)</f>
        <v>268</v>
      </c>
      <c r="D66" s="539">
        <f aca="true" t="shared" si="13" ref="D66:Q66">SUM(D67:D70)</f>
        <v>127</v>
      </c>
      <c r="E66" s="539">
        <f t="shared" si="13"/>
        <v>141</v>
      </c>
      <c r="F66" s="539">
        <f t="shared" si="13"/>
        <v>29</v>
      </c>
      <c r="G66" s="539">
        <f t="shared" si="13"/>
        <v>2</v>
      </c>
      <c r="H66" s="539">
        <f t="shared" si="13"/>
        <v>22</v>
      </c>
      <c r="I66" s="539">
        <f t="shared" si="13"/>
        <v>5</v>
      </c>
      <c r="J66" s="539">
        <f t="shared" si="13"/>
        <v>75</v>
      </c>
      <c r="K66" s="539">
        <f t="shared" si="13"/>
        <v>113</v>
      </c>
      <c r="L66" s="539">
        <f t="shared" si="13"/>
        <v>19</v>
      </c>
      <c r="M66" s="539">
        <f t="shared" si="13"/>
        <v>1</v>
      </c>
      <c r="N66" s="539">
        <f t="shared" si="13"/>
        <v>2</v>
      </c>
      <c r="O66" s="539">
        <f t="shared" si="13"/>
        <v>3</v>
      </c>
      <c r="P66" s="539">
        <f t="shared" si="13"/>
        <v>5</v>
      </c>
      <c r="Q66" s="539">
        <f t="shared" si="13"/>
        <v>72</v>
      </c>
      <c r="R66" s="539">
        <f>SUM(R67:R70)</f>
        <v>10</v>
      </c>
      <c r="S66" s="539">
        <f>SUM(S67:S70)</f>
        <v>62</v>
      </c>
      <c r="U66" s="739" t="s">
        <v>132</v>
      </c>
      <c r="V66" s="740"/>
      <c r="W66" s="539">
        <f>SUM(W67:W70)</f>
        <v>9</v>
      </c>
      <c r="X66" s="539">
        <f>SUM(X67:X70)</f>
        <v>9</v>
      </c>
      <c r="Y66" s="539" t="s">
        <v>468</v>
      </c>
      <c r="Z66" s="539">
        <f aca="true" t="shared" si="14" ref="Z66:AI66">SUM(Z67:Z70)</f>
        <v>59</v>
      </c>
      <c r="AA66" s="539">
        <f t="shared" si="14"/>
        <v>1817</v>
      </c>
      <c r="AB66" s="539">
        <f t="shared" si="14"/>
        <v>948</v>
      </c>
      <c r="AC66" s="539">
        <f t="shared" si="14"/>
        <v>869</v>
      </c>
      <c r="AD66" s="539">
        <f t="shared" si="14"/>
        <v>593</v>
      </c>
      <c r="AE66" s="539">
        <f t="shared" si="14"/>
        <v>307</v>
      </c>
      <c r="AF66" s="539">
        <f t="shared" si="14"/>
        <v>286</v>
      </c>
      <c r="AG66" s="539">
        <f t="shared" si="14"/>
        <v>606</v>
      </c>
      <c r="AH66" s="539">
        <f t="shared" si="14"/>
        <v>335</v>
      </c>
      <c r="AI66" s="539">
        <f t="shared" si="14"/>
        <v>271</v>
      </c>
      <c r="AJ66" s="539">
        <f>SUM(AJ67:AJ70)</f>
        <v>618</v>
      </c>
      <c r="AK66" s="539">
        <f>SUM(AK67:AK70)</f>
        <v>306</v>
      </c>
      <c r="AL66" s="539">
        <f>SUM(AL67:AL70)</f>
        <v>312</v>
      </c>
    </row>
    <row r="67" spans="1:38" ht="17.25" customHeight="1">
      <c r="A67" s="16"/>
      <c r="B67" s="264" t="s">
        <v>133</v>
      </c>
      <c r="C67" s="189">
        <v>79</v>
      </c>
      <c r="D67" s="181">
        <v>38</v>
      </c>
      <c r="E67" s="181">
        <v>41</v>
      </c>
      <c r="F67" s="191">
        <v>9</v>
      </c>
      <c r="G67" s="191">
        <v>1</v>
      </c>
      <c r="H67" s="191">
        <v>5</v>
      </c>
      <c r="I67" s="181">
        <v>2</v>
      </c>
      <c r="J67" s="191">
        <v>23</v>
      </c>
      <c r="K67" s="191">
        <v>32</v>
      </c>
      <c r="L67" s="191">
        <v>5</v>
      </c>
      <c r="M67" s="191">
        <v>1</v>
      </c>
      <c r="N67" s="191">
        <v>1</v>
      </c>
      <c r="O67" s="191" t="s">
        <v>842</v>
      </c>
      <c r="P67" s="191" t="s">
        <v>842</v>
      </c>
      <c r="Q67" s="181">
        <v>19</v>
      </c>
      <c r="R67" s="195">
        <v>1</v>
      </c>
      <c r="S67" s="195">
        <v>18</v>
      </c>
      <c r="U67" s="16"/>
      <c r="V67" s="264" t="s">
        <v>133</v>
      </c>
      <c r="W67" s="181">
        <v>2</v>
      </c>
      <c r="X67" s="182">
        <v>2</v>
      </c>
      <c r="Y67" s="181" t="s">
        <v>842</v>
      </c>
      <c r="Z67" s="182">
        <v>18</v>
      </c>
      <c r="AA67" s="181">
        <v>571</v>
      </c>
      <c r="AB67" s="182">
        <v>292</v>
      </c>
      <c r="AC67" s="182">
        <v>279</v>
      </c>
      <c r="AD67" s="181">
        <v>196</v>
      </c>
      <c r="AE67" s="182">
        <v>94</v>
      </c>
      <c r="AF67" s="182">
        <v>102</v>
      </c>
      <c r="AG67" s="181">
        <v>181</v>
      </c>
      <c r="AH67" s="182">
        <v>104</v>
      </c>
      <c r="AI67" s="182">
        <v>77</v>
      </c>
      <c r="AJ67" s="181">
        <v>194</v>
      </c>
      <c r="AK67" s="182">
        <v>94</v>
      </c>
      <c r="AL67" s="182">
        <v>100</v>
      </c>
    </row>
    <row r="68" spans="1:38" ht="17.25" customHeight="1">
      <c r="A68" s="16"/>
      <c r="B68" s="264" t="s">
        <v>134</v>
      </c>
      <c r="C68" s="189">
        <v>65</v>
      </c>
      <c r="D68" s="181">
        <v>30</v>
      </c>
      <c r="E68" s="181">
        <v>35</v>
      </c>
      <c r="F68" s="191">
        <v>6</v>
      </c>
      <c r="G68" s="191">
        <v>1</v>
      </c>
      <c r="H68" s="191">
        <v>7</v>
      </c>
      <c r="I68" s="191" t="s">
        <v>842</v>
      </c>
      <c r="J68" s="191">
        <v>17</v>
      </c>
      <c r="K68" s="191">
        <v>28</v>
      </c>
      <c r="L68" s="191">
        <v>6</v>
      </c>
      <c r="M68" s="191" t="s">
        <v>842</v>
      </c>
      <c r="N68" s="191" t="s">
        <v>842</v>
      </c>
      <c r="O68" s="191">
        <v>1</v>
      </c>
      <c r="P68" s="191">
        <v>2</v>
      </c>
      <c r="Q68" s="181">
        <v>21</v>
      </c>
      <c r="R68" s="191">
        <v>1</v>
      </c>
      <c r="S68" s="195">
        <v>20</v>
      </c>
      <c r="U68" s="16"/>
      <c r="V68" s="264" t="s">
        <v>134</v>
      </c>
      <c r="W68" s="181">
        <v>3</v>
      </c>
      <c r="X68" s="182">
        <v>3</v>
      </c>
      <c r="Y68" s="181" t="s">
        <v>842</v>
      </c>
      <c r="Z68" s="182">
        <v>15</v>
      </c>
      <c r="AA68" s="181">
        <v>393</v>
      </c>
      <c r="AB68" s="182">
        <v>245</v>
      </c>
      <c r="AC68" s="182">
        <v>148</v>
      </c>
      <c r="AD68" s="181">
        <v>123</v>
      </c>
      <c r="AE68" s="182">
        <v>75</v>
      </c>
      <c r="AF68" s="182">
        <v>48</v>
      </c>
      <c r="AG68" s="181">
        <v>138</v>
      </c>
      <c r="AH68" s="182">
        <v>92</v>
      </c>
      <c r="AI68" s="182">
        <v>46</v>
      </c>
      <c r="AJ68" s="181">
        <v>132</v>
      </c>
      <c r="AK68" s="182">
        <v>78</v>
      </c>
      <c r="AL68" s="182">
        <v>54</v>
      </c>
    </row>
    <row r="69" spans="1:38" ht="17.25" customHeight="1">
      <c r="A69" s="16"/>
      <c r="B69" s="264" t="s">
        <v>135</v>
      </c>
      <c r="C69" s="189">
        <v>76</v>
      </c>
      <c r="D69" s="181">
        <v>34</v>
      </c>
      <c r="E69" s="181">
        <v>42</v>
      </c>
      <c r="F69" s="191">
        <v>6</v>
      </c>
      <c r="G69" s="191" t="s">
        <v>842</v>
      </c>
      <c r="H69" s="191">
        <v>5</v>
      </c>
      <c r="I69" s="181">
        <v>2</v>
      </c>
      <c r="J69" s="191">
        <v>23</v>
      </c>
      <c r="K69" s="191">
        <v>34</v>
      </c>
      <c r="L69" s="191">
        <v>5</v>
      </c>
      <c r="M69" s="181" t="s">
        <v>842</v>
      </c>
      <c r="N69" s="181">
        <v>1</v>
      </c>
      <c r="O69" s="191">
        <v>1</v>
      </c>
      <c r="P69" s="191">
        <v>1</v>
      </c>
      <c r="Q69" s="181">
        <v>13</v>
      </c>
      <c r="R69" s="195">
        <v>6</v>
      </c>
      <c r="S69" s="195">
        <v>7</v>
      </c>
      <c r="U69" s="16"/>
      <c r="V69" s="264" t="s">
        <v>135</v>
      </c>
      <c r="W69" s="181">
        <v>3</v>
      </c>
      <c r="X69" s="182">
        <v>3</v>
      </c>
      <c r="Y69" s="181" t="s">
        <v>842</v>
      </c>
      <c r="Z69" s="182">
        <v>19</v>
      </c>
      <c r="AA69" s="181">
        <v>615</v>
      </c>
      <c r="AB69" s="182">
        <v>302</v>
      </c>
      <c r="AC69" s="182">
        <v>313</v>
      </c>
      <c r="AD69" s="181">
        <v>204</v>
      </c>
      <c r="AE69" s="182">
        <v>104</v>
      </c>
      <c r="AF69" s="182">
        <v>100</v>
      </c>
      <c r="AG69" s="181">
        <v>209</v>
      </c>
      <c r="AH69" s="182">
        <v>109</v>
      </c>
      <c r="AI69" s="182">
        <v>100</v>
      </c>
      <c r="AJ69" s="181">
        <v>202</v>
      </c>
      <c r="AK69" s="182">
        <v>89</v>
      </c>
      <c r="AL69" s="182">
        <v>113</v>
      </c>
    </row>
    <row r="70" spans="1:38" ht="17.25" customHeight="1">
      <c r="A70" s="16"/>
      <c r="B70" s="264" t="s">
        <v>136</v>
      </c>
      <c r="C70" s="189">
        <v>48</v>
      </c>
      <c r="D70" s="181">
        <v>25</v>
      </c>
      <c r="E70" s="181">
        <v>23</v>
      </c>
      <c r="F70" s="191">
        <v>8</v>
      </c>
      <c r="G70" s="191" t="s">
        <v>842</v>
      </c>
      <c r="H70" s="191">
        <v>5</v>
      </c>
      <c r="I70" s="181">
        <v>1</v>
      </c>
      <c r="J70" s="191">
        <v>12</v>
      </c>
      <c r="K70" s="191">
        <v>19</v>
      </c>
      <c r="L70" s="191">
        <v>3</v>
      </c>
      <c r="M70" s="181" t="s">
        <v>842</v>
      </c>
      <c r="N70" s="181" t="s">
        <v>842</v>
      </c>
      <c r="O70" s="191">
        <v>1</v>
      </c>
      <c r="P70" s="191">
        <v>2</v>
      </c>
      <c r="Q70" s="181">
        <v>19</v>
      </c>
      <c r="R70" s="195">
        <v>2</v>
      </c>
      <c r="S70" s="195">
        <v>17</v>
      </c>
      <c r="U70" s="16"/>
      <c r="V70" s="264" t="s">
        <v>136</v>
      </c>
      <c r="W70" s="181">
        <v>1</v>
      </c>
      <c r="X70" s="182">
        <v>1</v>
      </c>
      <c r="Y70" s="181" t="s">
        <v>842</v>
      </c>
      <c r="Z70" s="182">
        <v>7</v>
      </c>
      <c r="AA70" s="181">
        <v>238</v>
      </c>
      <c r="AB70" s="182">
        <v>109</v>
      </c>
      <c r="AC70" s="182">
        <v>129</v>
      </c>
      <c r="AD70" s="181">
        <v>70</v>
      </c>
      <c r="AE70" s="182">
        <v>34</v>
      </c>
      <c r="AF70" s="182">
        <v>36</v>
      </c>
      <c r="AG70" s="181">
        <v>78</v>
      </c>
      <c r="AH70" s="182">
        <v>30</v>
      </c>
      <c r="AI70" s="182">
        <v>48</v>
      </c>
      <c r="AJ70" s="181">
        <v>90</v>
      </c>
      <c r="AK70" s="182">
        <v>45</v>
      </c>
      <c r="AL70" s="182">
        <v>45</v>
      </c>
    </row>
    <row r="71" spans="1:38" ht="17.25" customHeight="1">
      <c r="A71" s="16"/>
      <c r="B71" s="264"/>
      <c r="C71" s="190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U71" s="16"/>
      <c r="V71" s="264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</row>
    <row r="72" spans="1:38" ht="17.25" customHeight="1">
      <c r="A72" s="739" t="s">
        <v>137</v>
      </c>
      <c r="B72" s="740"/>
      <c r="C72" s="538">
        <f>SUM(C73)</f>
        <v>45</v>
      </c>
      <c r="D72" s="538">
        <f>SUM(D73)</f>
        <v>19</v>
      </c>
      <c r="E72" s="538">
        <f>SUM(E73)</f>
        <v>26</v>
      </c>
      <c r="F72" s="538">
        <f>SUM(F73)</f>
        <v>3</v>
      </c>
      <c r="G72" s="538" t="s">
        <v>468</v>
      </c>
      <c r="H72" s="538">
        <f>SUM(H73)</f>
        <v>3</v>
      </c>
      <c r="I72" s="538" t="s">
        <v>468</v>
      </c>
      <c r="J72" s="538">
        <f>SUM(J73)</f>
        <v>13</v>
      </c>
      <c r="K72" s="538">
        <f>SUM(K73)</f>
        <v>22</v>
      </c>
      <c r="L72" s="538">
        <f>SUM(L73)</f>
        <v>3</v>
      </c>
      <c r="M72" s="538" t="s">
        <v>468</v>
      </c>
      <c r="N72" s="538">
        <f>SUM(N73)</f>
        <v>1</v>
      </c>
      <c r="O72" s="538" t="s">
        <v>468</v>
      </c>
      <c r="P72" s="538">
        <f>SUM(P73)</f>
        <v>1</v>
      </c>
      <c r="Q72" s="538">
        <f>SUM(Q73)</f>
        <v>17</v>
      </c>
      <c r="R72" s="538">
        <f>SUM(R73)</f>
        <v>2</v>
      </c>
      <c r="S72" s="538">
        <f>SUM(S73)</f>
        <v>15</v>
      </c>
      <c r="U72" s="739" t="s">
        <v>137</v>
      </c>
      <c r="V72" s="740"/>
      <c r="W72" s="538">
        <f>SUM(W73)</f>
        <v>2</v>
      </c>
      <c r="X72" s="538">
        <f>SUM(X73)</f>
        <v>2</v>
      </c>
      <c r="Y72" s="538" t="s">
        <v>468</v>
      </c>
      <c r="Z72" s="538">
        <f aca="true" t="shared" si="15" ref="Z72:AJ72">SUM(Z73)</f>
        <v>15</v>
      </c>
      <c r="AA72" s="538">
        <f t="shared" si="15"/>
        <v>448</v>
      </c>
      <c r="AB72" s="538">
        <f t="shared" si="15"/>
        <v>256</v>
      </c>
      <c r="AC72" s="538">
        <f t="shared" si="15"/>
        <v>192</v>
      </c>
      <c r="AD72" s="538">
        <f t="shared" si="15"/>
        <v>144</v>
      </c>
      <c r="AE72" s="538">
        <f t="shared" si="15"/>
        <v>88</v>
      </c>
      <c r="AF72" s="538">
        <f t="shared" si="15"/>
        <v>56</v>
      </c>
      <c r="AG72" s="538">
        <f t="shared" si="15"/>
        <v>144</v>
      </c>
      <c r="AH72" s="538">
        <f t="shared" si="15"/>
        <v>81</v>
      </c>
      <c r="AI72" s="538">
        <f t="shared" si="15"/>
        <v>63</v>
      </c>
      <c r="AJ72" s="538">
        <f t="shared" si="15"/>
        <v>160</v>
      </c>
      <c r="AK72" s="538">
        <f>SUM(AK73)</f>
        <v>87</v>
      </c>
      <c r="AL72" s="538">
        <f>SUM(AL73)</f>
        <v>73</v>
      </c>
    </row>
    <row r="73" spans="1:38" ht="17.25" customHeight="1">
      <c r="A73" s="17"/>
      <c r="B73" s="264" t="s">
        <v>138</v>
      </c>
      <c r="C73" s="189">
        <v>45</v>
      </c>
      <c r="D73" s="181">
        <v>19</v>
      </c>
      <c r="E73" s="181">
        <v>26</v>
      </c>
      <c r="F73" s="191">
        <v>3</v>
      </c>
      <c r="G73" s="191" t="s">
        <v>678</v>
      </c>
      <c r="H73" s="191">
        <v>3</v>
      </c>
      <c r="I73" s="181" t="s">
        <v>678</v>
      </c>
      <c r="J73" s="191">
        <v>13</v>
      </c>
      <c r="K73" s="191">
        <v>22</v>
      </c>
      <c r="L73" s="191">
        <v>3</v>
      </c>
      <c r="M73" s="191" t="s">
        <v>678</v>
      </c>
      <c r="N73" s="191">
        <v>1</v>
      </c>
      <c r="O73" s="191" t="s">
        <v>678</v>
      </c>
      <c r="P73" s="191">
        <v>1</v>
      </c>
      <c r="Q73" s="184">
        <v>17</v>
      </c>
      <c r="R73" s="191">
        <v>2</v>
      </c>
      <c r="S73" s="191">
        <v>15</v>
      </c>
      <c r="U73" s="16"/>
      <c r="V73" s="264" t="s">
        <v>138</v>
      </c>
      <c r="W73" s="42">
        <v>2</v>
      </c>
      <c r="X73" s="181">
        <v>2</v>
      </c>
      <c r="Y73" s="181" t="s">
        <v>678</v>
      </c>
      <c r="Z73" s="181">
        <v>15</v>
      </c>
      <c r="AA73" s="181">
        <v>448</v>
      </c>
      <c r="AB73" s="182">
        <v>256</v>
      </c>
      <c r="AC73" s="182">
        <v>192</v>
      </c>
      <c r="AD73" s="181">
        <v>144</v>
      </c>
      <c r="AE73" s="181">
        <v>88</v>
      </c>
      <c r="AF73" s="181">
        <v>56</v>
      </c>
      <c r="AG73" s="181">
        <v>144</v>
      </c>
      <c r="AH73" s="181">
        <v>81</v>
      </c>
      <c r="AI73" s="181">
        <v>63</v>
      </c>
      <c r="AJ73" s="181">
        <v>160</v>
      </c>
      <c r="AK73" s="181">
        <v>87</v>
      </c>
      <c r="AL73" s="181">
        <v>73</v>
      </c>
    </row>
    <row r="74" spans="1:38" ht="17.25" customHeight="1">
      <c r="A74" s="245" t="s">
        <v>466</v>
      </c>
      <c r="B74" s="283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U74" s="304" t="s">
        <v>466</v>
      </c>
      <c r="V74" s="283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</row>
    <row r="75" spans="1:38" ht="17.25" customHeight="1">
      <c r="A75" s="245"/>
      <c r="B75" s="245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</row>
    <row r="76" spans="1:38" ht="17.25" customHeight="1">
      <c r="A76" s="245"/>
      <c r="B76" s="245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</row>
    <row r="77" spans="1:38" ht="17.25" customHeight="1">
      <c r="A77" s="245"/>
      <c r="B77" s="245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</row>
    <row r="78" spans="1:38" ht="17.25" customHeight="1">
      <c r="A78" s="245"/>
      <c r="B78" s="245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</row>
    <row r="79" spans="1:38" ht="17.25" customHeight="1">
      <c r="A79" s="245"/>
      <c r="B79" s="245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</row>
    <row r="80" spans="1:38" ht="17.25" customHeight="1">
      <c r="A80" s="245"/>
      <c r="B80" s="245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</row>
    <row r="81" spans="1:38" ht="17.25" customHeight="1">
      <c r="A81" s="245"/>
      <c r="B81" s="245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</row>
    <row r="82" spans="1:38" ht="17.25" customHeight="1">
      <c r="A82" s="245"/>
      <c r="B82" s="245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</row>
    <row r="83" spans="1:38" ht="17.25" customHeight="1">
      <c r="A83" s="245"/>
      <c r="B83" s="245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</row>
    <row r="84" spans="1:38" ht="17.25" customHeight="1">
      <c r="A84" s="245"/>
      <c r="B84" s="245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</row>
    <row r="85" spans="1:38" ht="17.25" customHeight="1">
      <c r="A85" s="245"/>
      <c r="B85" s="245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</row>
    <row r="86" spans="1:38" ht="17.25" customHeight="1">
      <c r="A86" s="245"/>
      <c r="B86" s="245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</row>
    <row r="87" spans="1:38" ht="17.25" customHeight="1">
      <c r="A87" s="245"/>
      <c r="B87" s="245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</row>
    <row r="88" spans="1:38" ht="17.25" customHeight="1">
      <c r="A88" s="245"/>
      <c r="B88" s="245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</row>
    <row r="89" spans="1:38" ht="17.25" customHeight="1">
      <c r="A89" s="245"/>
      <c r="B89" s="245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</row>
    <row r="90" spans="1:38" ht="17.25" customHeight="1">
      <c r="A90" s="245"/>
      <c r="B90" s="245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</row>
    <row r="91" spans="1:38" ht="17.25" customHeight="1">
      <c r="A91" s="245"/>
      <c r="B91" s="245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</row>
    <row r="92" spans="1:38" ht="17.25" customHeight="1">
      <c r="A92" s="245"/>
      <c r="B92" s="245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</row>
    <row r="93" spans="1:38" ht="17.25" customHeight="1">
      <c r="A93" s="245"/>
      <c r="B93" s="245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</row>
    <row r="94" spans="1:38" ht="17.25" customHeight="1">
      <c r="A94" s="245"/>
      <c r="B94" s="245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</row>
    <row r="95" spans="1:38" ht="17.25" customHeight="1">
      <c r="A95" s="245"/>
      <c r="B95" s="245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</row>
    <row r="96" spans="1:2" ht="17.25" customHeight="1">
      <c r="A96" s="245"/>
      <c r="B96" s="245"/>
    </row>
    <row r="97" spans="1:2" ht="17.25" customHeight="1">
      <c r="A97" s="245"/>
      <c r="B97" s="245"/>
    </row>
    <row r="98" spans="1:2" ht="17.25" customHeight="1">
      <c r="A98" s="245"/>
      <c r="B98" s="245"/>
    </row>
    <row r="99" spans="1:2" ht="17.25" customHeight="1">
      <c r="A99" s="245"/>
      <c r="B99" s="245"/>
    </row>
    <row r="100" spans="1:2" ht="17.25" customHeight="1">
      <c r="A100" s="245"/>
      <c r="B100" s="245"/>
    </row>
    <row r="101" spans="1:2" ht="17.25" customHeight="1">
      <c r="A101" s="245"/>
      <c r="B101" s="245"/>
    </row>
    <row r="102" spans="1:2" ht="17.25" customHeight="1">
      <c r="A102" s="245"/>
      <c r="B102" s="245"/>
    </row>
    <row r="103" spans="1:2" ht="17.25" customHeight="1">
      <c r="A103" s="245"/>
      <c r="B103" s="245"/>
    </row>
    <row r="104" spans="1:2" ht="17.25" customHeight="1">
      <c r="A104" s="245"/>
      <c r="B104" s="245"/>
    </row>
    <row r="105" spans="1:2" ht="17.25" customHeight="1">
      <c r="A105" s="245"/>
      <c r="B105" s="245"/>
    </row>
    <row r="106" spans="1:2" ht="17.25" customHeight="1">
      <c r="A106" s="245"/>
      <c r="B106" s="245"/>
    </row>
    <row r="107" spans="1:2" ht="17.25" customHeight="1">
      <c r="A107" s="245"/>
      <c r="B107" s="245"/>
    </row>
    <row r="108" spans="1:2" ht="17.25" customHeight="1">
      <c r="A108" s="245"/>
      <c r="B108" s="245"/>
    </row>
    <row r="109" spans="1:2" ht="17.25" customHeight="1">
      <c r="A109" s="245"/>
      <c r="B109" s="245"/>
    </row>
    <row r="110" spans="1:2" ht="17.25" customHeight="1">
      <c r="A110" s="245"/>
      <c r="B110" s="245"/>
    </row>
    <row r="111" spans="1:2" ht="17.25" customHeight="1">
      <c r="A111" s="245"/>
      <c r="B111" s="245"/>
    </row>
    <row r="112" spans="1:2" ht="17.25" customHeight="1">
      <c r="A112" s="245"/>
      <c r="B112" s="245"/>
    </row>
    <row r="113" spans="1:2" ht="17.25" customHeight="1">
      <c r="A113" s="245"/>
      <c r="B113" s="245"/>
    </row>
    <row r="114" spans="1:2" ht="17.25" customHeight="1">
      <c r="A114" s="245"/>
      <c r="B114" s="245"/>
    </row>
    <row r="115" spans="1:2" ht="17.25" customHeight="1">
      <c r="A115" s="245"/>
      <c r="B115" s="245"/>
    </row>
    <row r="116" spans="1:2" ht="17.25" customHeight="1">
      <c r="A116" s="245"/>
      <c r="B116" s="245"/>
    </row>
    <row r="117" spans="1:2" ht="17.25" customHeight="1">
      <c r="A117" s="245"/>
      <c r="B117" s="245"/>
    </row>
    <row r="118" spans="1:2" ht="17.25" customHeight="1">
      <c r="A118" s="245"/>
      <c r="B118" s="245"/>
    </row>
    <row r="119" spans="1:2" ht="17.25" customHeight="1">
      <c r="A119" s="245"/>
      <c r="B119" s="245"/>
    </row>
    <row r="120" spans="1:2" ht="17.25" customHeight="1">
      <c r="A120" s="245"/>
      <c r="B120" s="245"/>
    </row>
    <row r="121" spans="1:2" ht="17.25" customHeight="1">
      <c r="A121" s="245"/>
      <c r="B121" s="245"/>
    </row>
    <row r="122" spans="1:2" ht="17.25" customHeight="1">
      <c r="A122" s="245"/>
      <c r="B122" s="245"/>
    </row>
    <row r="123" spans="1:2" ht="17.25" customHeight="1">
      <c r="A123" s="245"/>
      <c r="B123" s="245"/>
    </row>
    <row r="124" spans="1:2" ht="17.25" customHeight="1">
      <c r="A124" s="245"/>
      <c r="B124" s="245"/>
    </row>
    <row r="125" spans="1:2" ht="17.25" customHeight="1">
      <c r="A125" s="245"/>
      <c r="B125" s="245"/>
    </row>
    <row r="126" spans="1:2" ht="17.25" customHeight="1">
      <c r="A126" s="245"/>
      <c r="B126" s="245"/>
    </row>
    <row r="127" spans="1:2" ht="17.25" customHeight="1">
      <c r="A127" s="245"/>
      <c r="B127" s="245"/>
    </row>
    <row r="128" spans="1:2" ht="17.25" customHeight="1">
      <c r="A128" s="245"/>
      <c r="B128" s="245"/>
    </row>
    <row r="129" spans="1:2" ht="17.25" customHeight="1">
      <c r="A129" s="245"/>
      <c r="B129" s="245"/>
    </row>
    <row r="130" spans="1:2" ht="17.25" customHeight="1">
      <c r="A130" s="245"/>
      <c r="B130" s="245"/>
    </row>
    <row r="131" spans="1:2" ht="17.25" customHeight="1">
      <c r="A131" s="245"/>
      <c r="B131" s="245"/>
    </row>
    <row r="132" spans="1:2" ht="17.25" customHeight="1">
      <c r="A132" s="245"/>
      <c r="B132" s="245"/>
    </row>
    <row r="133" spans="1:2" ht="17.25" customHeight="1">
      <c r="A133" s="245"/>
      <c r="B133" s="245"/>
    </row>
    <row r="134" spans="1:2" ht="17.25" customHeight="1">
      <c r="A134" s="245"/>
      <c r="B134" s="245"/>
    </row>
    <row r="135" spans="1:2" ht="17.25" customHeight="1">
      <c r="A135" s="245"/>
      <c r="B135" s="245"/>
    </row>
    <row r="136" spans="1:2" ht="17.25" customHeight="1">
      <c r="A136" s="245"/>
      <c r="B136" s="245"/>
    </row>
    <row r="137" spans="1:2" ht="17.25" customHeight="1">
      <c r="A137" s="245"/>
      <c r="B137" s="245"/>
    </row>
    <row r="138" spans="1:2" ht="17.25" customHeight="1">
      <c r="A138" s="245"/>
      <c r="B138" s="245"/>
    </row>
    <row r="139" spans="1:2" ht="17.25" customHeight="1">
      <c r="A139" s="245"/>
      <c r="B139" s="245"/>
    </row>
    <row r="140" spans="1:2" ht="17.25" customHeight="1">
      <c r="A140" s="245"/>
      <c r="B140" s="245"/>
    </row>
    <row r="141" spans="1:2" ht="17.25" customHeight="1">
      <c r="A141" s="245"/>
      <c r="B141" s="245"/>
    </row>
    <row r="142" spans="1:2" ht="17.25" customHeight="1">
      <c r="A142" s="245"/>
      <c r="B142" s="245"/>
    </row>
    <row r="143" spans="1:2" ht="17.25" customHeight="1">
      <c r="A143" s="245"/>
      <c r="B143" s="245"/>
    </row>
    <row r="144" spans="1:2" ht="17.25" customHeight="1">
      <c r="A144" s="245"/>
      <c r="B144" s="245"/>
    </row>
    <row r="145" spans="1:2" ht="17.25" customHeight="1">
      <c r="A145" s="245"/>
      <c r="B145" s="245"/>
    </row>
    <row r="146" spans="1:2" ht="17.25" customHeight="1">
      <c r="A146" s="245"/>
      <c r="B146" s="245"/>
    </row>
    <row r="147" spans="1:2" ht="17.25" customHeight="1">
      <c r="A147" s="245"/>
      <c r="B147" s="245"/>
    </row>
    <row r="148" spans="1:2" ht="17.25" customHeight="1">
      <c r="A148" s="245"/>
      <c r="B148" s="245"/>
    </row>
    <row r="149" spans="1:2" ht="17.25" customHeight="1">
      <c r="A149" s="245"/>
      <c r="B149" s="245"/>
    </row>
    <row r="150" spans="1:2" ht="17.25" customHeight="1">
      <c r="A150" s="245"/>
      <c r="B150" s="245"/>
    </row>
    <row r="151" spans="1:2" ht="17.25" customHeight="1">
      <c r="A151" s="245"/>
      <c r="B151" s="245"/>
    </row>
    <row r="152" spans="1:2" ht="17.25" customHeight="1">
      <c r="A152" s="245"/>
      <c r="B152" s="245"/>
    </row>
    <row r="153" spans="1:2" ht="17.25" customHeight="1">
      <c r="A153" s="245"/>
      <c r="B153" s="245"/>
    </row>
    <row r="154" spans="1:2" ht="17.25" customHeight="1">
      <c r="A154" s="245"/>
      <c r="B154" s="245"/>
    </row>
    <row r="155" spans="1:2" ht="17.25" customHeight="1">
      <c r="A155" s="245"/>
      <c r="B155" s="245"/>
    </row>
    <row r="156" spans="1:2" ht="17.25" customHeight="1">
      <c r="A156" s="245"/>
      <c r="B156" s="245"/>
    </row>
    <row r="157" spans="1:2" ht="17.25" customHeight="1">
      <c r="A157" s="245"/>
      <c r="B157" s="245"/>
    </row>
    <row r="158" spans="1:2" ht="17.25" customHeight="1">
      <c r="A158" s="245"/>
      <c r="B158" s="245"/>
    </row>
    <row r="159" spans="1:2" ht="17.25" customHeight="1">
      <c r="A159" s="245"/>
      <c r="B159" s="245"/>
    </row>
    <row r="160" spans="1:2" ht="17.25" customHeight="1">
      <c r="A160" s="245"/>
      <c r="B160" s="245"/>
    </row>
    <row r="161" spans="1:2" ht="17.25" customHeight="1">
      <c r="A161" s="245"/>
      <c r="B161" s="245"/>
    </row>
    <row r="162" spans="1:2" ht="17.25" customHeight="1">
      <c r="A162" s="245"/>
      <c r="B162" s="245"/>
    </row>
  </sheetData>
  <sheetProtection/>
  <mergeCells count="66">
    <mergeCell ref="A72:B72"/>
    <mergeCell ref="A58:B58"/>
    <mergeCell ref="U66:V66"/>
    <mergeCell ref="A66:B66"/>
    <mergeCell ref="U72:V72"/>
    <mergeCell ref="A45:B45"/>
    <mergeCell ref="U52:V52"/>
    <mergeCell ref="A52:B52"/>
    <mergeCell ref="U58:V58"/>
    <mergeCell ref="A29:B29"/>
    <mergeCell ref="U35:V35"/>
    <mergeCell ref="A35:B35"/>
    <mergeCell ref="U45:V45"/>
    <mergeCell ref="A24:B24"/>
    <mergeCell ref="A25:B25"/>
    <mergeCell ref="A26:B26"/>
    <mergeCell ref="U29:V29"/>
    <mergeCell ref="U24:V24"/>
    <mergeCell ref="U26:V26"/>
    <mergeCell ref="A19:B19"/>
    <mergeCell ref="U22:V22"/>
    <mergeCell ref="A20:B20"/>
    <mergeCell ref="U23:V23"/>
    <mergeCell ref="U19:V19"/>
    <mergeCell ref="U20:V20"/>
    <mergeCell ref="U21:V21"/>
    <mergeCell ref="A21:B21"/>
    <mergeCell ref="A17:B17"/>
    <mergeCell ref="U17:V17"/>
    <mergeCell ref="U15:V15"/>
    <mergeCell ref="A22:B22"/>
    <mergeCell ref="A23:B23"/>
    <mergeCell ref="C7:N7"/>
    <mergeCell ref="C6:P6"/>
    <mergeCell ref="A18:B18"/>
    <mergeCell ref="A14:B14"/>
    <mergeCell ref="A15:B15"/>
    <mergeCell ref="U18:V18"/>
    <mergeCell ref="U13:V13"/>
    <mergeCell ref="U11:V11"/>
    <mergeCell ref="U14:V14"/>
    <mergeCell ref="A12:B12"/>
    <mergeCell ref="AA9:AC9"/>
    <mergeCell ref="M8:N9"/>
    <mergeCell ref="A11:B11"/>
    <mergeCell ref="C8:E9"/>
    <mergeCell ref="AD9:AF9"/>
    <mergeCell ref="AG9:AI9"/>
    <mergeCell ref="O7:P9"/>
    <mergeCell ref="F8:G9"/>
    <mergeCell ref="A13:B13"/>
    <mergeCell ref="A6:B10"/>
    <mergeCell ref="H8:I9"/>
    <mergeCell ref="J8:K9"/>
    <mergeCell ref="L8:L9"/>
    <mergeCell ref="U12:V12"/>
    <mergeCell ref="AJ9:AL9"/>
    <mergeCell ref="Q6:S7"/>
    <mergeCell ref="Q8:S9"/>
    <mergeCell ref="A3:S3"/>
    <mergeCell ref="U5:AL5"/>
    <mergeCell ref="A4:S4"/>
    <mergeCell ref="U7:AL7"/>
    <mergeCell ref="U9:V10"/>
    <mergeCell ref="W9:Y9"/>
    <mergeCell ref="Z9:Z10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2"/>
  <sheetViews>
    <sheetView tabSelected="1" zoomScale="75" zoomScaleNormal="75" zoomScaleSheetLayoutView="55" zoomScalePageLayoutView="0" workbookViewId="0" topLeftCell="A1">
      <selection activeCell="A1" sqref="A1"/>
    </sheetView>
  </sheetViews>
  <sheetFormatPr defaultColWidth="10.59765625" defaultRowHeight="20.25" customHeight="1"/>
  <cols>
    <col min="1" max="1" width="2.59765625" style="197" customWidth="1"/>
    <col min="2" max="2" width="11.59765625" style="197" customWidth="1"/>
    <col min="3" max="5" width="8.59765625" style="197" customWidth="1"/>
    <col min="6" max="16" width="7.5" style="197" customWidth="1"/>
    <col min="17" max="20" width="8.59765625" style="197" customWidth="1"/>
    <col min="21" max="23" width="5" style="197" customWidth="1"/>
    <col min="24" max="24" width="9.59765625" style="197" customWidth="1"/>
    <col min="25" max="30" width="7.19921875" style="197" customWidth="1"/>
    <col min="31" max="38" width="7.69921875" style="197" customWidth="1"/>
    <col min="39" max="39" width="7.19921875" style="197" customWidth="1"/>
    <col min="40" max="40" width="9.3984375" style="197" customWidth="1"/>
    <col min="41" max="42" width="8.5" style="197" customWidth="1"/>
    <col min="43" max="43" width="7.19921875" style="197" customWidth="1"/>
    <col min="44" max="16384" width="10.59765625" style="197" customWidth="1"/>
  </cols>
  <sheetData>
    <row r="1" spans="1:42" s="241" customFormat="1" ht="20.25" customHeight="1">
      <c r="A1" s="7" t="s">
        <v>581</v>
      </c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260"/>
      <c r="AG1" s="197"/>
      <c r="AH1" s="197"/>
      <c r="AI1" s="197"/>
      <c r="AJ1" s="197"/>
      <c r="AK1" s="197"/>
      <c r="AP1" s="8" t="s">
        <v>582</v>
      </c>
    </row>
    <row r="2" spans="1:42" s="241" customFormat="1" ht="20.25" customHeight="1">
      <c r="A2" s="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260"/>
      <c r="AG2" s="197"/>
      <c r="AH2" s="197"/>
      <c r="AI2" s="197"/>
      <c r="AJ2" s="197"/>
      <c r="AK2" s="197"/>
      <c r="AP2" s="8"/>
    </row>
    <row r="3" spans="1:42" ht="20.25" customHeight="1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U3" s="699" t="s">
        <v>623</v>
      </c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699"/>
      <c r="AL3" s="699"/>
      <c r="AM3" s="699"/>
      <c r="AN3" s="699"/>
      <c r="AO3" s="699"/>
      <c r="AP3" s="699"/>
    </row>
    <row r="4" spans="1:42" ht="20.25" customHeight="1">
      <c r="A4" s="775" t="s">
        <v>874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</row>
    <row r="5" spans="2:43" ht="20.25" customHeight="1" thickBot="1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525"/>
      <c r="R5" s="525"/>
      <c r="S5" s="247"/>
      <c r="U5" s="775" t="s">
        <v>475</v>
      </c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39"/>
      <c r="AG5" s="639"/>
      <c r="AH5" s="639"/>
      <c r="AI5" s="639"/>
      <c r="AJ5" s="639"/>
      <c r="AK5" s="639"/>
      <c r="AL5" s="639"/>
      <c r="AM5" s="639"/>
      <c r="AN5" s="639"/>
      <c r="AO5" s="639"/>
      <c r="AP5" s="639"/>
      <c r="AQ5" s="196"/>
    </row>
    <row r="6" spans="1:43" ht="20.25" customHeight="1" thickBot="1">
      <c r="A6" s="583" t="s">
        <v>583</v>
      </c>
      <c r="B6" s="780"/>
      <c r="C6" s="674" t="s">
        <v>141</v>
      </c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764" t="s">
        <v>578</v>
      </c>
      <c r="R6" s="639"/>
      <c r="S6" s="639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7"/>
      <c r="AQ6" s="196"/>
    </row>
    <row r="7" spans="1:43" ht="20.25" customHeight="1">
      <c r="A7" s="781"/>
      <c r="B7" s="782"/>
      <c r="C7" s="770" t="s">
        <v>143</v>
      </c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1"/>
      <c r="O7" s="768" t="s">
        <v>46</v>
      </c>
      <c r="P7" s="765"/>
      <c r="Q7" s="764"/>
      <c r="R7" s="639"/>
      <c r="S7" s="639"/>
      <c r="U7" s="772" t="s">
        <v>476</v>
      </c>
      <c r="V7" s="772"/>
      <c r="W7" s="772"/>
      <c r="X7" s="772"/>
      <c r="Y7" s="776" t="s">
        <v>142</v>
      </c>
      <c r="Z7" s="777"/>
      <c r="AA7" s="777"/>
      <c r="AB7" s="777"/>
      <c r="AC7" s="777"/>
      <c r="AD7" s="777"/>
      <c r="AE7" s="777"/>
      <c r="AF7" s="777"/>
      <c r="AG7" s="786"/>
      <c r="AH7" s="776" t="s">
        <v>342</v>
      </c>
      <c r="AI7" s="777"/>
      <c r="AJ7" s="777"/>
      <c r="AK7" s="777"/>
      <c r="AL7" s="777"/>
      <c r="AM7" s="777"/>
      <c r="AN7" s="777"/>
      <c r="AO7" s="777"/>
      <c r="AP7" s="777"/>
      <c r="AQ7" s="196"/>
    </row>
    <row r="8" spans="1:43" ht="20.25" customHeight="1">
      <c r="A8" s="781"/>
      <c r="B8" s="782"/>
      <c r="C8" s="765" t="s">
        <v>584</v>
      </c>
      <c r="D8" s="765"/>
      <c r="E8" s="766"/>
      <c r="F8" s="768" t="s">
        <v>585</v>
      </c>
      <c r="G8" s="766"/>
      <c r="H8" s="768" t="s">
        <v>586</v>
      </c>
      <c r="I8" s="766"/>
      <c r="J8" s="768" t="s">
        <v>587</v>
      </c>
      <c r="K8" s="766"/>
      <c r="L8" s="18" t="s">
        <v>144</v>
      </c>
      <c r="M8" s="768" t="s">
        <v>140</v>
      </c>
      <c r="N8" s="766"/>
      <c r="O8" s="785"/>
      <c r="P8" s="639"/>
      <c r="Q8" s="764" t="s">
        <v>145</v>
      </c>
      <c r="R8" s="639"/>
      <c r="S8" s="639"/>
      <c r="U8" s="773"/>
      <c r="V8" s="773"/>
      <c r="W8" s="773"/>
      <c r="X8" s="773"/>
      <c r="Y8" s="787" t="s">
        <v>319</v>
      </c>
      <c r="Z8" s="750" t="s">
        <v>328</v>
      </c>
      <c r="AA8" s="751"/>
      <c r="AB8" s="751"/>
      <c r="AC8" s="752"/>
      <c r="AD8" s="750" t="s">
        <v>329</v>
      </c>
      <c r="AE8" s="751"/>
      <c r="AF8" s="751"/>
      <c r="AG8" s="752"/>
      <c r="AH8" s="778" t="s">
        <v>319</v>
      </c>
      <c r="AI8" s="778" t="s">
        <v>334</v>
      </c>
      <c r="AJ8" s="778" t="s">
        <v>335</v>
      </c>
      <c r="AK8" s="778" t="s">
        <v>336</v>
      </c>
      <c r="AL8" s="778" t="s">
        <v>337</v>
      </c>
      <c r="AM8" s="778" t="s">
        <v>338</v>
      </c>
      <c r="AN8" s="778" t="s">
        <v>339</v>
      </c>
      <c r="AO8" s="778" t="s">
        <v>340</v>
      </c>
      <c r="AP8" s="784" t="s">
        <v>341</v>
      </c>
      <c r="AQ8" s="196"/>
    </row>
    <row r="9" spans="1:43" ht="20.25" customHeight="1">
      <c r="A9" s="781"/>
      <c r="B9" s="782"/>
      <c r="C9" s="697"/>
      <c r="D9" s="697"/>
      <c r="E9" s="767"/>
      <c r="F9" s="769"/>
      <c r="G9" s="767"/>
      <c r="H9" s="769"/>
      <c r="I9" s="767"/>
      <c r="J9" s="769" t="s">
        <v>146</v>
      </c>
      <c r="K9" s="767"/>
      <c r="L9" s="19" t="s">
        <v>147</v>
      </c>
      <c r="M9" s="769"/>
      <c r="N9" s="767"/>
      <c r="O9" s="769"/>
      <c r="P9" s="697"/>
      <c r="Q9" s="764"/>
      <c r="R9" s="639"/>
      <c r="S9" s="639"/>
      <c r="U9" s="774"/>
      <c r="V9" s="774"/>
      <c r="W9" s="774"/>
      <c r="X9" s="774"/>
      <c r="Y9" s="788"/>
      <c r="Z9" s="312" t="s">
        <v>330</v>
      </c>
      <c r="AA9" s="312" t="s">
        <v>331</v>
      </c>
      <c r="AB9" s="312" t="s">
        <v>332</v>
      </c>
      <c r="AC9" s="312" t="s">
        <v>333</v>
      </c>
      <c r="AD9" s="312" t="s">
        <v>330</v>
      </c>
      <c r="AE9" s="312" t="s">
        <v>331</v>
      </c>
      <c r="AF9" s="312" t="s">
        <v>332</v>
      </c>
      <c r="AG9" s="312" t="s">
        <v>333</v>
      </c>
      <c r="AH9" s="779"/>
      <c r="AI9" s="779"/>
      <c r="AJ9" s="779"/>
      <c r="AK9" s="779"/>
      <c r="AL9" s="779"/>
      <c r="AM9" s="779"/>
      <c r="AN9" s="779"/>
      <c r="AO9" s="779"/>
      <c r="AP9" s="645"/>
      <c r="AQ9" s="196"/>
    </row>
    <row r="10" spans="1:42" ht="20.25" customHeight="1">
      <c r="A10" s="587"/>
      <c r="B10" s="783"/>
      <c r="C10" s="313" t="s">
        <v>42</v>
      </c>
      <c r="D10" s="310" t="s">
        <v>43</v>
      </c>
      <c r="E10" s="310" t="s">
        <v>44</v>
      </c>
      <c r="F10" s="310" t="s">
        <v>43</v>
      </c>
      <c r="G10" s="310" t="s">
        <v>44</v>
      </c>
      <c r="H10" s="310" t="s">
        <v>43</v>
      </c>
      <c r="I10" s="310" t="s">
        <v>44</v>
      </c>
      <c r="J10" s="310" t="s">
        <v>43</v>
      </c>
      <c r="K10" s="310" t="s">
        <v>44</v>
      </c>
      <c r="L10" s="310" t="s">
        <v>44</v>
      </c>
      <c r="M10" s="310" t="s">
        <v>43</v>
      </c>
      <c r="N10" s="310" t="s">
        <v>44</v>
      </c>
      <c r="O10" s="310" t="s">
        <v>43</v>
      </c>
      <c r="P10" s="306" t="s">
        <v>44</v>
      </c>
      <c r="Q10" s="524" t="s">
        <v>42</v>
      </c>
      <c r="R10" s="365" t="s">
        <v>43</v>
      </c>
      <c r="S10" s="365" t="s">
        <v>44</v>
      </c>
      <c r="U10" s="758" t="s">
        <v>644</v>
      </c>
      <c r="V10" s="758"/>
      <c r="W10" s="758"/>
      <c r="X10" s="759"/>
      <c r="Y10" s="182">
        <v>66</v>
      </c>
      <c r="Z10" s="182">
        <f>SUM(AA10:AC10)</f>
        <v>65</v>
      </c>
      <c r="AA10" s="182">
        <v>56</v>
      </c>
      <c r="AB10" s="182">
        <v>5</v>
      </c>
      <c r="AC10" s="182">
        <v>4</v>
      </c>
      <c r="AD10" s="182">
        <v>1</v>
      </c>
      <c r="AE10" s="182">
        <v>1</v>
      </c>
      <c r="AF10" s="182" t="s">
        <v>468</v>
      </c>
      <c r="AG10" s="182" t="s">
        <v>468</v>
      </c>
      <c r="AH10" s="182">
        <f>SUM(AI10:AP10)</f>
        <v>82</v>
      </c>
      <c r="AI10" s="182">
        <v>47</v>
      </c>
      <c r="AJ10" s="182">
        <v>4</v>
      </c>
      <c r="AK10" s="182">
        <v>2</v>
      </c>
      <c r="AL10" s="182">
        <v>9</v>
      </c>
      <c r="AM10" s="182">
        <v>12</v>
      </c>
      <c r="AN10" s="182">
        <v>2</v>
      </c>
      <c r="AO10" s="182">
        <v>1</v>
      </c>
      <c r="AP10" s="182">
        <v>5</v>
      </c>
    </row>
    <row r="11" spans="1:42" ht="20.25" customHeight="1">
      <c r="A11" s="682" t="s">
        <v>644</v>
      </c>
      <c r="B11" s="683"/>
      <c r="C11" s="541">
        <f>SUM(D11:E11)</f>
        <v>2833</v>
      </c>
      <c r="D11" s="192">
        <f>SUM(F11,H11,J11,M11)</f>
        <v>1783</v>
      </c>
      <c r="E11" s="192">
        <f>SUM(I11,K11,L11,N11)</f>
        <v>1050</v>
      </c>
      <c r="F11" s="11">
        <v>104</v>
      </c>
      <c r="G11" s="192" t="s">
        <v>468</v>
      </c>
      <c r="H11" s="11">
        <v>110</v>
      </c>
      <c r="I11" s="231" t="s">
        <v>842</v>
      </c>
      <c r="J11" s="11">
        <v>1528</v>
      </c>
      <c r="K11" s="11">
        <v>894</v>
      </c>
      <c r="L11" s="11">
        <v>96</v>
      </c>
      <c r="M11" s="11">
        <v>41</v>
      </c>
      <c r="N11" s="11">
        <v>60</v>
      </c>
      <c r="O11" s="11">
        <v>41</v>
      </c>
      <c r="P11" s="11">
        <v>36</v>
      </c>
      <c r="Q11" s="10">
        <f>SUM(R11:S11)</f>
        <v>493</v>
      </c>
      <c r="R11" s="11">
        <v>123</v>
      </c>
      <c r="S11" s="11">
        <v>370</v>
      </c>
      <c r="U11" s="571">
        <v>62</v>
      </c>
      <c r="V11" s="571"/>
      <c r="W11" s="571"/>
      <c r="X11" s="760"/>
      <c r="Y11" s="182">
        <v>66</v>
      </c>
      <c r="Z11" s="182">
        <f>SUM(AA11:AC11)</f>
        <v>65</v>
      </c>
      <c r="AA11" s="182">
        <v>56</v>
      </c>
      <c r="AB11" s="182">
        <v>5</v>
      </c>
      <c r="AC11" s="182">
        <v>4</v>
      </c>
      <c r="AD11" s="182">
        <v>1</v>
      </c>
      <c r="AE11" s="182">
        <v>1</v>
      </c>
      <c r="AF11" s="182" t="s">
        <v>468</v>
      </c>
      <c r="AG11" s="182" t="s">
        <v>468</v>
      </c>
      <c r="AH11" s="182">
        <f>SUM(AI11:AP11)</f>
        <v>81</v>
      </c>
      <c r="AI11" s="182">
        <v>47</v>
      </c>
      <c r="AJ11" s="182">
        <v>4</v>
      </c>
      <c r="AK11" s="182">
        <v>2</v>
      </c>
      <c r="AL11" s="182">
        <v>9</v>
      </c>
      <c r="AM11" s="182">
        <v>12</v>
      </c>
      <c r="AN11" s="182">
        <v>2</v>
      </c>
      <c r="AO11" s="182">
        <v>1</v>
      </c>
      <c r="AP11" s="182">
        <v>4</v>
      </c>
    </row>
    <row r="12" spans="1:42" ht="20.25" customHeight="1">
      <c r="A12" s="680" t="s">
        <v>703</v>
      </c>
      <c r="B12" s="681"/>
      <c r="C12" s="541">
        <f>SUM(D12:E12)</f>
        <v>2872</v>
      </c>
      <c r="D12" s="192">
        <f>SUM(F12,H12,J12,M12)</f>
        <v>1782</v>
      </c>
      <c r="E12" s="192">
        <f>SUM(I12,K12,L12,N12)</f>
        <v>1090</v>
      </c>
      <c r="F12" s="11">
        <v>105</v>
      </c>
      <c r="G12" s="192" t="s">
        <v>468</v>
      </c>
      <c r="H12" s="11">
        <v>111</v>
      </c>
      <c r="I12" s="231" t="s">
        <v>842</v>
      </c>
      <c r="J12" s="11">
        <v>1533</v>
      </c>
      <c r="K12" s="11">
        <v>941</v>
      </c>
      <c r="L12" s="11">
        <v>99</v>
      </c>
      <c r="M12" s="11">
        <v>33</v>
      </c>
      <c r="N12" s="11">
        <v>50</v>
      </c>
      <c r="O12" s="11">
        <v>49</v>
      </c>
      <c r="P12" s="11">
        <v>36</v>
      </c>
      <c r="Q12" s="10">
        <f>SUM(R12:S12)</f>
        <v>500</v>
      </c>
      <c r="R12" s="11">
        <v>121</v>
      </c>
      <c r="S12" s="11">
        <v>379</v>
      </c>
      <c r="U12" s="571">
        <v>63</v>
      </c>
      <c r="V12" s="571"/>
      <c r="W12" s="571"/>
      <c r="X12" s="761"/>
      <c r="Y12" s="182">
        <v>66</v>
      </c>
      <c r="Z12" s="182">
        <f>SUM(AA12:AC12)</f>
        <v>65</v>
      </c>
      <c r="AA12" s="182">
        <v>56</v>
      </c>
      <c r="AB12" s="182">
        <v>5</v>
      </c>
      <c r="AC12" s="182">
        <v>4</v>
      </c>
      <c r="AD12" s="182">
        <v>1</v>
      </c>
      <c r="AE12" s="182">
        <v>1</v>
      </c>
      <c r="AF12" s="182" t="s">
        <v>468</v>
      </c>
      <c r="AG12" s="182" t="s">
        <v>468</v>
      </c>
      <c r="AH12" s="182">
        <f>SUM(AI12:AP12)</f>
        <v>83</v>
      </c>
      <c r="AI12" s="182">
        <v>47</v>
      </c>
      <c r="AJ12" s="182">
        <v>4</v>
      </c>
      <c r="AK12" s="182">
        <v>2</v>
      </c>
      <c r="AL12" s="182">
        <v>10</v>
      </c>
      <c r="AM12" s="182">
        <v>12</v>
      </c>
      <c r="AN12" s="182">
        <v>3</v>
      </c>
      <c r="AO12" s="182">
        <v>1</v>
      </c>
      <c r="AP12" s="182">
        <v>4</v>
      </c>
    </row>
    <row r="13" spans="1:42" ht="20.25" customHeight="1">
      <c r="A13" s="680" t="s">
        <v>490</v>
      </c>
      <c r="B13" s="681"/>
      <c r="C13" s="541">
        <f>SUM(D13:E13)</f>
        <v>2871</v>
      </c>
      <c r="D13" s="192">
        <f>SUM(F13,H13,J13,M13)</f>
        <v>1753</v>
      </c>
      <c r="E13" s="192">
        <f>SUM(I13,K13,L13,N13)</f>
        <v>1118</v>
      </c>
      <c r="F13" s="5">
        <v>106</v>
      </c>
      <c r="G13" s="5" t="s">
        <v>468</v>
      </c>
      <c r="H13" s="5">
        <v>111</v>
      </c>
      <c r="I13" s="5">
        <v>1</v>
      </c>
      <c r="J13" s="5">
        <v>1473</v>
      </c>
      <c r="K13" s="5">
        <v>946</v>
      </c>
      <c r="L13" s="5">
        <v>98</v>
      </c>
      <c r="M13" s="5">
        <v>63</v>
      </c>
      <c r="N13" s="5">
        <v>73</v>
      </c>
      <c r="O13" s="5">
        <v>43</v>
      </c>
      <c r="P13" s="5">
        <v>38</v>
      </c>
      <c r="Q13" s="10">
        <f>SUM(R13:S13)</f>
        <v>506</v>
      </c>
      <c r="R13" s="5">
        <v>114</v>
      </c>
      <c r="S13" s="5">
        <v>392</v>
      </c>
      <c r="U13" s="571" t="s">
        <v>470</v>
      </c>
      <c r="V13" s="611"/>
      <c r="W13" s="611"/>
      <c r="X13" s="612"/>
      <c r="Y13" s="182">
        <v>66</v>
      </c>
      <c r="Z13" s="182">
        <f>SUM(AA13:AC13)</f>
        <v>65</v>
      </c>
      <c r="AA13" s="182">
        <v>56</v>
      </c>
      <c r="AB13" s="182">
        <v>5</v>
      </c>
      <c r="AC13" s="182">
        <v>4</v>
      </c>
      <c r="AD13" s="182">
        <v>1</v>
      </c>
      <c r="AE13" s="182">
        <v>1</v>
      </c>
      <c r="AF13" s="182" t="s">
        <v>468</v>
      </c>
      <c r="AG13" s="182" t="s">
        <v>468</v>
      </c>
      <c r="AH13" s="182">
        <f>SUM(AI13:AP13)</f>
        <v>83</v>
      </c>
      <c r="AI13" s="182">
        <v>47</v>
      </c>
      <c r="AJ13" s="182">
        <v>4</v>
      </c>
      <c r="AK13" s="182">
        <v>2</v>
      </c>
      <c r="AL13" s="182">
        <v>10</v>
      </c>
      <c r="AM13" s="182">
        <v>12</v>
      </c>
      <c r="AN13" s="182">
        <v>3</v>
      </c>
      <c r="AO13" s="182">
        <v>1</v>
      </c>
      <c r="AP13" s="182">
        <v>4</v>
      </c>
    </row>
    <row r="14" spans="1:42" ht="20.25" customHeight="1">
      <c r="A14" s="569" t="s">
        <v>470</v>
      </c>
      <c r="B14" s="684"/>
      <c r="C14" s="541">
        <f>SUM(D14:E14)</f>
        <v>2860</v>
      </c>
      <c r="D14" s="192">
        <f>SUM(F14,H14,J14,M14)</f>
        <v>1728</v>
      </c>
      <c r="E14" s="192">
        <f>SUM(I14,K14,L14,N14)</f>
        <v>1132</v>
      </c>
      <c r="F14" s="5">
        <v>107</v>
      </c>
      <c r="G14" s="5" t="s">
        <v>468</v>
      </c>
      <c r="H14" s="5">
        <v>112</v>
      </c>
      <c r="I14" s="5">
        <v>1</v>
      </c>
      <c r="J14" s="5">
        <v>1460</v>
      </c>
      <c r="K14" s="5">
        <v>968</v>
      </c>
      <c r="L14" s="5">
        <v>100</v>
      </c>
      <c r="M14" s="5">
        <v>49</v>
      </c>
      <c r="N14" s="5">
        <v>63</v>
      </c>
      <c r="O14" s="5">
        <v>48</v>
      </c>
      <c r="P14" s="5">
        <v>33</v>
      </c>
      <c r="Q14" s="10">
        <f>SUM(R14:S14)</f>
        <v>500</v>
      </c>
      <c r="R14" s="5">
        <v>116</v>
      </c>
      <c r="S14" s="5">
        <v>384</v>
      </c>
      <c r="U14" s="613">
        <v>2</v>
      </c>
      <c r="V14" s="613"/>
      <c r="W14" s="613"/>
      <c r="X14" s="614"/>
      <c r="Y14" s="338">
        <f>SUM(Y16:Y18)</f>
        <v>66</v>
      </c>
      <c r="Z14" s="338">
        <f aca="true" t="shared" si="0" ref="Z14:AE14">SUM(Z16:Z18)</f>
        <v>65</v>
      </c>
      <c r="AA14" s="338">
        <f t="shared" si="0"/>
        <v>56</v>
      </c>
      <c r="AB14" s="338">
        <f t="shared" si="0"/>
        <v>5</v>
      </c>
      <c r="AC14" s="338">
        <f t="shared" si="0"/>
        <v>4</v>
      </c>
      <c r="AD14" s="338">
        <f t="shared" si="0"/>
        <v>1</v>
      </c>
      <c r="AE14" s="338">
        <f t="shared" si="0"/>
        <v>1</v>
      </c>
      <c r="AF14" s="338" t="s">
        <v>854</v>
      </c>
      <c r="AG14" s="338" t="s">
        <v>854</v>
      </c>
      <c r="AH14" s="338">
        <f aca="true" t="shared" si="1" ref="AH14:AP14">SUM(AH16:AH18)</f>
        <v>83</v>
      </c>
      <c r="AI14" s="338">
        <f t="shared" si="1"/>
        <v>47</v>
      </c>
      <c r="AJ14" s="338">
        <f t="shared" si="1"/>
        <v>4</v>
      </c>
      <c r="AK14" s="338">
        <f t="shared" si="1"/>
        <v>2</v>
      </c>
      <c r="AL14" s="338">
        <f t="shared" si="1"/>
        <v>10</v>
      </c>
      <c r="AM14" s="338">
        <f t="shared" si="1"/>
        <v>12</v>
      </c>
      <c r="AN14" s="338">
        <f t="shared" si="1"/>
        <v>3</v>
      </c>
      <c r="AO14" s="338">
        <f t="shared" si="1"/>
        <v>1</v>
      </c>
      <c r="AP14" s="338">
        <f t="shared" si="1"/>
        <v>4</v>
      </c>
    </row>
    <row r="15" spans="1:38" ht="20.25" customHeight="1">
      <c r="A15" s="685" t="s">
        <v>689</v>
      </c>
      <c r="B15" s="686"/>
      <c r="C15" s="538">
        <f>SUM(C17:C24,C26,C29,C35,C45,C52,C58,C66,C72)</f>
        <v>2842</v>
      </c>
      <c r="D15" s="538">
        <f>SUM(D17:D24,D26,D29,D35,D45,D52,D58,D66,D72)</f>
        <v>1706</v>
      </c>
      <c r="E15" s="538">
        <f aca="true" t="shared" si="2" ref="E15:S15">SUM(E17:E24,E26,E29,E35,E45,E52,E58,E66,E72)</f>
        <v>1136</v>
      </c>
      <c r="F15" s="538">
        <f t="shared" si="2"/>
        <v>106</v>
      </c>
      <c r="G15" s="338" t="s">
        <v>468</v>
      </c>
      <c r="H15" s="538">
        <f t="shared" si="2"/>
        <v>111</v>
      </c>
      <c r="I15" s="538">
        <f t="shared" si="2"/>
        <v>2</v>
      </c>
      <c r="J15" s="538">
        <f t="shared" si="2"/>
        <v>1453</v>
      </c>
      <c r="K15" s="538">
        <f t="shared" si="2"/>
        <v>979</v>
      </c>
      <c r="L15" s="538">
        <f t="shared" si="2"/>
        <v>100</v>
      </c>
      <c r="M15" s="538">
        <f t="shared" si="2"/>
        <v>36</v>
      </c>
      <c r="N15" s="538">
        <f t="shared" si="2"/>
        <v>55</v>
      </c>
      <c r="O15" s="538">
        <f t="shared" si="2"/>
        <v>57</v>
      </c>
      <c r="P15" s="538">
        <f t="shared" si="2"/>
        <v>74</v>
      </c>
      <c r="Q15" s="538">
        <f t="shared" si="2"/>
        <v>507</v>
      </c>
      <c r="R15" s="538">
        <f t="shared" si="2"/>
        <v>109</v>
      </c>
      <c r="S15" s="538">
        <f t="shared" si="2"/>
        <v>398</v>
      </c>
      <c r="U15" s="572"/>
      <c r="V15" s="572"/>
      <c r="W15" s="572"/>
      <c r="X15" s="573"/>
      <c r="Y15" s="194"/>
      <c r="Z15" s="194"/>
      <c r="AA15" s="181"/>
      <c r="AB15" s="194"/>
      <c r="AC15" s="194"/>
      <c r="AD15" s="181"/>
      <c r="AE15" s="194"/>
      <c r="AF15" s="194"/>
      <c r="AG15" s="181"/>
      <c r="AH15" s="194"/>
      <c r="AI15" s="194"/>
      <c r="AJ15" s="181"/>
      <c r="AK15" s="194"/>
      <c r="AL15" s="194"/>
    </row>
    <row r="16" spans="1:42" ht="20.25" customHeight="1">
      <c r="A16" s="196"/>
      <c r="B16" s="314"/>
      <c r="C16" s="542"/>
      <c r="D16" s="5"/>
      <c r="E16" s="5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27"/>
      <c r="R16" s="543"/>
      <c r="S16" s="543"/>
      <c r="U16" s="762" t="s">
        <v>343</v>
      </c>
      <c r="V16" s="762"/>
      <c r="W16" s="762"/>
      <c r="X16" s="763"/>
      <c r="Y16" s="193">
        <v>56</v>
      </c>
      <c r="Z16" s="182">
        <f>SUM(AA16:AC16)</f>
        <v>55</v>
      </c>
      <c r="AA16" s="181">
        <v>46</v>
      </c>
      <c r="AB16" s="194">
        <v>5</v>
      </c>
      <c r="AC16" s="194">
        <v>4</v>
      </c>
      <c r="AD16" s="181">
        <v>1</v>
      </c>
      <c r="AE16" s="194">
        <v>1</v>
      </c>
      <c r="AF16" s="194" t="s">
        <v>842</v>
      </c>
      <c r="AG16" s="181" t="s">
        <v>842</v>
      </c>
      <c r="AH16" s="182">
        <f>SUM(AI16:AP16)</f>
        <v>69</v>
      </c>
      <c r="AI16" s="194">
        <v>37</v>
      </c>
      <c r="AJ16" s="181">
        <v>4</v>
      </c>
      <c r="AK16" s="194">
        <v>2</v>
      </c>
      <c r="AL16" s="194">
        <v>10</v>
      </c>
      <c r="AM16" s="195">
        <v>10</v>
      </c>
      <c r="AN16" s="195">
        <v>2</v>
      </c>
      <c r="AO16" s="195">
        <v>1</v>
      </c>
      <c r="AP16" s="195">
        <v>3</v>
      </c>
    </row>
    <row r="17" spans="1:42" ht="20.25" customHeight="1">
      <c r="A17" s="737" t="s">
        <v>91</v>
      </c>
      <c r="B17" s="622"/>
      <c r="C17" s="541">
        <f aca="true" t="shared" si="3" ref="C17:C24">SUM(D17:E17)</f>
        <v>917</v>
      </c>
      <c r="D17" s="192">
        <f aca="true" t="shared" si="4" ref="D17:D24">SUM(F17,H17,J17,M17)</f>
        <v>508</v>
      </c>
      <c r="E17" s="192">
        <f aca="true" t="shared" si="5" ref="E17:E24">SUM(I17,K17,L17,N17)</f>
        <v>409</v>
      </c>
      <c r="F17" s="533">
        <v>23</v>
      </c>
      <c r="G17" s="185" t="s">
        <v>842</v>
      </c>
      <c r="H17" s="533">
        <v>26</v>
      </c>
      <c r="I17" s="533" t="s">
        <v>842</v>
      </c>
      <c r="J17" s="533">
        <v>447</v>
      </c>
      <c r="K17" s="533">
        <v>363</v>
      </c>
      <c r="L17" s="533">
        <v>25</v>
      </c>
      <c r="M17" s="533">
        <v>12</v>
      </c>
      <c r="N17" s="533">
        <v>21</v>
      </c>
      <c r="O17" s="533">
        <v>26</v>
      </c>
      <c r="P17" s="533">
        <v>37</v>
      </c>
      <c r="Q17" s="10">
        <f aca="true" t="shared" si="6" ref="Q17:Q24">SUM(R17:S17)</f>
        <v>86</v>
      </c>
      <c r="R17" s="533">
        <v>38</v>
      </c>
      <c r="S17" s="533">
        <v>48</v>
      </c>
      <c r="T17" s="20"/>
      <c r="U17" s="762" t="s">
        <v>344</v>
      </c>
      <c r="V17" s="762"/>
      <c r="W17" s="762"/>
      <c r="X17" s="763"/>
      <c r="Y17" s="193">
        <v>9</v>
      </c>
      <c r="Z17" s="182">
        <f>SUM(AA17:AC17)</f>
        <v>9</v>
      </c>
      <c r="AA17" s="181">
        <v>9</v>
      </c>
      <c r="AB17" s="181" t="s">
        <v>842</v>
      </c>
      <c r="AC17" s="181" t="s">
        <v>842</v>
      </c>
      <c r="AD17" s="193" t="s">
        <v>468</v>
      </c>
      <c r="AE17" s="181" t="s">
        <v>842</v>
      </c>
      <c r="AF17" s="181" t="s">
        <v>842</v>
      </c>
      <c r="AG17" s="181" t="s">
        <v>842</v>
      </c>
      <c r="AH17" s="182">
        <f>SUM(AI17:AP17)</f>
        <v>13</v>
      </c>
      <c r="AI17" s="194">
        <v>9</v>
      </c>
      <c r="AJ17" s="181" t="s">
        <v>842</v>
      </c>
      <c r="AK17" s="194" t="s">
        <v>842</v>
      </c>
      <c r="AL17" s="194" t="s">
        <v>842</v>
      </c>
      <c r="AM17" s="195">
        <v>2</v>
      </c>
      <c r="AN17" s="195">
        <v>1</v>
      </c>
      <c r="AO17" s="195" t="s">
        <v>842</v>
      </c>
      <c r="AP17" s="195">
        <v>1</v>
      </c>
    </row>
    <row r="18" spans="1:42" ht="20.25" customHeight="1">
      <c r="A18" s="737" t="s">
        <v>52</v>
      </c>
      <c r="B18" s="622"/>
      <c r="C18" s="541">
        <f t="shared" si="3"/>
        <v>134</v>
      </c>
      <c r="D18" s="192">
        <f t="shared" si="4"/>
        <v>84</v>
      </c>
      <c r="E18" s="192">
        <f t="shared" si="5"/>
        <v>50</v>
      </c>
      <c r="F18" s="533">
        <v>6</v>
      </c>
      <c r="G18" s="185" t="s">
        <v>842</v>
      </c>
      <c r="H18" s="533">
        <v>4</v>
      </c>
      <c r="I18" s="5">
        <v>2</v>
      </c>
      <c r="J18" s="533">
        <v>71</v>
      </c>
      <c r="K18" s="533">
        <v>40</v>
      </c>
      <c r="L18" s="533">
        <v>7</v>
      </c>
      <c r="M18" s="5">
        <v>3</v>
      </c>
      <c r="N18" s="5">
        <v>1</v>
      </c>
      <c r="O18" s="527">
        <v>1</v>
      </c>
      <c r="P18" s="543" t="s">
        <v>842</v>
      </c>
      <c r="Q18" s="10">
        <f t="shared" si="6"/>
        <v>37</v>
      </c>
      <c r="R18" s="533">
        <v>6</v>
      </c>
      <c r="S18" s="533">
        <v>31</v>
      </c>
      <c r="T18" s="20"/>
      <c r="U18" s="756" t="s">
        <v>317</v>
      </c>
      <c r="V18" s="756"/>
      <c r="W18" s="756"/>
      <c r="X18" s="757"/>
      <c r="Y18" s="323">
        <v>1</v>
      </c>
      <c r="Z18" s="184">
        <f>SUM(AA18:AC18)</f>
        <v>1</v>
      </c>
      <c r="AA18" s="184">
        <v>1</v>
      </c>
      <c r="AB18" s="184" t="s">
        <v>842</v>
      </c>
      <c r="AC18" s="184" t="s">
        <v>35</v>
      </c>
      <c r="AD18" s="226" t="s">
        <v>468</v>
      </c>
      <c r="AE18" s="184" t="s">
        <v>842</v>
      </c>
      <c r="AF18" s="184" t="s">
        <v>35</v>
      </c>
      <c r="AG18" s="184" t="s">
        <v>851</v>
      </c>
      <c r="AH18" s="184">
        <f>SUM(AI18:AP18)</f>
        <v>1</v>
      </c>
      <c r="AI18" s="226">
        <v>1</v>
      </c>
      <c r="AJ18" s="184" t="s">
        <v>35</v>
      </c>
      <c r="AK18" s="226" t="s">
        <v>35</v>
      </c>
      <c r="AL18" s="226" t="s">
        <v>842</v>
      </c>
      <c r="AM18" s="200" t="s">
        <v>842</v>
      </c>
      <c r="AN18" s="200" t="s">
        <v>852</v>
      </c>
      <c r="AO18" s="200" t="s">
        <v>35</v>
      </c>
      <c r="AP18" s="200" t="s">
        <v>853</v>
      </c>
    </row>
    <row r="19" spans="1:38" ht="20.25" customHeight="1">
      <c r="A19" s="737" t="s">
        <v>92</v>
      </c>
      <c r="B19" s="622"/>
      <c r="C19" s="541">
        <f t="shared" si="3"/>
        <v>288</v>
      </c>
      <c r="D19" s="192">
        <f t="shared" si="4"/>
        <v>159</v>
      </c>
      <c r="E19" s="192">
        <f t="shared" si="5"/>
        <v>129</v>
      </c>
      <c r="F19" s="527">
        <v>10</v>
      </c>
      <c r="G19" s="185" t="s">
        <v>842</v>
      </c>
      <c r="H19" s="527">
        <v>10</v>
      </c>
      <c r="I19" s="5" t="s">
        <v>842</v>
      </c>
      <c r="J19" s="527">
        <v>136</v>
      </c>
      <c r="K19" s="527">
        <v>107</v>
      </c>
      <c r="L19" s="527">
        <v>10</v>
      </c>
      <c r="M19" s="185">
        <v>3</v>
      </c>
      <c r="N19" s="527">
        <v>12</v>
      </c>
      <c r="O19" s="527">
        <v>1</v>
      </c>
      <c r="P19" s="185">
        <v>4</v>
      </c>
      <c r="Q19" s="10">
        <f t="shared" si="6"/>
        <v>59</v>
      </c>
      <c r="R19" s="527">
        <v>4</v>
      </c>
      <c r="S19" s="527">
        <v>55</v>
      </c>
      <c r="T19" s="20"/>
      <c r="U19" s="243" t="s">
        <v>704</v>
      </c>
      <c r="W19" s="88"/>
      <c r="X19" s="56"/>
      <c r="Y19" s="97"/>
      <c r="Z19" s="97"/>
      <c r="AA19" s="44"/>
      <c r="AB19" s="96"/>
      <c r="AC19" s="96"/>
      <c r="AD19" s="44"/>
      <c r="AE19" s="97"/>
      <c r="AF19" s="97"/>
      <c r="AG19" s="44"/>
      <c r="AH19" s="97"/>
      <c r="AI19" s="97"/>
      <c r="AJ19" s="44"/>
      <c r="AK19" s="97"/>
      <c r="AL19" s="97"/>
    </row>
    <row r="20" spans="1:38" ht="20.25" customHeight="1">
      <c r="A20" s="737" t="s">
        <v>93</v>
      </c>
      <c r="B20" s="622"/>
      <c r="C20" s="541">
        <f t="shared" si="3"/>
        <v>96</v>
      </c>
      <c r="D20" s="192">
        <f t="shared" si="4"/>
        <v>67</v>
      </c>
      <c r="E20" s="192">
        <f t="shared" si="5"/>
        <v>29</v>
      </c>
      <c r="F20" s="527">
        <v>6</v>
      </c>
      <c r="G20" s="5" t="s">
        <v>842</v>
      </c>
      <c r="H20" s="527">
        <v>7</v>
      </c>
      <c r="I20" s="185" t="s">
        <v>842</v>
      </c>
      <c r="J20" s="527">
        <v>52</v>
      </c>
      <c r="K20" s="527">
        <v>25</v>
      </c>
      <c r="L20" s="527">
        <v>4</v>
      </c>
      <c r="M20" s="5">
        <v>2</v>
      </c>
      <c r="N20" s="543" t="s">
        <v>842</v>
      </c>
      <c r="O20" s="5">
        <v>1</v>
      </c>
      <c r="P20" s="527">
        <v>1</v>
      </c>
      <c r="Q20" s="10">
        <f t="shared" si="6"/>
        <v>26</v>
      </c>
      <c r="R20" s="527">
        <v>4</v>
      </c>
      <c r="S20" s="527">
        <v>22</v>
      </c>
      <c r="T20" s="20"/>
      <c r="U20" s="20"/>
      <c r="V20" s="20"/>
      <c r="W20" s="88"/>
      <c r="X20" s="57"/>
      <c r="Y20" s="97"/>
      <c r="Z20" s="98"/>
      <c r="AA20" s="44"/>
      <c r="AB20" s="96"/>
      <c r="AC20" s="96"/>
      <c r="AD20" s="44"/>
      <c r="AE20" s="97"/>
      <c r="AF20" s="97"/>
      <c r="AG20" s="44"/>
      <c r="AH20" s="97"/>
      <c r="AI20" s="97"/>
      <c r="AJ20" s="44"/>
      <c r="AK20" s="97"/>
      <c r="AL20" s="97"/>
    </row>
    <row r="21" spans="1:38" ht="20.25" customHeight="1">
      <c r="A21" s="737" t="s">
        <v>94</v>
      </c>
      <c r="B21" s="622"/>
      <c r="C21" s="541">
        <f t="shared" si="3"/>
        <v>87</v>
      </c>
      <c r="D21" s="192">
        <f t="shared" si="4"/>
        <v>59</v>
      </c>
      <c r="E21" s="192">
        <f t="shared" si="5"/>
        <v>28</v>
      </c>
      <c r="F21" s="527">
        <v>7</v>
      </c>
      <c r="G21" s="5" t="s">
        <v>842</v>
      </c>
      <c r="H21" s="527">
        <v>7</v>
      </c>
      <c r="I21" s="185" t="s">
        <v>842</v>
      </c>
      <c r="J21" s="527">
        <v>44</v>
      </c>
      <c r="K21" s="527">
        <v>23</v>
      </c>
      <c r="L21" s="527">
        <v>4</v>
      </c>
      <c r="M21" s="527">
        <v>1</v>
      </c>
      <c r="N21" s="543">
        <v>1</v>
      </c>
      <c r="O21" s="527" t="s">
        <v>842</v>
      </c>
      <c r="P21" s="543">
        <v>1</v>
      </c>
      <c r="Q21" s="10">
        <f t="shared" si="6"/>
        <v>20</v>
      </c>
      <c r="R21" s="527">
        <v>4</v>
      </c>
      <c r="S21" s="527">
        <v>16</v>
      </c>
      <c r="T21" s="20"/>
      <c r="U21" s="20"/>
      <c r="V21" s="20"/>
      <c r="W21" s="88"/>
      <c r="X21" s="258"/>
      <c r="Y21" s="317"/>
      <c r="Z21" s="98"/>
      <c r="AA21" s="44"/>
      <c r="AB21" s="96"/>
      <c r="AC21" s="96"/>
      <c r="AD21" s="44"/>
      <c r="AE21" s="97"/>
      <c r="AF21" s="97"/>
      <c r="AG21" s="44"/>
      <c r="AH21" s="97"/>
      <c r="AI21" s="97"/>
      <c r="AJ21" s="44"/>
      <c r="AK21" s="97"/>
      <c r="AL21" s="97"/>
    </row>
    <row r="22" spans="1:38" ht="20.25" customHeight="1">
      <c r="A22" s="737" t="s">
        <v>95</v>
      </c>
      <c r="B22" s="622"/>
      <c r="C22" s="541">
        <f t="shared" si="3"/>
        <v>154</v>
      </c>
      <c r="D22" s="192">
        <f t="shared" si="4"/>
        <v>97</v>
      </c>
      <c r="E22" s="192">
        <f t="shared" si="5"/>
        <v>57</v>
      </c>
      <c r="F22" s="527">
        <v>5</v>
      </c>
      <c r="G22" s="5" t="s">
        <v>842</v>
      </c>
      <c r="H22" s="527">
        <v>5</v>
      </c>
      <c r="I22" s="185" t="s">
        <v>842</v>
      </c>
      <c r="J22" s="527">
        <v>84</v>
      </c>
      <c r="K22" s="527">
        <v>46</v>
      </c>
      <c r="L22" s="527">
        <v>6</v>
      </c>
      <c r="M22" s="527">
        <v>3</v>
      </c>
      <c r="N22" s="527">
        <v>5</v>
      </c>
      <c r="O22" s="543">
        <v>1</v>
      </c>
      <c r="P22" s="185">
        <v>1</v>
      </c>
      <c r="Q22" s="10">
        <f t="shared" si="6"/>
        <v>40</v>
      </c>
      <c r="R22" s="185">
        <v>1</v>
      </c>
      <c r="S22" s="527">
        <v>39</v>
      </c>
      <c r="T22" s="20"/>
      <c r="U22" s="20"/>
      <c r="V22" s="20"/>
      <c r="W22" s="88"/>
      <c r="X22" s="281"/>
      <c r="Y22" s="256"/>
      <c r="Z22" s="98"/>
      <c r="AA22" s="44"/>
      <c r="AB22" s="96"/>
      <c r="AC22" s="96"/>
      <c r="AD22" s="44"/>
      <c r="AE22" s="97"/>
      <c r="AF22" s="97"/>
      <c r="AG22" s="44"/>
      <c r="AH22" s="97"/>
      <c r="AI22" s="97"/>
      <c r="AJ22" s="44"/>
      <c r="AK22" s="97"/>
      <c r="AL22" s="97"/>
    </row>
    <row r="23" spans="1:38" ht="20.25" customHeight="1">
      <c r="A23" s="737" t="s">
        <v>96</v>
      </c>
      <c r="B23" s="622"/>
      <c r="C23" s="541">
        <f t="shared" si="3"/>
        <v>62</v>
      </c>
      <c r="D23" s="192">
        <f t="shared" si="4"/>
        <v>35</v>
      </c>
      <c r="E23" s="192">
        <f t="shared" si="5"/>
        <v>27</v>
      </c>
      <c r="F23" s="527">
        <v>2</v>
      </c>
      <c r="G23" s="5" t="s">
        <v>842</v>
      </c>
      <c r="H23" s="527">
        <v>2</v>
      </c>
      <c r="I23" s="185" t="s">
        <v>842</v>
      </c>
      <c r="J23" s="527">
        <v>31</v>
      </c>
      <c r="K23" s="527">
        <v>25</v>
      </c>
      <c r="L23" s="527">
        <v>2</v>
      </c>
      <c r="M23" s="185" t="s">
        <v>842</v>
      </c>
      <c r="N23" s="543" t="s">
        <v>842</v>
      </c>
      <c r="O23" s="185" t="s">
        <v>842</v>
      </c>
      <c r="P23" s="185" t="s">
        <v>842</v>
      </c>
      <c r="Q23" s="10">
        <f t="shared" si="6"/>
        <v>7</v>
      </c>
      <c r="R23" s="527">
        <v>2</v>
      </c>
      <c r="S23" s="527">
        <v>5</v>
      </c>
      <c r="U23" s="20"/>
      <c r="V23" s="20"/>
      <c r="W23" s="88"/>
      <c r="X23" s="281"/>
      <c r="Y23" s="256"/>
      <c r="Z23" s="98"/>
      <c r="AA23" s="44"/>
      <c r="AB23" s="96"/>
      <c r="AC23" s="96"/>
      <c r="AD23" s="44"/>
      <c r="AE23" s="97"/>
      <c r="AF23" s="97"/>
      <c r="AG23" s="44"/>
      <c r="AH23" s="97"/>
      <c r="AI23" s="97"/>
      <c r="AJ23" s="44"/>
      <c r="AK23" s="97"/>
      <c r="AL23" s="97"/>
    </row>
    <row r="24" spans="1:43" ht="20.25" customHeight="1">
      <c r="A24" s="737" t="s">
        <v>97</v>
      </c>
      <c r="B24" s="622"/>
      <c r="C24" s="541">
        <f t="shared" si="3"/>
        <v>157</v>
      </c>
      <c r="D24" s="192">
        <f t="shared" si="4"/>
        <v>94</v>
      </c>
      <c r="E24" s="192">
        <f t="shared" si="5"/>
        <v>63</v>
      </c>
      <c r="F24" s="527">
        <v>4</v>
      </c>
      <c r="G24" s="5" t="s">
        <v>842</v>
      </c>
      <c r="H24" s="527">
        <v>5</v>
      </c>
      <c r="I24" s="185" t="s">
        <v>842</v>
      </c>
      <c r="J24" s="527">
        <v>82</v>
      </c>
      <c r="K24" s="527">
        <v>54</v>
      </c>
      <c r="L24" s="527">
        <v>4</v>
      </c>
      <c r="M24" s="527">
        <v>3</v>
      </c>
      <c r="N24" s="527">
        <v>5</v>
      </c>
      <c r="O24" s="527">
        <v>9</v>
      </c>
      <c r="P24" s="185">
        <v>5</v>
      </c>
      <c r="Q24" s="10">
        <f t="shared" si="6"/>
        <v>19</v>
      </c>
      <c r="R24" s="527">
        <v>8</v>
      </c>
      <c r="S24" s="527">
        <v>11</v>
      </c>
      <c r="U24" s="20"/>
      <c r="V24" s="20"/>
      <c r="W24" s="88"/>
      <c r="X24" s="258"/>
      <c r="Y24" s="318"/>
      <c r="Z24" s="97"/>
      <c r="AA24" s="44"/>
      <c r="AB24" s="96"/>
      <c r="AC24" s="96"/>
      <c r="AD24" s="44"/>
      <c r="AE24" s="97"/>
      <c r="AF24" s="97"/>
      <c r="AG24" s="44"/>
      <c r="AH24" s="97"/>
      <c r="AI24" s="97"/>
      <c r="AJ24" s="44"/>
      <c r="AK24" s="97"/>
      <c r="AL24" s="97"/>
      <c r="AQ24" s="196"/>
    </row>
    <row r="25" spans="1:25" ht="20.25" customHeight="1">
      <c r="A25" s="741"/>
      <c r="B25" s="742"/>
      <c r="C25" s="542"/>
      <c r="D25" s="5"/>
      <c r="E25" s="5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U25" s="20"/>
      <c r="X25" s="124"/>
      <c r="Y25" s="77"/>
    </row>
    <row r="26" spans="1:42" ht="20.25" customHeight="1">
      <c r="A26" s="739" t="s">
        <v>98</v>
      </c>
      <c r="B26" s="740"/>
      <c r="C26" s="539">
        <v>24</v>
      </c>
      <c r="D26" s="539">
        <v>14</v>
      </c>
      <c r="E26" s="539">
        <v>10</v>
      </c>
      <c r="F26" s="539">
        <v>1</v>
      </c>
      <c r="G26" s="539" t="s">
        <v>468</v>
      </c>
      <c r="H26" s="539">
        <v>2</v>
      </c>
      <c r="I26" s="539" t="s">
        <v>468</v>
      </c>
      <c r="J26" s="539">
        <v>11</v>
      </c>
      <c r="K26" s="539">
        <v>9</v>
      </c>
      <c r="L26" s="539">
        <v>1</v>
      </c>
      <c r="M26" s="539" t="s">
        <v>468</v>
      </c>
      <c r="N26" s="539" t="s">
        <v>468</v>
      </c>
      <c r="O26" s="539" t="s">
        <v>468</v>
      </c>
      <c r="P26" s="539">
        <v>1</v>
      </c>
      <c r="Q26" s="539">
        <v>4</v>
      </c>
      <c r="R26" s="539">
        <v>1</v>
      </c>
      <c r="S26" s="539">
        <v>3</v>
      </c>
      <c r="U26" s="775" t="s">
        <v>709</v>
      </c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</row>
    <row r="27" spans="1:42" ht="20.25" customHeight="1" thickBot="1">
      <c r="A27" s="16"/>
      <c r="B27" s="264" t="s">
        <v>99</v>
      </c>
      <c r="C27" s="541">
        <f>SUM(D27:E27)</f>
        <v>24</v>
      </c>
      <c r="D27" s="192">
        <f>SUM(F27,H27,J27,M27)</f>
        <v>14</v>
      </c>
      <c r="E27" s="192">
        <f>SUM(I27,K27,L27,N27)</f>
        <v>10</v>
      </c>
      <c r="F27" s="543">
        <v>1</v>
      </c>
      <c r="G27" s="5" t="s">
        <v>842</v>
      </c>
      <c r="H27" s="543">
        <v>2</v>
      </c>
      <c r="I27" s="5" t="s">
        <v>842</v>
      </c>
      <c r="J27" s="543">
        <v>11</v>
      </c>
      <c r="K27" s="543">
        <v>9</v>
      </c>
      <c r="L27" s="543">
        <v>1</v>
      </c>
      <c r="M27" s="5" t="s">
        <v>842</v>
      </c>
      <c r="N27" s="543" t="s">
        <v>842</v>
      </c>
      <c r="O27" s="5" t="s">
        <v>842</v>
      </c>
      <c r="P27" s="5">
        <v>1</v>
      </c>
      <c r="Q27" s="533">
        <v>4</v>
      </c>
      <c r="R27" s="533">
        <v>1</v>
      </c>
      <c r="S27" s="543">
        <v>3</v>
      </c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</row>
    <row r="28" spans="1:42" ht="20.25" customHeight="1">
      <c r="A28" s="16"/>
      <c r="B28" s="264"/>
      <c r="C28" s="542"/>
      <c r="D28" s="5"/>
      <c r="E28" s="5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U28" s="773" t="s">
        <v>345</v>
      </c>
      <c r="V28" s="773"/>
      <c r="W28" s="773"/>
      <c r="X28" s="776" t="s">
        <v>350</v>
      </c>
      <c r="Y28" s="777"/>
      <c r="Z28" s="777"/>
      <c r="AA28" s="777"/>
      <c r="AB28" s="777"/>
      <c r="AC28" s="777"/>
      <c r="AD28" s="777"/>
      <c r="AE28" s="777"/>
      <c r="AF28" s="777"/>
      <c r="AG28" s="777"/>
      <c r="AH28" s="777"/>
      <c r="AI28" s="786"/>
      <c r="AJ28" s="776" t="s">
        <v>352</v>
      </c>
      <c r="AK28" s="777"/>
      <c r="AL28" s="777"/>
      <c r="AM28" s="777"/>
      <c r="AN28" s="777"/>
      <c r="AO28" s="777"/>
      <c r="AP28" s="777"/>
    </row>
    <row r="29" spans="1:42" ht="20.25" customHeight="1">
      <c r="A29" s="739" t="s">
        <v>100</v>
      </c>
      <c r="B29" s="740"/>
      <c r="C29" s="539">
        <f>SUM(C30:C33)</f>
        <v>114</v>
      </c>
      <c r="D29" s="539">
        <f>SUM(D30:D33)</f>
        <v>71</v>
      </c>
      <c r="E29" s="539">
        <f>SUM(E30:E33)</f>
        <v>43</v>
      </c>
      <c r="F29" s="539">
        <f>SUM(F30:F33)</f>
        <v>4</v>
      </c>
      <c r="G29" s="539" t="s">
        <v>468</v>
      </c>
      <c r="H29" s="539">
        <f>SUM(H30:H33)</f>
        <v>4</v>
      </c>
      <c r="I29" s="539" t="s">
        <v>468</v>
      </c>
      <c r="J29" s="539">
        <f>SUM(J30:J33)</f>
        <v>62</v>
      </c>
      <c r="K29" s="539">
        <f>SUM(K30:K33)</f>
        <v>39</v>
      </c>
      <c r="L29" s="539">
        <f>SUM(L30:L33)</f>
        <v>4</v>
      </c>
      <c r="M29" s="539">
        <f>SUM(M30:M33)</f>
        <v>1</v>
      </c>
      <c r="N29" s="539" t="s">
        <v>468</v>
      </c>
      <c r="O29" s="539">
        <f>SUM(O30:O33)</f>
        <v>3</v>
      </c>
      <c r="P29" s="539">
        <f>SUM(P30:P33)</f>
        <v>1</v>
      </c>
      <c r="Q29" s="539">
        <f>SUM(Q30:Q33)</f>
        <v>26</v>
      </c>
      <c r="R29" s="539">
        <f>SUM(R30:R33)</f>
        <v>1</v>
      </c>
      <c r="S29" s="539">
        <f>SUM(S30:S33)</f>
        <v>25</v>
      </c>
      <c r="U29" s="773"/>
      <c r="V29" s="773"/>
      <c r="W29" s="792"/>
      <c r="X29" s="801" t="s">
        <v>319</v>
      </c>
      <c r="Y29" s="751"/>
      <c r="Z29" s="752"/>
      <c r="AA29" s="750" t="s">
        <v>346</v>
      </c>
      <c r="AB29" s="752"/>
      <c r="AC29" s="750" t="s">
        <v>347</v>
      </c>
      <c r="AD29" s="752"/>
      <c r="AE29" s="799" t="s">
        <v>348</v>
      </c>
      <c r="AF29" s="800"/>
      <c r="AG29" s="797" t="s">
        <v>624</v>
      </c>
      <c r="AH29" s="750" t="s">
        <v>349</v>
      </c>
      <c r="AI29" s="752"/>
      <c r="AJ29" s="750" t="s">
        <v>319</v>
      </c>
      <c r="AK29" s="751"/>
      <c r="AL29" s="752"/>
      <c r="AM29" s="750" t="s">
        <v>351</v>
      </c>
      <c r="AN29" s="752"/>
      <c r="AO29" s="646" t="s">
        <v>341</v>
      </c>
      <c r="AP29" s="819"/>
    </row>
    <row r="30" spans="1:42" ht="20.25" customHeight="1">
      <c r="A30" s="16"/>
      <c r="B30" s="264" t="s">
        <v>101</v>
      </c>
      <c r="C30" s="541">
        <f>SUM(D30:E30)</f>
        <v>36</v>
      </c>
      <c r="D30" s="192">
        <f>SUM(F30,H30,J30,M30)</f>
        <v>21</v>
      </c>
      <c r="E30" s="192">
        <f>SUM(I30,K30,L30,N30)</f>
        <v>15</v>
      </c>
      <c r="F30" s="543">
        <v>1</v>
      </c>
      <c r="G30" s="5" t="s">
        <v>842</v>
      </c>
      <c r="H30" s="543">
        <v>1</v>
      </c>
      <c r="I30" s="5" t="s">
        <v>842</v>
      </c>
      <c r="J30" s="543">
        <v>19</v>
      </c>
      <c r="K30" s="543">
        <v>14</v>
      </c>
      <c r="L30" s="543">
        <v>1</v>
      </c>
      <c r="M30" s="543" t="s">
        <v>842</v>
      </c>
      <c r="N30" s="543" t="s">
        <v>842</v>
      </c>
      <c r="O30" s="5">
        <v>1</v>
      </c>
      <c r="P30" s="5" t="s">
        <v>842</v>
      </c>
      <c r="Q30" s="10">
        <f>SUM(R30:S30)</f>
        <v>11</v>
      </c>
      <c r="R30" s="543">
        <v>1</v>
      </c>
      <c r="S30" s="543">
        <v>10</v>
      </c>
      <c r="U30" s="793"/>
      <c r="V30" s="793"/>
      <c r="W30" s="794"/>
      <c r="X30" s="311" t="s">
        <v>330</v>
      </c>
      <c r="Y30" s="320" t="s">
        <v>313</v>
      </c>
      <c r="Z30" s="320" t="s">
        <v>314</v>
      </c>
      <c r="AA30" s="320" t="s">
        <v>313</v>
      </c>
      <c r="AB30" s="320" t="s">
        <v>314</v>
      </c>
      <c r="AC30" s="320" t="s">
        <v>313</v>
      </c>
      <c r="AD30" s="320" t="s">
        <v>314</v>
      </c>
      <c r="AE30" s="320" t="s">
        <v>313</v>
      </c>
      <c r="AF30" s="320" t="s">
        <v>314</v>
      </c>
      <c r="AG30" s="798"/>
      <c r="AH30" s="320" t="s">
        <v>313</v>
      </c>
      <c r="AI30" s="320" t="s">
        <v>314</v>
      </c>
      <c r="AJ30" s="311" t="s">
        <v>330</v>
      </c>
      <c r="AK30" s="320" t="s">
        <v>313</v>
      </c>
      <c r="AL30" s="320" t="s">
        <v>314</v>
      </c>
      <c r="AM30" s="320" t="s">
        <v>313</v>
      </c>
      <c r="AN30" s="320" t="s">
        <v>314</v>
      </c>
      <c r="AO30" s="320" t="s">
        <v>313</v>
      </c>
      <c r="AP30" s="320" t="s">
        <v>314</v>
      </c>
    </row>
    <row r="31" spans="1:42" ht="20.25" customHeight="1">
      <c r="A31" s="16"/>
      <c r="B31" s="264" t="s">
        <v>102</v>
      </c>
      <c r="C31" s="541">
        <f>SUM(D31:E31)</f>
        <v>35</v>
      </c>
      <c r="D31" s="192">
        <f>SUM(F31,H31,J31,M31)</f>
        <v>21</v>
      </c>
      <c r="E31" s="192">
        <f>SUM(I31,K31,L31,N31)</f>
        <v>14</v>
      </c>
      <c r="F31" s="543">
        <v>1</v>
      </c>
      <c r="G31" s="5" t="s">
        <v>842</v>
      </c>
      <c r="H31" s="543">
        <v>1</v>
      </c>
      <c r="I31" s="5" t="s">
        <v>842</v>
      </c>
      <c r="J31" s="543">
        <v>19</v>
      </c>
      <c r="K31" s="543">
        <v>13</v>
      </c>
      <c r="L31" s="543">
        <v>1</v>
      </c>
      <c r="M31" s="5" t="s">
        <v>842</v>
      </c>
      <c r="N31" s="185" t="s">
        <v>842</v>
      </c>
      <c r="O31" s="5">
        <v>1</v>
      </c>
      <c r="P31" s="5" t="s">
        <v>842</v>
      </c>
      <c r="Q31" s="10">
        <f>SUM(R31:S31)</f>
        <v>9</v>
      </c>
      <c r="R31" s="5" t="s">
        <v>842</v>
      </c>
      <c r="S31" s="543">
        <v>9</v>
      </c>
      <c r="U31" s="633" t="s">
        <v>491</v>
      </c>
      <c r="V31" s="802"/>
      <c r="W31" s="803"/>
      <c r="X31" s="182">
        <v>3303</v>
      </c>
      <c r="Y31" s="182">
        <v>2558</v>
      </c>
      <c r="Z31" s="182">
        <v>745</v>
      </c>
      <c r="AA31" s="182">
        <v>65</v>
      </c>
      <c r="AB31" s="182" t="s">
        <v>468</v>
      </c>
      <c r="AC31" s="182">
        <v>79</v>
      </c>
      <c r="AD31" s="182" t="s">
        <v>678</v>
      </c>
      <c r="AE31" s="182">
        <v>2101</v>
      </c>
      <c r="AF31" s="182">
        <v>470</v>
      </c>
      <c r="AG31" s="182">
        <v>61</v>
      </c>
      <c r="AH31" s="182">
        <v>313</v>
      </c>
      <c r="AI31" s="182">
        <v>214</v>
      </c>
      <c r="AJ31" s="182">
        <v>788</v>
      </c>
      <c r="AK31" s="182">
        <v>477</v>
      </c>
      <c r="AL31" s="182">
        <v>311</v>
      </c>
      <c r="AM31" s="182">
        <v>136</v>
      </c>
      <c r="AN31" s="182">
        <v>131</v>
      </c>
      <c r="AO31" s="182">
        <v>341</v>
      </c>
      <c r="AP31" s="182">
        <v>180</v>
      </c>
    </row>
    <row r="32" spans="1:42" ht="20.25" customHeight="1">
      <c r="A32" s="16"/>
      <c r="B32" s="264" t="s">
        <v>103</v>
      </c>
      <c r="C32" s="541">
        <f>SUM(D32:E32)</f>
        <v>29</v>
      </c>
      <c r="D32" s="192">
        <f>SUM(F32,H32,J32,M32)</f>
        <v>21</v>
      </c>
      <c r="E32" s="192">
        <f>SUM(I32,K32,L32,N32)</f>
        <v>8</v>
      </c>
      <c r="F32" s="543">
        <v>1</v>
      </c>
      <c r="G32" s="5" t="s">
        <v>842</v>
      </c>
      <c r="H32" s="543">
        <v>1</v>
      </c>
      <c r="I32" s="5" t="s">
        <v>842</v>
      </c>
      <c r="J32" s="543">
        <v>18</v>
      </c>
      <c r="K32" s="543">
        <v>7</v>
      </c>
      <c r="L32" s="543">
        <v>1</v>
      </c>
      <c r="M32" s="543">
        <v>1</v>
      </c>
      <c r="N32" s="5" t="s">
        <v>842</v>
      </c>
      <c r="O32" s="5" t="s">
        <v>842</v>
      </c>
      <c r="P32" s="5">
        <v>1</v>
      </c>
      <c r="Q32" s="10">
        <f>SUM(R32:S32)</f>
        <v>4</v>
      </c>
      <c r="R32" s="5" t="s">
        <v>842</v>
      </c>
      <c r="S32" s="543">
        <v>4</v>
      </c>
      <c r="U32" s="639">
        <v>62</v>
      </c>
      <c r="V32" s="639"/>
      <c r="W32" s="681"/>
      <c r="X32" s="182">
        <v>3379</v>
      </c>
      <c r="Y32" s="182">
        <v>2606</v>
      </c>
      <c r="Z32" s="182">
        <v>773</v>
      </c>
      <c r="AA32" s="182">
        <v>65</v>
      </c>
      <c r="AB32" s="182" t="s">
        <v>468</v>
      </c>
      <c r="AC32" s="182">
        <v>81</v>
      </c>
      <c r="AD32" s="182" t="s">
        <v>678</v>
      </c>
      <c r="AE32" s="182">
        <v>2151</v>
      </c>
      <c r="AF32" s="182">
        <v>490</v>
      </c>
      <c r="AG32" s="182">
        <v>64</v>
      </c>
      <c r="AH32" s="182">
        <v>309</v>
      </c>
      <c r="AI32" s="182">
        <v>219</v>
      </c>
      <c r="AJ32" s="182">
        <v>743</v>
      </c>
      <c r="AK32" s="182">
        <v>425</v>
      </c>
      <c r="AL32" s="182">
        <v>318</v>
      </c>
      <c r="AM32" s="182">
        <v>133</v>
      </c>
      <c r="AN32" s="182">
        <v>132</v>
      </c>
      <c r="AO32" s="182">
        <v>292</v>
      </c>
      <c r="AP32" s="182">
        <v>186</v>
      </c>
    </row>
    <row r="33" spans="1:42" ht="20.25" customHeight="1">
      <c r="A33" s="16"/>
      <c r="B33" s="264" t="s">
        <v>104</v>
      </c>
      <c r="C33" s="541">
        <f>SUM(D33:E33)</f>
        <v>14</v>
      </c>
      <c r="D33" s="192">
        <f>SUM(F33,H33,J33,M33)</f>
        <v>8</v>
      </c>
      <c r="E33" s="192">
        <f>SUM(I33,K33,L33,N33)</f>
        <v>6</v>
      </c>
      <c r="F33" s="543">
        <v>1</v>
      </c>
      <c r="G33" s="5" t="s">
        <v>842</v>
      </c>
      <c r="H33" s="543">
        <v>1</v>
      </c>
      <c r="I33" s="5" t="s">
        <v>842</v>
      </c>
      <c r="J33" s="543">
        <v>6</v>
      </c>
      <c r="K33" s="543">
        <v>5</v>
      </c>
      <c r="L33" s="543">
        <v>1</v>
      </c>
      <c r="M33" s="5" t="s">
        <v>842</v>
      </c>
      <c r="N33" s="5" t="s">
        <v>842</v>
      </c>
      <c r="O33" s="5">
        <v>1</v>
      </c>
      <c r="P33" s="5" t="s">
        <v>842</v>
      </c>
      <c r="Q33" s="10">
        <f>SUM(R33:S33)</f>
        <v>2</v>
      </c>
      <c r="R33" s="5" t="s">
        <v>842</v>
      </c>
      <c r="S33" s="543">
        <v>2</v>
      </c>
      <c r="U33" s="571">
        <v>63</v>
      </c>
      <c r="V33" s="804"/>
      <c r="W33" s="805"/>
      <c r="X33" s="182">
        <v>3525</v>
      </c>
      <c r="Y33" s="182">
        <v>2702.2773</v>
      </c>
      <c r="Z33" s="182">
        <v>823</v>
      </c>
      <c r="AA33" s="182">
        <v>65</v>
      </c>
      <c r="AB33" s="182" t="s">
        <v>468</v>
      </c>
      <c r="AC33" s="182">
        <v>81</v>
      </c>
      <c r="AD33" s="182" t="s">
        <v>678</v>
      </c>
      <c r="AE33" s="182">
        <v>2206</v>
      </c>
      <c r="AF33" s="182">
        <v>511</v>
      </c>
      <c r="AG33" s="182">
        <v>63</v>
      </c>
      <c r="AH33" s="182">
        <v>350</v>
      </c>
      <c r="AI33" s="182">
        <v>249</v>
      </c>
      <c r="AJ33" s="182">
        <v>697</v>
      </c>
      <c r="AK33" s="182">
        <v>378</v>
      </c>
      <c r="AL33" s="182">
        <v>319</v>
      </c>
      <c r="AM33" s="182">
        <v>136</v>
      </c>
      <c r="AN33" s="182">
        <v>131</v>
      </c>
      <c r="AO33" s="182">
        <v>242</v>
      </c>
      <c r="AP33" s="182">
        <v>188</v>
      </c>
    </row>
    <row r="34" spans="1:42" ht="20.25" customHeight="1">
      <c r="A34" s="16"/>
      <c r="B34" s="264"/>
      <c r="C34" s="542"/>
      <c r="D34" s="5"/>
      <c r="E34" s="5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U34" s="571" t="s">
        <v>470</v>
      </c>
      <c r="V34" s="611"/>
      <c r="W34" s="612"/>
      <c r="X34" s="182">
        <v>3637</v>
      </c>
      <c r="Y34" s="182">
        <v>2773</v>
      </c>
      <c r="Z34" s="182">
        <v>864</v>
      </c>
      <c r="AA34" s="182">
        <v>65</v>
      </c>
      <c r="AB34" s="182" t="s">
        <v>468</v>
      </c>
      <c r="AC34" s="182">
        <v>82</v>
      </c>
      <c r="AD34" s="182">
        <v>1</v>
      </c>
      <c r="AE34" s="182">
        <v>2258</v>
      </c>
      <c r="AF34" s="182">
        <v>547</v>
      </c>
      <c r="AG34" s="182">
        <v>64</v>
      </c>
      <c r="AH34" s="182">
        <v>368</v>
      </c>
      <c r="AI34" s="182">
        <v>252</v>
      </c>
      <c r="AJ34" s="182">
        <v>692</v>
      </c>
      <c r="AK34" s="182">
        <v>372</v>
      </c>
      <c r="AL34" s="182">
        <v>320</v>
      </c>
      <c r="AM34" s="182">
        <v>132</v>
      </c>
      <c r="AN34" s="182">
        <v>130</v>
      </c>
      <c r="AO34" s="182">
        <v>240</v>
      </c>
      <c r="AP34" s="182">
        <v>190</v>
      </c>
    </row>
    <row r="35" spans="1:42" ht="20.25" customHeight="1">
      <c r="A35" s="739" t="s">
        <v>105</v>
      </c>
      <c r="B35" s="740"/>
      <c r="C35" s="539">
        <f>SUM(C36:C43)</f>
        <v>213</v>
      </c>
      <c r="D35" s="539">
        <f>SUM(D36:D43)</f>
        <v>138</v>
      </c>
      <c r="E35" s="539">
        <f>SUM(E36:E43)</f>
        <v>75</v>
      </c>
      <c r="F35" s="539">
        <f>SUM(F36:F43)</f>
        <v>10</v>
      </c>
      <c r="G35" s="539" t="s">
        <v>468</v>
      </c>
      <c r="H35" s="539">
        <f>SUM(H36:H43)</f>
        <v>10</v>
      </c>
      <c r="I35" s="539" t="s">
        <v>468</v>
      </c>
      <c r="J35" s="539">
        <f aca="true" t="shared" si="7" ref="J35:S35">SUM(J36:J43)</f>
        <v>115</v>
      </c>
      <c r="K35" s="539">
        <f t="shared" si="7"/>
        <v>63</v>
      </c>
      <c r="L35" s="539">
        <f t="shared" si="7"/>
        <v>7</v>
      </c>
      <c r="M35" s="539">
        <f t="shared" si="7"/>
        <v>3</v>
      </c>
      <c r="N35" s="539">
        <f t="shared" si="7"/>
        <v>5</v>
      </c>
      <c r="O35" s="539">
        <f t="shared" si="7"/>
        <v>4</v>
      </c>
      <c r="P35" s="539">
        <f t="shared" si="7"/>
        <v>9</v>
      </c>
      <c r="Q35" s="539">
        <f t="shared" si="7"/>
        <v>46</v>
      </c>
      <c r="R35" s="539">
        <f t="shared" si="7"/>
        <v>5</v>
      </c>
      <c r="S35" s="539">
        <f t="shared" si="7"/>
        <v>41</v>
      </c>
      <c r="U35" s="613">
        <v>2</v>
      </c>
      <c r="V35" s="613"/>
      <c r="W35" s="614"/>
      <c r="X35" s="338">
        <f>SUM(X37,X41,X45)</f>
        <v>3716</v>
      </c>
      <c r="Y35" s="338">
        <f aca="true" t="shared" si="8" ref="Y35:AP35">SUM(Y37,Y41,Y45)</f>
        <v>2808</v>
      </c>
      <c r="Z35" s="338">
        <f t="shared" si="8"/>
        <v>908</v>
      </c>
      <c r="AA35" s="338">
        <f t="shared" si="8"/>
        <v>65</v>
      </c>
      <c r="AB35" s="338" t="s">
        <v>468</v>
      </c>
      <c r="AC35" s="338">
        <f t="shared" si="8"/>
        <v>81</v>
      </c>
      <c r="AD35" s="338">
        <f t="shared" si="8"/>
        <v>1</v>
      </c>
      <c r="AE35" s="338">
        <f t="shared" si="8"/>
        <v>2284</v>
      </c>
      <c r="AF35" s="338">
        <f t="shared" si="8"/>
        <v>576</v>
      </c>
      <c r="AG35" s="338">
        <f t="shared" si="8"/>
        <v>65</v>
      </c>
      <c r="AH35" s="338">
        <f t="shared" si="8"/>
        <v>378</v>
      </c>
      <c r="AI35" s="338">
        <f t="shared" si="8"/>
        <v>266</v>
      </c>
      <c r="AJ35" s="338">
        <f t="shared" si="8"/>
        <v>701</v>
      </c>
      <c r="AK35" s="338">
        <f t="shared" si="8"/>
        <v>376</v>
      </c>
      <c r="AL35" s="338">
        <f t="shared" si="8"/>
        <v>325</v>
      </c>
      <c r="AM35" s="338">
        <f t="shared" si="8"/>
        <v>133</v>
      </c>
      <c r="AN35" s="338">
        <f t="shared" si="8"/>
        <v>131</v>
      </c>
      <c r="AO35" s="338">
        <f t="shared" si="8"/>
        <v>243</v>
      </c>
      <c r="AP35" s="338">
        <f t="shared" si="8"/>
        <v>194</v>
      </c>
    </row>
    <row r="36" spans="1:37" ht="20.25" customHeight="1">
      <c r="A36" s="16"/>
      <c r="B36" s="264" t="s">
        <v>106</v>
      </c>
      <c r="C36" s="541">
        <f aca="true" t="shared" si="9" ref="C36:C43">SUM(D36:E36)</f>
        <v>29</v>
      </c>
      <c r="D36" s="192">
        <f aca="true" t="shared" si="10" ref="D36:D43">SUM(F36,H36,J36,M36)</f>
        <v>18</v>
      </c>
      <c r="E36" s="192">
        <f aca="true" t="shared" si="11" ref="E36:E43">SUM(I36,K36,L36,N36)</f>
        <v>11</v>
      </c>
      <c r="F36" s="543">
        <v>1</v>
      </c>
      <c r="G36" s="5" t="s">
        <v>842</v>
      </c>
      <c r="H36" s="543">
        <v>1</v>
      </c>
      <c r="I36" s="5" t="s">
        <v>842</v>
      </c>
      <c r="J36" s="543">
        <v>16</v>
      </c>
      <c r="K36" s="543">
        <v>10</v>
      </c>
      <c r="L36" s="543">
        <v>1</v>
      </c>
      <c r="M36" s="5" t="s">
        <v>842</v>
      </c>
      <c r="N36" s="5" t="s">
        <v>842</v>
      </c>
      <c r="O36" s="5">
        <v>1</v>
      </c>
      <c r="P36" s="185">
        <v>1</v>
      </c>
      <c r="Q36" s="10">
        <f aca="true" t="shared" si="12" ref="Q36:Q43">SUM(R36:S36)</f>
        <v>7</v>
      </c>
      <c r="R36" s="185">
        <v>1</v>
      </c>
      <c r="S36" s="543">
        <v>6</v>
      </c>
      <c r="U36" s="806"/>
      <c r="V36" s="806"/>
      <c r="W36" s="807"/>
      <c r="X36" s="94"/>
      <c r="Y36" s="94"/>
      <c r="Z36" s="61"/>
      <c r="AA36" s="93"/>
      <c r="AB36" s="93"/>
      <c r="AC36" s="44"/>
      <c r="AD36" s="94"/>
      <c r="AE36" s="94"/>
      <c r="AF36" s="44"/>
      <c r="AG36" s="94"/>
      <c r="AH36" s="94"/>
      <c r="AI36" s="44"/>
      <c r="AJ36" s="94"/>
      <c r="AK36" s="94"/>
    </row>
    <row r="37" spans="1:42" ht="20.25" customHeight="1">
      <c r="A37" s="16"/>
      <c r="B37" s="264" t="s">
        <v>107</v>
      </c>
      <c r="C37" s="541">
        <f t="shared" si="9"/>
        <v>55</v>
      </c>
      <c r="D37" s="192">
        <f t="shared" si="10"/>
        <v>38</v>
      </c>
      <c r="E37" s="192">
        <f t="shared" si="11"/>
        <v>17</v>
      </c>
      <c r="F37" s="543">
        <v>2</v>
      </c>
      <c r="G37" s="5" t="s">
        <v>842</v>
      </c>
      <c r="H37" s="543">
        <v>2</v>
      </c>
      <c r="I37" s="5" t="s">
        <v>842</v>
      </c>
      <c r="J37" s="543">
        <v>34</v>
      </c>
      <c r="K37" s="543">
        <v>13</v>
      </c>
      <c r="L37" s="543">
        <v>3</v>
      </c>
      <c r="M37" s="5" t="s">
        <v>842</v>
      </c>
      <c r="N37" s="185">
        <v>1</v>
      </c>
      <c r="O37" s="5">
        <v>1</v>
      </c>
      <c r="P37" s="5" t="s">
        <v>842</v>
      </c>
      <c r="Q37" s="10">
        <f t="shared" si="12"/>
        <v>17</v>
      </c>
      <c r="R37" s="5" t="s">
        <v>842</v>
      </c>
      <c r="S37" s="543">
        <v>17</v>
      </c>
      <c r="U37" s="791" t="s">
        <v>343</v>
      </c>
      <c r="V37" s="762" t="s">
        <v>330</v>
      </c>
      <c r="W37" s="763"/>
      <c r="X37" s="315">
        <v>3069</v>
      </c>
      <c r="Y37" s="315">
        <v>2335</v>
      </c>
      <c r="Z37" s="181">
        <v>734</v>
      </c>
      <c r="AA37" s="315">
        <v>55</v>
      </c>
      <c r="AB37" s="315" t="s">
        <v>468</v>
      </c>
      <c r="AC37" s="315">
        <v>68</v>
      </c>
      <c r="AD37" s="95" t="s">
        <v>468</v>
      </c>
      <c r="AE37" s="315">
        <v>1998</v>
      </c>
      <c r="AF37" s="315">
        <v>495</v>
      </c>
      <c r="AG37" s="315">
        <v>59</v>
      </c>
      <c r="AH37" s="315">
        <v>214</v>
      </c>
      <c r="AI37" s="315">
        <v>180</v>
      </c>
      <c r="AJ37" s="315">
        <v>621</v>
      </c>
      <c r="AK37" s="315">
        <v>346</v>
      </c>
      <c r="AL37" s="315">
        <v>275</v>
      </c>
      <c r="AM37" s="315">
        <v>120</v>
      </c>
      <c r="AN37" s="315">
        <v>98</v>
      </c>
      <c r="AO37" s="315">
        <v>226</v>
      </c>
      <c r="AP37" s="315">
        <v>177</v>
      </c>
    </row>
    <row r="38" spans="1:42" ht="20.25" customHeight="1">
      <c r="A38" s="16"/>
      <c r="B38" s="264" t="s">
        <v>108</v>
      </c>
      <c r="C38" s="541">
        <f t="shared" si="9"/>
        <v>82</v>
      </c>
      <c r="D38" s="192">
        <f t="shared" si="10"/>
        <v>50</v>
      </c>
      <c r="E38" s="192">
        <f t="shared" si="11"/>
        <v>32</v>
      </c>
      <c r="F38" s="543">
        <v>2</v>
      </c>
      <c r="G38" s="5" t="s">
        <v>842</v>
      </c>
      <c r="H38" s="543">
        <v>2</v>
      </c>
      <c r="I38" s="5" t="s">
        <v>842</v>
      </c>
      <c r="J38" s="543">
        <v>44</v>
      </c>
      <c r="K38" s="543">
        <v>28</v>
      </c>
      <c r="L38" s="543">
        <v>2</v>
      </c>
      <c r="M38" s="5">
        <v>2</v>
      </c>
      <c r="N38" s="543">
        <v>2</v>
      </c>
      <c r="O38" s="5" t="s">
        <v>842</v>
      </c>
      <c r="P38" s="5">
        <v>3</v>
      </c>
      <c r="Q38" s="10">
        <f t="shared" si="12"/>
        <v>9</v>
      </c>
      <c r="R38" s="543">
        <v>3</v>
      </c>
      <c r="S38" s="543">
        <v>6</v>
      </c>
      <c r="U38" s="791"/>
      <c r="V38" s="762" t="s">
        <v>353</v>
      </c>
      <c r="W38" s="763"/>
      <c r="X38" s="321">
        <v>2688</v>
      </c>
      <c r="Y38" s="193">
        <v>2124</v>
      </c>
      <c r="Z38" s="181">
        <v>564</v>
      </c>
      <c r="AA38" s="315">
        <v>55</v>
      </c>
      <c r="AB38" s="315" t="s">
        <v>678</v>
      </c>
      <c r="AC38" s="315">
        <v>68</v>
      </c>
      <c r="AD38" s="202" t="s">
        <v>678</v>
      </c>
      <c r="AE38" s="193">
        <v>1971</v>
      </c>
      <c r="AF38" s="193">
        <v>489</v>
      </c>
      <c r="AG38" s="193">
        <v>59</v>
      </c>
      <c r="AH38" s="193">
        <v>30</v>
      </c>
      <c r="AI38" s="202">
        <v>16</v>
      </c>
      <c r="AJ38" s="193">
        <v>621</v>
      </c>
      <c r="AK38" s="193">
        <v>346</v>
      </c>
      <c r="AL38" s="193">
        <v>275</v>
      </c>
      <c r="AM38" s="191">
        <v>120</v>
      </c>
      <c r="AN38" s="191">
        <v>98</v>
      </c>
      <c r="AO38" s="191">
        <v>226</v>
      </c>
      <c r="AP38" s="191">
        <v>177</v>
      </c>
    </row>
    <row r="39" spans="1:42" ht="20.25" customHeight="1">
      <c r="A39" s="16"/>
      <c r="B39" s="264" t="s">
        <v>109</v>
      </c>
      <c r="C39" s="541">
        <f t="shared" si="9"/>
        <v>9</v>
      </c>
      <c r="D39" s="192">
        <f t="shared" si="10"/>
        <v>5</v>
      </c>
      <c r="E39" s="192">
        <f t="shared" si="11"/>
        <v>4</v>
      </c>
      <c r="F39" s="543">
        <v>1</v>
      </c>
      <c r="G39" s="5" t="s">
        <v>842</v>
      </c>
      <c r="H39" s="5">
        <v>1</v>
      </c>
      <c r="I39" s="5" t="s">
        <v>842</v>
      </c>
      <c r="J39" s="543">
        <v>3</v>
      </c>
      <c r="K39" s="543">
        <v>3</v>
      </c>
      <c r="L39" s="5" t="s">
        <v>842</v>
      </c>
      <c r="M39" s="5" t="s">
        <v>842</v>
      </c>
      <c r="N39" s="5">
        <v>1</v>
      </c>
      <c r="O39" s="5" t="s">
        <v>842</v>
      </c>
      <c r="P39" s="543">
        <v>1</v>
      </c>
      <c r="Q39" s="10">
        <f t="shared" si="12"/>
        <v>2</v>
      </c>
      <c r="R39" s="5" t="s">
        <v>842</v>
      </c>
      <c r="S39" s="543">
        <v>2</v>
      </c>
      <c r="U39" s="791"/>
      <c r="V39" s="762" t="s">
        <v>354</v>
      </c>
      <c r="W39" s="763"/>
      <c r="X39" s="321">
        <v>381</v>
      </c>
      <c r="Y39" s="193">
        <v>211</v>
      </c>
      <c r="Z39" s="181">
        <v>170</v>
      </c>
      <c r="AA39" s="315" t="s">
        <v>679</v>
      </c>
      <c r="AB39" s="315" t="s">
        <v>679</v>
      </c>
      <c r="AC39" s="315" t="s">
        <v>679</v>
      </c>
      <c r="AD39" s="202" t="s">
        <v>679</v>
      </c>
      <c r="AE39" s="193">
        <v>27</v>
      </c>
      <c r="AF39" s="193">
        <v>6</v>
      </c>
      <c r="AG39" s="193" t="s">
        <v>679</v>
      </c>
      <c r="AH39" s="193">
        <v>184</v>
      </c>
      <c r="AI39" s="202">
        <v>164</v>
      </c>
      <c r="AJ39" s="315" t="s">
        <v>705</v>
      </c>
      <c r="AK39" s="315" t="s">
        <v>705</v>
      </c>
      <c r="AL39" s="315" t="s">
        <v>705</v>
      </c>
      <c r="AM39" s="315" t="s">
        <v>705</v>
      </c>
      <c r="AN39" s="315" t="s">
        <v>705</v>
      </c>
      <c r="AO39" s="315" t="s">
        <v>705</v>
      </c>
      <c r="AP39" s="315" t="s">
        <v>705</v>
      </c>
    </row>
    <row r="40" spans="1:42" ht="20.25" customHeight="1">
      <c r="A40" s="16"/>
      <c r="B40" s="264" t="s">
        <v>110</v>
      </c>
      <c r="C40" s="541">
        <f t="shared" si="9"/>
        <v>9</v>
      </c>
      <c r="D40" s="192">
        <f t="shared" si="10"/>
        <v>6</v>
      </c>
      <c r="E40" s="192">
        <f t="shared" si="11"/>
        <v>3</v>
      </c>
      <c r="F40" s="543">
        <v>1</v>
      </c>
      <c r="G40" s="5" t="s">
        <v>842</v>
      </c>
      <c r="H40" s="5">
        <v>1</v>
      </c>
      <c r="I40" s="185" t="s">
        <v>842</v>
      </c>
      <c r="J40" s="543">
        <v>4</v>
      </c>
      <c r="K40" s="543">
        <v>3</v>
      </c>
      <c r="L40" s="5" t="s">
        <v>842</v>
      </c>
      <c r="M40" s="5" t="s">
        <v>842</v>
      </c>
      <c r="N40" s="5" t="s">
        <v>842</v>
      </c>
      <c r="O40" s="5">
        <v>2</v>
      </c>
      <c r="P40" s="543">
        <v>1</v>
      </c>
      <c r="Q40" s="10">
        <f t="shared" si="12"/>
        <v>1</v>
      </c>
      <c r="R40" s="5" t="s">
        <v>842</v>
      </c>
      <c r="S40" s="543">
        <v>1</v>
      </c>
      <c r="U40" s="322"/>
      <c r="V40" s="99"/>
      <c r="W40" s="100"/>
      <c r="X40" s="321"/>
      <c r="Y40" s="193"/>
      <c r="Z40" s="181"/>
      <c r="AA40" s="315"/>
      <c r="AB40" s="315"/>
      <c r="AC40" s="315"/>
      <c r="AD40" s="202"/>
      <c r="AE40" s="193"/>
      <c r="AF40" s="193"/>
      <c r="AG40" s="193"/>
      <c r="AH40" s="193"/>
      <c r="AI40" s="202"/>
      <c r="AJ40" s="315"/>
      <c r="AK40" s="315"/>
      <c r="AL40" s="315"/>
      <c r="AM40" s="191"/>
      <c r="AN40" s="191"/>
      <c r="AO40" s="191"/>
      <c r="AP40" s="191"/>
    </row>
    <row r="41" spans="1:42" ht="20.25" customHeight="1">
      <c r="A41" s="16"/>
      <c r="B41" s="264" t="s">
        <v>111</v>
      </c>
      <c r="C41" s="541">
        <f t="shared" si="9"/>
        <v>10</v>
      </c>
      <c r="D41" s="192">
        <f t="shared" si="10"/>
        <v>6</v>
      </c>
      <c r="E41" s="192">
        <f t="shared" si="11"/>
        <v>4</v>
      </c>
      <c r="F41" s="543">
        <v>1</v>
      </c>
      <c r="G41" s="5" t="s">
        <v>842</v>
      </c>
      <c r="H41" s="543">
        <v>1</v>
      </c>
      <c r="I41" s="5" t="s">
        <v>842</v>
      </c>
      <c r="J41" s="543">
        <v>4</v>
      </c>
      <c r="K41" s="543">
        <v>2</v>
      </c>
      <c r="L41" s="543">
        <v>1</v>
      </c>
      <c r="M41" s="5" t="s">
        <v>842</v>
      </c>
      <c r="N41" s="5">
        <v>1</v>
      </c>
      <c r="O41" s="5" t="s">
        <v>842</v>
      </c>
      <c r="P41" s="543" t="s">
        <v>842</v>
      </c>
      <c r="Q41" s="10">
        <f t="shared" si="12"/>
        <v>6</v>
      </c>
      <c r="R41" s="5" t="s">
        <v>842</v>
      </c>
      <c r="S41" s="543">
        <v>6</v>
      </c>
      <c r="U41" s="789" t="s">
        <v>344</v>
      </c>
      <c r="V41" s="762" t="s">
        <v>330</v>
      </c>
      <c r="W41" s="763"/>
      <c r="X41" s="315">
        <v>617</v>
      </c>
      <c r="Y41" s="315">
        <v>449</v>
      </c>
      <c r="Z41" s="181">
        <v>168</v>
      </c>
      <c r="AA41" s="315">
        <v>9</v>
      </c>
      <c r="AB41" s="315" t="s">
        <v>468</v>
      </c>
      <c r="AC41" s="315">
        <v>12</v>
      </c>
      <c r="AD41" s="315">
        <v>1</v>
      </c>
      <c r="AE41" s="315">
        <v>267</v>
      </c>
      <c r="AF41" s="315">
        <v>77</v>
      </c>
      <c r="AG41" s="315">
        <v>5</v>
      </c>
      <c r="AH41" s="315">
        <v>161</v>
      </c>
      <c r="AI41" s="315">
        <v>85</v>
      </c>
      <c r="AJ41" s="315">
        <v>74</v>
      </c>
      <c r="AK41" s="315">
        <v>27</v>
      </c>
      <c r="AL41" s="315">
        <v>47</v>
      </c>
      <c r="AM41" s="315">
        <v>12</v>
      </c>
      <c r="AN41" s="315">
        <v>30</v>
      </c>
      <c r="AO41" s="315">
        <v>15</v>
      </c>
      <c r="AP41" s="315">
        <v>17</v>
      </c>
    </row>
    <row r="42" spans="1:42" ht="20.25" customHeight="1">
      <c r="A42" s="16"/>
      <c r="B42" s="264" t="s">
        <v>112</v>
      </c>
      <c r="C42" s="541">
        <f t="shared" si="9"/>
        <v>10</v>
      </c>
      <c r="D42" s="192">
        <f t="shared" si="10"/>
        <v>8</v>
      </c>
      <c r="E42" s="192">
        <f t="shared" si="11"/>
        <v>2</v>
      </c>
      <c r="F42" s="543">
        <v>1</v>
      </c>
      <c r="G42" s="5" t="s">
        <v>842</v>
      </c>
      <c r="H42" s="543">
        <v>1</v>
      </c>
      <c r="I42" s="5" t="s">
        <v>842</v>
      </c>
      <c r="J42" s="543">
        <v>6</v>
      </c>
      <c r="K42" s="543">
        <v>2</v>
      </c>
      <c r="L42" s="5" t="s">
        <v>842</v>
      </c>
      <c r="M42" s="5" t="s">
        <v>842</v>
      </c>
      <c r="N42" s="5" t="s">
        <v>842</v>
      </c>
      <c r="O42" s="5" t="s">
        <v>842</v>
      </c>
      <c r="P42" s="543">
        <v>1</v>
      </c>
      <c r="Q42" s="10">
        <f t="shared" si="12"/>
        <v>1</v>
      </c>
      <c r="R42" s="5" t="s">
        <v>842</v>
      </c>
      <c r="S42" s="543">
        <v>1</v>
      </c>
      <c r="U42" s="789"/>
      <c r="V42" s="762" t="s">
        <v>353</v>
      </c>
      <c r="W42" s="763"/>
      <c r="X42" s="321">
        <v>375</v>
      </c>
      <c r="Y42" s="193">
        <v>292</v>
      </c>
      <c r="Z42" s="181">
        <v>83</v>
      </c>
      <c r="AA42" s="315">
        <v>9</v>
      </c>
      <c r="AB42" s="315" t="s">
        <v>679</v>
      </c>
      <c r="AC42" s="315">
        <v>11</v>
      </c>
      <c r="AD42" s="202">
        <v>1</v>
      </c>
      <c r="AE42" s="193">
        <v>254</v>
      </c>
      <c r="AF42" s="193">
        <v>73</v>
      </c>
      <c r="AG42" s="193">
        <v>5</v>
      </c>
      <c r="AH42" s="193">
        <v>18</v>
      </c>
      <c r="AI42" s="202">
        <v>4</v>
      </c>
      <c r="AJ42" s="315">
        <v>74</v>
      </c>
      <c r="AK42" s="315">
        <v>27</v>
      </c>
      <c r="AL42" s="315">
        <v>47</v>
      </c>
      <c r="AM42" s="191">
        <v>12</v>
      </c>
      <c r="AN42" s="191">
        <v>30</v>
      </c>
      <c r="AO42" s="191">
        <v>15</v>
      </c>
      <c r="AP42" s="191">
        <v>17</v>
      </c>
    </row>
    <row r="43" spans="1:42" ht="20.25" customHeight="1">
      <c r="A43" s="16"/>
      <c r="B43" s="264" t="s">
        <v>113</v>
      </c>
      <c r="C43" s="541">
        <f t="shared" si="9"/>
        <v>9</v>
      </c>
      <c r="D43" s="192">
        <f t="shared" si="10"/>
        <v>7</v>
      </c>
      <c r="E43" s="192">
        <f t="shared" si="11"/>
        <v>2</v>
      </c>
      <c r="F43" s="543">
        <v>1</v>
      </c>
      <c r="G43" s="5" t="s">
        <v>842</v>
      </c>
      <c r="H43" s="5">
        <v>1</v>
      </c>
      <c r="I43" s="5" t="s">
        <v>842</v>
      </c>
      <c r="J43" s="543">
        <v>4</v>
      </c>
      <c r="K43" s="543">
        <v>2</v>
      </c>
      <c r="L43" s="543" t="s">
        <v>842</v>
      </c>
      <c r="M43" s="185">
        <v>1</v>
      </c>
      <c r="N43" s="5" t="s">
        <v>842</v>
      </c>
      <c r="O43" s="5" t="s">
        <v>842</v>
      </c>
      <c r="P43" s="5">
        <v>2</v>
      </c>
      <c r="Q43" s="10">
        <f t="shared" si="12"/>
        <v>3</v>
      </c>
      <c r="R43" s="5">
        <v>1</v>
      </c>
      <c r="S43" s="543">
        <v>2</v>
      </c>
      <c r="U43" s="789"/>
      <c r="V43" s="762" t="s">
        <v>354</v>
      </c>
      <c r="W43" s="763"/>
      <c r="X43" s="321">
        <v>242</v>
      </c>
      <c r="Y43" s="193">
        <v>157</v>
      </c>
      <c r="Z43" s="181">
        <v>85</v>
      </c>
      <c r="AA43" s="315" t="s">
        <v>679</v>
      </c>
      <c r="AB43" s="315" t="s">
        <v>679</v>
      </c>
      <c r="AC43" s="315">
        <v>1</v>
      </c>
      <c r="AD43" s="202" t="s">
        <v>679</v>
      </c>
      <c r="AE43" s="193">
        <v>13</v>
      </c>
      <c r="AF43" s="193">
        <v>4</v>
      </c>
      <c r="AG43" s="193" t="s">
        <v>679</v>
      </c>
      <c r="AH43" s="193">
        <v>143</v>
      </c>
      <c r="AI43" s="202">
        <v>81</v>
      </c>
      <c r="AJ43" s="315" t="s">
        <v>705</v>
      </c>
      <c r="AK43" s="315" t="s">
        <v>705</v>
      </c>
      <c r="AL43" s="315" t="s">
        <v>705</v>
      </c>
      <c r="AM43" s="315" t="s">
        <v>705</v>
      </c>
      <c r="AN43" s="315" t="s">
        <v>705</v>
      </c>
      <c r="AO43" s="315" t="s">
        <v>705</v>
      </c>
      <c r="AP43" s="315" t="s">
        <v>705</v>
      </c>
    </row>
    <row r="44" spans="1:42" ht="20.25" customHeight="1">
      <c r="A44" s="16"/>
      <c r="B44" s="264"/>
      <c r="C44" s="542"/>
      <c r="D44" s="5"/>
      <c r="E44" s="5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203"/>
      <c r="U44" s="322"/>
      <c r="V44" s="99"/>
      <c r="W44" s="288"/>
      <c r="X44" s="321"/>
      <c r="Y44" s="193"/>
      <c r="Z44" s="181"/>
      <c r="AA44" s="315"/>
      <c r="AB44" s="315" t="s">
        <v>679</v>
      </c>
      <c r="AC44" s="315"/>
      <c r="AD44" s="202"/>
      <c r="AE44" s="193"/>
      <c r="AF44" s="193"/>
      <c r="AG44" s="193"/>
      <c r="AH44" s="193"/>
      <c r="AI44" s="202"/>
      <c r="AJ44" s="315"/>
      <c r="AK44" s="315"/>
      <c r="AL44" s="315"/>
      <c r="AM44" s="191"/>
      <c r="AN44" s="191"/>
      <c r="AO44" s="191"/>
      <c r="AP44" s="191"/>
    </row>
    <row r="45" spans="1:42" ht="20.25" customHeight="1">
      <c r="A45" s="739" t="s">
        <v>114</v>
      </c>
      <c r="B45" s="740"/>
      <c r="C45" s="539">
        <f>SUM(C46:C50)</f>
        <v>209</v>
      </c>
      <c r="D45" s="539">
        <f>SUM(D46:D50)</f>
        <v>123</v>
      </c>
      <c r="E45" s="539">
        <f>SUM(E46:E50)</f>
        <v>86</v>
      </c>
      <c r="F45" s="539">
        <f>SUM(F46:F50)</f>
        <v>6</v>
      </c>
      <c r="G45" s="539" t="s">
        <v>468</v>
      </c>
      <c r="H45" s="539">
        <f>SUM(H46:H50)</f>
        <v>7</v>
      </c>
      <c r="I45" s="539" t="s">
        <v>468</v>
      </c>
      <c r="J45" s="539">
        <f>SUM(J46:J50)</f>
        <v>110</v>
      </c>
      <c r="K45" s="539">
        <f>SUM(K46:K50)</f>
        <v>75</v>
      </c>
      <c r="L45" s="539">
        <f>SUM(L46:L50)</f>
        <v>7</v>
      </c>
      <c r="M45" s="539" t="s">
        <v>468</v>
      </c>
      <c r="N45" s="539">
        <f aca="true" t="shared" si="13" ref="N45:S45">SUM(N46:N50)</f>
        <v>4</v>
      </c>
      <c r="O45" s="539">
        <f t="shared" si="13"/>
        <v>1</v>
      </c>
      <c r="P45" s="539">
        <f t="shared" si="13"/>
        <v>2</v>
      </c>
      <c r="Q45" s="539">
        <f t="shared" si="13"/>
        <v>31</v>
      </c>
      <c r="R45" s="539">
        <f t="shared" si="13"/>
        <v>7</v>
      </c>
      <c r="S45" s="539">
        <f t="shared" si="13"/>
        <v>24</v>
      </c>
      <c r="T45" s="203"/>
      <c r="U45" s="789" t="s">
        <v>317</v>
      </c>
      <c r="V45" s="762" t="s">
        <v>330</v>
      </c>
      <c r="W45" s="763"/>
      <c r="X45" s="315">
        <v>30</v>
      </c>
      <c r="Y45" s="315">
        <v>24</v>
      </c>
      <c r="Z45" s="181">
        <v>6</v>
      </c>
      <c r="AA45" s="315">
        <v>1</v>
      </c>
      <c r="AB45" s="315" t="s">
        <v>468</v>
      </c>
      <c r="AC45" s="315">
        <v>1</v>
      </c>
      <c r="AD45" s="315" t="s">
        <v>468</v>
      </c>
      <c r="AE45" s="315">
        <v>19</v>
      </c>
      <c r="AF45" s="315">
        <v>4</v>
      </c>
      <c r="AG45" s="315">
        <v>1</v>
      </c>
      <c r="AH45" s="315">
        <v>3</v>
      </c>
      <c r="AI45" s="315">
        <v>1</v>
      </c>
      <c r="AJ45" s="315">
        <v>6</v>
      </c>
      <c r="AK45" s="315">
        <v>3</v>
      </c>
      <c r="AL45" s="315">
        <v>3</v>
      </c>
      <c r="AM45" s="315">
        <v>1</v>
      </c>
      <c r="AN45" s="315">
        <v>3</v>
      </c>
      <c r="AO45" s="315">
        <v>2</v>
      </c>
      <c r="AP45" s="315" t="s">
        <v>468</v>
      </c>
    </row>
    <row r="46" spans="1:42" ht="20.25" customHeight="1">
      <c r="A46" s="16"/>
      <c r="B46" s="264" t="s">
        <v>115</v>
      </c>
      <c r="C46" s="541">
        <f>SUM(D46:E46)</f>
        <v>60</v>
      </c>
      <c r="D46" s="192">
        <f>SUM(F46,H46,J46,M46)</f>
        <v>35</v>
      </c>
      <c r="E46" s="192">
        <f>SUM(I46,K46,L46,N46)</f>
        <v>25</v>
      </c>
      <c r="F46" s="543">
        <v>2</v>
      </c>
      <c r="G46" s="5" t="s">
        <v>842</v>
      </c>
      <c r="H46" s="5">
        <v>2</v>
      </c>
      <c r="I46" s="5" t="s">
        <v>842</v>
      </c>
      <c r="J46" s="543">
        <v>31</v>
      </c>
      <c r="K46" s="543">
        <v>21</v>
      </c>
      <c r="L46" s="543">
        <v>2</v>
      </c>
      <c r="M46" s="5" t="s">
        <v>848</v>
      </c>
      <c r="N46" s="5">
        <v>2</v>
      </c>
      <c r="O46" s="5" t="s">
        <v>848</v>
      </c>
      <c r="P46" s="5">
        <v>1</v>
      </c>
      <c r="Q46" s="10">
        <f>SUM(R46:S46)</f>
        <v>13</v>
      </c>
      <c r="R46" s="543">
        <v>2</v>
      </c>
      <c r="S46" s="543">
        <v>11</v>
      </c>
      <c r="T46" s="203"/>
      <c r="U46" s="789"/>
      <c r="V46" s="762" t="s">
        <v>353</v>
      </c>
      <c r="W46" s="763"/>
      <c r="X46" s="321">
        <v>24</v>
      </c>
      <c r="Y46" s="193">
        <v>19</v>
      </c>
      <c r="Z46" s="181">
        <v>5</v>
      </c>
      <c r="AA46" s="315" t="s">
        <v>678</v>
      </c>
      <c r="AB46" s="315" t="s">
        <v>678</v>
      </c>
      <c r="AC46" s="315">
        <v>1</v>
      </c>
      <c r="AD46" s="202" t="s">
        <v>678</v>
      </c>
      <c r="AE46" s="193">
        <v>18</v>
      </c>
      <c r="AF46" s="193">
        <v>4</v>
      </c>
      <c r="AG46" s="193">
        <v>1</v>
      </c>
      <c r="AH46" s="193" t="s">
        <v>678</v>
      </c>
      <c r="AI46" s="202" t="s">
        <v>678</v>
      </c>
      <c r="AJ46" s="315">
        <v>6</v>
      </c>
      <c r="AK46" s="315">
        <v>3</v>
      </c>
      <c r="AL46" s="315">
        <v>3</v>
      </c>
      <c r="AM46" s="191">
        <v>1</v>
      </c>
      <c r="AN46" s="191">
        <v>3</v>
      </c>
      <c r="AO46" s="191">
        <v>2</v>
      </c>
      <c r="AP46" s="191" t="s">
        <v>678</v>
      </c>
    </row>
    <row r="47" spans="1:42" ht="20.25" customHeight="1">
      <c r="A47" s="16"/>
      <c r="B47" s="264" t="s">
        <v>116</v>
      </c>
      <c r="C47" s="541">
        <f>SUM(D47:E47)</f>
        <v>28</v>
      </c>
      <c r="D47" s="192">
        <f>SUM(F47,H47,J47,M47)</f>
        <v>17</v>
      </c>
      <c r="E47" s="192">
        <f>SUM(I47,K47,L47,N47)</f>
        <v>11</v>
      </c>
      <c r="F47" s="543">
        <v>1</v>
      </c>
      <c r="G47" s="5" t="s">
        <v>849</v>
      </c>
      <c r="H47" s="5">
        <v>1</v>
      </c>
      <c r="I47" s="5" t="s">
        <v>850</v>
      </c>
      <c r="J47" s="543">
        <v>15</v>
      </c>
      <c r="K47" s="543">
        <v>10</v>
      </c>
      <c r="L47" s="543">
        <v>1</v>
      </c>
      <c r="M47" s="5" t="s">
        <v>35</v>
      </c>
      <c r="N47" s="5" t="s">
        <v>848</v>
      </c>
      <c r="O47" s="5" t="s">
        <v>849</v>
      </c>
      <c r="P47" s="5">
        <v>1</v>
      </c>
      <c r="Q47" s="10">
        <f>SUM(R47:S47)</f>
        <v>3</v>
      </c>
      <c r="R47" s="543" t="s">
        <v>842</v>
      </c>
      <c r="S47" s="543">
        <v>3</v>
      </c>
      <c r="T47" s="203"/>
      <c r="U47" s="790"/>
      <c r="V47" s="756" t="s">
        <v>354</v>
      </c>
      <c r="W47" s="757"/>
      <c r="X47" s="323">
        <v>6</v>
      </c>
      <c r="Y47" s="226">
        <v>5</v>
      </c>
      <c r="Z47" s="184">
        <v>1</v>
      </c>
      <c r="AA47" s="316">
        <v>1</v>
      </c>
      <c r="AB47" s="316" t="s">
        <v>678</v>
      </c>
      <c r="AC47" s="316" t="s">
        <v>678</v>
      </c>
      <c r="AD47" s="227" t="s">
        <v>678</v>
      </c>
      <c r="AE47" s="226">
        <v>1</v>
      </c>
      <c r="AF47" s="226" t="s">
        <v>678</v>
      </c>
      <c r="AG47" s="226" t="s">
        <v>678</v>
      </c>
      <c r="AH47" s="226">
        <v>3</v>
      </c>
      <c r="AI47" s="227">
        <v>1</v>
      </c>
      <c r="AJ47" s="316" t="s">
        <v>706</v>
      </c>
      <c r="AK47" s="316" t="s">
        <v>706</v>
      </c>
      <c r="AL47" s="316" t="s">
        <v>706</v>
      </c>
      <c r="AM47" s="316" t="s">
        <v>706</v>
      </c>
      <c r="AN47" s="316" t="s">
        <v>706</v>
      </c>
      <c r="AO47" s="316" t="s">
        <v>706</v>
      </c>
      <c r="AP47" s="316" t="s">
        <v>706</v>
      </c>
    </row>
    <row r="48" spans="1:37" ht="20.25" customHeight="1">
      <c r="A48" s="16"/>
      <c r="B48" s="264" t="s">
        <v>117</v>
      </c>
      <c r="C48" s="541">
        <f>SUM(D48:E48)</f>
        <v>32</v>
      </c>
      <c r="D48" s="192">
        <f>SUM(F48,H48,J48,M48)</f>
        <v>19</v>
      </c>
      <c r="E48" s="192">
        <f>SUM(I48,K48,L48,N48)</f>
        <v>13</v>
      </c>
      <c r="F48" s="543">
        <v>1</v>
      </c>
      <c r="G48" s="5" t="s">
        <v>842</v>
      </c>
      <c r="H48" s="5">
        <v>1</v>
      </c>
      <c r="I48" s="5" t="s">
        <v>35</v>
      </c>
      <c r="J48" s="543">
        <v>17</v>
      </c>
      <c r="K48" s="543">
        <v>11</v>
      </c>
      <c r="L48" s="543">
        <v>1</v>
      </c>
      <c r="M48" s="5" t="s">
        <v>35</v>
      </c>
      <c r="N48" s="5">
        <v>1</v>
      </c>
      <c r="O48" s="5" t="s">
        <v>849</v>
      </c>
      <c r="P48" s="5" t="s">
        <v>842</v>
      </c>
      <c r="Q48" s="10">
        <f>SUM(R48:S48)</f>
        <v>6</v>
      </c>
      <c r="R48" s="543">
        <v>2</v>
      </c>
      <c r="S48" s="543">
        <v>4</v>
      </c>
      <c r="T48" s="203"/>
      <c r="U48" s="243" t="s">
        <v>707</v>
      </c>
      <c r="V48" s="88"/>
      <c r="W48" s="5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</row>
    <row r="49" spans="1:43" ht="20.25" customHeight="1">
      <c r="A49" s="16"/>
      <c r="B49" s="264" t="s">
        <v>118</v>
      </c>
      <c r="C49" s="541">
        <f>SUM(D49:E49)</f>
        <v>28</v>
      </c>
      <c r="D49" s="192">
        <f>SUM(F49,H49,J49,M49)</f>
        <v>18</v>
      </c>
      <c r="E49" s="192">
        <f>SUM(I49,K49,L49,N49)</f>
        <v>10</v>
      </c>
      <c r="F49" s="543">
        <v>1</v>
      </c>
      <c r="G49" s="5" t="s">
        <v>849</v>
      </c>
      <c r="H49" s="5">
        <v>1</v>
      </c>
      <c r="I49" s="5" t="s">
        <v>35</v>
      </c>
      <c r="J49" s="543">
        <v>16</v>
      </c>
      <c r="K49" s="543">
        <v>8</v>
      </c>
      <c r="L49" s="543">
        <v>2</v>
      </c>
      <c r="M49" s="5" t="s">
        <v>35</v>
      </c>
      <c r="N49" s="5" t="s">
        <v>35</v>
      </c>
      <c r="O49" s="5">
        <v>1</v>
      </c>
      <c r="P49" s="5" t="s">
        <v>35</v>
      </c>
      <c r="Q49" s="10">
        <f>SUM(R49:S49)</f>
        <v>4</v>
      </c>
      <c r="R49" s="543">
        <v>1</v>
      </c>
      <c r="S49" s="543">
        <v>3</v>
      </c>
      <c r="U49" s="16"/>
      <c r="V49" s="16"/>
      <c r="W49" s="267"/>
      <c r="X49" s="315"/>
      <c r="Y49" s="315"/>
      <c r="Z49" s="42"/>
      <c r="AA49" s="51"/>
      <c r="AB49" s="51"/>
      <c r="AC49" s="42"/>
      <c r="AD49" s="315"/>
      <c r="AE49" s="315"/>
      <c r="AF49" s="42"/>
      <c r="AG49" s="315"/>
      <c r="AH49" s="315"/>
      <c r="AI49" s="42"/>
      <c r="AJ49" s="315"/>
      <c r="AK49" s="315"/>
      <c r="AQ49" s="196"/>
    </row>
    <row r="50" spans="1:43" ht="20.25" customHeight="1">
      <c r="A50" s="16"/>
      <c r="B50" s="264" t="s">
        <v>119</v>
      </c>
      <c r="C50" s="541">
        <f>SUM(D50:E50)</f>
        <v>61</v>
      </c>
      <c r="D50" s="192">
        <f>SUM(F50,H50,J50,M50)</f>
        <v>34</v>
      </c>
      <c r="E50" s="192">
        <f>SUM(I50,K50,L50,N50)</f>
        <v>27</v>
      </c>
      <c r="F50" s="543">
        <v>1</v>
      </c>
      <c r="G50" s="5" t="s">
        <v>35</v>
      </c>
      <c r="H50" s="5">
        <v>2</v>
      </c>
      <c r="I50" s="5" t="s">
        <v>35</v>
      </c>
      <c r="J50" s="543">
        <v>31</v>
      </c>
      <c r="K50" s="543">
        <v>25</v>
      </c>
      <c r="L50" s="543">
        <v>1</v>
      </c>
      <c r="M50" s="5" t="s">
        <v>35</v>
      </c>
      <c r="N50" s="543">
        <v>1</v>
      </c>
      <c r="O50" s="5" t="s">
        <v>35</v>
      </c>
      <c r="P50" s="5" t="s">
        <v>35</v>
      </c>
      <c r="Q50" s="10">
        <f>SUM(R50:S50)</f>
        <v>5</v>
      </c>
      <c r="R50" s="543">
        <v>2</v>
      </c>
      <c r="S50" s="543">
        <v>3</v>
      </c>
      <c r="T50" s="196"/>
      <c r="U50" s="16"/>
      <c r="V50" s="16"/>
      <c r="W50" s="267"/>
      <c r="X50" s="315"/>
      <c r="Y50" s="315"/>
      <c r="Z50" s="42"/>
      <c r="AA50" s="51"/>
      <c r="AB50" s="51"/>
      <c r="AC50" s="42"/>
      <c r="AD50" s="315"/>
      <c r="AE50" s="315"/>
      <c r="AF50" s="42"/>
      <c r="AG50" s="315"/>
      <c r="AH50" s="315"/>
      <c r="AI50" s="42"/>
      <c r="AJ50" s="315"/>
      <c r="AK50" s="315"/>
      <c r="AQ50" s="196"/>
    </row>
    <row r="51" spans="1:37" ht="20.25" customHeight="1">
      <c r="A51" s="16"/>
      <c r="B51" s="264"/>
      <c r="C51" s="542"/>
      <c r="D51" s="5"/>
      <c r="E51" s="5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196"/>
      <c r="U51" s="16"/>
      <c r="V51" s="16"/>
      <c r="W51" s="267"/>
      <c r="X51" s="315"/>
      <c r="Y51" s="315"/>
      <c r="Z51" s="42"/>
      <c r="AA51" s="51"/>
      <c r="AB51" s="51"/>
      <c r="AC51" s="42"/>
      <c r="AD51" s="315"/>
      <c r="AE51" s="315"/>
      <c r="AF51" s="42"/>
      <c r="AG51" s="315"/>
      <c r="AH51" s="315"/>
      <c r="AI51" s="42"/>
      <c r="AJ51" s="315"/>
      <c r="AK51" s="315"/>
    </row>
    <row r="52" spans="1:37" ht="20.25" customHeight="1">
      <c r="A52" s="739" t="s">
        <v>120</v>
      </c>
      <c r="B52" s="740"/>
      <c r="C52" s="539">
        <f>SUM(C53:C56)</f>
        <v>121</v>
      </c>
      <c r="D52" s="539">
        <f>SUM(D53:D56)</f>
        <v>79</v>
      </c>
      <c r="E52" s="539">
        <f>SUM(E53:E56)</f>
        <v>42</v>
      </c>
      <c r="F52" s="539">
        <f>SUM(F53:F56)</f>
        <v>5</v>
      </c>
      <c r="G52" s="539" t="s">
        <v>468</v>
      </c>
      <c r="H52" s="539">
        <f>SUM(H53:H56)</f>
        <v>5</v>
      </c>
      <c r="I52" s="539" t="s">
        <v>468</v>
      </c>
      <c r="J52" s="539">
        <f>SUM(J53:J56)</f>
        <v>67</v>
      </c>
      <c r="K52" s="539">
        <f>SUM(K53:K56)</f>
        <v>37</v>
      </c>
      <c r="L52" s="539">
        <f>SUM(L53:L56)</f>
        <v>5</v>
      </c>
      <c r="M52" s="539">
        <f>SUM(M53:M56)</f>
        <v>2</v>
      </c>
      <c r="N52" s="539" t="s">
        <v>468</v>
      </c>
      <c r="O52" s="539">
        <f>SUM(O53:O56)</f>
        <v>1</v>
      </c>
      <c r="P52" s="539">
        <f>SUM(P53:P56)</f>
        <v>4</v>
      </c>
      <c r="Q52" s="539">
        <f>SUM(Q53:Q56)</f>
        <v>28</v>
      </c>
      <c r="R52" s="539">
        <f>SUM(R53:R56)</f>
        <v>8</v>
      </c>
      <c r="S52" s="539">
        <f>SUM(S53:S56)</f>
        <v>20</v>
      </c>
      <c r="T52" s="196"/>
      <c r="U52" s="16"/>
      <c r="V52" s="16"/>
      <c r="W52" s="267"/>
      <c r="X52" s="315"/>
      <c r="Y52" s="315"/>
      <c r="Z52" s="42"/>
      <c r="AA52" s="51"/>
      <c r="AB52" s="51"/>
      <c r="AC52" s="42"/>
      <c r="AD52" s="315"/>
      <c r="AE52" s="315"/>
      <c r="AF52" s="42"/>
      <c r="AG52" s="315"/>
      <c r="AH52" s="315"/>
      <c r="AI52" s="42"/>
      <c r="AJ52" s="315"/>
      <c r="AK52" s="315"/>
    </row>
    <row r="53" spans="1:37" ht="20.25" customHeight="1">
      <c r="A53" s="245"/>
      <c r="B53" s="264" t="s">
        <v>121</v>
      </c>
      <c r="C53" s="541">
        <f>SUM(D53:E53)</f>
        <v>32</v>
      </c>
      <c r="D53" s="192">
        <f>SUM(F53,H53,J53,M53)</f>
        <v>21</v>
      </c>
      <c r="E53" s="192">
        <f>SUM(I53,K53,L53,N53)</f>
        <v>11</v>
      </c>
      <c r="F53" s="543">
        <v>1</v>
      </c>
      <c r="G53" s="5" t="s">
        <v>35</v>
      </c>
      <c r="H53" s="543">
        <v>1</v>
      </c>
      <c r="I53" s="5" t="s">
        <v>35</v>
      </c>
      <c r="J53" s="543">
        <v>17</v>
      </c>
      <c r="K53" s="543">
        <v>10</v>
      </c>
      <c r="L53" s="543">
        <v>1</v>
      </c>
      <c r="M53" s="5">
        <v>2</v>
      </c>
      <c r="N53" s="5" t="s">
        <v>849</v>
      </c>
      <c r="O53" s="5" t="s">
        <v>849</v>
      </c>
      <c r="P53" s="5">
        <v>1</v>
      </c>
      <c r="Q53" s="10">
        <f>SUM(R53:S53)</f>
        <v>5</v>
      </c>
      <c r="R53" s="543">
        <v>2</v>
      </c>
      <c r="S53" s="543">
        <v>3</v>
      </c>
      <c r="U53" s="16"/>
      <c r="V53" s="16"/>
      <c r="W53" s="267"/>
      <c r="X53" s="315"/>
      <c r="Y53" s="315"/>
      <c r="Z53" s="42"/>
      <c r="AA53" s="51"/>
      <c r="AB53" s="51"/>
      <c r="AC53" s="42"/>
      <c r="AD53" s="315"/>
      <c r="AE53" s="315"/>
      <c r="AF53" s="42"/>
      <c r="AG53" s="315"/>
      <c r="AH53" s="315"/>
      <c r="AI53" s="42"/>
      <c r="AJ53" s="315"/>
      <c r="AK53" s="315"/>
    </row>
    <row r="54" spans="1:37" ht="20.25" customHeight="1">
      <c r="A54" s="245"/>
      <c r="B54" s="264" t="s">
        <v>122</v>
      </c>
      <c r="C54" s="541">
        <f>SUM(D54:E54)</f>
        <v>23</v>
      </c>
      <c r="D54" s="192">
        <f>SUM(F54,H54,J54,M54)</f>
        <v>14</v>
      </c>
      <c r="E54" s="192">
        <f>SUM(I54,K54,L54,N54)</f>
        <v>9</v>
      </c>
      <c r="F54" s="543">
        <v>1</v>
      </c>
      <c r="G54" s="5" t="s">
        <v>842</v>
      </c>
      <c r="H54" s="543">
        <v>1</v>
      </c>
      <c r="I54" s="5" t="s">
        <v>35</v>
      </c>
      <c r="J54" s="543">
        <v>12</v>
      </c>
      <c r="K54" s="543">
        <v>8</v>
      </c>
      <c r="L54" s="543">
        <v>1</v>
      </c>
      <c r="M54" s="5" t="s">
        <v>35</v>
      </c>
      <c r="N54" s="5" t="s">
        <v>35</v>
      </c>
      <c r="O54" s="5" t="s">
        <v>35</v>
      </c>
      <c r="P54" s="5">
        <v>3</v>
      </c>
      <c r="Q54" s="10">
        <f>SUM(R54:S54)</f>
        <v>7</v>
      </c>
      <c r="R54" s="5">
        <v>1</v>
      </c>
      <c r="S54" s="543">
        <v>6</v>
      </c>
      <c r="U54" s="16"/>
      <c r="V54" s="16"/>
      <c r="W54" s="267"/>
      <c r="X54" s="315"/>
      <c r="Y54" s="315"/>
      <c r="Z54" s="42"/>
      <c r="AA54" s="51"/>
      <c r="AB54" s="51"/>
      <c r="AC54" s="42"/>
      <c r="AD54" s="315"/>
      <c r="AE54" s="315"/>
      <c r="AF54" s="42"/>
      <c r="AG54" s="315"/>
      <c r="AH54" s="315"/>
      <c r="AI54" s="42"/>
      <c r="AJ54" s="315"/>
      <c r="AK54" s="315"/>
    </row>
    <row r="55" spans="1:42" ht="20.25" customHeight="1">
      <c r="A55" s="245"/>
      <c r="B55" s="264" t="s">
        <v>123</v>
      </c>
      <c r="C55" s="541">
        <f>SUM(D55:E55)</f>
        <v>45</v>
      </c>
      <c r="D55" s="192">
        <f>SUM(F55,H55,J55,M55)</f>
        <v>29</v>
      </c>
      <c r="E55" s="192">
        <f>SUM(I55,K55,L55,N55)</f>
        <v>16</v>
      </c>
      <c r="F55" s="543">
        <v>2</v>
      </c>
      <c r="G55" s="5" t="s">
        <v>35</v>
      </c>
      <c r="H55" s="543">
        <v>2</v>
      </c>
      <c r="I55" s="5" t="s">
        <v>35</v>
      </c>
      <c r="J55" s="543">
        <v>25</v>
      </c>
      <c r="K55" s="543">
        <v>14</v>
      </c>
      <c r="L55" s="543">
        <v>2</v>
      </c>
      <c r="M55" s="5" t="s">
        <v>35</v>
      </c>
      <c r="N55" s="5" t="s">
        <v>35</v>
      </c>
      <c r="O55" s="5">
        <v>1</v>
      </c>
      <c r="P55" s="5" t="s">
        <v>35</v>
      </c>
      <c r="Q55" s="10">
        <f>SUM(R55:S55)</f>
        <v>7</v>
      </c>
      <c r="R55" s="543">
        <v>4</v>
      </c>
      <c r="S55" s="543">
        <v>3</v>
      </c>
      <c r="U55" s="775" t="s">
        <v>710</v>
      </c>
      <c r="V55" s="639"/>
      <c r="W55" s="639"/>
      <c r="X55" s="639"/>
      <c r="Y55" s="639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639"/>
      <c r="AL55" s="639"/>
      <c r="AM55" s="639"/>
      <c r="AN55" s="639"/>
      <c r="AO55" s="639"/>
      <c r="AP55" s="639"/>
    </row>
    <row r="56" spans="1:42" ht="20.25" customHeight="1" thickBot="1">
      <c r="A56" s="245"/>
      <c r="B56" s="264" t="s">
        <v>124</v>
      </c>
      <c r="C56" s="541">
        <f>SUM(D56:E56)</f>
        <v>21</v>
      </c>
      <c r="D56" s="192">
        <f>SUM(F56,H56,J56,M56)</f>
        <v>15</v>
      </c>
      <c r="E56" s="192">
        <f>SUM(I56,K56,L56,N56)</f>
        <v>6</v>
      </c>
      <c r="F56" s="543">
        <v>1</v>
      </c>
      <c r="G56" s="5" t="s">
        <v>35</v>
      </c>
      <c r="H56" s="543">
        <v>1</v>
      </c>
      <c r="I56" s="5" t="s">
        <v>35</v>
      </c>
      <c r="J56" s="543">
        <v>13</v>
      </c>
      <c r="K56" s="543">
        <v>5</v>
      </c>
      <c r="L56" s="543">
        <v>1</v>
      </c>
      <c r="M56" s="5" t="s">
        <v>35</v>
      </c>
      <c r="N56" s="5" t="s">
        <v>35</v>
      </c>
      <c r="O56" s="5" t="s">
        <v>35</v>
      </c>
      <c r="P56" s="5" t="s">
        <v>35</v>
      </c>
      <c r="Q56" s="10">
        <f>SUM(R56:S56)</f>
        <v>9</v>
      </c>
      <c r="R56" s="5">
        <v>1</v>
      </c>
      <c r="S56" s="543">
        <v>8</v>
      </c>
      <c r="U56" s="820" t="s">
        <v>625</v>
      </c>
      <c r="V56" s="820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  <c r="AJ56" s="820"/>
      <c r="AK56" s="820"/>
      <c r="AL56" s="820"/>
      <c r="AM56" s="820"/>
      <c r="AN56" s="820"/>
      <c r="AO56" s="820"/>
      <c r="AP56" s="820"/>
    </row>
    <row r="57" spans="1:42" ht="20.25" customHeight="1">
      <c r="A57" s="245"/>
      <c r="B57" s="264"/>
      <c r="C57" s="532"/>
      <c r="D57" s="5"/>
      <c r="E57" s="5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33"/>
      <c r="R57" s="527"/>
      <c r="S57" s="527"/>
      <c r="U57" s="808" t="s">
        <v>356</v>
      </c>
      <c r="V57" s="808"/>
      <c r="W57" s="809"/>
      <c r="X57" s="821" t="s">
        <v>357</v>
      </c>
      <c r="Y57" s="808"/>
      <c r="Z57" s="808"/>
      <c r="AA57" s="808"/>
      <c r="AB57" s="808"/>
      <c r="AC57" s="809"/>
      <c r="AD57" s="776" t="s">
        <v>331</v>
      </c>
      <c r="AE57" s="777"/>
      <c r="AF57" s="777"/>
      <c r="AG57" s="777"/>
      <c r="AH57" s="777"/>
      <c r="AI57" s="777"/>
      <c r="AJ57" s="777"/>
      <c r="AK57" s="777"/>
      <c r="AL57" s="777"/>
      <c r="AM57" s="777"/>
      <c r="AN57" s="786"/>
      <c r="AO57" s="776" t="s">
        <v>332</v>
      </c>
      <c r="AP57" s="777"/>
    </row>
    <row r="58" spans="1:42" ht="20.25" customHeight="1">
      <c r="A58" s="739" t="s">
        <v>125</v>
      </c>
      <c r="B58" s="740"/>
      <c r="C58" s="539">
        <f>SUM(C59:C64)</f>
        <v>106</v>
      </c>
      <c r="D58" s="539">
        <f>SUM(D59:D64)</f>
        <v>70</v>
      </c>
      <c r="E58" s="539">
        <f>SUM(E59:E64)</f>
        <v>36</v>
      </c>
      <c r="F58" s="539">
        <f>SUM(F59:F64)</f>
        <v>6</v>
      </c>
      <c r="G58" s="539" t="s">
        <v>468</v>
      </c>
      <c r="H58" s="539">
        <f>SUM(H59:H64)</f>
        <v>6</v>
      </c>
      <c r="I58" s="539" t="s">
        <v>468</v>
      </c>
      <c r="J58" s="539">
        <f aca="true" t="shared" si="14" ref="J58:S58">SUM(J59:J64)</f>
        <v>57</v>
      </c>
      <c r="K58" s="539">
        <f t="shared" si="14"/>
        <v>29</v>
      </c>
      <c r="L58" s="539">
        <f t="shared" si="14"/>
        <v>6</v>
      </c>
      <c r="M58" s="539">
        <f t="shared" si="14"/>
        <v>1</v>
      </c>
      <c r="N58" s="539">
        <f t="shared" si="14"/>
        <v>1</v>
      </c>
      <c r="O58" s="539">
        <f t="shared" si="14"/>
        <v>1</v>
      </c>
      <c r="P58" s="539">
        <f t="shared" si="14"/>
        <v>2</v>
      </c>
      <c r="Q58" s="539">
        <f t="shared" si="14"/>
        <v>31</v>
      </c>
      <c r="R58" s="539">
        <f t="shared" si="14"/>
        <v>9</v>
      </c>
      <c r="S58" s="539">
        <f t="shared" si="14"/>
        <v>22</v>
      </c>
      <c r="U58" s="810"/>
      <c r="V58" s="810"/>
      <c r="W58" s="811"/>
      <c r="X58" s="822"/>
      <c r="Y58" s="812"/>
      <c r="Z58" s="812"/>
      <c r="AA58" s="812"/>
      <c r="AB58" s="812"/>
      <c r="AC58" s="813"/>
      <c r="AD58" s="750" t="s">
        <v>343</v>
      </c>
      <c r="AE58" s="751"/>
      <c r="AF58" s="751"/>
      <c r="AG58" s="752"/>
      <c r="AH58" s="750" t="s">
        <v>344</v>
      </c>
      <c r="AI58" s="751"/>
      <c r="AJ58" s="751"/>
      <c r="AK58" s="752"/>
      <c r="AL58" s="750" t="s">
        <v>317</v>
      </c>
      <c r="AM58" s="751"/>
      <c r="AN58" s="752"/>
      <c r="AO58" s="750" t="s">
        <v>343</v>
      </c>
      <c r="AP58" s="751"/>
    </row>
    <row r="59" spans="1:42" ht="20.25" customHeight="1">
      <c r="A59" s="16"/>
      <c r="B59" s="264" t="s">
        <v>126</v>
      </c>
      <c r="C59" s="541">
        <f aca="true" t="shared" si="15" ref="C59:C64">SUM(D59:E59)</f>
        <v>17</v>
      </c>
      <c r="D59" s="192">
        <f aca="true" t="shared" si="16" ref="D59:D64">SUM(F59,H59,J59,M59)</f>
        <v>10</v>
      </c>
      <c r="E59" s="192">
        <f aca="true" t="shared" si="17" ref="E59:E64">SUM(I59,K59,L59,N59)</f>
        <v>7</v>
      </c>
      <c r="F59" s="5">
        <v>1</v>
      </c>
      <c r="G59" s="5" t="s">
        <v>35</v>
      </c>
      <c r="H59" s="5">
        <v>1</v>
      </c>
      <c r="I59" s="5" t="s">
        <v>35</v>
      </c>
      <c r="J59" s="543">
        <v>8</v>
      </c>
      <c r="K59" s="543">
        <v>6</v>
      </c>
      <c r="L59" s="543">
        <v>1</v>
      </c>
      <c r="M59" s="5" t="s">
        <v>35</v>
      </c>
      <c r="N59" s="5" t="s">
        <v>35</v>
      </c>
      <c r="O59" s="5" t="s">
        <v>35</v>
      </c>
      <c r="P59" s="5" t="s">
        <v>35</v>
      </c>
      <c r="Q59" s="10">
        <f aca="true" t="shared" si="18" ref="Q59:Q64">SUM(R59:S59)</f>
        <v>3</v>
      </c>
      <c r="R59" s="5">
        <v>1</v>
      </c>
      <c r="S59" s="543">
        <v>2</v>
      </c>
      <c r="U59" s="812"/>
      <c r="V59" s="812"/>
      <c r="W59" s="813"/>
      <c r="X59" s="800" t="s">
        <v>330</v>
      </c>
      <c r="Y59" s="753"/>
      <c r="Z59" s="753" t="s">
        <v>313</v>
      </c>
      <c r="AA59" s="753"/>
      <c r="AB59" s="753" t="s">
        <v>314</v>
      </c>
      <c r="AC59" s="753"/>
      <c r="AD59" s="753" t="s">
        <v>313</v>
      </c>
      <c r="AE59" s="753"/>
      <c r="AF59" s="753" t="s">
        <v>314</v>
      </c>
      <c r="AG59" s="753"/>
      <c r="AH59" s="753" t="s">
        <v>313</v>
      </c>
      <c r="AI59" s="753"/>
      <c r="AJ59" s="753" t="s">
        <v>314</v>
      </c>
      <c r="AK59" s="753"/>
      <c r="AL59" s="753" t="s">
        <v>313</v>
      </c>
      <c r="AM59" s="753"/>
      <c r="AN59" s="312" t="s">
        <v>314</v>
      </c>
      <c r="AO59" s="312" t="s">
        <v>313</v>
      </c>
      <c r="AP59" s="319" t="s">
        <v>314</v>
      </c>
    </row>
    <row r="60" spans="1:42" ht="20.25" customHeight="1">
      <c r="A60" s="16"/>
      <c r="B60" s="264" t="s">
        <v>127</v>
      </c>
      <c r="C60" s="541">
        <f t="shared" si="15"/>
        <v>17</v>
      </c>
      <c r="D60" s="192">
        <f t="shared" si="16"/>
        <v>11</v>
      </c>
      <c r="E60" s="192">
        <f t="shared" si="17"/>
        <v>6</v>
      </c>
      <c r="F60" s="5">
        <v>1</v>
      </c>
      <c r="G60" s="5" t="s">
        <v>35</v>
      </c>
      <c r="H60" s="5">
        <v>1</v>
      </c>
      <c r="I60" s="5" t="s">
        <v>35</v>
      </c>
      <c r="J60" s="543">
        <v>9</v>
      </c>
      <c r="K60" s="543">
        <v>5</v>
      </c>
      <c r="L60" s="543">
        <v>1</v>
      </c>
      <c r="M60" s="5" t="s">
        <v>35</v>
      </c>
      <c r="N60" s="5" t="s">
        <v>35</v>
      </c>
      <c r="O60" s="5" t="s">
        <v>35</v>
      </c>
      <c r="P60" s="5" t="s">
        <v>35</v>
      </c>
      <c r="Q60" s="10">
        <f t="shared" si="18"/>
        <v>3</v>
      </c>
      <c r="R60" s="543">
        <v>1</v>
      </c>
      <c r="S60" s="543">
        <v>2</v>
      </c>
      <c r="U60" s="758"/>
      <c r="V60" s="758"/>
      <c r="W60" s="759"/>
      <c r="X60" s="796"/>
      <c r="Y60" s="796"/>
      <c r="Z60" s="796"/>
      <c r="AA60" s="796"/>
      <c r="AB60" s="796"/>
      <c r="AC60" s="796"/>
      <c r="AD60" s="755"/>
      <c r="AE60" s="755"/>
      <c r="AF60" s="755"/>
      <c r="AG60" s="755"/>
      <c r="AH60" s="743"/>
      <c r="AI60" s="743"/>
      <c r="AJ60" s="743"/>
      <c r="AK60" s="743"/>
      <c r="AL60" s="743"/>
      <c r="AM60" s="743"/>
      <c r="AN60" s="89"/>
      <c r="AO60" s="12"/>
      <c r="AP60" s="12"/>
    </row>
    <row r="61" spans="1:42" ht="20.25" customHeight="1">
      <c r="A61" s="16"/>
      <c r="B61" s="264" t="s">
        <v>128</v>
      </c>
      <c r="C61" s="541">
        <f t="shared" si="15"/>
        <v>21</v>
      </c>
      <c r="D61" s="192">
        <f t="shared" si="16"/>
        <v>15</v>
      </c>
      <c r="E61" s="192">
        <f t="shared" si="17"/>
        <v>6</v>
      </c>
      <c r="F61" s="5">
        <v>1</v>
      </c>
      <c r="G61" s="5" t="s">
        <v>35</v>
      </c>
      <c r="H61" s="5">
        <v>1</v>
      </c>
      <c r="I61" s="5" t="s">
        <v>35</v>
      </c>
      <c r="J61" s="543">
        <v>12</v>
      </c>
      <c r="K61" s="543">
        <v>5</v>
      </c>
      <c r="L61" s="543">
        <v>1</v>
      </c>
      <c r="M61" s="5">
        <v>1</v>
      </c>
      <c r="N61" s="5" t="s">
        <v>35</v>
      </c>
      <c r="O61" s="5">
        <v>1</v>
      </c>
      <c r="P61" s="5" t="s">
        <v>35</v>
      </c>
      <c r="Q61" s="10">
        <f t="shared" si="18"/>
        <v>6</v>
      </c>
      <c r="R61" s="5">
        <v>1</v>
      </c>
      <c r="S61" s="543">
        <v>5</v>
      </c>
      <c r="U61" s="687" t="s">
        <v>319</v>
      </c>
      <c r="V61" s="687"/>
      <c r="W61" s="816"/>
      <c r="X61" s="744">
        <f>SUM(X63:Y71)</f>
        <v>55793</v>
      </c>
      <c r="Y61" s="744"/>
      <c r="Z61" s="744">
        <f>SUM(Z63:AA71)</f>
        <v>27909</v>
      </c>
      <c r="AA61" s="744"/>
      <c r="AB61" s="744">
        <f>SUM(AB63:AC71)</f>
        <v>27884</v>
      </c>
      <c r="AC61" s="744"/>
      <c r="AD61" s="744">
        <f>SUM(AD63:AE71)</f>
        <v>21962</v>
      </c>
      <c r="AE61" s="744"/>
      <c r="AF61" s="744">
        <f>SUM(AF63:AG71)</f>
        <v>22081</v>
      </c>
      <c r="AG61" s="744"/>
      <c r="AH61" s="744">
        <f>SUM(AH63:AI71)</f>
        <v>4357</v>
      </c>
      <c r="AI61" s="744"/>
      <c r="AJ61" s="744">
        <f>SUM(AJ63:AK71)</f>
        <v>5163</v>
      </c>
      <c r="AK61" s="744"/>
      <c r="AL61" s="744">
        <f>SUM(AL63:AM71)</f>
        <v>268</v>
      </c>
      <c r="AM61" s="744"/>
      <c r="AN61" s="538">
        <f>SUM(AN63:AN71)</f>
        <v>150</v>
      </c>
      <c r="AO61" s="538">
        <f>SUM(AO63:AO71)</f>
        <v>1322</v>
      </c>
      <c r="AP61" s="538">
        <f>SUM(AP63:AP71)</f>
        <v>490</v>
      </c>
    </row>
    <row r="62" spans="1:42" ht="20.25" customHeight="1">
      <c r="A62" s="16"/>
      <c r="B62" s="264" t="s">
        <v>129</v>
      </c>
      <c r="C62" s="541">
        <f t="shared" si="15"/>
        <v>22</v>
      </c>
      <c r="D62" s="192">
        <f t="shared" si="16"/>
        <v>15</v>
      </c>
      <c r="E62" s="192">
        <f t="shared" si="17"/>
        <v>7</v>
      </c>
      <c r="F62" s="5">
        <v>1</v>
      </c>
      <c r="G62" s="5" t="s">
        <v>35</v>
      </c>
      <c r="H62" s="5">
        <v>1</v>
      </c>
      <c r="I62" s="5" t="s">
        <v>35</v>
      </c>
      <c r="J62" s="543">
        <v>13</v>
      </c>
      <c r="K62" s="543">
        <v>6</v>
      </c>
      <c r="L62" s="543">
        <v>1</v>
      </c>
      <c r="M62" s="5" t="s">
        <v>35</v>
      </c>
      <c r="N62" s="5" t="s">
        <v>35</v>
      </c>
      <c r="O62" s="5" t="s">
        <v>35</v>
      </c>
      <c r="P62" s="5">
        <v>2</v>
      </c>
      <c r="Q62" s="10">
        <f t="shared" si="18"/>
        <v>9</v>
      </c>
      <c r="R62" s="543">
        <v>1</v>
      </c>
      <c r="S62" s="543">
        <v>8</v>
      </c>
      <c r="U62" s="569"/>
      <c r="V62" s="569"/>
      <c r="W62" s="814"/>
      <c r="X62" s="815"/>
      <c r="Y62" s="815"/>
      <c r="Z62" s="815"/>
      <c r="AA62" s="815"/>
      <c r="AB62" s="815"/>
      <c r="AC62" s="815"/>
      <c r="AD62" s="745"/>
      <c r="AE62" s="745"/>
      <c r="AF62" s="745"/>
      <c r="AG62" s="745"/>
      <c r="AH62" s="745"/>
      <c r="AI62" s="745"/>
      <c r="AJ62" s="745"/>
      <c r="AK62" s="745"/>
      <c r="AL62" s="745"/>
      <c r="AM62" s="745"/>
      <c r="AN62" s="13"/>
      <c r="AO62" s="13"/>
      <c r="AP62" s="13"/>
    </row>
    <row r="63" spans="1:42" ht="20.25" customHeight="1">
      <c r="A63" s="16"/>
      <c r="B63" s="264" t="s">
        <v>130</v>
      </c>
      <c r="C63" s="541">
        <f t="shared" si="15"/>
        <v>12</v>
      </c>
      <c r="D63" s="192">
        <f t="shared" si="16"/>
        <v>8</v>
      </c>
      <c r="E63" s="192">
        <f t="shared" si="17"/>
        <v>4</v>
      </c>
      <c r="F63" s="5">
        <v>1</v>
      </c>
      <c r="G63" s="5" t="s">
        <v>35</v>
      </c>
      <c r="H63" s="5">
        <v>1</v>
      </c>
      <c r="I63" s="5" t="s">
        <v>35</v>
      </c>
      <c r="J63" s="543">
        <v>6</v>
      </c>
      <c r="K63" s="543">
        <v>3</v>
      </c>
      <c r="L63" s="543">
        <v>1</v>
      </c>
      <c r="M63" s="5" t="s">
        <v>35</v>
      </c>
      <c r="N63" s="5" t="s">
        <v>35</v>
      </c>
      <c r="O63" s="5" t="s">
        <v>35</v>
      </c>
      <c r="P63" s="5" t="s">
        <v>35</v>
      </c>
      <c r="Q63" s="10">
        <f t="shared" si="18"/>
        <v>3</v>
      </c>
      <c r="R63" s="5">
        <v>2</v>
      </c>
      <c r="S63" s="543">
        <v>1</v>
      </c>
      <c r="U63" s="569" t="s">
        <v>334</v>
      </c>
      <c r="V63" s="569"/>
      <c r="W63" s="814"/>
      <c r="X63" s="795">
        <v>41217</v>
      </c>
      <c r="Y63" s="795"/>
      <c r="Z63" s="795">
        <v>19129</v>
      </c>
      <c r="AA63" s="795"/>
      <c r="AB63" s="795">
        <v>22088</v>
      </c>
      <c r="AC63" s="795"/>
      <c r="AD63" s="746">
        <v>13929</v>
      </c>
      <c r="AE63" s="746"/>
      <c r="AF63" s="746">
        <v>16576</v>
      </c>
      <c r="AG63" s="746"/>
      <c r="AH63" s="746">
        <v>4151</v>
      </c>
      <c r="AI63" s="746"/>
      <c r="AJ63" s="746">
        <v>4926</v>
      </c>
      <c r="AK63" s="746"/>
      <c r="AL63" s="746">
        <v>268</v>
      </c>
      <c r="AM63" s="746"/>
      <c r="AN63" s="293">
        <v>150</v>
      </c>
      <c r="AO63" s="293">
        <v>781</v>
      </c>
      <c r="AP63" s="293">
        <v>436</v>
      </c>
    </row>
    <row r="64" spans="1:42" ht="20.25" customHeight="1">
      <c r="A64" s="16"/>
      <c r="B64" s="264" t="s">
        <v>131</v>
      </c>
      <c r="C64" s="541">
        <f t="shared" si="15"/>
        <v>17</v>
      </c>
      <c r="D64" s="192">
        <f t="shared" si="16"/>
        <v>11</v>
      </c>
      <c r="E64" s="192">
        <f t="shared" si="17"/>
        <v>6</v>
      </c>
      <c r="F64" s="5">
        <v>1</v>
      </c>
      <c r="G64" s="5" t="s">
        <v>35</v>
      </c>
      <c r="H64" s="5">
        <v>1</v>
      </c>
      <c r="I64" s="5" t="s">
        <v>35</v>
      </c>
      <c r="J64" s="543">
        <v>9</v>
      </c>
      <c r="K64" s="543">
        <v>4</v>
      </c>
      <c r="L64" s="543">
        <v>1</v>
      </c>
      <c r="M64" s="5" t="s">
        <v>35</v>
      </c>
      <c r="N64" s="5">
        <v>1</v>
      </c>
      <c r="O64" s="5" t="s">
        <v>35</v>
      </c>
      <c r="P64" s="5" t="s">
        <v>35</v>
      </c>
      <c r="Q64" s="10">
        <f t="shared" si="18"/>
        <v>7</v>
      </c>
      <c r="R64" s="5">
        <v>3</v>
      </c>
      <c r="S64" s="543">
        <v>4</v>
      </c>
      <c r="U64" s="569" t="s">
        <v>335</v>
      </c>
      <c r="V64" s="569"/>
      <c r="W64" s="814"/>
      <c r="X64" s="795">
        <v>1455</v>
      </c>
      <c r="Y64" s="795"/>
      <c r="Z64" s="795">
        <v>1088</v>
      </c>
      <c r="AA64" s="795"/>
      <c r="AB64" s="795">
        <v>367</v>
      </c>
      <c r="AC64" s="795"/>
      <c r="AD64" s="746">
        <v>1088</v>
      </c>
      <c r="AE64" s="746"/>
      <c r="AF64" s="746">
        <v>367</v>
      </c>
      <c r="AG64" s="746"/>
      <c r="AH64" s="746" t="s">
        <v>678</v>
      </c>
      <c r="AI64" s="746"/>
      <c r="AJ64" s="746" t="s">
        <v>678</v>
      </c>
      <c r="AK64" s="746"/>
      <c r="AL64" s="746" t="s">
        <v>678</v>
      </c>
      <c r="AM64" s="746"/>
      <c r="AN64" s="315" t="s">
        <v>678</v>
      </c>
      <c r="AO64" s="293" t="s">
        <v>678</v>
      </c>
      <c r="AP64" s="293" t="s">
        <v>678</v>
      </c>
    </row>
    <row r="65" spans="1:42" ht="20.25" customHeight="1">
      <c r="A65" s="16"/>
      <c r="B65" s="264"/>
      <c r="C65" s="542"/>
      <c r="D65" s="5"/>
      <c r="E65" s="5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U65" s="569" t="s">
        <v>336</v>
      </c>
      <c r="V65" s="569"/>
      <c r="W65" s="814"/>
      <c r="X65" s="795">
        <v>423</v>
      </c>
      <c r="Y65" s="795"/>
      <c r="Z65" s="795">
        <v>290</v>
      </c>
      <c r="AA65" s="795"/>
      <c r="AB65" s="795">
        <v>133</v>
      </c>
      <c r="AC65" s="795"/>
      <c r="AD65" s="748">
        <v>290</v>
      </c>
      <c r="AE65" s="748"/>
      <c r="AF65" s="748">
        <v>133</v>
      </c>
      <c r="AG65" s="748"/>
      <c r="AH65" s="754" t="s">
        <v>678</v>
      </c>
      <c r="AI65" s="754"/>
      <c r="AJ65" s="748" t="s">
        <v>678</v>
      </c>
      <c r="AK65" s="748"/>
      <c r="AL65" s="748" t="s">
        <v>678</v>
      </c>
      <c r="AM65" s="748"/>
      <c r="AN65" s="315" t="s">
        <v>678</v>
      </c>
      <c r="AO65" s="315" t="s">
        <v>678</v>
      </c>
      <c r="AP65" s="315" t="s">
        <v>678</v>
      </c>
    </row>
    <row r="66" spans="1:42" ht="20.25" customHeight="1">
      <c r="A66" s="739" t="s">
        <v>132</v>
      </c>
      <c r="B66" s="740"/>
      <c r="C66" s="539">
        <f>SUM(C67:C70)</f>
        <v>125</v>
      </c>
      <c r="D66" s="539">
        <f>SUM(D67:D70)</f>
        <v>84</v>
      </c>
      <c r="E66" s="539">
        <f>SUM(E67:E70)</f>
        <v>41</v>
      </c>
      <c r="F66" s="539">
        <f>SUM(F67:F70)</f>
        <v>9</v>
      </c>
      <c r="G66" s="539" t="s">
        <v>468</v>
      </c>
      <c r="H66" s="539">
        <f>SUM(H67:H70)</f>
        <v>9</v>
      </c>
      <c r="I66" s="539" t="s">
        <v>468</v>
      </c>
      <c r="J66" s="539">
        <f>SUM(J67:J70)</f>
        <v>65</v>
      </c>
      <c r="K66" s="539">
        <f>SUM(K67:K70)</f>
        <v>35</v>
      </c>
      <c r="L66" s="539">
        <f>SUM(L67:L70)</f>
        <v>6</v>
      </c>
      <c r="M66" s="539">
        <f>SUM(M67:M70)</f>
        <v>1</v>
      </c>
      <c r="N66" s="539" t="s">
        <v>468</v>
      </c>
      <c r="O66" s="539">
        <f>SUM(O67:O70)</f>
        <v>5</v>
      </c>
      <c r="P66" s="539">
        <f>SUM(P67:P70)</f>
        <v>6</v>
      </c>
      <c r="Q66" s="539">
        <f>SUM(Q67:Q70)</f>
        <v>35</v>
      </c>
      <c r="R66" s="539">
        <f>SUM(R67:R70)</f>
        <v>9</v>
      </c>
      <c r="S66" s="539">
        <f>SUM(S67:S70)</f>
        <v>26</v>
      </c>
      <c r="U66" s="569" t="s">
        <v>337</v>
      </c>
      <c r="V66" s="569"/>
      <c r="W66" s="814"/>
      <c r="X66" s="795">
        <v>5945</v>
      </c>
      <c r="Y66" s="795"/>
      <c r="Z66" s="795">
        <v>5163</v>
      </c>
      <c r="AA66" s="795"/>
      <c r="AB66" s="795">
        <v>782</v>
      </c>
      <c r="AC66" s="795"/>
      <c r="AD66" s="748">
        <v>4709</v>
      </c>
      <c r="AE66" s="748"/>
      <c r="AF66" s="748">
        <v>758</v>
      </c>
      <c r="AG66" s="748"/>
      <c r="AH66" s="754" t="s">
        <v>680</v>
      </c>
      <c r="AI66" s="754"/>
      <c r="AJ66" s="748" t="s">
        <v>680</v>
      </c>
      <c r="AK66" s="748"/>
      <c r="AL66" s="748" t="s">
        <v>680</v>
      </c>
      <c r="AM66" s="748"/>
      <c r="AN66" s="315" t="s">
        <v>680</v>
      </c>
      <c r="AO66" s="315">
        <v>454</v>
      </c>
      <c r="AP66" s="315">
        <v>24</v>
      </c>
    </row>
    <row r="67" spans="1:42" ht="20.25" customHeight="1">
      <c r="A67" s="16"/>
      <c r="B67" s="264" t="s">
        <v>133</v>
      </c>
      <c r="C67" s="541">
        <f>SUM(D67:E67)</f>
        <v>34</v>
      </c>
      <c r="D67" s="192">
        <f>SUM(F67,H67,J67,M67)</f>
        <v>21</v>
      </c>
      <c r="E67" s="192">
        <f>SUM(I67,K67,L67,N67)</f>
        <v>13</v>
      </c>
      <c r="F67" s="543">
        <v>2</v>
      </c>
      <c r="G67" s="5" t="s">
        <v>35</v>
      </c>
      <c r="H67" s="543">
        <v>2</v>
      </c>
      <c r="I67" s="5" t="s">
        <v>35</v>
      </c>
      <c r="J67" s="543">
        <v>17</v>
      </c>
      <c r="K67" s="543">
        <v>11</v>
      </c>
      <c r="L67" s="543">
        <v>2</v>
      </c>
      <c r="M67" s="5" t="s">
        <v>35</v>
      </c>
      <c r="N67" s="543" t="s">
        <v>35</v>
      </c>
      <c r="O67" s="5" t="s">
        <v>35</v>
      </c>
      <c r="P67" s="5" t="s">
        <v>35</v>
      </c>
      <c r="Q67" s="10">
        <f>SUM(R67:S67)</f>
        <v>8</v>
      </c>
      <c r="R67" s="543">
        <v>3</v>
      </c>
      <c r="S67" s="543">
        <v>5</v>
      </c>
      <c r="U67" s="569" t="s">
        <v>338</v>
      </c>
      <c r="V67" s="569"/>
      <c r="W67" s="814"/>
      <c r="X67" s="795">
        <v>5710</v>
      </c>
      <c r="Y67" s="795"/>
      <c r="Z67" s="795">
        <v>1860</v>
      </c>
      <c r="AA67" s="795"/>
      <c r="AB67" s="795">
        <v>3850</v>
      </c>
      <c r="AC67" s="795"/>
      <c r="AD67" s="754">
        <v>1649</v>
      </c>
      <c r="AE67" s="754"/>
      <c r="AF67" s="754">
        <v>3662</v>
      </c>
      <c r="AG67" s="754"/>
      <c r="AH67" s="754">
        <v>124</v>
      </c>
      <c r="AI67" s="754"/>
      <c r="AJ67" s="748">
        <v>158</v>
      </c>
      <c r="AK67" s="748"/>
      <c r="AL67" s="748" t="s">
        <v>678</v>
      </c>
      <c r="AM67" s="748"/>
      <c r="AN67" s="315" t="s">
        <v>678</v>
      </c>
      <c r="AO67" s="315">
        <v>87</v>
      </c>
      <c r="AP67" s="315">
        <v>30</v>
      </c>
    </row>
    <row r="68" spans="1:42" ht="20.25" customHeight="1">
      <c r="A68" s="16"/>
      <c r="B68" s="264" t="s">
        <v>134</v>
      </c>
      <c r="C68" s="541">
        <f>SUM(D68:E68)</f>
        <v>37</v>
      </c>
      <c r="D68" s="192">
        <f>SUM(F68,H68,J68,M68)</f>
        <v>25</v>
      </c>
      <c r="E68" s="192">
        <f>SUM(I68,K68,L68,N68)</f>
        <v>12</v>
      </c>
      <c r="F68" s="543">
        <v>3</v>
      </c>
      <c r="G68" s="5" t="s">
        <v>35</v>
      </c>
      <c r="H68" s="543">
        <v>3</v>
      </c>
      <c r="I68" s="5" t="s">
        <v>35</v>
      </c>
      <c r="J68" s="543">
        <v>18</v>
      </c>
      <c r="K68" s="543">
        <v>11</v>
      </c>
      <c r="L68" s="543">
        <v>1</v>
      </c>
      <c r="M68" s="5">
        <v>1</v>
      </c>
      <c r="N68" s="5" t="s">
        <v>35</v>
      </c>
      <c r="O68" s="5">
        <v>2</v>
      </c>
      <c r="P68" s="543">
        <v>2</v>
      </c>
      <c r="Q68" s="10">
        <f aca="true" t="shared" si="19" ref="Q68:Q73">SUM(R68:S68)</f>
        <v>12</v>
      </c>
      <c r="R68" s="543">
        <v>1</v>
      </c>
      <c r="S68" s="543">
        <v>11</v>
      </c>
      <c r="U68" s="569" t="s">
        <v>339</v>
      </c>
      <c r="V68" s="569"/>
      <c r="W68" s="814"/>
      <c r="X68" s="795">
        <v>434</v>
      </c>
      <c r="Y68" s="795"/>
      <c r="Z68" s="795">
        <v>9</v>
      </c>
      <c r="AA68" s="795"/>
      <c r="AB68" s="795">
        <v>425</v>
      </c>
      <c r="AC68" s="795"/>
      <c r="AD68" s="754" t="s">
        <v>678</v>
      </c>
      <c r="AE68" s="754"/>
      <c r="AF68" s="754">
        <v>386</v>
      </c>
      <c r="AG68" s="754"/>
      <c r="AH68" s="754">
        <v>9</v>
      </c>
      <c r="AI68" s="754"/>
      <c r="AJ68" s="748">
        <v>39</v>
      </c>
      <c r="AK68" s="748"/>
      <c r="AL68" s="748" t="s">
        <v>678</v>
      </c>
      <c r="AM68" s="748"/>
      <c r="AN68" s="315" t="s">
        <v>678</v>
      </c>
      <c r="AO68" s="315" t="s">
        <v>678</v>
      </c>
      <c r="AP68" s="315" t="s">
        <v>678</v>
      </c>
    </row>
    <row r="69" spans="1:42" ht="20.25" customHeight="1">
      <c r="A69" s="16"/>
      <c r="B69" s="264" t="s">
        <v>135</v>
      </c>
      <c r="C69" s="541">
        <f>SUM(D69:E69)</f>
        <v>39</v>
      </c>
      <c r="D69" s="192">
        <f>SUM(F69,H69,J69,M69)</f>
        <v>29</v>
      </c>
      <c r="E69" s="192">
        <f>SUM(I69,K69,L69,N69)</f>
        <v>10</v>
      </c>
      <c r="F69" s="543">
        <v>3</v>
      </c>
      <c r="G69" s="5" t="s">
        <v>35</v>
      </c>
      <c r="H69" s="543">
        <v>3</v>
      </c>
      <c r="I69" s="5" t="s">
        <v>35</v>
      </c>
      <c r="J69" s="543">
        <v>23</v>
      </c>
      <c r="K69" s="543">
        <v>8</v>
      </c>
      <c r="L69" s="543">
        <v>2</v>
      </c>
      <c r="M69" s="5" t="s">
        <v>35</v>
      </c>
      <c r="N69" s="5" t="s">
        <v>35</v>
      </c>
      <c r="O69" s="5">
        <v>1</v>
      </c>
      <c r="P69" s="543">
        <v>2</v>
      </c>
      <c r="Q69" s="10">
        <f t="shared" si="19"/>
        <v>8</v>
      </c>
      <c r="R69" s="543">
        <v>3</v>
      </c>
      <c r="S69" s="543">
        <v>5</v>
      </c>
      <c r="U69" s="569" t="s">
        <v>340</v>
      </c>
      <c r="V69" s="569"/>
      <c r="W69" s="814"/>
      <c r="X69" s="795">
        <v>116</v>
      </c>
      <c r="Y69" s="795"/>
      <c r="Z69" s="795" t="s">
        <v>678</v>
      </c>
      <c r="AA69" s="795"/>
      <c r="AB69" s="795">
        <v>116</v>
      </c>
      <c r="AC69" s="795"/>
      <c r="AD69" s="748" t="s">
        <v>678</v>
      </c>
      <c r="AE69" s="748"/>
      <c r="AF69" s="748">
        <v>116</v>
      </c>
      <c r="AG69" s="748"/>
      <c r="AH69" s="754" t="s">
        <v>678</v>
      </c>
      <c r="AI69" s="754"/>
      <c r="AJ69" s="748" t="s">
        <v>678</v>
      </c>
      <c r="AK69" s="748"/>
      <c r="AL69" s="748" t="s">
        <v>678</v>
      </c>
      <c r="AM69" s="748"/>
      <c r="AN69" s="315" t="s">
        <v>678</v>
      </c>
      <c r="AO69" s="315" t="s">
        <v>678</v>
      </c>
      <c r="AP69" s="315" t="s">
        <v>678</v>
      </c>
    </row>
    <row r="70" spans="1:42" ht="20.25" customHeight="1">
      <c r="A70" s="16"/>
      <c r="B70" s="264" t="s">
        <v>136</v>
      </c>
      <c r="C70" s="541">
        <f>SUM(D70:E70)</f>
        <v>15</v>
      </c>
      <c r="D70" s="192">
        <f>SUM(F70,H70,J70,M70)</f>
        <v>9</v>
      </c>
      <c r="E70" s="192">
        <f>SUM(I70,K70,L70,N70)</f>
        <v>6</v>
      </c>
      <c r="F70" s="543">
        <v>1</v>
      </c>
      <c r="G70" s="5" t="s">
        <v>35</v>
      </c>
      <c r="H70" s="543">
        <v>1</v>
      </c>
      <c r="I70" s="5" t="s">
        <v>35</v>
      </c>
      <c r="J70" s="543">
        <v>7</v>
      </c>
      <c r="K70" s="543">
        <v>5</v>
      </c>
      <c r="L70" s="543">
        <v>1</v>
      </c>
      <c r="M70" s="5" t="s">
        <v>35</v>
      </c>
      <c r="N70" s="5" t="s">
        <v>35</v>
      </c>
      <c r="O70" s="5">
        <v>2</v>
      </c>
      <c r="P70" s="5">
        <v>2</v>
      </c>
      <c r="Q70" s="10">
        <f t="shared" si="19"/>
        <v>7</v>
      </c>
      <c r="R70" s="543">
        <v>2</v>
      </c>
      <c r="S70" s="543">
        <v>5</v>
      </c>
      <c r="U70" s="569" t="s">
        <v>341</v>
      </c>
      <c r="V70" s="569"/>
      <c r="W70" s="814"/>
      <c r="X70" s="795">
        <v>476</v>
      </c>
      <c r="Y70" s="795"/>
      <c r="Z70" s="795">
        <v>353</v>
      </c>
      <c r="AA70" s="795"/>
      <c r="AB70" s="795">
        <v>123</v>
      </c>
      <c r="AC70" s="795"/>
      <c r="AD70" s="748">
        <v>280</v>
      </c>
      <c r="AE70" s="748"/>
      <c r="AF70" s="748">
        <v>83</v>
      </c>
      <c r="AG70" s="748"/>
      <c r="AH70" s="754">
        <v>73</v>
      </c>
      <c r="AI70" s="754"/>
      <c r="AJ70" s="748">
        <v>40</v>
      </c>
      <c r="AK70" s="748"/>
      <c r="AL70" s="748" t="s">
        <v>679</v>
      </c>
      <c r="AM70" s="748"/>
      <c r="AN70" s="315" t="s">
        <v>679</v>
      </c>
      <c r="AO70" s="315" t="s">
        <v>679</v>
      </c>
      <c r="AP70" s="315" t="s">
        <v>679</v>
      </c>
    </row>
    <row r="71" spans="1:42" ht="20.25" customHeight="1">
      <c r="A71" s="16"/>
      <c r="B71" s="264"/>
      <c r="C71" s="542"/>
      <c r="D71" s="5"/>
      <c r="E71" s="5"/>
      <c r="F71" s="527"/>
      <c r="G71" s="527"/>
      <c r="H71" s="527"/>
      <c r="I71" s="527"/>
      <c r="J71" s="527"/>
      <c r="K71" s="527"/>
      <c r="L71" s="527"/>
      <c r="M71" s="527"/>
      <c r="N71" s="527"/>
      <c r="O71" s="527"/>
      <c r="P71" s="527"/>
      <c r="Q71" s="527"/>
      <c r="R71" s="527"/>
      <c r="S71" s="527"/>
      <c r="U71" s="607" t="s">
        <v>358</v>
      </c>
      <c r="V71" s="607"/>
      <c r="W71" s="818"/>
      <c r="X71" s="817">
        <v>17</v>
      </c>
      <c r="Y71" s="817"/>
      <c r="Z71" s="817">
        <v>17</v>
      </c>
      <c r="AA71" s="817"/>
      <c r="AB71" s="817" t="s">
        <v>679</v>
      </c>
      <c r="AC71" s="817"/>
      <c r="AD71" s="747">
        <v>17</v>
      </c>
      <c r="AE71" s="747"/>
      <c r="AF71" s="747" t="s">
        <v>679</v>
      </c>
      <c r="AG71" s="747"/>
      <c r="AH71" s="747" t="s">
        <v>679</v>
      </c>
      <c r="AI71" s="747"/>
      <c r="AJ71" s="747" t="s">
        <v>679</v>
      </c>
      <c r="AK71" s="747"/>
      <c r="AL71" s="749" t="s">
        <v>679</v>
      </c>
      <c r="AM71" s="749"/>
      <c r="AN71" s="316" t="s">
        <v>679</v>
      </c>
      <c r="AO71" s="316" t="s">
        <v>679</v>
      </c>
      <c r="AP71" s="316" t="s">
        <v>679</v>
      </c>
    </row>
    <row r="72" spans="1:41" ht="20.25" customHeight="1">
      <c r="A72" s="739" t="s">
        <v>137</v>
      </c>
      <c r="B72" s="740"/>
      <c r="C72" s="539">
        <v>35</v>
      </c>
      <c r="D72" s="539">
        <v>24</v>
      </c>
      <c r="E72" s="539">
        <v>11</v>
      </c>
      <c r="F72" s="539">
        <v>2</v>
      </c>
      <c r="G72" s="539" t="s">
        <v>468</v>
      </c>
      <c r="H72" s="539">
        <v>2</v>
      </c>
      <c r="I72" s="539" t="s">
        <v>468</v>
      </c>
      <c r="J72" s="539">
        <v>19</v>
      </c>
      <c r="K72" s="539">
        <v>9</v>
      </c>
      <c r="L72" s="539">
        <v>2</v>
      </c>
      <c r="M72" s="539">
        <v>1</v>
      </c>
      <c r="N72" s="539" t="s">
        <v>468</v>
      </c>
      <c r="O72" s="539">
        <v>3</v>
      </c>
      <c r="P72" s="539" t="s">
        <v>468</v>
      </c>
      <c r="Q72" s="539">
        <v>12</v>
      </c>
      <c r="R72" s="539">
        <v>2</v>
      </c>
      <c r="S72" s="539">
        <v>10</v>
      </c>
      <c r="U72" s="243" t="s">
        <v>708</v>
      </c>
      <c r="V72" s="199"/>
      <c r="W72" s="199"/>
      <c r="X72" s="64"/>
      <c r="Y72" s="64"/>
      <c r="Z72" s="64"/>
      <c r="AA72" s="64"/>
      <c r="AB72" s="64"/>
      <c r="AC72" s="64"/>
      <c r="AD72" s="325"/>
      <c r="AE72" s="325"/>
      <c r="AF72" s="325"/>
      <c r="AG72" s="325"/>
      <c r="AH72" s="325"/>
      <c r="AI72" s="325"/>
      <c r="AJ72" s="325"/>
      <c r="AK72" s="325"/>
      <c r="AL72" s="326"/>
      <c r="AM72" s="326"/>
      <c r="AN72" s="325"/>
      <c r="AO72" s="325"/>
    </row>
    <row r="73" spans="1:41" ht="20.25" customHeight="1">
      <c r="A73" s="17"/>
      <c r="B73" s="295" t="s">
        <v>138</v>
      </c>
      <c r="C73" s="531">
        <f>SUM(D73:E73)</f>
        <v>35</v>
      </c>
      <c r="D73" s="186">
        <f>SUM(F73,H73,J73,M73)</f>
        <v>24</v>
      </c>
      <c r="E73" s="186">
        <f>SUM(I73,K73,L73,N73)</f>
        <v>11</v>
      </c>
      <c r="F73" s="527">
        <v>2</v>
      </c>
      <c r="G73" s="544" t="s">
        <v>35</v>
      </c>
      <c r="H73" s="545">
        <v>2</v>
      </c>
      <c r="I73" s="544" t="s">
        <v>35</v>
      </c>
      <c r="J73" s="545">
        <v>19</v>
      </c>
      <c r="K73" s="545">
        <v>9</v>
      </c>
      <c r="L73" s="545">
        <v>2</v>
      </c>
      <c r="M73" s="546">
        <v>1</v>
      </c>
      <c r="N73" s="546" t="s">
        <v>35</v>
      </c>
      <c r="O73" s="546">
        <v>3</v>
      </c>
      <c r="P73" s="546" t="s">
        <v>35</v>
      </c>
      <c r="Q73" s="186">
        <f t="shared" si="19"/>
        <v>12</v>
      </c>
      <c r="R73" s="545">
        <v>2</v>
      </c>
      <c r="S73" s="545">
        <v>10</v>
      </c>
      <c r="U73" s="309"/>
      <c r="V73" s="309"/>
      <c r="W73" s="309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256"/>
    </row>
    <row r="74" spans="1:41" ht="20.25" customHeight="1">
      <c r="A74" s="243" t="s">
        <v>707</v>
      </c>
      <c r="B74" s="245"/>
      <c r="C74" s="284"/>
      <c r="D74" s="284"/>
      <c r="E74" s="284"/>
      <c r="F74" s="284"/>
      <c r="U74" s="309"/>
      <c r="V74" s="309"/>
      <c r="W74" s="309"/>
      <c r="X74" s="325"/>
      <c r="Y74" s="325"/>
      <c r="Z74" s="325"/>
      <c r="AA74" s="325"/>
      <c r="AB74" s="325"/>
      <c r="AC74" s="325"/>
      <c r="AL74" s="325"/>
      <c r="AM74" s="325"/>
      <c r="AN74" s="325"/>
      <c r="AO74" s="256"/>
    </row>
    <row r="75" spans="3:41" ht="20.25" customHeight="1">
      <c r="C75" s="196"/>
      <c r="D75" s="196"/>
      <c r="E75" s="196"/>
      <c r="F75" s="196"/>
      <c r="U75" s="199"/>
      <c r="V75" s="325"/>
      <c r="W75" s="325"/>
      <c r="X75" s="12"/>
      <c r="Y75" s="12"/>
      <c r="Z75" s="12"/>
      <c r="AA75" s="12"/>
      <c r="AB75" s="12"/>
      <c r="AC75" s="12"/>
      <c r="AL75" s="12"/>
      <c r="AM75" s="12"/>
      <c r="AN75" s="12"/>
      <c r="AO75" s="12"/>
    </row>
    <row r="76" spans="21:39" ht="20.25" customHeight="1">
      <c r="U76" s="262"/>
      <c r="V76" s="325"/>
      <c r="W76" s="325"/>
      <c r="X76" s="12"/>
      <c r="Y76" s="12"/>
      <c r="Z76" s="12"/>
      <c r="AA76" s="12"/>
      <c r="AB76" s="12"/>
      <c r="AC76" s="12"/>
      <c r="AL76" s="12"/>
      <c r="AM76" s="12"/>
    </row>
    <row r="77" spans="21:39" ht="20.25" customHeight="1">
      <c r="U77" s="262"/>
      <c r="V77" s="325"/>
      <c r="W77" s="325"/>
      <c r="X77" s="12"/>
      <c r="Y77" s="12"/>
      <c r="Z77" s="12"/>
      <c r="AA77" s="12"/>
      <c r="AB77" s="12"/>
      <c r="AC77" s="12"/>
      <c r="AD77" s="12"/>
      <c r="AE77" s="12"/>
      <c r="AL77" s="12"/>
      <c r="AM77" s="12"/>
    </row>
    <row r="78" spans="21:39" ht="20.25" customHeight="1">
      <c r="U78" s="262"/>
      <c r="V78" s="325"/>
      <c r="W78" s="325"/>
      <c r="X78" s="12"/>
      <c r="Y78" s="12"/>
      <c r="Z78" s="12"/>
      <c r="AA78" s="12"/>
      <c r="AB78" s="12"/>
      <c r="AC78" s="12"/>
      <c r="AL78" s="12"/>
      <c r="AM78" s="12"/>
    </row>
    <row r="79" spans="20:39" ht="20.25" customHeight="1">
      <c r="T79" s="196"/>
      <c r="U79" s="55"/>
      <c r="V79" s="325"/>
      <c r="W79" s="325"/>
      <c r="X79" s="63"/>
      <c r="Y79" s="63"/>
      <c r="Z79" s="63"/>
      <c r="AA79" s="63"/>
      <c r="AB79" s="63"/>
      <c r="AC79" s="63"/>
      <c r="AL79" s="63"/>
      <c r="AM79" s="63"/>
    </row>
    <row r="80" spans="20:39" ht="20.25" customHeight="1">
      <c r="T80" s="196"/>
      <c r="U80" s="85"/>
      <c r="V80" s="85"/>
      <c r="W80" s="85"/>
      <c r="X80" s="97"/>
      <c r="Y80" s="97"/>
      <c r="Z80" s="44"/>
      <c r="AA80" s="96"/>
      <c r="AB80" s="96"/>
      <c r="AC80" s="44"/>
      <c r="AL80" s="196"/>
      <c r="AM80" s="196"/>
    </row>
    <row r="81" spans="20:39" ht="20.25" customHeight="1">
      <c r="T81" s="196"/>
      <c r="U81" s="328"/>
      <c r="V81" s="328"/>
      <c r="W81" s="328"/>
      <c r="X81" s="95"/>
      <c r="Y81" s="95"/>
      <c r="Z81" s="181"/>
      <c r="AA81" s="315"/>
      <c r="AB81" s="315"/>
      <c r="AC81" s="12"/>
      <c r="AL81" s="191"/>
      <c r="AM81" s="191"/>
    </row>
    <row r="82" spans="20:39" ht="20.25" customHeight="1">
      <c r="T82" s="196"/>
      <c r="U82" s="328"/>
      <c r="V82" s="328"/>
      <c r="W82" s="328"/>
      <c r="X82" s="95"/>
      <c r="Y82" s="95"/>
      <c r="Z82" s="181"/>
      <c r="AA82" s="181"/>
      <c r="AB82" s="181"/>
      <c r="AC82" s="12"/>
      <c r="AL82" s="191"/>
      <c r="AM82" s="191"/>
    </row>
    <row r="83" spans="20:39" ht="20.25" customHeight="1">
      <c r="T83" s="196"/>
      <c r="U83" s="328"/>
      <c r="V83" s="328"/>
      <c r="W83" s="328"/>
      <c r="X83" s="95"/>
      <c r="Y83" s="95"/>
      <c r="Z83" s="181"/>
      <c r="AA83" s="181"/>
      <c r="AB83" s="181"/>
      <c r="AC83" s="12"/>
      <c r="AL83" s="191"/>
      <c r="AM83" s="191"/>
    </row>
    <row r="84" spans="20:29" ht="20.25" customHeight="1">
      <c r="T84" s="196"/>
      <c r="U84" s="329"/>
      <c r="V84" s="317"/>
      <c r="W84" s="317"/>
      <c r="X84" s="315"/>
      <c r="Y84" s="315"/>
      <c r="Z84" s="42"/>
      <c r="AA84" s="51"/>
      <c r="AB84" s="51"/>
      <c r="AC84" s="42"/>
    </row>
    <row r="85" spans="20:29" ht="20.25" customHeight="1">
      <c r="T85" s="196"/>
      <c r="U85" s="329"/>
      <c r="V85" s="317"/>
      <c r="W85" s="317"/>
      <c r="X85" s="315"/>
      <c r="Y85" s="330"/>
      <c r="Z85" s="42"/>
      <c r="AA85" s="51"/>
      <c r="AB85" s="51"/>
      <c r="AC85" s="42"/>
    </row>
    <row r="86" spans="20:29" ht="20.25" customHeight="1">
      <c r="T86" s="196"/>
      <c r="U86" s="329"/>
      <c r="V86" s="317"/>
      <c r="W86" s="317"/>
      <c r="X86" s="315"/>
      <c r="Y86" s="315"/>
      <c r="Z86" s="42"/>
      <c r="AA86" s="51"/>
      <c r="AB86" s="51"/>
      <c r="AC86" s="42"/>
    </row>
    <row r="87" spans="20:29" ht="20.25" customHeight="1">
      <c r="T87" s="196"/>
      <c r="U87" s="329"/>
      <c r="V87" s="317"/>
      <c r="W87" s="317"/>
      <c r="X87" s="315"/>
      <c r="Y87" s="315"/>
      <c r="Z87" s="42"/>
      <c r="AA87" s="51"/>
      <c r="AB87" s="51"/>
      <c r="AC87" s="42"/>
    </row>
    <row r="88" spans="20:29" ht="20.25" customHeight="1">
      <c r="T88" s="196"/>
      <c r="U88" s="329"/>
      <c r="V88" s="196"/>
      <c r="W88" s="329"/>
      <c r="X88" s="326"/>
      <c r="Y88" s="326"/>
      <c r="Z88" s="326"/>
      <c r="AA88" s="326"/>
      <c r="AB88" s="326"/>
      <c r="AC88" s="326"/>
    </row>
    <row r="89" spans="20:33" ht="20.25" customHeight="1">
      <c r="T89" s="196"/>
      <c r="U89" s="317"/>
      <c r="V89" s="196"/>
      <c r="W89" s="317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</row>
    <row r="90" spans="20:37" ht="20.25" customHeight="1">
      <c r="T90" s="196"/>
      <c r="U90" s="329"/>
      <c r="V90" s="301"/>
      <c r="W90" s="329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</row>
    <row r="91" spans="20:41" ht="20.25" customHeight="1">
      <c r="T91" s="196"/>
      <c r="U91" s="329"/>
      <c r="V91" s="329"/>
      <c r="W91" s="329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N91" s="326"/>
      <c r="AO91" s="326"/>
    </row>
    <row r="92" spans="21:37" ht="20.25" customHeight="1">
      <c r="U92" s="329"/>
      <c r="V92" s="329"/>
      <c r="W92" s="329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</row>
    <row r="93" spans="21:37" ht="20.25" customHeight="1">
      <c r="U93" s="329"/>
      <c r="V93" s="329"/>
      <c r="W93" s="329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</row>
    <row r="94" spans="21:37" ht="20.25" customHeight="1">
      <c r="U94" s="196"/>
      <c r="V94" s="329"/>
      <c r="W94" s="329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</row>
    <row r="95" spans="21:37" ht="20.25" customHeight="1">
      <c r="U95" s="329"/>
      <c r="V95" s="329"/>
      <c r="W95" s="329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</row>
    <row r="96" spans="21:37" ht="20.25" customHeight="1">
      <c r="U96" s="329"/>
      <c r="V96" s="329"/>
      <c r="W96" s="329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</row>
    <row r="97" spans="21:37" ht="20.25" customHeight="1">
      <c r="U97" s="329"/>
      <c r="V97" s="329"/>
      <c r="W97" s="329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6"/>
    </row>
    <row r="98" spans="21:37" ht="20.25" customHeight="1">
      <c r="U98" s="329"/>
      <c r="V98" s="329"/>
      <c r="W98" s="329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</row>
    <row r="99" spans="21:37" ht="20.25" customHeight="1">
      <c r="U99" s="331"/>
      <c r="V99" s="331"/>
      <c r="W99" s="331"/>
      <c r="X99" s="332"/>
      <c r="Y99" s="332"/>
      <c r="Z99" s="332"/>
      <c r="AA99" s="332"/>
      <c r="AB99" s="332"/>
      <c r="AC99" s="332"/>
      <c r="AD99" s="332"/>
      <c r="AE99" s="332"/>
      <c r="AF99" s="332"/>
      <c r="AG99" s="332"/>
      <c r="AH99" s="332"/>
      <c r="AI99" s="332"/>
      <c r="AJ99" s="332"/>
      <c r="AK99" s="332"/>
    </row>
    <row r="100" spans="21:37" ht="20.25" customHeight="1">
      <c r="U100" s="331"/>
      <c r="V100" s="331"/>
      <c r="W100" s="331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332"/>
    </row>
    <row r="101" spans="21:37" ht="20.25" customHeight="1">
      <c r="U101" s="331"/>
      <c r="V101" s="331"/>
      <c r="W101" s="331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</row>
    <row r="102" spans="24:37" ht="20.25" customHeight="1"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</row>
    <row r="103" spans="24:37" ht="20.25" customHeight="1"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</row>
    <row r="104" spans="24:37" ht="20.25" customHeight="1"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</row>
    <row r="105" spans="24:37" ht="20.25" customHeight="1"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</row>
    <row r="106" spans="24:37" ht="20.25" customHeight="1"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</row>
    <row r="107" spans="24:37" ht="20.25" customHeight="1"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</row>
    <row r="108" spans="24:37" ht="20.25" customHeight="1"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</row>
    <row r="109" spans="24:37" ht="20.25" customHeight="1"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</row>
    <row r="110" spans="24:37" ht="20.25" customHeight="1"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</row>
    <row r="111" spans="24:37" ht="20.25" customHeight="1"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</row>
    <row r="112" spans="24:37" ht="20.25" customHeight="1"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</row>
  </sheetData>
  <sheetProtection/>
  <mergeCells count="219">
    <mergeCell ref="V45:W45"/>
    <mergeCell ref="AB60:AC60"/>
    <mergeCell ref="U26:AP26"/>
    <mergeCell ref="AO57:AP57"/>
    <mergeCell ref="AO58:AP58"/>
    <mergeCell ref="AB59:AC59"/>
    <mergeCell ref="X57:AC58"/>
    <mergeCell ref="AH29:AI29"/>
    <mergeCell ref="AJ29:AL29"/>
    <mergeCell ref="Z59:AA59"/>
    <mergeCell ref="AO29:AP29"/>
    <mergeCell ref="AB69:AC69"/>
    <mergeCell ref="AB70:AC70"/>
    <mergeCell ref="AB71:AC71"/>
    <mergeCell ref="AB65:AC65"/>
    <mergeCell ref="AB66:AC66"/>
    <mergeCell ref="AB67:AC67"/>
    <mergeCell ref="AB68:AC68"/>
    <mergeCell ref="U56:AP56"/>
    <mergeCell ref="AH59:AI59"/>
    <mergeCell ref="U69:W69"/>
    <mergeCell ref="Z69:AA69"/>
    <mergeCell ref="Z70:AA70"/>
    <mergeCell ref="Z71:AA71"/>
    <mergeCell ref="Z65:AA65"/>
    <mergeCell ref="Z66:AA66"/>
    <mergeCell ref="Z67:AA67"/>
    <mergeCell ref="Z68:AA68"/>
    <mergeCell ref="U68:W68"/>
    <mergeCell ref="U62:W62"/>
    <mergeCell ref="X71:Y71"/>
    <mergeCell ref="X65:Y65"/>
    <mergeCell ref="X66:Y66"/>
    <mergeCell ref="X67:Y67"/>
    <mergeCell ref="X68:Y68"/>
    <mergeCell ref="U70:W70"/>
    <mergeCell ref="U71:W71"/>
    <mergeCell ref="X69:Y69"/>
    <mergeCell ref="X70:Y70"/>
    <mergeCell ref="Z61:AA61"/>
    <mergeCell ref="Z62:AA62"/>
    <mergeCell ref="X59:Y59"/>
    <mergeCell ref="U65:W65"/>
    <mergeCell ref="X61:Y61"/>
    <mergeCell ref="X62:Y62"/>
    <mergeCell ref="X63:Y63"/>
    <mergeCell ref="X64:Y64"/>
    <mergeCell ref="U60:W60"/>
    <mergeCell ref="U61:W61"/>
    <mergeCell ref="A66:B66"/>
    <mergeCell ref="A72:B72"/>
    <mergeCell ref="AB61:AC61"/>
    <mergeCell ref="U63:W63"/>
    <mergeCell ref="U64:W64"/>
    <mergeCell ref="U67:W67"/>
    <mergeCell ref="AB62:AC62"/>
    <mergeCell ref="AB63:AC63"/>
    <mergeCell ref="AB64:AC64"/>
    <mergeCell ref="U66:W66"/>
    <mergeCell ref="A58:B58"/>
    <mergeCell ref="X29:Z29"/>
    <mergeCell ref="AA29:AB29"/>
    <mergeCell ref="U31:W31"/>
    <mergeCell ref="U33:W33"/>
    <mergeCell ref="U34:W34"/>
    <mergeCell ref="U35:W35"/>
    <mergeCell ref="U36:W36"/>
    <mergeCell ref="U57:W59"/>
    <mergeCell ref="V46:W46"/>
    <mergeCell ref="AJ28:AP28"/>
    <mergeCell ref="AG29:AG30"/>
    <mergeCell ref="AC29:AD29"/>
    <mergeCell ref="AE29:AF29"/>
    <mergeCell ref="AM29:AN29"/>
    <mergeCell ref="Z63:AA63"/>
    <mergeCell ref="AD61:AE61"/>
    <mergeCell ref="AD57:AN57"/>
    <mergeCell ref="AL58:AN58"/>
    <mergeCell ref="U55:AP55"/>
    <mergeCell ref="Z64:AA64"/>
    <mergeCell ref="X60:Y60"/>
    <mergeCell ref="Z60:AA60"/>
    <mergeCell ref="A45:B45"/>
    <mergeCell ref="X28:AI28"/>
    <mergeCell ref="V37:W37"/>
    <mergeCell ref="V38:W38"/>
    <mergeCell ref="V39:W39"/>
    <mergeCell ref="A52:B52"/>
    <mergeCell ref="V47:W47"/>
    <mergeCell ref="U41:U43"/>
    <mergeCell ref="A23:B23"/>
    <mergeCell ref="A24:B24"/>
    <mergeCell ref="A25:B25"/>
    <mergeCell ref="A26:B26"/>
    <mergeCell ref="A29:B29"/>
    <mergeCell ref="U28:W30"/>
    <mergeCell ref="A35:B35"/>
    <mergeCell ref="A11:B11"/>
    <mergeCell ref="A13:B13"/>
    <mergeCell ref="U45:U47"/>
    <mergeCell ref="A18:B18"/>
    <mergeCell ref="A21:B21"/>
    <mergeCell ref="U17:X17"/>
    <mergeCell ref="A12:B12"/>
    <mergeCell ref="V43:W43"/>
    <mergeCell ref="A22:B22"/>
    <mergeCell ref="U37:U39"/>
    <mergeCell ref="Y7:AG7"/>
    <mergeCell ref="Y8:Y9"/>
    <mergeCell ref="Z8:AC8"/>
    <mergeCell ref="AD8:AG8"/>
    <mergeCell ref="A19:B19"/>
    <mergeCell ref="A20:B20"/>
    <mergeCell ref="A17:B17"/>
    <mergeCell ref="A14:B14"/>
    <mergeCell ref="U14:X14"/>
    <mergeCell ref="A15:B15"/>
    <mergeCell ref="AI8:AI9"/>
    <mergeCell ref="AM8:AM9"/>
    <mergeCell ref="AN8:AN9"/>
    <mergeCell ref="M8:N9"/>
    <mergeCell ref="AP8:AP9"/>
    <mergeCell ref="Q8:S9"/>
    <mergeCell ref="AO8:AO9"/>
    <mergeCell ref="O7:P9"/>
    <mergeCell ref="AJ8:AJ9"/>
    <mergeCell ref="AK8:AK9"/>
    <mergeCell ref="U7:X9"/>
    <mergeCell ref="J9:K9"/>
    <mergeCell ref="A3:S3"/>
    <mergeCell ref="A4:S4"/>
    <mergeCell ref="U3:AP3"/>
    <mergeCell ref="U5:AP5"/>
    <mergeCell ref="AH7:AP7"/>
    <mergeCell ref="AH8:AH9"/>
    <mergeCell ref="AL8:AL9"/>
    <mergeCell ref="A6:B10"/>
    <mergeCell ref="C6:P6"/>
    <mergeCell ref="Q6:S7"/>
    <mergeCell ref="C8:E9"/>
    <mergeCell ref="F8:G9"/>
    <mergeCell ref="H8:I9"/>
    <mergeCell ref="J8:K8"/>
    <mergeCell ref="C7:N7"/>
    <mergeCell ref="AL59:AM59"/>
    <mergeCell ref="U18:X18"/>
    <mergeCell ref="U15:X15"/>
    <mergeCell ref="U10:X10"/>
    <mergeCell ref="U11:X11"/>
    <mergeCell ref="U12:X12"/>
    <mergeCell ref="U13:X13"/>
    <mergeCell ref="U16:X16"/>
    <mergeCell ref="V41:W41"/>
    <mergeCell ref="V42:W42"/>
    <mergeCell ref="AD64:AE64"/>
    <mergeCell ref="AD65:AE65"/>
    <mergeCell ref="AD66:AE66"/>
    <mergeCell ref="AF70:AG70"/>
    <mergeCell ref="AD67:AE67"/>
    <mergeCell ref="AD68:AE68"/>
    <mergeCell ref="AD69:AE69"/>
    <mergeCell ref="AD70:AE70"/>
    <mergeCell ref="AF66:AG66"/>
    <mergeCell ref="AF68:AG68"/>
    <mergeCell ref="AF69:AG69"/>
    <mergeCell ref="AF71:AG71"/>
    <mergeCell ref="AD62:AE62"/>
    <mergeCell ref="AD60:AE60"/>
    <mergeCell ref="AF60:AG60"/>
    <mergeCell ref="AF62:AG62"/>
    <mergeCell ref="AD71:AE71"/>
    <mergeCell ref="AF61:AG61"/>
    <mergeCell ref="AD63:AE63"/>
    <mergeCell ref="AF64:AG64"/>
    <mergeCell ref="AF65:AG65"/>
    <mergeCell ref="AH71:AI71"/>
    <mergeCell ref="AH64:AI64"/>
    <mergeCell ref="AH65:AI65"/>
    <mergeCell ref="AH66:AI66"/>
    <mergeCell ref="AH67:AI67"/>
    <mergeCell ref="AH68:AI68"/>
    <mergeCell ref="AH69:AI69"/>
    <mergeCell ref="AF67:AG67"/>
    <mergeCell ref="AH70:AI70"/>
    <mergeCell ref="AJ70:AK70"/>
    <mergeCell ref="AJ67:AK67"/>
    <mergeCell ref="AJ69:AK69"/>
    <mergeCell ref="AJ68:AK68"/>
    <mergeCell ref="AH63:AI63"/>
    <mergeCell ref="AJ61:AK61"/>
    <mergeCell ref="AJ62:AK62"/>
    <mergeCell ref="AJ64:AK64"/>
    <mergeCell ref="AJ63:AK63"/>
    <mergeCell ref="AL65:AM65"/>
    <mergeCell ref="AL66:AM66"/>
    <mergeCell ref="AL67:AM67"/>
    <mergeCell ref="AL68:AM68"/>
    <mergeCell ref="AL69:AM69"/>
    <mergeCell ref="AL70:AM70"/>
    <mergeCell ref="AH60:AI60"/>
    <mergeCell ref="AH61:AI61"/>
    <mergeCell ref="AH62:AI62"/>
    <mergeCell ref="AH58:AK58"/>
    <mergeCell ref="AF63:AG63"/>
    <mergeCell ref="AD59:AE59"/>
    <mergeCell ref="AF59:AG59"/>
    <mergeCell ref="AD58:AG58"/>
    <mergeCell ref="AJ60:AK60"/>
    <mergeCell ref="AJ59:AK59"/>
    <mergeCell ref="AL60:AM60"/>
    <mergeCell ref="AL61:AM61"/>
    <mergeCell ref="AL62:AM62"/>
    <mergeCell ref="AL63:AM63"/>
    <mergeCell ref="AJ71:AK71"/>
    <mergeCell ref="U32:W32"/>
    <mergeCell ref="AJ65:AK65"/>
    <mergeCell ref="AJ66:AK66"/>
    <mergeCell ref="AL71:AM71"/>
    <mergeCell ref="AL64:AM64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tabSelected="1" zoomScale="75" zoomScaleNormal="75" zoomScaleSheetLayoutView="55" zoomScalePageLayoutView="0" workbookViewId="0" topLeftCell="A1">
      <selection activeCell="A1" sqref="A1"/>
    </sheetView>
  </sheetViews>
  <sheetFormatPr defaultColWidth="10.59765625" defaultRowHeight="25.5" customHeight="1"/>
  <cols>
    <col min="1" max="2" width="2.59765625" style="197" customWidth="1"/>
    <col min="3" max="3" width="9.59765625" style="197" customWidth="1"/>
    <col min="4" max="30" width="8.69921875" style="197" customWidth="1"/>
    <col min="31" max="16384" width="10.59765625" style="197" customWidth="1"/>
  </cols>
  <sheetData>
    <row r="1" spans="1:29" s="241" customFormat="1" ht="25.5" customHeight="1">
      <c r="A1" s="7" t="s">
        <v>469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8" t="s">
        <v>477</v>
      </c>
      <c r="AC1" s="21"/>
    </row>
    <row r="2" spans="1:29" s="241" customFormat="1" ht="25.5" customHeight="1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8"/>
      <c r="AC2" s="21"/>
    </row>
    <row r="3" spans="1:30" ht="25.5" customHeight="1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91"/>
      <c r="AD3" s="91"/>
    </row>
    <row r="4" spans="1:30" ht="25.5" customHeight="1">
      <c r="A4" s="571" t="s">
        <v>712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199"/>
      <c r="AD4" s="199"/>
    </row>
    <row r="5" spans="2:30" ht="25.5" customHeight="1" thickBot="1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188"/>
      <c r="AC5" s="244"/>
      <c r="AD5" s="196"/>
    </row>
    <row r="6" spans="1:30" ht="25.5" customHeight="1">
      <c r="A6" s="826" t="s">
        <v>37</v>
      </c>
      <c r="B6" s="826"/>
      <c r="C6" s="827"/>
      <c r="D6" s="600" t="s">
        <v>148</v>
      </c>
      <c r="E6" s="600"/>
      <c r="F6" s="601"/>
      <c r="G6" s="599" t="s">
        <v>579</v>
      </c>
      <c r="H6" s="600"/>
      <c r="I6" s="600"/>
      <c r="J6" s="600"/>
      <c r="K6" s="600"/>
      <c r="L6" s="600"/>
      <c r="M6" s="600"/>
      <c r="N6" s="600"/>
      <c r="O6" s="600"/>
      <c r="P6" s="600"/>
      <c r="Q6" s="601"/>
      <c r="R6" s="599" t="s">
        <v>580</v>
      </c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199"/>
      <c r="AD6" s="199"/>
    </row>
    <row r="7" spans="1:30" ht="25.5" customHeight="1">
      <c r="A7" s="828"/>
      <c r="B7" s="828"/>
      <c r="C7" s="829"/>
      <c r="D7" s="830" t="s">
        <v>42</v>
      </c>
      <c r="E7" s="574" t="s">
        <v>43</v>
      </c>
      <c r="F7" s="574" t="s">
        <v>44</v>
      </c>
      <c r="G7" s="566" t="s">
        <v>42</v>
      </c>
      <c r="H7" s="567"/>
      <c r="I7" s="602"/>
      <c r="J7" s="823" t="s">
        <v>700</v>
      </c>
      <c r="K7" s="825"/>
      <c r="L7" s="823" t="s">
        <v>684</v>
      </c>
      <c r="M7" s="825"/>
      <c r="N7" s="823" t="s">
        <v>685</v>
      </c>
      <c r="O7" s="825"/>
      <c r="P7" s="823" t="s">
        <v>713</v>
      </c>
      <c r="Q7" s="825"/>
      <c r="R7" s="566" t="s">
        <v>42</v>
      </c>
      <c r="S7" s="567"/>
      <c r="T7" s="602"/>
      <c r="U7" s="823" t="s">
        <v>714</v>
      </c>
      <c r="V7" s="825"/>
      <c r="W7" s="823" t="s">
        <v>684</v>
      </c>
      <c r="X7" s="825"/>
      <c r="Y7" s="823" t="s">
        <v>685</v>
      </c>
      <c r="Z7" s="825"/>
      <c r="AA7" s="823" t="s">
        <v>686</v>
      </c>
      <c r="AB7" s="824"/>
      <c r="AC7" s="571"/>
      <c r="AD7" s="571"/>
    </row>
    <row r="8" spans="1:30" ht="25.5" customHeight="1">
      <c r="A8" s="672"/>
      <c r="B8" s="672"/>
      <c r="C8" s="723"/>
      <c r="D8" s="767"/>
      <c r="E8" s="575"/>
      <c r="F8" s="575"/>
      <c r="G8" s="252" t="s">
        <v>42</v>
      </c>
      <c r="H8" s="252" t="s">
        <v>43</v>
      </c>
      <c r="I8" s="252" t="s">
        <v>44</v>
      </c>
      <c r="J8" s="252" t="s">
        <v>43</v>
      </c>
      <c r="K8" s="252" t="s">
        <v>44</v>
      </c>
      <c r="L8" s="252" t="s">
        <v>43</v>
      </c>
      <c r="M8" s="252" t="s">
        <v>44</v>
      </c>
      <c r="N8" s="252" t="s">
        <v>43</v>
      </c>
      <c r="O8" s="252" t="s">
        <v>44</v>
      </c>
      <c r="P8" s="252" t="s">
        <v>43</v>
      </c>
      <c r="Q8" s="252" t="s">
        <v>44</v>
      </c>
      <c r="R8" s="252" t="s">
        <v>42</v>
      </c>
      <c r="S8" s="252" t="s">
        <v>43</v>
      </c>
      <c r="T8" s="252" t="s">
        <v>44</v>
      </c>
      <c r="U8" s="252" t="s">
        <v>43</v>
      </c>
      <c r="V8" s="252" t="s">
        <v>44</v>
      </c>
      <c r="W8" s="252" t="s">
        <v>43</v>
      </c>
      <c r="X8" s="252" t="s">
        <v>44</v>
      </c>
      <c r="Y8" s="252" t="s">
        <v>43</v>
      </c>
      <c r="Z8" s="252" t="s">
        <v>44</v>
      </c>
      <c r="AA8" s="252" t="s">
        <v>43</v>
      </c>
      <c r="AB8" s="253" t="s">
        <v>44</v>
      </c>
      <c r="AC8" s="199"/>
      <c r="AD8" s="199"/>
    </row>
    <row r="9" spans="1:30" ht="25.5" customHeight="1">
      <c r="A9" s="633" t="s">
        <v>491</v>
      </c>
      <c r="B9" s="765"/>
      <c r="C9" s="766"/>
      <c r="D9" s="192">
        <f>SUM(E9:F9)</f>
        <v>49628</v>
      </c>
      <c r="E9" s="192">
        <f aca="true" t="shared" si="0" ref="E9:F12">SUM(H9,S9)</f>
        <v>24618</v>
      </c>
      <c r="F9" s="192">
        <f t="shared" si="0"/>
        <v>25010</v>
      </c>
      <c r="G9" s="192">
        <f>SUM(H9:I9)</f>
        <v>48534</v>
      </c>
      <c r="H9" s="192">
        <f>SUM(J9,L9,N9,P9)</f>
        <v>23979</v>
      </c>
      <c r="I9" s="192">
        <f>SUM(K9,M9,O9,Q9)</f>
        <v>24555</v>
      </c>
      <c r="J9" s="11">
        <v>8548</v>
      </c>
      <c r="K9" s="11">
        <v>8654</v>
      </c>
      <c r="L9" s="11">
        <v>7877</v>
      </c>
      <c r="M9" s="11">
        <v>8132</v>
      </c>
      <c r="N9" s="11">
        <v>7534</v>
      </c>
      <c r="O9" s="11">
        <v>7769</v>
      </c>
      <c r="P9" s="11">
        <v>20</v>
      </c>
      <c r="Q9" s="231" t="s">
        <v>35</v>
      </c>
      <c r="R9" s="192">
        <f>SUM(S9:T9)</f>
        <v>1094</v>
      </c>
      <c r="S9" s="192">
        <f>SUM(U9,W9,Y9,AA9)</f>
        <v>639</v>
      </c>
      <c r="T9" s="192">
        <f>SUM(V9,X9,Z9,AB9)</f>
        <v>455</v>
      </c>
      <c r="U9" s="11">
        <v>256</v>
      </c>
      <c r="V9" s="11">
        <v>137</v>
      </c>
      <c r="W9" s="11">
        <v>151</v>
      </c>
      <c r="X9" s="11">
        <v>97</v>
      </c>
      <c r="Y9" s="11">
        <v>146</v>
      </c>
      <c r="Z9" s="11">
        <v>116</v>
      </c>
      <c r="AA9" s="11">
        <v>86</v>
      </c>
      <c r="AB9" s="11">
        <v>105</v>
      </c>
      <c r="AC9" s="41"/>
      <c r="AD9" s="41"/>
    </row>
    <row r="10" spans="1:30" ht="25.5" customHeight="1">
      <c r="A10" s="639">
        <v>62</v>
      </c>
      <c r="B10" s="639"/>
      <c r="C10" s="681"/>
      <c r="D10" s="192">
        <f>SUM(E10:F10)</f>
        <v>51695</v>
      </c>
      <c r="E10" s="192">
        <f t="shared" si="0"/>
        <v>25786</v>
      </c>
      <c r="F10" s="192">
        <f t="shared" si="0"/>
        <v>25909</v>
      </c>
      <c r="G10" s="192">
        <f>SUM(H10:I10)</f>
        <v>50352</v>
      </c>
      <c r="H10" s="192">
        <v>24896</v>
      </c>
      <c r="I10" s="192">
        <f aca="true" t="shared" si="1" ref="H10:I12">SUM(K10,M10,O10,Q10)</f>
        <v>25456</v>
      </c>
      <c r="J10" s="11">
        <v>8919</v>
      </c>
      <c r="K10" s="11">
        <v>8994</v>
      </c>
      <c r="L10" s="11">
        <v>8291</v>
      </c>
      <c r="M10" s="11">
        <v>8477</v>
      </c>
      <c r="N10" s="11">
        <v>7569</v>
      </c>
      <c r="O10" s="11">
        <v>7985</v>
      </c>
      <c r="P10" s="11">
        <v>27</v>
      </c>
      <c r="Q10" s="231" t="s">
        <v>35</v>
      </c>
      <c r="R10" s="192">
        <f>SUM(S10:T10)</f>
        <v>1343</v>
      </c>
      <c r="S10" s="192">
        <f aca="true" t="shared" si="2" ref="S10:T12">SUM(U10,W10,Y10,AA10)</f>
        <v>890</v>
      </c>
      <c r="T10" s="192">
        <f t="shared" si="2"/>
        <v>453</v>
      </c>
      <c r="U10" s="11">
        <v>375</v>
      </c>
      <c r="V10" s="11">
        <v>147</v>
      </c>
      <c r="W10" s="11">
        <v>216</v>
      </c>
      <c r="X10" s="11">
        <v>104</v>
      </c>
      <c r="Y10" s="11">
        <v>159</v>
      </c>
      <c r="Z10" s="11">
        <v>92</v>
      </c>
      <c r="AA10" s="11">
        <v>140</v>
      </c>
      <c r="AB10" s="11">
        <v>110</v>
      </c>
      <c r="AC10" s="47"/>
      <c r="AD10" s="47"/>
    </row>
    <row r="11" spans="1:30" ht="25.5" customHeight="1">
      <c r="A11" s="571">
        <v>63</v>
      </c>
      <c r="B11" s="572"/>
      <c r="C11" s="573"/>
      <c r="D11" s="192">
        <f>SUM(E11:F11)</f>
        <v>53918</v>
      </c>
      <c r="E11" s="192">
        <f t="shared" si="0"/>
        <v>26929</v>
      </c>
      <c r="F11" s="192">
        <f t="shared" si="0"/>
        <v>26989</v>
      </c>
      <c r="G11" s="192">
        <f>SUM(H11:I11)</f>
        <v>52357</v>
      </c>
      <c r="H11" s="192">
        <f t="shared" si="1"/>
        <v>25863</v>
      </c>
      <c r="I11" s="192">
        <f t="shared" si="1"/>
        <v>26494</v>
      </c>
      <c r="J11" s="192">
        <v>9044</v>
      </c>
      <c r="K11" s="192">
        <v>9308</v>
      </c>
      <c r="L11" s="192">
        <v>8723</v>
      </c>
      <c r="M11" s="192">
        <v>8871</v>
      </c>
      <c r="N11" s="192">
        <v>8067</v>
      </c>
      <c r="O11" s="192">
        <v>8315</v>
      </c>
      <c r="P11" s="192">
        <v>29</v>
      </c>
      <c r="Q11" s="192" t="s">
        <v>468</v>
      </c>
      <c r="R11" s="192">
        <f>SUM(S11:T11)</f>
        <v>1561</v>
      </c>
      <c r="S11" s="192">
        <f t="shared" si="2"/>
        <v>1066</v>
      </c>
      <c r="T11" s="192">
        <f t="shared" si="2"/>
        <v>495</v>
      </c>
      <c r="U11" s="192">
        <v>478</v>
      </c>
      <c r="V11" s="192">
        <v>210</v>
      </c>
      <c r="W11" s="192">
        <v>276</v>
      </c>
      <c r="X11" s="192">
        <v>124</v>
      </c>
      <c r="Y11" s="192">
        <v>187</v>
      </c>
      <c r="Z11" s="192">
        <v>86</v>
      </c>
      <c r="AA11" s="192">
        <v>125</v>
      </c>
      <c r="AB11" s="192">
        <v>75</v>
      </c>
      <c r="AC11" s="47"/>
      <c r="AD11" s="47"/>
    </row>
    <row r="12" spans="1:30" ht="25.5" customHeight="1">
      <c r="A12" s="571" t="s">
        <v>470</v>
      </c>
      <c r="B12" s="611"/>
      <c r="C12" s="612"/>
      <c r="D12" s="192">
        <f>SUM(E12:F12)</f>
        <v>55649</v>
      </c>
      <c r="E12" s="192">
        <f t="shared" si="0"/>
        <v>27948</v>
      </c>
      <c r="F12" s="192">
        <f t="shared" si="0"/>
        <v>27701</v>
      </c>
      <c r="G12" s="192">
        <f>SUM(H12:I12)</f>
        <v>53932</v>
      </c>
      <c r="H12" s="192">
        <f t="shared" si="1"/>
        <v>26720</v>
      </c>
      <c r="I12" s="192">
        <v>27212</v>
      </c>
      <c r="J12" s="192">
        <v>9324</v>
      </c>
      <c r="K12" s="192">
        <v>9324</v>
      </c>
      <c r="L12" s="192">
        <v>8836</v>
      </c>
      <c r="M12" s="192">
        <v>9173</v>
      </c>
      <c r="N12" s="192">
        <v>8538</v>
      </c>
      <c r="O12" s="192">
        <v>8751</v>
      </c>
      <c r="P12" s="192">
        <v>22</v>
      </c>
      <c r="Q12" s="192" t="s">
        <v>468</v>
      </c>
      <c r="R12" s="192">
        <f>SUM(S12:T12)</f>
        <v>1717</v>
      </c>
      <c r="S12" s="192">
        <f t="shared" si="2"/>
        <v>1228</v>
      </c>
      <c r="T12" s="192">
        <f t="shared" si="2"/>
        <v>489</v>
      </c>
      <c r="U12" s="192">
        <v>459</v>
      </c>
      <c r="V12" s="192">
        <v>145</v>
      </c>
      <c r="W12" s="192">
        <v>349</v>
      </c>
      <c r="X12" s="192">
        <v>157</v>
      </c>
      <c r="Y12" s="192">
        <v>251</v>
      </c>
      <c r="Z12" s="192">
        <v>116</v>
      </c>
      <c r="AA12" s="192">
        <v>169</v>
      </c>
      <c r="AB12" s="192">
        <v>71</v>
      </c>
      <c r="AC12" s="47"/>
      <c r="AD12" s="47"/>
    </row>
    <row r="13" spans="1:30" s="172" customFormat="1" ht="25.5" customHeight="1">
      <c r="A13" s="613">
        <v>2</v>
      </c>
      <c r="B13" s="613"/>
      <c r="C13" s="614"/>
      <c r="D13" s="334">
        <f>SUM(D15,D17,D36)</f>
        <v>55793</v>
      </c>
      <c r="E13" s="334">
        <f aca="true" t="shared" si="3" ref="E13:AB13">SUM(E15,E17,E36)</f>
        <v>27909</v>
      </c>
      <c r="F13" s="334">
        <f t="shared" si="3"/>
        <v>27884</v>
      </c>
      <c r="G13" s="334">
        <f t="shared" si="3"/>
        <v>53981</v>
      </c>
      <c r="H13" s="334">
        <f t="shared" si="3"/>
        <v>26587</v>
      </c>
      <c r="I13" s="334">
        <f t="shared" si="3"/>
        <v>27394</v>
      </c>
      <c r="J13" s="334">
        <f t="shared" si="3"/>
        <v>8944</v>
      </c>
      <c r="K13" s="334">
        <f t="shared" si="3"/>
        <v>9156</v>
      </c>
      <c r="L13" s="334">
        <f t="shared" si="3"/>
        <v>9082</v>
      </c>
      <c r="M13" s="334">
        <f t="shared" si="3"/>
        <v>9175</v>
      </c>
      <c r="N13" s="334">
        <f t="shared" si="3"/>
        <v>8544</v>
      </c>
      <c r="O13" s="334">
        <f t="shared" si="3"/>
        <v>9063</v>
      </c>
      <c r="P13" s="334">
        <f t="shared" si="3"/>
        <v>17</v>
      </c>
      <c r="Q13" s="334" t="s">
        <v>468</v>
      </c>
      <c r="R13" s="334">
        <f t="shared" si="3"/>
        <v>1812</v>
      </c>
      <c r="S13" s="334">
        <f t="shared" si="3"/>
        <v>1322</v>
      </c>
      <c r="T13" s="334">
        <f t="shared" si="3"/>
        <v>490</v>
      </c>
      <c r="U13" s="334">
        <f t="shared" si="3"/>
        <v>430</v>
      </c>
      <c r="V13" s="334">
        <f t="shared" si="3"/>
        <v>131</v>
      </c>
      <c r="W13" s="334">
        <f t="shared" si="3"/>
        <v>346</v>
      </c>
      <c r="X13" s="334">
        <f t="shared" si="3"/>
        <v>109</v>
      </c>
      <c r="Y13" s="334">
        <f t="shared" si="3"/>
        <v>305</v>
      </c>
      <c r="Z13" s="334">
        <f t="shared" si="3"/>
        <v>147</v>
      </c>
      <c r="AA13" s="334">
        <f t="shared" si="3"/>
        <v>241</v>
      </c>
      <c r="AB13" s="334">
        <f t="shared" si="3"/>
        <v>103</v>
      </c>
      <c r="AC13" s="335"/>
      <c r="AD13" s="335"/>
    </row>
    <row r="14" spans="1:30" ht="25.5" customHeight="1">
      <c r="A14" s="243"/>
      <c r="B14" s="243"/>
      <c r="C14" s="28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92"/>
      <c r="S14" s="192"/>
      <c r="T14" s="192"/>
      <c r="U14" s="10"/>
      <c r="V14" s="10"/>
      <c r="W14" s="10"/>
      <c r="X14" s="10"/>
      <c r="Y14" s="10"/>
      <c r="Z14" s="10"/>
      <c r="AA14" s="10"/>
      <c r="AB14" s="10"/>
      <c r="AC14" s="199"/>
      <c r="AD14" s="199"/>
    </row>
    <row r="15" spans="1:30" s="172" customFormat="1" ht="25.5" customHeight="1">
      <c r="A15" s="687" t="s">
        <v>716</v>
      </c>
      <c r="B15" s="687"/>
      <c r="C15" s="688"/>
      <c r="D15" s="334">
        <v>418</v>
      </c>
      <c r="E15" s="334">
        <v>268</v>
      </c>
      <c r="F15" s="334">
        <v>150</v>
      </c>
      <c r="G15" s="337">
        <v>418</v>
      </c>
      <c r="H15" s="337">
        <v>268</v>
      </c>
      <c r="I15" s="337">
        <v>150</v>
      </c>
      <c r="J15" s="337">
        <v>91</v>
      </c>
      <c r="K15" s="337">
        <v>50</v>
      </c>
      <c r="L15" s="337">
        <v>89</v>
      </c>
      <c r="M15" s="337">
        <v>53</v>
      </c>
      <c r="N15" s="337">
        <v>88</v>
      </c>
      <c r="O15" s="337">
        <v>47</v>
      </c>
      <c r="P15" s="334" t="s">
        <v>854</v>
      </c>
      <c r="Q15" s="334" t="s">
        <v>854</v>
      </c>
      <c r="R15" s="334" t="s">
        <v>468</v>
      </c>
      <c r="S15" s="334" t="s">
        <v>468</v>
      </c>
      <c r="T15" s="334" t="s">
        <v>468</v>
      </c>
      <c r="U15" s="334" t="s">
        <v>854</v>
      </c>
      <c r="V15" s="334" t="s">
        <v>854</v>
      </c>
      <c r="W15" s="334" t="s">
        <v>854</v>
      </c>
      <c r="X15" s="334" t="s">
        <v>854</v>
      </c>
      <c r="Y15" s="334" t="s">
        <v>854</v>
      </c>
      <c r="Z15" s="334" t="s">
        <v>854</v>
      </c>
      <c r="AA15" s="334" t="s">
        <v>854</v>
      </c>
      <c r="AB15" s="334" t="s">
        <v>854</v>
      </c>
      <c r="AC15" s="338"/>
      <c r="AD15" s="338"/>
    </row>
    <row r="16" spans="1:30" ht="25.5" customHeight="1">
      <c r="A16" s="14"/>
      <c r="B16" s="14"/>
      <c r="C16" s="102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4"/>
      <c r="S16" s="334"/>
      <c r="T16" s="334"/>
      <c r="U16" s="337"/>
      <c r="V16" s="337"/>
      <c r="W16" s="337"/>
      <c r="X16" s="337"/>
      <c r="Y16" s="337"/>
      <c r="Z16" s="337"/>
      <c r="AA16" s="337"/>
      <c r="AB16" s="337"/>
      <c r="AC16" s="27"/>
      <c r="AD16" s="27"/>
    </row>
    <row r="17" spans="1:30" s="172" customFormat="1" ht="25.5" customHeight="1">
      <c r="A17" s="687" t="s">
        <v>715</v>
      </c>
      <c r="B17" s="687"/>
      <c r="C17" s="688"/>
      <c r="D17" s="337">
        <f>SUM(D18:D34)</f>
        <v>45855</v>
      </c>
      <c r="E17" s="337">
        <f aca="true" t="shared" si="4" ref="E17:P17">SUM(E18:E34)</f>
        <v>23284</v>
      </c>
      <c r="F17" s="337">
        <f t="shared" si="4"/>
        <v>22571</v>
      </c>
      <c r="G17" s="337">
        <f t="shared" si="4"/>
        <v>44043</v>
      </c>
      <c r="H17" s="337">
        <f t="shared" si="4"/>
        <v>21962</v>
      </c>
      <c r="I17" s="337">
        <f t="shared" si="4"/>
        <v>22081</v>
      </c>
      <c r="J17" s="337">
        <f t="shared" si="4"/>
        <v>7358</v>
      </c>
      <c r="K17" s="337">
        <f t="shared" si="4"/>
        <v>7340</v>
      </c>
      <c r="L17" s="337">
        <f t="shared" si="4"/>
        <v>7486</v>
      </c>
      <c r="M17" s="337">
        <f t="shared" si="4"/>
        <v>7401</v>
      </c>
      <c r="N17" s="337">
        <f t="shared" si="4"/>
        <v>7101</v>
      </c>
      <c r="O17" s="337">
        <f t="shared" si="4"/>
        <v>7340</v>
      </c>
      <c r="P17" s="337">
        <f t="shared" si="4"/>
        <v>17</v>
      </c>
      <c r="Q17" s="337" t="s">
        <v>854</v>
      </c>
      <c r="R17" s="337">
        <f aca="true" t="shared" si="5" ref="R17:AB17">SUM(R18:R34)</f>
        <v>1812</v>
      </c>
      <c r="S17" s="337">
        <f t="shared" si="5"/>
        <v>1322</v>
      </c>
      <c r="T17" s="337">
        <f t="shared" si="5"/>
        <v>490</v>
      </c>
      <c r="U17" s="337">
        <f t="shared" si="5"/>
        <v>430</v>
      </c>
      <c r="V17" s="337">
        <f t="shared" si="5"/>
        <v>131</v>
      </c>
      <c r="W17" s="337">
        <f t="shared" si="5"/>
        <v>346</v>
      </c>
      <c r="X17" s="337">
        <f t="shared" si="5"/>
        <v>109</v>
      </c>
      <c r="Y17" s="337">
        <f t="shared" si="5"/>
        <v>305</v>
      </c>
      <c r="Z17" s="337">
        <f t="shared" si="5"/>
        <v>147</v>
      </c>
      <c r="AA17" s="337">
        <f t="shared" si="5"/>
        <v>241</v>
      </c>
      <c r="AB17" s="337">
        <f t="shared" si="5"/>
        <v>103</v>
      </c>
      <c r="AC17" s="336"/>
      <c r="AD17" s="336"/>
    </row>
    <row r="18" spans="1:30" ht="25.5" customHeight="1">
      <c r="A18" s="20"/>
      <c r="B18" s="569" t="s">
        <v>91</v>
      </c>
      <c r="C18" s="605"/>
      <c r="D18" s="192">
        <f>SUM(E18:F18)</f>
        <v>15846</v>
      </c>
      <c r="E18" s="192">
        <f aca="true" t="shared" si="6" ref="E18:F22">SUM(H18,S18)</f>
        <v>8051</v>
      </c>
      <c r="F18" s="192">
        <f t="shared" si="6"/>
        <v>7795</v>
      </c>
      <c r="G18" s="192">
        <f>SUM(H18:I18)</f>
        <v>14825</v>
      </c>
      <c r="H18" s="192">
        <f aca="true" t="shared" si="7" ref="H18:I22">SUM(J18,L18,N18,P18)</f>
        <v>7246</v>
      </c>
      <c r="I18" s="192">
        <f t="shared" si="7"/>
        <v>7579</v>
      </c>
      <c r="J18" s="192">
        <v>2425</v>
      </c>
      <c r="K18" s="192">
        <v>2568</v>
      </c>
      <c r="L18" s="192">
        <v>2467</v>
      </c>
      <c r="M18" s="192">
        <v>2508</v>
      </c>
      <c r="N18" s="192">
        <v>2354</v>
      </c>
      <c r="O18" s="192">
        <v>2503</v>
      </c>
      <c r="P18" s="192" t="s">
        <v>35</v>
      </c>
      <c r="Q18" s="192" t="s">
        <v>35</v>
      </c>
      <c r="R18" s="192">
        <f>SUM(S18:T18)</f>
        <v>1021</v>
      </c>
      <c r="S18" s="192">
        <f aca="true" t="shared" si="8" ref="S18:T21">SUM(U18,W18,Y18,AA18)</f>
        <v>805</v>
      </c>
      <c r="T18" s="192">
        <f t="shared" si="8"/>
        <v>216</v>
      </c>
      <c r="U18" s="192">
        <v>261</v>
      </c>
      <c r="V18" s="192">
        <v>68</v>
      </c>
      <c r="W18" s="192">
        <v>207</v>
      </c>
      <c r="X18" s="192">
        <v>43</v>
      </c>
      <c r="Y18" s="192">
        <v>192</v>
      </c>
      <c r="Z18" s="192">
        <v>60</v>
      </c>
      <c r="AA18" s="192">
        <v>145</v>
      </c>
      <c r="AB18" s="192">
        <v>45</v>
      </c>
      <c r="AC18" s="105"/>
      <c r="AD18" s="105"/>
    </row>
    <row r="19" spans="1:30" ht="25.5" customHeight="1">
      <c r="A19" s="20"/>
      <c r="B19" s="569" t="s">
        <v>52</v>
      </c>
      <c r="C19" s="605"/>
      <c r="D19" s="192">
        <f>SUM(E19:F19)</f>
        <v>2526</v>
      </c>
      <c r="E19" s="192">
        <f t="shared" si="6"/>
        <v>1470</v>
      </c>
      <c r="F19" s="192">
        <f t="shared" si="6"/>
        <v>1056</v>
      </c>
      <c r="G19" s="192">
        <f>SUM(H19:I19)</f>
        <v>2466</v>
      </c>
      <c r="H19" s="192">
        <f t="shared" si="7"/>
        <v>1418</v>
      </c>
      <c r="I19" s="192">
        <f t="shared" si="7"/>
        <v>1048</v>
      </c>
      <c r="J19" s="192">
        <v>460</v>
      </c>
      <c r="K19" s="192">
        <v>363</v>
      </c>
      <c r="L19" s="192">
        <v>476</v>
      </c>
      <c r="M19" s="192">
        <v>323</v>
      </c>
      <c r="N19" s="192">
        <v>482</v>
      </c>
      <c r="O19" s="192">
        <v>362</v>
      </c>
      <c r="P19" s="192" t="s">
        <v>35</v>
      </c>
      <c r="Q19" s="192" t="s">
        <v>35</v>
      </c>
      <c r="R19" s="192">
        <f>SUM(S19:T19)</f>
        <v>60</v>
      </c>
      <c r="S19" s="192">
        <f t="shared" si="8"/>
        <v>52</v>
      </c>
      <c r="T19" s="192">
        <f t="shared" si="8"/>
        <v>8</v>
      </c>
      <c r="U19" s="192">
        <v>10</v>
      </c>
      <c r="V19" s="192" t="s">
        <v>35</v>
      </c>
      <c r="W19" s="192">
        <v>14</v>
      </c>
      <c r="X19" s="192">
        <v>3</v>
      </c>
      <c r="Y19" s="192">
        <v>18</v>
      </c>
      <c r="Z19" s="192">
        <v>2</v>
      </c>
      <c r="AA19" s="192">
        <v>10</v>
      </c>
      <c r="AB19" s="192">
        <v>3</v>
      </c>
      <c r="AC19" s="23"/>
      <c r="AD19" s="23"/>
    </row>
    <row r="20" spans="1:30" ht="25.5" customHeight="1">
      <c r="A20" s="20"/>
      <c r="B20" s="569" t="s">
        <v>92</v>
      </c>
      <c r="C20" s="605"/>
      <c r="D20" s="192">
        <f>SUM(E20:F20)</f>
        <v>5414</v>
      </c>
      <c r="E20" s="192">
        <f t="shared" si="6"/>
        <v>2631</v>
      </c>
      <c r="F20" s="192">
        <f t="shared" si="6"/>
        <v>2783</v>
      </c>
      <c r="G20" s="192">
        <f>SUM(H20:I20)</f>
        <v>5184</v>
      </c>
      <c r="H20" s="192">
        <f t="shared" si="7"/>
        <v>2470</v>
      </c>
      <c r="I20" s="192">
        <f t="shared" si="7"/>
        <v>2714</v>
      </c>
      <c r="J20" s="192">
        <v>828</v>
      </c>
      <c r="K20" s="192">
        <v>905</v>
      </c>
      <c r="L20" s="192">
        <v>825</v>
      </c>
      <c r="M20" s="192">
        <v>928</v>
      </c>
      <c r="N20" s="192">
        <v>817</v>
      </c>
      <c r="O20" s="192">
        <v>881</v>
      </c>
      <c r="P20" s="192" t="s">
        <v>35</v>
      </c>
      <c r="Q20" s="192" t="s">
        <v>35</v>
      </c>
      <c r="R20" s="192">
        <f>SUM(S20:T20)</f>
        <v>230</v>
      </c>
      <c r="S20" s="192">
        <f t="shared" si="8"/>
        <v>161</v>
      </c>
      <c r="T20" s="192">
        <f t="shared" si="8"/>
        <v>69</v>
      </c>
      <c r="U20" s="192">
        <v>58</v>
      </c>
      <c r="V20" s="192">
        <v>16</v>
      </c>
      <c r="W20" s="192">
        <v>41</v>
      </c>
      <c r="X20" s="192">
        <v>13</v>
      </c>
      <c r="Y20" s="192">
        <v>35</v>
      </c>
      <c r="Z20" s="192">
        <v>26</v>
      </c>
      <c r="AA20" s="192">
        <v>27</v>
      </c>
      <c r="AB20" s="192">
        <v>14</v>
      </c>
      <c r="AC20" s="23"/>
      <c r="AD20" s="23"/>
    </row>
    <row r="21" spans="1:30" ht="25.5" customHeight="1">
      <c r="A21" s="20"/>
      <c r="B21" s="569" t="s">
        <v>93</v>
      </c>
      <c r="C21" s="605"/>
      <c r="D21" s="192">
        <f>SUM(E21:F21)</f>
        <v>1423</v>
      </c>
      <c r="E21" s="192">
        <f t="shared" si="6"/>
        <v>729</v>
      </c>
      <c r="F21" s="192">
        <f t="shared" si="6"/>
        <v>694</v>
      </c>
      <c r="G21" s="192">
        <f>SUM(H21:I21)</f>
        <v>1376</v>
      </c>
      <c r="H21" s="192">
        <f t="shared" si="7"/>
        <v>694</v>
      </c>
      <c r="I21" s="192">
        <f t="shared" si="7"/>
        <v>682</v>
      </c>
      <c r="J21" s="192">
        <v>214</v>
      </c>
      <c r="K21" s="192">
        <v>236</v>
      </c>
      <c r="L21" s="192">
        <v>241</v>
      </c>
      <c r="M21" s="192">
        <v>230</v>
      </c>
      <c r="N21" s="192">
        <v>239</v>
      </c>
      <c r="O21" s="192">
        <v>216</v>
      </c>
      <c r="P21" s="192" t="s">
        <v>35</v>
      </c>
      <c r="Q21" s="192" t="s">
        <v>35</v>
      </c>
      <c r="R21" s="192">
        <f>SUM(S21:T21)</f>
        <v>47</v>
      </c>
      <c r="S21" s="192">
        <f t="shared" si="8"/>
        <v>35</v>
      </c>
      <c r="T21" s="192">
        <f t="shared" si="8"/>
        <v>12</v>
      </c>
      <c r="U21" s="192">
        <v>10</v>
      </c>
      <c r="V21" s="192">
        <v>3</v>
      </c>
      <c r="W21" s="192">
        <v>10</v>
      </c>
      <c r="X21" s="192">
        <v>4</v>
      </c>
      <c r="Y21" s="192">
        <v>7</v>
      </c>
      <c r="Z21" s="192">
        <v>3</v>
      </c>
      <c r="AA21" s="192">
        <v>8</v>
      </c>
      <c r="AB21" s="192">
        <v>2</v>
      </c>
      <c r="AC21" s="23"/>
      <c r="AD21" s="23"/>
    </row>
    <row r="22" spans="1:30" ht="25.5" customHeight="1">
      <c r="A22" s="20"/>
      <c r="B22" s="569" t="s">
        <v>94</v>
      </c>
      <c r="C22" s="605"/>
      <c r="D22" s="192">
        <f>SUM(E22:F22)</f>
        <v>1284</v>
      </c>
      <c r="E22" s="192">
        <f t="shared" si="6"/>
        <v>637</v>
      </c>
      <c r="F22" s="192">
        <f t="shared" si="6"/>
        <v>647</v>
      </c>
      <c r="G22" s="192">
        <f>SUM(H22:I22)</f>
        <v>1284</v>
      </c>
      <c r="H22" s="192">
        <f t="shared" si="7"/>
        <v>637</v>
      </c>
      <c r="I22" s="192">
        <f t="shared" si="7"/>
        <v>647</v>
      </c>
      <c r="J22" s="192">
        <v>203</v>
      </c>
      <c r="K22" s="192">
        <v>196</v>
      </c>
      <c r="L22" s="192">
        <v>216</v>
      </c>
      <c r="M22" s="192">
        <v>231</v>
      </c>
      <c r="N22" s="192">
        <v>218</v>
      </c>
      <c r="O22" s="192">
        <v>220</v>
      </c>
      <c r="P22" s="192" t="s">
        <v>35</v>
      </c>
      <c r="Q22" s="192" t="s">
        <v>35</v>
      </c>
      <c r="R22" s="192" t="s">
        <v>468</v>
      </c>
      <c r="S22" s="192" t="s">
        <v>468</v>
      </c>
      <c r="T22" s="192" t="s">
        <v>468</v>
      </c>
      <c r="U22" s="192" t="s">
        <v>35</v>
      </c>
      <c r="V22" s="192" t="s">
        <v>35</v>
      </c>
      <c r="W22" s="192" t="s">
        <v>35</v>
      </c>
      <c r="X22" s="192" t="s">
        <v>35</v>
      </c>
      <c r="Y22" s="192" t="s">
        <v>35</v>
      </c>
      <c r="Z22" s="192" t="s">
        <v>35</v>
      </c>
      <c r="AA22" s="192" t="s">
        <v>35</v>
      </c>
      <c r="AB22" s="192" t="s">
        <v>35</v>
      </c>
      <c r="AC22" s="23"/>
      <c r="AD22" s="23"/>
    </row>
    <row r="23" spans="1:30" ht="25.5" customHeight="1">
      <c r="A23" s="20"/>
      <c r="B23" s="258"/>
      <c r="C23" s="259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23"/>
      <c r="AD23" s="23"/>
    </row>
    <row r="24" spans="1:30" ht="25.5" customHeight="1">
      <c r="A24" s="20"/>
      <c r="B24" s="569" t="s">
        <v>95</v>
      </c>
      <c r="C24" s="605"/>
      <c r="D24" s="192">
        <f>SUM(E24:F24)</f>
        <v>3012</v>
      </c>
      <c r="E24" s="192">
        <f aca="true" t="shared" si="9" ref="E24:F28">SUM(H24,S24)</f>
        <v>1433</v>
      </c>
      <c r="F24" s="192">
        <f t="shared" si="9"/>
        <v>1579</v>
      </c>
      <c r="G24" s="192">
        <f>SUM(H24:I24)</f>
        <v>2831</v>
      </c>
      <c r="H24" s="192">
        <f aca="true" t="shared" si="10" ref="H24:I28">SUM(J24,L24,N24,P24)</f>
        <v>1327</v>
      </c>
      <c r="I24" s="192">
        <f t="shared" si="10"/>
        <v>1504</v>
      </c>
      <c r="J24" s="192">
        <v>436</v>
      </c>
      <c r="K24" s="192">
        <v>514</v>
      </c>
      <c r="L24" s="192">
        <v>463</v>
      </c>
      <c r="M24" s="192">
        <v>506</v>
      </c>
      <c r="N24" s="192">
        <v>428</v>
      </c>
      <c r="O24" s="192">
        <v>484</v>
      </c>
      <c r="P24" s="192" t="s">
        <v>35</v>
      </c>
      <c r="Q24" s="192" t="s">
        <v>35</v>
      </c>
      <c r="R24" s="192">
        <f>SUM(S24:T24)</f>
        <v>181</v>
      </c>
      <c r="S24" s="192">
        <f>SUM(U24,W24,Y24,AA24)</f>
        <v>106</v>
      </c>
      <c r="T24" s="192">
        <f>SUM(V24,X24,Z24,AB24)</f>
        <v>75</v>
      </c>
      <c r="U24" s="192">
        <v>46</v>
      </c>
      <c r="V24" s="192">
        <v>18</v>
      </c>
      <c r="W24" s="192">
        <v>25</v>
      </c>
      <c r="X24" s="192">
        <v>19</v>
      </c>
      <c r="Y24" s="192">
        <v>12</v>
      </c>
      <c r="Z24" s="192">
        <v>25</v>
      </c>
      <c r="AA24" s="192">
        <v>23</v>
      </c>
      <c r="AB24" s="192">
        <v>13</v>
      </c>
      <c r="AC24" s="23"/>
      <c r="AD24" s="23"/>
    </row>
    <row r="25" spans="1:30" ht="25.5" customHeight="1">
      <c r="A25" s="20"/>
      <c r="B25" s="569" t="s">
        <v>96</v>
      </c>
      <c r="C25" s="605"/>
      <c r="D25" s="192">
        <f>SUM(E25:F25)</f>
        <v>1936</v>
      </c>
      <c r="E25" s="192">
        <f t="shared" si="9"/>
        <v>1212</v>
      </c>
      <c r="F25" s="192">
        <f t="shared" si="9"/>
        <v>724</v>
      </c>
      <c r="G25" s="192">
        <f>SUM(H25:I25)</f>
        <v>1756</v>
      </c>
      <c r="H25" s="192">
        <f t="shared" si="10"/>
        <v>1123</v>
      </c>
      <c r="I25" s="192">
        <f t="shared" si="10"/>
        <v>633</v>
      </c>
      <c r="J25" s="192">
        <v>366</v>
      </c>
      <c r="K25" s="192">
        <v>196</v>
      </c>
      <c r="L25" s="192">
        <v>401</v>
      </c>
      <c r="M25" s="192">
        <v>206</v>
      </c>
      <c r="N25" s="192">
        <v>356</v>
      </c>
      <c r="O25" s="192">
        <v>231</v>
      </c>
      <c r="P25" s="192" t="s">
        <v>35</v>
      </c>
      <c r="Q25" s="192" t="s">
        <v>35</v>
      </c>
      <c r="R25" s="192">
        <f>SUM(S25:T25)</f>
        <v>180</v>
      </c>
      <c r="S25" s="192">
        <f>SUM(U25,W25,Y25,AA25)</f>
        <v>89</v>
      </c>
      <c r="T25" s="192">
        <f>SUM(V25,X25,Z25,AB25)</f>
        <v>91</v>
      </c>
      <c r="U25" s="192">
        <v>26</v>
      </c>
      <c r="V25" s="192">
        <v>18</v>
      </c>
      <c r="W25" s="192">
        <v>26</v>
      </c>
      <c r="X25" s="192">
        <v>23</v>
      </c>
      <c r="Y25" s="192">
        <v>26</v>
      </c>
      <c r="Z25" s="192">
        <v>27</v>
      </c>
      <c r="AA25" s="192">
        <v>11</v>
      </c>
      <c r="AB25" s="192">
        <v>23</v>
      </c>
      <c r="AC25" s="23"/>
      <c r="AD25" s="23"/>
    </row>
    <row r="26" spans="1:30" ht="25.5" customHeight="1">
      <c r="A26" s="20"/>
      <c r="B26" s="569" t="s">
        <v>97</v>
      </c>
      <c r="C26" s="605"/>
      <c r="D26" s="192">
        <f>SUM(E26:F26)</f>
        <v>2037</v>
      </c>
      <c r="E26" s="192">
        <f t="shared" si="9"/>
        <v>1170</v>
      </c>
      <c r="F26" s="192">
        <f t="shared" si="9"/>
        <v>867</v>
      </c>
      <c r="G26" s="192">
        <f>SUM(H26:I26)</f>
        <v>2037</v>
      </c>
      <c r="H26" s="192">
        <f t="shared" si="10"/>
        <v>1170</v>
      </c>
      <c r="I26" s="192">
        <f t="shared" si="10"/>
        <v>867</v>
      </c>
      <c r="J26" s="192">
        <v>431</v>
      </c>
      <c r="K26" s="192">
        <v>280</v>
      </c>
      <c r="L26" s="192">
        <v>375</v>
      </c>
      <c r="M26" s="192">
        <v>286</v>
      </c>
      <c r="N26" s="192">
        <v>364</v>
      </c>
      <c r="O26" s="192">
        <v>301</v>
      </c>
      <c r="P26" s="192" t="s">
        <v>35</v>
      </c>
      <c r="Q26" s="192" t="s">
        <v>35</v>
      </c>
      <c r="R26" s="192" t="s">
        <v>468</v>
      </c>
      <c r="S26" s="192" t="s">
        <v>468</v>
      </c>
      <c r="T26" s="192" t="s">
        <v>468</v>
      </c>
      <c r="U26" s="192" t="s">
        <v>35</v>
      </c>
      <c r="V26" s="192" t="s">
        <v>35</v>
      </c>
      <c r="W26" s="192" t="s">
        <v>35</v>
      </c>
      <c r="X26" s="192" t="s">
        <v>35</v>
      </c>
      <c r="Y26" s="192" t="s">
        <v>35</v>
      </c>
      <c r="Z26" s="192" t="s">
        <v>35</v>
      </c>
      <c r="AA26" s="192" t="s">
        <v>35</v>
      </c>
      <c r="AB26" s="192" t="s">
        <v>35</v>
      </c>
      <c r="AC26" s="23"/>
      <c r="AD26" s="23"/>
    </row>
    <row r="27" spans="1:30" ht="25.5" customHeight="1">
      <c r="A27" s="243"/>
      <c r="B27" s="569" t="s">
        <v>100</v>
      </c>
      <c r="C27" s="605"/>
      <c r="D27" s="192">
        <f>SUM(E27:F27)</f>
        <v>1277</v>
      </c>
      <c r="E27" s="192">
        <f t="shared" si="9"/>
        <v>606</v>
      </c>
      <c r="F27" s="192">
        <f t="shared" si="9"/>
        <v>671</v>
      </c>
      <c r="G27" s="192">
        <f>SUM(H27:I27)</f>
        <v>1277</v>
      </c>
      <c r="H27" s="192">
        <f t="shared" si="10"/>
        <v>606</v>
      </c>
      <c r="I27" s="192">
        <f t="shared" si="10"/>
        <v>671</v>
      </c>
      <c r="J27" s="192">
        <v>222</v>
      </c>
      <c r="K27" s="192">
        <v>229</v>
      </c>
      <c r="L27" s="192">
        <v>201</v>
      </c>
      <c r="M27" s="192">
        <v>247</v>
      </c>
      <c r="N27" s="192">
        <v>183</v>
      </c>
      <c r="O27" s="192">
        <v>195</v>
      </c>
      <c r="P27" s="192" t="s">
        <v>35</v>
      </c>
      <c r="Q27" s="192" t="s">
        <v>35</v>
      </c>
      <c r="R27" s="192" t="s">
        <v>468</v>
      </c>
      <c r="S27" s="192" t="s">
        <v>468</v>
      </c>
      <c r="T27" s="192" t="s">
        <v>468</v>
      </c>
      <c r="U27" s="192" t="s">
        <v>35</v>
      </c>
      <c r="V27" s="192" t="s">
        <v>35</v>
      </c>
      <c r="W27" s="192" t="s">
        <v>35</v>
      </c>
      <c r="X27" s="192" t="s">
        <v>35</v>
      </c>
      <c r="Y27" s="192" t="s">
        <v>35</v>
      </c>
      <c r="Z27" s="192" t="s">
        <v>35</v>
      </c>
      <c r="AA27" s="192" t="s">
        <v>35</v>
      </c>
      <c r="AB27" s="192" t="s">
        <v>35</v>
      </c>
      <c r="AC27" s="23"/>
      <c r="AD27" s="23"/>
    </row>
    <row r="28" spans="1:30" ht="25.5" customHeight="1">
      <c r="A28" s="243"/>
      <c r="B28" s="569" t="s">
        <v>105</v>
      </c>
      <c r="C28" s="605"/>
      <c r="D28" s="192">
        <f>SUM(E28:F28)</f>
        <v>2169</v>
      </c>
      <c r="E28" s="192">
        <f t="shared" si="9"/>
        <v>1070</v>
      </c>
      <c r="F28" s="192">
        <f t="shared" si="9"/>
        <v>1099</v>
      </c>
      <c r="G28" s="192">
        <f>SUM(H28:I28)</f>
        <v>2169</v>
      </c>
      <c r="H28" s="192">
        <f t="shared" si="10"/>
        <v>1070</v>
      </c>
      <c r="I28" s="192">
        <f t="shared" si="10"/>
        <v>1099</v>
      </c>
      <c r="J28" s="192">
        <v>341</v>
      </c>
      <c r="K28" s="192">
        <v>381</v>
      </c>
      <c r="L28" s="192">
        <v>391</v>
      </c>
      <c r="M28" s="192">
        <v>365</v>
      </c>
      <c r="N28" s="192">
        <v>338</v>
      </c>
      <c r="O28" s="192">
        <v>353</v>
      </c>
      <c r="P28" s="192" t="s">
        <v>35</v>
      </c>
      <c r="Q28" s="192" t="s">
        <v>35</v>
      </c>
      <c r="R28" s="192" t="s">
        <v>468</v>
      </c>
      <c r="S28" s="192" t="s">
        <v>468</v>
      </c>
      <c r="T28" s="192" t="s">
        <v>468</v>
      </c>
      <c r="U28" s="192" t="s">
        <v>35</v>
      </c>
      <c r="V28" s="192" t="s">
        <v>35</v>
      </c>
      <c r="W28" s="192" t="s">
        <v>35</v>
      </c>
      <c r="X28" s="192" t="s">
        <v>35</v>
      </c>
      <c r="Y28" s="192" t="s">
        <v>35</v>
      </c>
      <c r="Z28" s="192" t="s">
        <v>35</v>
      </c>
      <c r="AA28" s="192" t="s">
        <v>35</v>
      </c>
      <c r="AB28" s="192" t="s">
        <v>35</v>
      </c>
      <c r="AC28" s="23"/>
      <c r="AD28" s="182"/>
    </row>
    <row r="29" spans="1:30" ht="25.5" customHeight="1">
      <c r="A29" s="243"/>
      <c r="B29" s="258"/>
      <c r="C29" s="259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23"/>
      <c r="AD29" s="182"/>
    </row>
    <row r="30" spans="1:30" ht="25.5" customHeight="1">
      <c r="A30" s="243"/>
      <c r="B30" s="569" t="s">
        <v>114</v>
      </c>
      <c r="C30" s="605"/>
      <c r="D30" s="192">
        <f>SUM(E30:F30)</f>
        <v>3508</v>
      </c>
      <c r="E30" s="192">
        <f aca="true" t="shared" si="11" ref="E30:F34">SUM(H30,S30)</f>
        <v>1871</v>
      </c>
      <c r="F30" s="192">
        <f t="shared" si="11"/>
        <v>1637</v>
      </c>
      <c r="G30" s="192">
        <f>SUM(H30:I30)</f>
        <v>3415</v>
      </c>
      <c r="H30" s="192">
        <f aca="true" t="shared" si="12" ref="H30:I34">SUM(J30,L30,N30,P30)</f>
        <v>1797</v>
      </c>
      <c r="I30" s="192">
        <f t="shared" si="12"/>
        <v>1618</v>
      </c>
      <c r="J30" s="192">
        <v>629</v>
      </c>
      <c r="K30" s="192">
        <v>535</v>
      </c>
      <c r="L30" s="192">
        <v>616</v>
      </c>
      <c r="M30" s="192">
        <v>563</v>
      </c>
      <c r="N30" s="192">
        <v>552</v>
      </c>
      <c r="O30" s="192">
        <v>520</v>
      </c>
      <c r="P30" s="192" t="s">
        <v>35</v>
      </c>
      <c r="Q30" s="192" t="s">
        <v>35</v>
      </c>
      <c r="R30" s="192">
        <f>SUM(S30:T30)</f>
        <v>93</v>
      </c>
      <c r="S30" s="192">
        <f>SUM(U30,W30,Y30,AA30)</f>
        <v>74</v>
      </c>
      <c r="T30" s="192">
        <f>SUM(V30,X30,Z30,AB30)</f>
        <v>19</v>
      </c>
      <c r="U30" s="192">
        <v>19</v>
      </c>
      <c r="V30" s="192">
        <v>8</v>
      </c>
      <c r="W30" s="192">
        <v>23</v>
      </c>
      <c r="X30" s="192">
        <v>4</v>
      </c>
      <c r="Y30" s="192">
        <v>15</v>
      </c>
      <c r="Z30" s="192">
        <v>4</v>
      </c>
      <c r="AA30" s="192">
        <v>17</v>
      </c>
      <c r="AB30" s="192">
        <v>3</v>
      </c>
      <c r="AC30" s="23"/>
      <c r="AD30" s="23"/>
    </row>
    <row r="31" spans="1:30" ht="25.5" customHeight="1">
      <c r="A31" s="243"/>
      <c r="B31" s="569" t="s">
        <v>120</v>
      </c>
      <c r="C31" s="605"/>
      <c r="D31" s="192">
        <f>SUM(E31:F31)</f>
        <v>1491</v>
      </c>
      <c r="E31" s="192">
        <f t="shared" si="11"/>
        <v>627</v>
      </c>
      <c r="F31" s="192">
        <f t="shared" si="11"/>
        <v>864</v>
      </c>
      <c r="G31" s="192">
        <f>SUM(H31:I31)</f>
        <v>1491</v>
      </c>
      <c r="H31" s="192">
        <f t="shared" si="12"/>
        <v>627</v>
      </c>
      <c r="I31" s="192">
        <f t="shared" si="12"/>
        <v>864</v>
      </c>
      <c r="J31" s="192">
        <v>225</v>
      </c>
      <c r="K31" s="192">
        <v>267</v>
      </c>
      <c r="L31" s="192">
        <v>199</v>
      </c>
      <c r="M31" s="192">
        <v>273</v>
      </c>
      <c r="N31" s="192">
        <v>203</v>
      </c>
      <c r="O31" s="192">
        <v>324</v>
      </c>
      <c r="P31" s="192" t="s">
        <v>35</v>
      </c>
      <c r="Q31" s="192" t="s">
        <v>35</v>
      </c>
      <c r="R31" s="192" t="s">
        <v>468</v>
      </c>
      <c r="S31" s="192" t="s">
        <v>468</v>
      </c>
      <c r="T31" s="192" t="s">
        <v>468</v>
      </c>
      <c r="U31" s="192" t="s">
        <v>35</v>
      </c>
      <c r="V31" s="192" t="s">
        <v>35</v>
      </c>
      <c r="W31" s="192" t="s">
        <v>35</v>
      </c>
      <c r="X31" s="192" t="s">
        <v>35</v>
      </c>
      <c r="Y31" s="192" t="s">
        <v>35</v>
      </c>
      <c r="Z31" s="192" t="s">
        <v>35</v>
      </c>
      <c r="AA31" s="192" t="s">
        <v>35</v>
      </c>
      <c r="AB31" s="192" t="s">
        <v>35</v>
      </c>
      <c r="AC31" s="23"/>
      <c r="AD31" s="23"/>
    </row>
    <row r="32" spans="1:30" ht="25.5" customHeight="1">
      <c r="A32" s="243"/>
      <c r="B32" s="569" t="s">
        <v>125</v>
      </c>
      <c r="C32" s="605"/>
      <c r="D32" s="192">
        <f>SUM(E32:F32)</f>
        <v>1733</v>
      </c>
      <c r="E32" s="192">
        <f t="shared" si="11"/>
        <v>570</v>
      </c>
      <c r="F32" s="192">
        <f t="shared" si="11"/>
        <v>1163</v>
      </c>
      <c r="G32" s="192">
        <f>SUM(H32:I32)</f>
        <v>1733</v>
      </c>
      <c r="H32" s="192">
        <f t="shared" si="12"/>
        <v>570</v>
      </c>
      <c r="I32" s="192">
        <f t="shared" si="12"/>
        <v>1163</v>
      </c>
      <c r="J32" s="192">
        <v>164</v>
      </c>
      <c r="K32" s="192">
        <v>347</v>
      </c>
      <c r="L32" s="192">
        <v>214</v>
      </c>
      <c r="M32" s="192">
        <v>402</v>
      </c>
      <c r="N32" s="192">
        <v>192</v>
      </c>
      <c r="O32" s="192">
        <v>414</v>
      </c>
      <c r="P32" s="192" t="s">
        <v>35</v>
      </c>
      <c r="Q32" s="192" t="s">
        <v>35</v>
      </c>
      <c r="R32" s="192" t="s">
        <v>468</v>
      </c>
      <c r="S32" s="192" t="s">
        <v>468</v>
      </c>
      <c r="T32" s="192" t="s">
        <v>468</v>
      </c>
      <c r="U32" s="192" t="s">
        <v>35</v>
      </c>
      <c r="V32" s="192" t="s">
        <v>35</v>
      </c>
      <c r="W32" s="192" t="s">
        <v>35</v>
      </c>
      <c r="X32" s="192" t="s">
        <v>35</v>
      </c>
      <c r="Y32" s="192" t="s">
        <v>35</v>
      </c>
      <c r="Z32" s="192" t="s">
        <v>35</v>
      </c>
      <c r="AA32" s="192" t="s">
        <v>35</v>
      </c>
      <c r="AB32" s="192" t="s">
        <v>35</v>
      </c>
      <c r="AC32" s="23"/>
      <c r="AD32" s="23"/>
    </row>
    <row r="33" spans="1:30" ht="25.5" customHeight="1">
      <c r="A33" s="243"/>
      <c r="B33" s="569" t="s">
        <v>132</v>
      </c>
      <c r="C33" s="605"/>
      <c r="D33" s="192">
        <f>SUM(E33:F33)</f>
        <v>2074</v>
      </c>
      <c r="E33" s="192">
        <f t="shared" si="11"/>
        <v>1099</v>
      </c>
      <c r="F33" s="192">
        <f t="shared" si="11"/>
        <v>975</v>
      </c>
      <c r="G33" s="192">
        <f>SUM(H33:I33)</f>
        <v>2074</v>
      </c>
      <c r="H33" s="192">
        <f t="shared" si="12"/>
        <v>1099</v>
      </c>
      <c r="I33" s="192">
        <f t="shared" si="12"/>
        <v>975</v>
      </c>
      <c r="J33" s="192">
        <v>381</v>
      </c>
      <c r="K33" s="192">
        <v>321</v>
      </c>
      <c r="L33" s="192">
        <v>370</v>
      </c>
      <c r="M33" s="192">
        <v>323</v>
      </c>
      <c r="N33" s="192">
        <v>344</v>
      </c>
      <c r="O33" s="192">
        <v>331</v>
      </c>
      <c r="P33" s="192">
        <v>4</v>
      </c>
      <c r="Q33" s="192" t="s">
        <v>35</v>
      </c>
      <c r="R33" s="192" t="s">
        <v>468</v>
      </c>
      <c r="S33" s="192" t="s">
        <v>468</v>
      </c>
      <c r="T33" s="192" t="s">
        <v>468</v>
      </c>
      <c r="U33" s="192" t="s">
        <v>35</v>
      </c>
      <c r="V33" s="192" t="s">
        <v>35</v>
      </c>
      <c r="W33" s="192" t="s">
        <v>35</v>
      </c>
      <c r="X33" s="192" t="s">
        <v>35</v>
      </c>
      <c r="Y33" s="192" t="s">
        <v>35</v>
      </c>
      <c r="Z33" s="192" t="s">
        <v>35</v>
      </c>
      <c r="AA33" s="192" t="s">
        <v>35</v>
      </c>
      <c r="AB33" s="192" t="s">
        <v>35</v>
      </c>
      <c r="AC33" s="23"/>
      <c r="AD33" s="23"/>
    </row>
    <row r="34" spans="1:30" ht="25.5" customHeight="1">
      <c r="A34" s="243"/>
      <c r="B34" s="569" t="s">
        <v>137</v>
      </c>
      <c r="C34" s="605"/>
      <c r="D34" s="192">
        <f>SUM(E34:F34)</f>
        <v>125</v>
      </c>
      <c r="E34" s="192">
        <f t="shared" si="11"/>
        <v>108</v>
      </c>
      <c r="F34" s="192">
        <f t="shared" si="11"/>
        <v>17</v>
      </c>
      <c r="G34" s="192">
        <f>SUM(H34:I34)</f>
        <v>125</v>
      </c>
      <c r="H34" s="192">
        <f t="shared" si="12"/>
        <v>108</v>
      </c>
      <c r="I34" s="192">
        <f t="shared" si="12"/>
        <v>17</v>
      </c>
      <c r="J34" s="192">
        <v>33</v>
      </c>
      <c r="K34" s="192">
        <v>2</v>
      </c>
      <c r="L34" s="192">
        <v>31</v>
      </c>
      <c r="M34" s="192">
        <v>10</v>
      </c>
      <c r="N34" s="192">
        <v>31</v>
      </c>
      <c r="O34" s="192">
        <v>5</v>
      </c>
      <c r="P34" s="192">
        <v>13</v>
      </c>
      <c r="Q34" s="192" t="s">
        <v>35</v>
      </c>
      <c r="R34" s="192" t="s">
        <v>468</v>
      </c>
      <c r="S34" s="192" t="s">
        <v>468</v>
      </c>
      <c r="T34" s="192" t="s">
        <v>468</v>
      </c>
      <c r="U34" s="192" t="s">
        <v>35</v>
      </c>
      <c r="V34" s="192" t="s">
        <v>35</v>
      </c>
      <c r="W34" s="192" t="s">
        <v>35</v>
      </c>
      <c r="X34" s="192" t="s">
        <v>35</v>
      </c>
      <c r="Y34" s="192" t="s">
        <v>35</v>
      </c>
      <c r="Z34" s="192" t="s">
        <v>35</v>
      </c>
      <c r="AA34" s="192" t="s">
        <v>35</v>
      </c>
      <c r="AB34" s="192" t="s">
        <v>35</v>
      </c>
      <c r="AC34" s="61"/>
      <c r="AD34" s="61"/>
    </row>
    <row r="35" spans="1:30" ht="25.5" customHeight="1">
      <c r="A35" s="243"/>
      <c r="B35" s="258"/>
      <c r="C35" s="25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92"/>
      <c r="Q35" s="192"/>
      <c r="R35" s="192"/>
      <c r="S35" s="192" t="s">
        <v>468</v>
      </c>
      <c r="T35" s="192" t="s">
        <v>468</v>
      </c>
      <c r="U35" s="192"/>
      <c r="V35" s="192"/>
      <c r="W35" s="192"/>
      <c r="X35" s="192"/>
      <c r="Y35" s="192"/>
      <c r="Z35" s="192"/>
      <c r="AA35" s="192"/>
      <c r="AB35" s="192"/>
      <c r="AC35" s="23"/>
      <c r="AD35" s="23"/>
    </row>
    <row r="36" spans="1:30" s="172" customFormat="1" ht="25.5" customHeight="1">
      <c r="A36" s="687" t="s">
        <v>717</v>
      </c>
      <c r="B36" s="687"/>
      <c r="C36" s="688"/>
      <c r="D36" s="337">
        <f>SUM(D37:D40)</f>
        <v>9520</v>
      </c>
      <c r="E36" s="337">
        <f aca="true" t="shared" si="13" ref="E36:O36">SUM(E37:E40)</f>
        <v>4357</v>
      </c>
      <c r="F36" s="337">
        <f t="shared" si="13"/>
        <v>5163</v>
      </c>
      <c r="G36" s="337">
        <f t="shared" si="13"/>
        <v>9520</v>
      </c>
      <c r="H36" s="337">
        <f t="shared" si="13"/>
        <v>4357</v>
      </c>
      <c r="I36" s="337">
        <f t="shared" si="13"/>
        <v>5163</v>
      </c>
      <c r="J36" s="337">
        <f t="shared" si="13"/>
        <v>1495</v>
      </c>
      <c r="K36" s="337">
        <f t="shared" si="13"/>
        <v>1766</v>
      </c>
      <c r="L36" s="337">
        <f t="shared" si="13"/>
        <v>1507</v>
      </c>
      <c r="M36" s="337">
        <f t="shared" si="13"/>
        <v>1721</v>
      </c>
      <c r="N36" s="337">
        <f t="shared" si="13"/>
        <v>1355</v>
      </c>
      <c r="O36" s="337">
        <f t="shared" si="13"/>
        <v>1676</v>
      </c>
      <c r="P36" s="334" t="s">
        <v>854</v>
      </c>
      <c r="Q36" s="334" t="s">
        <v>854</v>
      </c>
      <c r="R36" s="334" t="s">
        <v>468</v>
      </c>
      <c r="S36" s="334" t="s">
        <v>468</v>
      </c>
      <c r="T36" s="334" t="s">
        <v>468</v>
      </c>
      <c r="U36" s="334" t="s">
        <v>854</v>
      </c>
      <c r="V36" s="334" t="s">
        <v>854</v>
      </c>
      <c r="W36" s="334" t="s">
        <v>854</v>
      </c>
      <c r="X36" s="334" t="s">
        <v>854</v>
      </c>
      <c r="Y36" s="334" t="s">
        <v>854</v>
      </c>
      <c r="Z36" s="334" t="s">
        <v>854</v>
      </c>
      <c r="AA36" s="334" t="s">
        <v>854</v>
      </c>
      <c r="AB36" s="334" t="s">
        <v>854</v>
      </c>
      <c r="AC36" s="338"/>
      <c r="AD36" s="338"/>
    </row>
    <row r="37" spans="1:30" ht="25.5" customHeight="1">
      <c r="A37" s="14"/>
      <c r="B37" s="569" t="s">
        <v>91</v>
      </c>
      <c r="C37" s="605"/>
      <c r="D37" s="192">
        <f>SUM(E37:F37)</f>
        <v>8001</v>
      </c>
      <c r="E37" s="192">
        <f aca="true" t="shared" si="14" ref="E37:F39">SUM(H37,S37)</f>
        <v>3477</v>
      </c>
      <c r="F37" s="192">
        <f t="shared" si="14"/>
        <v>4524</v>
      </c>
      <c r="G37" s="192">
        <f>SUM(H37:I37)</f>
        <v>8001</v>
      </c>
      <c r="H37" s="192">
        <f aca="true" t="shared" si="15" ref="H37:I39">SUM(J37,L37,N37,P37)</f>
        <v>3477</v>
      </c>
      <c r="I37" s="192">
        <f t="shared" si="15"/>
        <v>4524</v>
      </c>
      <c r="J37" s="192">
        <v>1116</v>
      </c>
      <c r="K37" s="192">
        <v>1548</v>
      </c>
      <c r="L37" s="192">
        <v>1221</v>
      </c>
      <c r="M37" s="192">
        <v>1518</v>
      </c>
      <c r="N37" s="192">
        <v>1140</v>
      </c>
      <c r="O37" s="192">
        <v>1458</v>
      </c>
      <c r="P37" s="192" t="s">
        <v>35</v>
      </c>
      <c r="Q37" s="192" t="s">
        <v>35</v>
      </c>
      <c r="R37" s="192" t="s">
        <v>468</v>
      </c>
      <c r="S37" s="192" t="s">
        <v>468</v>
      </c>
      <c r="T37" s="192" t="s">
        <v>468</v>
      </c>
      <c r="U37" s="192" t="s">
        <v>35</v>
      </c>
      <c r="V37" s="192" t="s">
        <v>35</v>
      </c>
      <c r="W37" s="192" t="s">
        <v>35</v>
      </c>
      <c r="X37" s="192" t="s">
        <v>35</v>
      </c>
      <c r="Y37" s="192" t="s">
        <v>35</v>
      </c>
      <c r="Z37" s="192" t="s">
        <v>35</v>
      </c>
      <c r="AA37" s="192" t="s">
        <v>35</v>
      </c>
      <c r="AB37" s="192" t="s">
        <v>35</v>
      </c>
      <c r="AC37" s="23"/>
      <c r="AD37" s="23"/>
    </row>
    <row r="38" spans="1:30" ht="25.5" customHeight="1">
      <c r="A38" s="14"/>
      <c r="B38" s="569" t="s">
        <v>52</v>
      </c>
      <c r="C38" s="605"/>
      <c r="D38" s="192">
        <f>SUM(E38:F38)</f>
        <v>369</v>
      </c>
      <c r="E38" s="192">
        <f t="shared" si="14"/>
        <v>87</v>
      </c>
      <c r="F38" s="192">
        <f t="shared" si="14"/>
        <v>282</v>
      </c>
      <c r="G38" s="192">
        <f>SUM(H38:I38)</f>
        <v>369</v>
      </c>
      <c r="H38" s="192">
        <f t="shared" si="15"/>
        <v>87</v>
      </c>
      <c r="I38" s="192">
        <f t="shared" si="15"/>
        <v>282</v>
      </c>
      <c r="J38" s="192">
        <v>87</v>
      </c>
      <c r="K38" s="192">
        <v>91</v>
      </c>
      <c r="L38" s="192" t="s">
        <v>35</v>
      </c>
      <c r="M38" s="192">
        <v>102</v>
      </c>
      <c r="N38" s="192" t="s">
        <v>35</v>
      </c>
      <c r="O38" s="192">
        <v>89</v>
      </c>
      <c r="P38" s="192" t="s">
        <v>35</v>
      </c>
      <c r="Q38" s="192" t="s">
        <v>35</v>
      </c>
      <c r="R38" s="192" t="s">
        <v>468</v>
      </c>
      <c r="S38" s="192" t="s">
        <v>468</v>
      </c>
      <c r="T38" s="192" t="s">
        <v>468</v>
      </c>
      <c r="U38" s="192" t="s">
        <v>35</v>
      </c>
      <c r="V38" s="192" t="s">
        <v>35</v>
      </c>
      <c r="W38" s="192" t="s">
        <v>35</v>
      </c>
      <c r="X38" s="192" t="s">
        <v>35</v>
      </c>
      <c r="Y38" s="192" t="s">
        <v>35</v>
      </c>
      <c r="Z38" s="192" t="s">
        <v>35</v>
      </c>
      <c r="AA38" s="192" t="s">
        <v>35</v>
      </c>
      <c r="AB38" s="192" t="s">
        <v>35</v>
      </c>
      <c r="AC38" s="23"/>
      <c r="AD38" s="23"/>
    </row>
    <row r="39" spans="1:30" ht="25.5" customHeight="1">
      <c r="A39" s="14"/>
      <c r="B39" s="569" t="s">
        <v>92</v>
      </c>
      <c r="C39" s="605"/>
      <c r="D39" s="192">
        <f>SUM(E39:F39)</f>
        <v>1002</v>
      </c>
      <c r="E39" s="192">
        <f t="shared" si="14"/>
        <v>645</v>
      </c>
      <c r="F39" s="192">
        <f t="shared" si="14"/>
        <v>357</v>
      </c>
      <c r="G39" s="192">
        <f>SUM(H39:I39)</f>
        <v>1002</v>
      </c>
      <c r="H39" s="192">
        <f t="shared" si="15"/>
        <v>645</v>
      </c>
      <c r="I39" s="192">
        <f t="shared" si="15"/>
        <v>357</v>
      </c>
      <c r="J39" s="192">
        <v>243</v>
      </c>
      <c r="K39" s="192">
        <v>127</v>
      </c>
      <c r="L39" s="192">
        <v>222</v>
      </c>
      <c r="M39" s="192">
        <v>101</v>
      </c>
      <c r="N39" s="192">
        <v>180</v>
      </c>
      <c r="O39" s="192">
        <v>129</v>
      </c>
      <c r="P39" s="192" t="s">
        <v>35</v>
      </c>
      <c r="Q39" s="192" t="s">
        <v>35</v>
      </c>
      <c r="R39" s="192" t="s">
        <v>468</v>
      </c>
      <c r="S39" s="192" t="s">
        <v>468</v>
      </c>
      <c r="T39" s="192" t="s">
        <v>468</v>
      </c>
      <c r="U39" s="192" t="s">
        <v>35</v>
      </c>
      <c r="V39" s="192" t="s">
        <v>35</v>
      </c>
      <c r="W39" s="192" t="s">
        <v>35</v>
      </c>
      <c r="X39" s="192" t="s">
        <v>35</v>
      </c>
      <c r="Y39" s="192" t="s">
        <v>35</v>
      </c>
      <c r="Z39" s="192" t="s">
        <v>35</v>
      </c>
      <c r="AA39" s="192" t="s">
        <v>35</v>
      </c>
      <c r="AB39" s="192" t="s">
        <v>35</v>
      </c>
      <c r="AC39" s="23"/>
      <c r="AD39" s="23"/>
    </row>
    <row r="40" spans="1:31" ht="25.5" customHeight="1">
      <c r="A40" s="15"/>
      <c r="B40" s="831" t="s">
        <v>97</v>
      </c>
      <c r="C40" s="832"/>
      <c r="D40" s="531">
        <f>SUM(E40:F40)</f>
        <v>148</v>
      </c>
      <c r="E40" s="186">
        <f>SUM(H40,S40)</f>
        <v>148</v>
      </c>
      <c r="F40" s="186" t="s">
        <v>711</v>
      </c>
      <c r="G40" s="186">
        <f>SUM(H40:I40)</f>
        <v>148</v>
      </c>
      <c r="H40" s="186">
        <f>SUM(J40,L40,N40,P40)</f>
        <v>148</v>
      </c>
      <c r="I40" s="186" t="s">
        <v>711</v>
      </c>
      <c r="J40" s="238">
        <v>49</v>
      </c>
      <c r="K40" s="238" t="s">
        <v>35</v>
      </c>
      <c r="L40" s="238">
        <v>64</v>
      </c>
      <c r="M40" s="238" t="s">
        <v>35</v>
      </c>
      <c r="N40" s="238">
        <v>35</v>
      </c>
      <c r="O40" s="186" t="s">
        <v>35</v>
      </c>
      <c r="P40" s="186" t="s">
        <v>35</v>
      </c>
      <c r="Q40" s="186" t="s">
        <v>35</v>
      </c>
      <c r="R40" s="186" t="s">
        <v>468</v>
      </c>
      <c r="S40" s="186" t="s">
        <v>468</v>
      </c>
      <c r="T40" s="186" t="s">
        <v>468</v>
      </c>
      <c r="U40" s="186" t="s">
        <v>35</v>
      </c>
      <c r="V40" s="186" t="s">
        <v>35</v>
      </c>
      <c r="W40" s="186" t="s">
        <v>35</v>
      </c>
      <c r="X40" s="186" t="s">
        <v>35</v>
      </c>
      <c r="Y40" s="186" t="s">
        <v>35</v>
      </c>
      <c r="Z40" s="186" t="s">
        <v>35</v>
      </c>
      <c r="AA40" s="186" t="s">
        <v>35</v>
      </c>
      <c r="AB40" s="186" t="s">
        <v>35</v>
      </c>
      <c r="AC40" s="86"/>
      <c r="AD40" s="86"/>
      <c r="AE40" s="196"/>
    </row>
    <row r="41" spans="1:31" ht="25.5" customHeight="1">
      <c r="A41" s="243" t="s">
        <v>704</v>
      </c>
      <c r="B41" s="245"/>
      <c r="C41" s="245"/>
      <c r="AC41" s="196"/>
      <c r="AD41" s="196"/>
      <c r="AE41" s="196"/>
    </row>
    <row r="42" spans="1:31" ht="25.5" customHeight="1">
      <c r="A42" s="245"/>
      <c r="B42" s="245"/>
      <c r="C42" s="245"/>
      <c r="AC42" s="196"/>
      <c r="AD42" s="196"/>
      <c r="AE42" s="196"/>
    </row>
    <row r="43" spans="1:3" ht="25.5" customHeight="1">
      <c r="A43" s="245"/>
      <c r="B43" s="245"/>
      <c r="C43" s="245"/>
    </row>
    <row r="44" spans="1:3" ht="25.5" customHeight="1">
      <c r="A44" s="245"/>
      <c r="B44" s="245"/>
      <c r="C44" s="245"/>
    </row>
    <row r="45" spans="1:3" ht="25.5" customHeight="1">
      <c r="A45" s="245"/>
      <c r="B45" s="245"/>
      <c r="C45" s="245"/>
    </row>
    <row r="46" spans="1:3" ht="25.5" customHeight="1">
      <c r="A46" s="245"/>
      <c r="B46" s="245"/>
      <c r="C46" s="245"/>
    </row>
    <row r="47" spans="1:3" ht="25.5" customHeight="1">
      <c r="A47" s="245"/>
      <c r="B47" s="245"/>
      <c r="C47" s="245"/>
    </row>
    <row r="48" spans="1:3" ht="25.5" customHeight="1">
      <c r="A48" s="245"/>
      <c r="B48" s="245"/>
      <c r="C48" s="245"/>
    </row>
    <row r="49" spans="1:3" ht="25.5" customHeight="1">
      <c r="A49" s="245"/>
      <c r="B49" s="245"/>
      <c r="C49" s="245"/>
    </row>
    <row r="50" spans="1:3" ht="25.5" customHeight="1">
      <c r="A50" s="245"/>
      <c r="B50" s="245"/>
      <c r="C50" s="245"/>
    </row>
    <row r="51" spans="1:3" ht="25.5" customHeight="1">
      <c r="A51" s="245"/>
      <c r="B51" s="245"/>
      <c r="C51" s="245"/>
    </row>
    <row r="52" spans="1:3" ht="25.5" customHeight="1">
      <c r="A52" s="245"/>
      <c r="B52" s="245"/>
      <c r="C52" s="245"/>
    </row>
    <row r="53" spans="1:3" ht="25.5" customHeight="1">
      <c r="A53" s="245"/>
      <c r="B53" s="245"/>
      <c r="C53" s="245"/>
    </row>
    <row r="54" spans="1:3" ht="25.5" customHeight="1">
      <c r="A54" s="245"/>
      <c r="B54" s="245"/>
      <c r="C54" s="245"/>
    </row>
    <row r="55" spans="1:3" ht="25.5" customHeight="1">
      <c r="A55" s="245"/>
      <c r="B55" s="245"/>
      <c r="C55" s="245"/>
    </row>
    <row r="56" spans="1:3" ht="25.5" customHeight="1">
      <c r="A56" s="245"/>
      <c r="B56" s="245"/>
      <c r="C56" s="245"/>
    </row>
    <row r="57" spans="1:3" ht="25.5" customHeight="1">
      <c r="A57" s="245"/>
      <c r="B57" s="245"/>
      <c r="C57" s="245"/>
    </row>
    <row r="58" spans="1:3" ht="25.5" customHeight="1">
      <c r="A58" s="245"/>
      <c r="B58" s="245"/>
      <c r="C58" s="245"/>
    </row>
    <row r="59" spans="1:3" ht="25.5" customHeight="1">
      <c r="A59" s="245"/>
      <c r="B59" s="245"/>
      <c r="C59" s="245"/>
    </row>
    <row r="60" spans="1:3" ht="25.5" customHeight="1">
      <c r="A60" s="245"/>
      <c r="B60" s="245"/>
      <c r="C60" s="245"/>
    </row>
    <row r="61" spans="1:3" ht="25.5" customHeight="1">
      <c r="A61" s="245"/>
      <c r="B61" s="245"/>
      <c r="C61" s="245"/>
    </row>
    <row r="62" spans="1:3" ht="25.5" customHeight="1">
      <c r="A62" s="245"/>
      <c r="B62" s="245"/>
      <c r="C62" s="245"/>
    </row>
    <row r="63" spans="1:3" ht="25.5" customHeight="1">
      <c r="A63" s="245"/>
      <c r="B63" s="245"/>
      <c r="C63" s="245"/>
    </row>
    <row r="64" spans="1:3" ht="25.5" customHeight="1">
      <c r="A64" s="245"/>
      <c r="B64" s="245"/>
      <c r="C64" s="245"/>
    </row>
    <row r="65" spans="1:3" ht="25.5" customHeight="1">
      <c r="A65" s="245"/>
      <c r="B65" s="245"/>
      <c r="C65" s="245"/>
    </row>
    <row r="66" spans="1:3" ht="25.5" customHeight="1">
      <c r="A66" s="245"/>
      <c r="B66" s="245"/>
      <c r="C66" s="245"/>
    </row>
    <row r="67" spans="1:3" ht="25.5" customHeight="1">
      <c r="A67" s="245"/>
      <c r="B67" s="245"/>
      <c r="C67" s="245"/>
    </row>
  </sheetData>
  <sheetProtection/>
  <mergeCells count="47">
    <mergeCell ref="B33:C33"/>
    <mergeCell ref="B39:C39"/>
    <mergeCell ref="B40:C40"/>
    <mergeCell ref="B34:C34"/>
    <mergeCell ref="A36:C36"/>
    <mergeCell ref="B37:C37"/>
    <mergeCell ref="B38:C38"/>
    <mergeCell ref="B28:C28"/>
    <mergeCell ref="B30:C30"/>
    <mergeCell ref="B31:C31"/>
    <mergeCell ref="B32:C32"/>
    <mergeCell ref="B24:C24"/>
    <mergeCell ref="B25:C25"/>
    <mergeCell ref="B26:C26"/>
    <mergeCell ref="B27:C27"/>
    <mergeCell ref="B21:C21"/>
    <mergeCell ref="B22:C22"/>
    <mergeCell ref="A13:C13"/>
    <mergeCell ref="A15:C15"/>
    <mergeCell ref="A17:C17"/>
    <mergeCell ref="B18:C18"/>
    <mergeCell ref="B19:C19"/>
    <mergeCell ref="B20:C20"/>
    <mergeCell ref="AC7:AD7"/>
    <mergeCell ref="A9:C9"/>
    <mergeCell ref="A10:C10"/>
    <mergeCell ref="R7:T7"/>
    <mergeCell ref="U7:V7"/>
    <mergeCell ref="F7:F8"/>
    <mergeCell ref="D7:D8"/>
    <mergeCell ref="E7:E8"/>
    <mergeCell ref="J7:K7"/>
    <mergeCell ref="A11:C11"/>
    <mergeCell ref="A12:C12"/>
    <mergeCell ref="G7:I7"/>
    <mergeCell ref="P7:Q7"/>
    <mergeCell ref="W7:X7"/>
    <mergeCell ref="N7:O7"/>
    <mergeCell ref="AA7:AB7"/>
    <mergeCell ref="Y7:Z7"/>
    <mergeCell ref="R6:AB6"/>
    <mergeCell ref="A3:AB3"/>
    <mergeCell ref="A4:AB4"/>
    <mergeCell ref="A6:C8"/>
    <mergeCell ref="D6:F6"/>
    <mergeCell ref="G6:Q6"/>
    <mergeCell ref="L7:M7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6" r:id="rId1"/>
  <colBreaks count="1" manualBreakCount="1"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7"/>
  <sheetViews>
    <sheetView tabSelected="1" zoomScale="75" zoomScaleNormal="75" zoomScaleSheetLayoutView="55" zoomScalePageLayoutView="0" workbookViewId="0" topLeftCell="A1">
      <selection activeCell="A1" sqref="A1"/>
    </sheetView>
  </sheetViews>
  <sheetFormatPr defaultColWidth="10.59765625" defaultRowHeight="20.25" customHeight="1"/>
  <cols>
    <col min="1" max="1" width="15.19921875" style="197" customWidth="1"/>
    <col min="2" max="16" width="6.59765625" style="197" customWidth="1"/>
    <col min="17" max="17" width="9.19921875" style="197" customWidth="1"/>
    <col min="18" max="22" width="5.59765625" style="197" customWidth="1"/>
    <col min="23" max="46" width="3.8984375" style="197" customWidth="1"/>
    <col min="47" max="47" width="6.3984375" style="197" customWidth="1"/>
    <col min="48" max="49" width="6.5" style="197" customWidth="1"/>
    <col min="50" max="16384" width="10.59765625" style="197" customWidth="1"/>
  </cols>
  <sheetData>
    <row r="1" spans="1:46" s="241" customFormat="1" ht="20.25" customHeight="1">
      <c r="A1" s="7" t="s">
        <v>575</v>
      </c>
      <c r="AT1" s="8" t="s">
        <v>576</v>
      </c>
    </row>
    <row r="2" spans="1:46" s="241" customFormat="1" ht="20.25" customHeight="1">
      <c r="A2" s="7"/>
      <c r="AT2" s="8"/>
    </row>
    <row r="3" spans="1:46" ht="20.25" customHeight="1">
      <c r="A3" s="581" t="s">
        <v>626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206"/>
      <c r="R3" s="581" t="s">
        <v>856</v>
      </c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1"/>
      <c r="AQ3" s="581"/>
      <c r="AR3" s="581"/>
      <c r="AS3" s="581"/>
      <c r="AT3" s="581"/>
    </row>
    <row r="4" spans="1:46" ht="20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206"/>
      <c r="Q4" s="20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</row>
    <row r="5" spans="1:46" ht="20.25" customHeight="1">
      <c r="A5" s="653" t="s">
        <v>739</v>
      </c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206"/>
      <c r="R5" s="653" t="s">
        <v>748</v>
      </c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</row>
    <row r="6" spans="1:46" ht="20.25" customHeight="1" thickBot="1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40"/>
      <c r="L6" s="341"/>
      <c r="M6" s="339"/>
      <c r="N6" s="339"/>
      <c r="O6" s="339"/>
      <c r="P6" s="339"/>
      <c r="Q6" s="196"/>
      <c r="R6" s="339"/>
      <c r="S6" s="339"/>
      <c r="T6" s="339"/>
      <c r="U6" s="339"/>
      <c r="V6" s="246"/>
      <c r="W6" s="246"/>
      <c r="X6" s="246"/>
      <c r="Y6" s="339"/>
      <c r="Z6" s="339"/>
      <c r="AA6" s="339"/>
      <c r="AB6" s="246"/>
      <c r="AC6" s="342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</row>
    <row r="7" spans="1:47" ht="20.25" customHeight="1">
      <c r="A7" s="870" t="s">
        <v>747</v>
      </c>
      <c r="B7" s="651"/>
      <c r="C7" s="894" t="s">
        <v>149</v>
      </c>
      <c r="D7" s="841"/>
      <c r="E7" s="841"/>
      <c r="F7" s="841"/>
      <c r="G7" s="842"/>
      <c r="H7" s="864" t="s">
        <v>150</v>
      </c>
      <c r="I7" s="864"/>
      <c r="J7" s="864"/>
      <c r="K7" s="864"/>
      <c r="L7" s="864" t="s">
        <v>151</v>
      </c>
      <c r="M7" s="864"/>
      <c r="N7" s="864"/>
      <c r="O7" s="864"/>
      <c r="P7" s="865"/>
      <c r="Q7" s="196"/>
      <c r="R7" s="841" t="s">
        <v>478</v>
      </c>
      <c r="S7" s="841"/>
      <c r="T7" s="841"/>
      <c r="U7" s="842"/>
      <c r="V7" s="864" t="s">
        <v>149</v>
      </c>
      <c r="W7" s="864"/>
      <c r="X7" s="864"/>
      <c r="Y7" s="864"/>
      <c r="Z7" s="864"/>
      <c r="AA7" s="864"/>
      <c r="AB7" s="864"/>
      <c r="AC7" s="864" t="s">
        <v>150</v>
      </c>
      <c r="AD7" s="864"/>
      <c r="AE7" s="864"/>
      <c r="AF7" s="864"/>
      <c r="AG7" s="864"/>
      <c r="AH7" s="864"/>
      <c r="AI7" s="864"/>
      <c r="AJ7" s="864" t="s">
        <v>577</v>
      </c>
      <c r="AK7" s="864"/>
      <c r="AL7" s="864"/>
      <c r="AM7" s="864"/>
      <c r="AN7" s="864"/>
      <c r="AO7" s="864"/>
      <c r="AP7" s="864"/>
      <c r="AQ7" s="864"/>
      <c r="AR7" s="865"/>
      <c r="AS7" s="196"/>
      <c r="AU7" s="196"/>
    </row>
    <row r="8" spans="1:47" ht="20.25" customHeight="1">
      <c r="A8" s="871"/>
      <c r="B8" s="652"/>
      <c r="C8" s="851" t="s">
        <v>42</v>
      </c>
      <c r="D8" s="895"/>
      <c r="E8" s="896"/>
      <c r="F8" s="249" t="s">
        <v>43</v>
      </c>
      <c r="G8" s="249" t="s">
        <v>44</v>
      </c>
      <c r="H8" s="642" t="s">
        <v>42</v>
      </c>
      <c r="I8" s="642"/>
      <c r="J8" s="249" t="s">
        <v>43</v>
      </c>
      <c r="K8" s="249" t="s">
        <v>44</v>
      </c>
      <c r="L8" s="642" t="s">
        <v>42</v>
      </c>
      <c r="M8" s="642"/>
      <c r="N8" s="249" t="s">
        <v>153</v>
      </c>
      <c r="O8" s="249" t="s">
        <v>154</v>
      </c>
      <c r="P8" s="254" t="s">
        <v>155</v>
      </c>
      <c r="Q8" s="196"/>
      <c r="R8" s="843"/>
      <c r="S8" s="843"/>
      <c r="T8" s="843"/>
      <c r="U8" s="844"/>
      <c r="V8" s="868" t="s">
        <v>42</v>
      </c>
      <c r="W8" s="868"/>
      <c r="X8" s="868"/>
      <c r="Y8" s="344" t="s">
        <v>43</v>
      </c>
      <c r="Z8" s="344"/>
      <c r="AA8" s="344" t="s">
        <v>44</v>
      </c>
      <c r="AB8" s="344"/>
      <c r="AC8" s="344" t="s">
        <v>42</v>
      </c>
      <c r="AD8" s="344"/>
      <c r="AE8" s="344"/>
      <c r="AF8" s="344" t="s">
        <v>43</v>
      </c>
      <c r="AG8" s="344"/>
      <c r="AH8" s="344" t="s">
        <v>44</v>
      </c>
      <c r="AI8" s="344"/>
      <c r="AJ8" s="851" t="s">
        <v>42</v>
      </c>
      <c r="AK8" s="911"/>
      <c r="AL8" s="852"/>
      <c r="AM8" s="851" t="s">
        <v>446</v>
      </c>
      <c r="AN8" s="852"/>
      <c r="AO8" s="344" t="s">
        <v>153</v>
      </c>
      <c r="AP8" s="344"/>
      <c r="AQ8" s="344" t="s">
        <v>154</v>
      </c>
      <c r="AR8" s="344"/>
      <c r="AS8" s="868" t="s">
        <v>155</v>
      </c>
      <c r="AT8" s="869"/>
      <c r="AU8" s="196"/>
    </row>
    <row r="9" spans="1:47" ht="20.25" customHeight="1">
      <c r="A9" s="682" t="s">
        <v>644</v>
      </c>
      <c r="B9" s="888"/>
      <c r="C9" s="345"/>
      <c r="E9" s="191">
        <f>SUM(F9:G9)</f>
        <v>49</v>
      </c>
      <c r="F9" s="197">
        <v>33</v>
      </c>
      <c r="G9" s="197">
        <v>16</v>
      </c>
      <c r="I9" s="196">
        <f>SUM(J9:K9)</f>
        <v>33</v>
      </c>
      <c r="J9" s="197">
        <v>4</v>
      </c>
      <c r="K9" s="197">
        <v>29</v>
      </c>
      <c r="M9" s="196">
        <f>SUM(N9:P9)</f>
        <v>23</v>
      </c>
      <c r="N9" s="197">
        <v>9</v>
      </c>
      <c r="O9" s="197">
        <v>4</v>
      </c>
      <c r="P9" s="197">
        <v>10</v>
      </c>
      <c r="Q9" s="196"/>
      <c r="R9" s="758" t="s">
        <v>644</v>
      </c>
      <c r="S9" s="758"/>
      <c r="T9" s="758"/>
      <c r="U9" s="759"/>
      <c r="V9" s="885">
        <f>SUM(Y9:AB9)</f>
        <v>520</v>
      </c>
      <c r="W9" s="863"/>
      <c r="X9" s="863"/>
      <c r="Y9" s="758">
        <v>243</v>
      </c>
      <c r="Z9" s="758"/>
      <c r="AA9" s="758">
        <v>277</v>
      </c>
      <c r="AB9" s="758"/>
      <c r="AC9" s="863">
        <f>SUM(AF9:AI9)</f>
        <v>162</v>
      </c>
      <c r="AD9" s="863"/>
      <c r="AE9" s="863"/>
      <c r="AF9" s="758">
        <v>44</v>
      </c>
      <c r="AG9" s="758"/>
      <c r="AH9" s="758">
        <v>118</v>
      </c>
      <c r="AI9" s="758"/>
      <c r="AJ9" s="863">
        <f>SUM(AO9:AT9)</f>
        <v>260</v>
      </c>
      <c r="AK9" s="863"/>
      <c r="AL9" s="863"/>
      <c r="AM9" s="837" t="s">
        <v>719</v>
      </c>
      <c r="AN9" s="837"/>
      <c r="AO9" s="758">
        <v>118</v>
      </c>
      <c r="AP9" s="758"/>
      <c r="AQ9" s="758">
        <v>85</v>
      </c>
      <c r="AR9" s="758"/>
      <c r="AS9" s="758">
        <v>57</v>
      </c>
      <c r="AT9" s="758"/>
      <c r="AU9" s="196"/>
    </row>
    <row r="10" spans="1:46" ht="20.25" customHeight="1">
      <c r="A10" s="680" t="s">
        <v>720</v>
      </c>
      <c r="B10" s="681"/>
      <c r="C10" s="345"/>
      <c r="E10" s="191">
        <f>SUM(F10:G10)</f>
        <v>50</v>
      </c>
      <c r="F10" s="197">
        <v>33</v>
      </c>
      <c r="G10" s="197">
        <v>17</v>
      </c>
      <c r="I10" s="196">
        <f>SUM(J10:K10)</f>
        <v>33</v>
      </c>
      <c r="J10" s="197">
        <v>4</v>
      </c>
      <c r="K10" s="197">
        <v>29</v>
      </c>
      <c r="M10" s="196">
        <f>SUM(N10:P10)</f>
        <v>21</v>
      </c>
      <c r="N10" s="197">
        <v>6</v>
      </c>
      <c r="O10" s="197">
        <v>5</v>
      </c>
      <c r="P10" s="197">
        <v>10</v>
      </c>
      <c r="R10" s="571">
        <v>62</v>
      </c>
      <c r="S10" s="571"/>
      <c r="T10" s="571"/>
      <c r="U10" s="760"/>
      <c r="V10" s="879">
        <f>SUM(Y10:AB10)</f>
        <v>513</v>
      </c>
      <c r="W10" s="834"/>
      <c r="X10" s="834"/>
      <c r="Y10" s="571">
        <v>233</v>
      </c>
      <c r="Z10" s="571"/>
      <c r="AA10" s="571">
        <v>280</v>
      </c>
      <c r="AB10" s="571"/>
      <c r="AC10" s="834">
        <f>SUM(AF10:AI10)</f>
        <v>165</v>
      </c>
      <c r="AD10" s="834"/>
      <c r="AE10" s="834"/>
      <c r="AF10" s="571">
        <v>45</v>
      </c>
      <c r="AG10" s="571"/>
      <c r="AH10" s="571">
        <v>120</v>
      </c>
      <c r="AI10" s="571"/>
      <c r="AJ10" s="834">
        <f>SUM(AO10:AT10)</f>
        <v>250</v>
      </c>
      <c r="AK10" s="834"/>
      <c r="AL10" s="834"/>
      <c r="AM10" s="833" t="s">
        <v>719</v>
      </c>
      <c r="AN10" s="833"/>
      <c r="AO10" s="571">
        <v>107</v>
      </c>
      <c r="AP10" s="571"/>
      <c r="AQ10" s="571">
        <v>83</v>
      </c>
      <c r="AR10" s="571"/>
      <c r="AS10" s="571">
        <v>60</v>
      </c>
      <c r="AT10" s="571"/>
    </row>
    <row r="11" spans="1:46" ht="20.25" customHeight="1">
      <c r="A11" s="680" t="s">
        <v>721</v>
      </c>
      <c r="B11" s="681"/>
      <c r="C11" s="345"/>
      <c r="E11" s="191">
        <f>SUM(F11:G11)</f>
        <v>50</v>
      </c>
      <c r="F11" s="204">
        <v>33</v>
      </c>
      <c r="G11" s="204">
        <v>17</v>
      </c>
      <c r="I11" s="196">
        <f>SUM(J11:K11)</f>
        <v>34</v>
      </c>
      <c r="J11" s="204">
        <v>4</v>
      </c>
      <c r="K11" s="204">
        <v>30</v>
      </c>
      <c r="M11" s="196">
        <f>SUM(N11:P11)</f>
        <v>20</v>
      </c>
      <c r="N11" s="204">
        <v>5</v>
      </c>
      <c r="O11" s="204">
        <v>5</v>
      </c>
      <c r="P11" s="204">
        <v>10</v>
      </c>
      <c r="R11" s="571">
        <v>63</v>
      </c>
      <c r="S11" s="571"/>
      <c r="T11" s="571"/>
      <c r="U11" s="760"/>
      <c r="V11" s="879">
        <f>SUM(Y11:AB11)</f>
        <v>545</v>
      </c>
      <c r="W11" s="834"/>
      <c r="X11" s="834"/>
      <c r="Y11" s="571">
        <v>238</v>
      </c>
      <c r="Z11" s="571"/>
      <c r="AA11" s="571">
        <v>307</v>
      </c>
      <c r="AB11" s="571"/>
      <c r="AC11" s="834">
        <f>SUM(AF11:AI11)</f>
        <v>165</v>
      </c>
      <c r="AD11" s="834"/>
      <c r="AE11" s="834"/>
      <c r="AF11" s="571">
        <v>44</v>
      </c>
      <c r="AG11" s="571"/>
      <c r="AH11" s="571">
        <v>121</v>
      </c>
      <c r="AI11" s="571"/>
      <c r="AJ11" s="834">
        <f>SUM(AO11:AT11)</f>
        <v>256</v>
      </c>
      <c r="AK11" s="834"/>
      <c r="AL11" s="834"/>
      <c r="AM11" s="833" t="s">
        <v>719</v>
      </c>
      <c r="AN11" s="833"/>
      <c r="AO11" s="571">
        <v>106</v>
      </c>
      <c r="AP11" s="571"/>
      <c r="AQ11" s="571">
        <v>84</v>
      </c>
      <c r="AR11" s="571"/>
      <c r="AS11" s="571">
        <v>66</v>
      </c>
      <c r="AT11" s="571"/>
    </row>
    <row r="12" spans="1:46" ht="20.25" customHeight="1">
      <c r="A12" s="569" t="s">
        <v>470</v>
      </c>
      <c r="B12" s="684"/>
      <c r="C12" s="346"/>
      <c r="E12" s="191">
        <f>SUM(F12:G12)</f>
        <v>51</v>
      </c>
      <c r="F12" s="204">
        <v>29</v>
      </c>
      <c r="G12" s="204">
        <v>22</v>
      </c>
      <c r="I12" s="196">
        <f>SUM(J12:K12)</f>
        <v>32</v>
      </c>
      <c r="J12" s="204">
        <v>4</v>
      </c>
      <c r="K12" s="204">
        <v>28</v>
      </c>
      <c r="M12" s="196">
        <f>SUM(N12:P12)</f>
        <v>19</v>
      </c>
      <c r="N12" s="204">
        <v>3</v>
      </c>
      <c r="O12" s="204">
        <v>5</v>
      </c>
      <c r="P12" s="204">
        <v>11</v>
      </c>
      <c r="R12" s="571" t="s">
        <v>470</v>
      </c>
      <c r="S12" s="571"/>
      <c r="T12" s="571"/>
      <c r="U12" s="760"/>
      <c r="V12" s="879">
        <f>SUM(Y12:AB12)</f>
        <v>559</v>
      </c>
      <c r="W12" s="834"/>
      <c r="X12" s="834"/>
      <c r="Y12" s="571">
        <v>249</v>
      </c>
      <c r="Z12" s="571"/>
      <c r="AA12" s="571">
        <v>310</v>
      </c>
      <c r="AB12" s="571"/>
      <c r="AC12" s="834">
        <f>SUM(AF12:AI12)</f>
        <v>161</v>
      </c>
      <c r="AD12" s="834"/>
      <c r="AE12" s="834"/>
      <c r="AF12" s="571">
        <v>42</v>
      </c>
      <c r="AG12" s="571"/>
      <c r="AH12" s="571">
        <v>119</v>
      </c>
      <c r="AI12" s="571"/>
      <c r="AJ12" s="834">
        <f>SUM(AO12:AT12)</f>
        <v>256</v>
      </c>
      <c r="AK12" s="834"/>
      <c r="AL12" s="834"/>
      <c r="AM12" s="833" t="s">
        <v>719</v>
      </c>
      <c r="AN12" s="833"/>
      <c r="AO12" s="571">
        <v>103</v>
      </c>
      <c r="AP12" s="571"/>
      <c r="AQ12" s="571">
        <v>82</v>
      </c>
      <c r="AR12" s="571"/>
      <c r="AS12" s="571">
        <v>71</v>
      </c>
      <c r="AT12" s="571"/>
    </row>
    <row r="13" spans="1:46" ht="20.25" customHeight="1">
      <c r="A13" s="886" t="s">
        <v>738</v>
      </c>
      <c r="B13" s="887"/>
      <c r="C13" s="354"/>
      <c r="D13" s="355"/>
      <c r="E13" s="547">
        <f>SUM(F13:G13)</f>
        <v>49</v>
      </c>
      <c r="F13" s="356">
        <v>29</v>
      </c>
      <c r="G13" s="356">
        <v>20</v>
      </c>
      <c r="H13" s="355"/>
      <c r="I13" s="355">
        <f>SUM(J13:K13)</f>
        <v>33</v>
      </c>
      <c r="J13" s="356">
        <v>4</v>
      </c>
      <c r="K13" s="356">
        <v>29</v>
      </c>
      <c r="L13" s="355"/>
      <c r="M13" s="355">
        <f>SUM(N13:P13)</f>
        <v>20</v>
      </c>
      <c r="N13" s="356">
        <v>6</v>
      </c>
      <c r="O13" s="356">
        <v>3</v>
      </c>
      <c r="P13" s="356">
        <v>11</v>
      </c>
      <c r="R13" s="845">
        <v>2</v>
      </c>
      <c r="S13" s="845"/>
      <c r="T13" s="845"/>
      <c r="U13" s="846"/>
      <c r="V13" s="897">
        <f>SUM(Y13:AB13)</f>
        <v>563</v>
      </c>
      <c r="W13" s="835"/>
      <c r="X13" s="835"/>
      <c r="Y13" s="836">
        <v>246</v>
      </c>
      <c r="Z13" s="836"/>
      <c r="AA13" s="836">
        <v>317</v>
      </c>
      <c r="AB13" s="836"/>
      <c r="AC13" s="835">
        <f>SUM(AF13:AI13)</f>
        <v>163</v>
      </c>
      <c r="AD13" s="835"/>
      <c r="AE13" s="835"/>
      <c r="AF13" s="836">
        <v>43</v>
      </c>
      <c r="AG13" s="836"/>
      <c r="AH13" s="836">
        <v>120</v>
      </c>
      <c r="AI13" s="836"/>
      <c r="AJ13" s="835">
        <f>SUM(AO13:AT13)</f>
        <v>254</v>
      </c>
      <c r="AK13" s="835"/>
      <c r="AL13" s="835"/>
      <c r="AM13" s="862" t="s">
        <v>842</v>
      </c>
      <c r="AN13" s="862"/>
      <c r="AO13" s="836">
        <v>101</v>
      </c>
      <c r="AP13" s="836"/>
      <c r="AQ13" s="836">
        <v>82</v>
      </c>
      <c r="AR13" s="836"/>
      <c r="AS13" s="836">
        <v>71</v>
      </c>
      <c r="AT13" s="836"/>
    </row>
    <row r="14" spans="1:37" ht="20.25" customHeight="1">
      <c r="A14" s="197" t="s">
        <v>722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Q14" s="206"/>
      <c r="R14" s="196" t="s">
        <v>722</v>
      </c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</row>
    <row r="15" spans="1:34" ht="20.25" customHeight="1">
      <c r="A15" s="197" t="s">
        <v>466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206"/>
      <c r="M15" s="206"/>
      <c r="N15" s="206"/>
      <c r="O15" s="206"/>
      <c r="P15" s="206"/>
      <c r="Q15" s="206"/>
      <c r="R15" s="197" t="s">
        <v>466</v>
      </c>
      <c r="W15" s="196"/>
      <c r="X15" s="196"/>
      <c r="Y15" s="196"/>
      <c r="Z15" s="196"/>
      <c r="AA15" s="196"/>
      <c r="AG15" s="196"/>
      <c r="AH15" s="196"/>
    </row>
    <row r="16" spans="2:32" ht="20.25" customHeight="1"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206"/>
      <c r="M16" s="206"/>
      <c r="N16" s="206"/>
      <c r="O16" s="206"/>
      <c r="P16" s="206"/>
      <c r="Q16" s="20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</row>
    <row r="17" spans="2:46" ht="20.25" customHeight="1"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206"/>
      <c r="M17" s="206"/>
      <c r="N17" s="206"/>
      <c r="O17" s="206"/>
      <c r="P17" s="206"/>
      <c r="R17" s="653" t="s">
        <v>750</v>
      </c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</row>
    <row r="18" spans="12:47" ht="20.25" customHeight="1" thickBot="1">
      <c r="L18" s="206"/>
      <c r="M18" s="206"/>
      <c r="N18" s="206"/>
      <c r="O18" s="206"/>
      <c r="P18" s="20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7"/>
      <c r="AG18" s="246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246"/>
      <c r="AT18" s="246"/>
      <c r="AU18" s="196"/>
    </row>
    <row r="19" spans="1:57" ht="20.25" customHeight="1">
      <c r="A19" s="653" t="s">
        <v>740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R19" s="872" t="s">
        <v>747</v>
      </c>
      <c r="S19" s="873"/>
      <c r="T19" s="874"/>
      <c r="U19" s="880" t="s">
        <v>751</v>
      </c>
      <c r="V19" s="881"/>
      <c r="W19" s="881"/>
      <c r="X19" s="881"/>
      <c r="Y19" s="881"/>
      <c r="Z19" s="882"/>
      <c r="AA19" s="883" t="s">
        <v>446</v>
      </c>
      <c r="AB19" s="881"/>
      <c r="AC19" s="881"/>
      <c r="AD19" s="882"/>
      <c r="AE19" s="650" t="s">
        <v>752</v>
      </c>
      <c r="AF19" s="651"/>
      <c r="AG19" s="651"/>
      <c r="AH19" s="651"/>
      <c r="AI19" s="651"/>
      <c r="AJ19" s="651"/>
      <c r="AK19" s="650" t="s">
        <v>753</v>
      </c>
      <c r="AL19" s="651"/>
      <c r="AM19" s="651"/>
      <c r="AN19" s="651"/>
      <c r="AO19" s="651"/>
      <c r="AP19" s="651"/>
      <c r="AQ19" s="650" t="s">
        <v>754</v>
      </c>
      <c r="AR19" s="651"/>
      <c r="AS19" s="651"/>
      <c r="AT19" s="917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</row>
    <row r="20" spans="16:58" ht="20.25" customHeight="1" thickBot="1">
      <c r="P20" s="347"/>
      <c r="R20" s="875"/>
      <c r="S20" s="875"/>
      <c r="T20" s="876"/>
      <c r="U20" s="851" t="s">
        <v>42</v>
      </c>
      <c r="V20" s="852"/>
      <c r="W20" s="851" t="s">
        <v>43</v>
      </c>
      <c r="X20" s="852"/>
      <c r="Y20" s="851" t="s">
        <v>44</v>
      </c>
      <c r="Z20" s="852"/>
      <c r="AA20" s="851" t="s">
        <v>43</v>
      </c>
      <c r="AB20" s="852"/>
      <c r="AC20" s="851" t="s">
        <v>44</v>
      </c>
      <c r="AD20" s="852"/>
      <c r="AE20" s="868" t="s">
        <v>43</v>
      </c>
      <c r="AF20" s="868"/>
      <c r="AG20" s="868"/>
      <c r="AH20" s="868" t="s">
        <v>44</v>
      </c>
      <c r="AI20" s="868"/>
      <c r="AJ20" s="868"/>
      <c r="AK20" s="868" t="s">
        <v>43</v>
      </c>
      <c r="AL20" s="868"/>
      <c r="AM20" s="868"/>
      <c r="AN20" s="868" t="s">
        <v>44</v>
      </c>
      <c r="AO20" s="868"/>
      <c r="AP20" s="868"/>
      <c r="AQ20" s="868" t="s">
        <v>43</v>
      </c>
      <c r="AR20" s="868"/>
      <c r="AS20" s="868" t="s">
        <v>44</v>
      </c>
      <c r="AT20" s="869"/>
      <c r="AU20" s="24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1"/>
    </row>
    <row r="21" spans="1:58" ht="20.25" customHeight="1">
      <c r="A21" s="899" t="s">
        <v>747</v>
      </c>
      <c r="B21" s="889" t="s">
        <v>742</v>
      </c>
      <c r="C21" s="890"/>
      <c r="D21" s="891"/>
      <c r="E21" s="892" t="s">
        <v>723</v>
      </c>
      <c r="F21" s="893"/>
      <c r="G21" s="892" t="s">
        <v>724</v>
      </c>
      <c r="H21" s="893"/>
      <c r="I21" s="599" t="s">
        <v>725</v>
      </c>
      <c r="J21" s="600"/>
      <c r="K21" s="600"/>
      <c r="L21" s="600"/>
      <c r="M21" s="600"/>
      <c r="N21" s="600"/>
      <c r="O21" s="600"/>
      <c r="P21" s="600"/>
      <c r="R21" s="877" t="s">
        <v>491</v>
      </c>
      <c r="S21" s="878"/>
      <c r="T21" s="878"/>
      <c r="U21" s="853">
        <f>SUM(W21:Z21)</f>
        <v>1047</v>
      </c>
      <c r="V21" s="854"/>
      <c r="W21" s="848">
        <f>SUM(AE21,AK21,AQ21)</f>
        <v>645</v>
      </c>
      <c r="X21" s="758"/>
      <c r="Y21" s="848">
        <f>SUM(AH21,AN21,AS21)</f>
        <v>402</v>
      </c>
      <c r="Z21" s="758"/>
      <c r="AA21" s="847" t="s">
        <v>726</v>
      </c>
      <c r="AB21" s="847"/>
      <c r="AC21" s="847" t="s">
        <v>726</v>
      </c>
      <c r="AD21" s="847"/>
      <c r="AE21" s="847">
        <v>259</v>
      </c>
      <c r="AF21" s="847"/>
      <c r="AG21" s="847"/>
      <c r="AH21" s="847">
        <v>139</v>
      </c>
      <c r="AI21" s="847"/>
      <c r="AJ21" s="847"/>
      <c r="AK21" s="847">
        <v>213</v>
      </c>
      <c r="AL21" s="847"/>
      <c r="AM21" s="847"/>
      <c r="AN21" s="847">
        <v>136</v>
      </c>
      <c r="AO21" s="847"/>
      <c r="AP21" s="847"/>
      <c r="AQ21" s="847">
        <v>173</v>
      </c>
      <c r="AR21" s="847"/>
      <c r="AS21" s="847">
        <v>127</v>
      </c>
      <c r="AT21" s="847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</row>
    <row r="22" spans="1:58" ht="20.25" customHeight="1">
      <c r="A22" s="718"/>
      <c r="B22" s="730"/>
      <c r="C22" s="731"/>
      <c r="D22" s="732"/>
      <c r="E22" s="769"/>
      <c r="F22" s="767"/>
      <c r="G22" s="769"/>
      <c r="H22" s="767"/>
      <c r="I22" s="566" t="s">
        <v>42</v>
      </c>
      <c r="J22" s="602"/>
      <c r="K22" s="884" t="s">
        <v>744</v>
      </c>
      <c r="L22" s="825"/>
      <c r="M22" s="823" t="s">
        <v>156</v>
      </c>
      <c r="N22" s="825"/>
      <c r="O22" s="884" t="s">
        <v>743</v>
      </c>
      <c r="P22" s="824"/>
      <c r="R22" s="859">
        <v>62</v>
      </c>
      <c r="S22" s="859"/>
      <c r="T22" s="859"/>
      <c r="U22" s="855">
        <f>SUM(W22:Z22)</f>
        <v>1039</v>
      </c>
      <c r="V22" s="856"/>
      <c r="W22" s="839">
        <f>SUM(AE22,AK22,AQ22)</f>
        <v>654</v>
      </c>
      <c r="X22" s="571"/>
      <c r="Y22" s="839">
        <f>SUM(AH22,AN22,AS22)</f>
        <v>385</v>
      </c>
      <c r="Z22" s="571"/>
      <c r="AA22" s="754" t="s">
        <v>727</v>
      </c>
      <c r="AB22" s="754"/>
      <c r="AC22" s="754" t="s">
        <v>727</v>
      </c>
      <c r="AD22" s="754"/>
      <c r="AE22" s="754">
        <v>239</v>
      </c>
      <c r="AF22" s="754"/>
      <c r="AG22" s="754"/>
      <c r="AH22" s="754">
        <v>144</v>
      </c>
      <c r="AI22" s="754"/>
      <c r="AJ22" s="754"/>
      <c r="AK22" s="754">
        <v>204</v>
      </c>
      <c r="AL22" s="754"/>
      <c r="AM22" s="754"/>
      <c r="AN22" s="754">
        <v>127</v>
      </c>
      <c r="AO22" s="754"/>
      <c r="AP22" s="754"/>
      <c r="AQ22" s="754">
        <v>211</v>
      </c>
      <c r="AR22" s="754"/>
      <c r="AS22" s="754">
        <v>114</v>
      </c>
      <c r="AT22" s="754"/>
      <c r="AV22" s="199"/>
      <c r="AW22" s="199"/>
      <c r="AX22" s="199"/>
      <c r="AY22" s="244"/>
      <c r="AZ22" s="244"/>
      <c r="BA22" s="244"/>
      <c r="BB22" s="244"/>
      <c r="BC22" s="244"/>
      <c r="BD22" s="244"/>
      <c r="BE22" s="244"/>
      <c r="BF22" s="244"/>
    </row>
    <row r="23" spans="1:58" ht="20.25" customHeight="1">
      <c r="A23" s="714"/>
      <c r="B23" s="252" t="s">
        <v>42</v>
      </c>
      <c r="C23" s="280" t="s">
        <v>43</v>
      </c>
      <c r="D23" s="252" t="s">
        <v>44</v>
      </c>
      <c r="E23" s="252" t="s">
        <v>43</v>
      </c>
      <c r="F23" s="252" t="s">
        <v>44</v>
      </c>
      <c r="G23" s="252" t="s">
        <v>43</v>
      </c>
      <c r="H23" s="252" t="s">
        <v>44</v>
      </c>
      <c r="I23" s="280" t="s">
        <v>43</v>
      </c>
      <c r="J23" s="252" t="s">
        <v>44</v>
      </c>
      <c r="K23" s="252" t="s">
        <v>43</v>
      </c>
      <c r="L23" s="252" t="s">
        <v>44</v>
      </c>
      <c r="M23" s="252" t="s">
        <v>43</v>
      </c>
      <c r="N23" s="252" t="s">
        <v>44</v>
      </c>
      <c r="O23" s="252" t="s">
        <v>43</v>
      </c>
      <c r="P23" s="253" t="s">
        <v>44</v>
      </c>
      <c r="R23" s="866">
        <v>63</v>
      </c>
      <c r="S23" s="867"/>
      <c r="T23" s="859"/>
      <c r="U23" s="855">
        <f>SUM(W23:Z23)</f>
        <v>1045</v>
      </c>
      <c r="V23" s="856"/>
      <c r="W23" s="839">
        <f>SUM(AE23,AK23,AQ23)</f>
        <v>662</v>
      </c>
      <c r="X23" s="571"/>
      <c r="Y23" s="839">
        <f>SUM(AH23,AN23,AS23)</f>
        <v>383</v>
      </c>
      <c r="Z23" s="571"/>
      <c r="AA23" s="754" t="s">
        <v>727</v>
      </c>
      <c r="AB23" s="754"/>
      <c r="AC23" s="754" t="s">
        <v>727</v>
      </c>
      <c r="AD23" s="754"/>
      <c r="AE23" s="754">
        <v>225</v>
      </c>
      <c r="AF23" s="754"/>
      <c r="AG23" s="754"/>
      <c r="AH23" s="754">
        <v>134</v>
      </c>
      <c r="AI23" s="754"/>
      <c r="AJ23" s="754"/>
      <c r="AK23" s="754">
        <v>201</v>
      </c>
      <c r="AL23" s="754"/>
      <c r="AM23" s="754"/>
      <c r="AN23" s="754">
        <v>116</v>
      </c>
      <c r="AO23" s="754"/>
      <c r="AP23" s="754"/>
      <c r="AQ23" s="754">
        <v>236</v>
      </c>
      <c r="AR23" s="754"/>
      <c r="AS23" s="754">
        <v>133</v>
      </c>
      <c r="AT23" s="754"/>
      <c r="AV23" s="199"/>
      <c r="AW23" s="199"/>
      <c r="AX23" s="65"/>
      <c r="AY23" s="36"/>
      <c r="AZ23" s="36"/>
      <c r="BA23" s="48"/>
      <c r="BB23" s="48"/>
      <c r="BC23" s="48"/>
      <c r="BD23" s="48"/>
      <c r="BE23" s="48"/>
      <c r="BF23" s="48"/>
    </row>
    <row r="24" spans="1:58" ht="20.25" customHeight="1">
      <c r="A24" s="526" t="s">
        <v>644</v>
      </c>
      <c r="B24" s="197">
        <f>SUM(C24:D24)</f>
        <v>89</v>
      </c>
      <c r="C24" s="198">
        <f aca="true" t="shared" si="0" ref="C24:D28">SUM(E24,G24,I24)</f>
        <v>64</v>
      </c>
      <c r="D24" s="198">
        <f t="shared" si="0"/>
        <v>25</v>
      </c>
      <c r="E24" s="198">
        <v>7</v>
      </c>
      <c r="F24" s="198">
        <v>12</v>
      </c>
      <c r="G24" s="198">
        <v>12</v>
      </c>
      <c r="H24" s="198">
        <v>3</v>
      </c>
      <c r="I24" s="198">
        <f aca="true" t="shared" si="1" ref="I24:J28">SUM(K24,M24,O24)</f>
        <v>45</v>
      </c>
      <c r="J24" s="198">
        <f t="shared" si="1"/>
        <v>10</v>
      </c>
      <c r="K24" s="204">
        <v>6</v>
      </c>
      <c r="L24" s="204">
        <v>4</v>
      </c>
      <c r="M24" s="204">
        <v>25</v>
      </c>
      <c r="N24" s="204">
        <v>3</v>
      </c>
      <c r="O24" s="204">
        <v>14</v>
      </c>
      <c r="P24" s="204">
        <v>3</v>
      </c>
      <c r="R24" s="860" t="s">
        <v>470</v>
      </c>
      <c r="S24" s="861"/>
      <c r="T24" s="861"/>
      <c r="U24" s="855">
        <f>SUM(W24:Z24)</f>
        <v>1130</v>
      </c>
      <c r="V24" s="856"/>
      <c r="W24" s="839">
        <f>SUM(AE24,AK24,AQ24)</f>
        <v>668</v>
      </c>
      <c r="X24" s="571"/>
      <c r="Y24" s="839">
        <f>SUM(AH24,AN24,AS24)</f>
        <v>462</v>
      </c>
      <c r="Z24" s="571"/>
      <c r="AA24" s="754" t="s">
        <v>727</v>
      </c>
      <c r="AB24" s="754"/>
      <c r="AC24" s="754" t="s">
        <v>727</v>
      </c>
      <c r="AD24" s="754"/>
      <c r="AE24" s="754">
        <v>207</v>
      </c>
      <c r="AF24" s="754"/>
      <c r="AG24" s="754"/>
      <c r="AH24" s="754">
        <v>117</v>
      </c>
      <c r="AI24" s="754"/>
      <c r="AJ24" s="754"/>
      <c r="AK24" s="754">
        <v>200</v>
      </c>
      <c r="AL24" s="754"/>
      <c r="AM24" s="754"/>
      <c r="AN24" s="754">
        <v>202</v>
      </c>
      <c r="AO24" s="754"/>
      <c r="AP24" s="754"/>
      <c r="AQ24" s="754">
        <v>261</v>
      </c>
      <c r="AR24" s="754"/>
      <c r="AS24" s="754">
        <v>143</v>
      </c>
      <c r="AT24" s="754"/>
      <c r="AV24" s="262"/>
      <c r="AW24" s="262"/>
      <c r="AX24" s="65"/>
      <c r="AY24" s="36"/>
      <c r="AZ24" s="36"/>
      <c r="BA24" s="48"/>
      <c r="BB24" s="48"/>
      <c r="BC24" s="48"/>
      <c r="BD24" s="48"/>
      <c r="BE24" s="48"/>
      <c r="BF24" s="48"/>
    </row>
    <row r="25" spans="1:58" ht="20.25" customHeight="1">
      <c r="A25" s="298" t="s">
        <v>728</v>
      </c>
      <c r="B25" s="197">
        <f>SUM(C25:D25)</f>
        <v>97</v>
      </c>
      <c r="C25" s="198">
        <f t="shared" si="0"/>
        <v>71</v>
      </c>
      <c r="D25" s="198">
        <f t="shared" si="0"/>
        <v>26</v>
      </c>
      <c r="E25" s="198">
        <v>5</v>
      </c>
      <c r="F25" s="198">
        <v>8</v>
      </c>
      <c r="G25" s="198">
        <v>11</v>
      </c>
      <c r="H25" s="198">
        <v>7</v>
      </c>
      <c r="I25" s="198">
        <f t="shared" si="1"/>
        <v>55</v>
      </c>
      <c r="J25" s="198">
        <f t="shared" si="1"/>
        <v>11</v>
      </c>
      <c r="K25" s="204">
        <v>9</v>
      </c>
      <c r="L25" s="204">
        <v>2</v>
      </c>
      <c r="M25" s="204">
        <v>26</v>
      </c>
      <c r="N25" s="204">
        <v>2</v>
      </c>
      <c r="O25" s="204">
        <v>20</v>
      </c>
      <c r="P25" s="204">
        <v>7</v>
      </c>
      <c r="R25" s="849">
        <v>2</v>
      </c>
      <c r="S25" s="849"/>
      <c r="T25" s="850"/>
      <c r="U25" s="857">
        <f>SUM(W25:Z25)</f>
        <v>1011</v>
      </c>
      <c r="V25" s="858"/>
      <c r="W25" s="840">
        <f>SUM(AE25,AK25,AQ25)</f>
        <v>648</v>
      </c>
      <c r="X25" s="836"/>
      <c r="Y25" s="840">
        <f>SUM(AH25,AN25,AS25)</f>
        <v>363</v>
      </c>
      <c r="Z25" s="836"/>
      <c r="AA25" s="838" t="s">
        <v>842</v>
      </c>
      <c r="AB25" s="838"/>
      <c r="AC25" s="838" t="s">
        <v>842</v>
      </c>
      <c r="AD25" s="838"/>
      <c r="AE25" s="838">
        <v>203</v>
      </c>
      <c r="AF25" s="838"/>
      <c r="AG25" s="838"/>
      <c r="AH25" s="838">
        <v>117</v>
      </c>
      <c r="AI25" s="838"/>
      <c r="AJ25" s="838"/>
      <c r="AK25" s="838">
        <v>193</v>
      </c>
      <c r="AL25" s="838"/>
      <c r="AM25" s="838"/>
      <c r="AN25" s="838">
        <v>108</v>
      </c>
      <c r="AO25" s="838"/>
      <c r="AP25" s="838"/>
      <c r="AQ25" s="838">
        <v>252</v>
      </c>
      <c r="AR25" s="838"/>
      <c r="AS25" s="838">
        <v>138</v>
      </c>
      <c r="AT25" s="838"/>
      <c r="AU25" s="196"/>
      <c r="AV25" s="262"/>
      <c r="AW25" s="262"/>
      <c r="AX25" s="65"/>
      <c r="AY25" s="36"/>
      <c r="AZ25" s="36"/>
      <c r="BA25" s="48"/>
      <c r="BB25" s="48"/>
      <c r="BC25" s="48"/>
      <c r="BD25" s="48"/>
      <c r="BE25" s="48"/>
      <c r="BF25" s="48"/>
    </row>
    <row r="26" spans="1:48" ht="20.25" customHeight="1">
      <c r="A26" s="263" t="s">
        <v>729</v>
      </c>
      <c r="B26" s="197">
        <f>SUM(C26:D26)</f>
        <v>85</v>
      </c>
      <c r="C26" s="198">
        <f t="shared" si="0"/>
        <v>63</v>
      </c>
      <c r="D26" s="198">
        <f t="shared" si="0"/>
        <v>22</v>
      </c>
      <c r="E26" s="198">
        <v>5</v>
      </c>
      <c r="F26" s="198">
        <v>5</v>
      </c>
      <c r="G26" s="198">
        <v>7</v>
      </c>
      <c r="H26" s="198">
        <v>8</v>
      </c>
      <c r="I26" s="198">
        <f t="shared" si="1"/>
        <v>51</v>
      </c>
      <c r="J26" s="198">
        <f t="shared" si="1"/>
        <v>9</v>
      </c>
      <c r="K26" s="204">
        <v>12</v>
      </c>
      <c r="L26" s="204">
        <v>3</v>
      </c>
      <c r="M26" s="204">
        <v>18</v>
      </c>
      <c r="N26" s="204">
        <v>1</v>
      </c>
      <c r="O26" s="204">
        <v>21</v>
      </c>
      <c r="P26" s="204">
        <v>5</v>
      </c>
      <c r="R26" s="197" t="s">
        <v>466</v>
      </c>
      <c r="W26" s="196"/>
      <c r="X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262"/>
      <c r="AM26" s="256"/>
      <c r="AN26" s="65"/>
      <c r="AO26" s="36"/>
      <c r="AP26" s="36"/>
      <c r="AQ26" s="48"/>
      <c r="AR26" s="48"/>
      <c r="AS26" s="48"/>
      <c r="AT26" s="48"/>
      <c r="AU26" s="48"/>
      <c r="AV26" s="48"/>
    </row>
    <row r="27" spans="1:44" ht="20.25" customHeight="1">
      <c r="A27" s="259" t="s">
        <v>470</v>
      </c>
      <c r="B27" s="197">
        <f>SUM(C27:D27)</f>
        <v>70</v>
      </c>
      <c r="C27" s="198">
        <f t="shared" si="0"/>
        <v>47</v>
      </c>
      <c r="D27" s="198">
        <f t="shared" si="0"/>
        <v>23</v>
      </c>
      <c r="E27" s="198">
        <v>2</v>
      </c>
      <c r="F27" s="198">
        <v>2</v>
      </c>
      <c r="G27" s="198">
        <v>5</v>
      </c>
      <c r="H27" s="198">
        <v>10</v>
      </c>
      <c r="I27" s="198">
        <f t="shared" si="1"/>
        <v>40</v>
      </c>
      <c r="J27" s="198">
        <f t="shared" si="1"/>
        <v>11</v>
      </c>
      <c r="K27" s="204">
        <v>14</v>
      </c>
      <c r="L27" s="204">
        <v>2</v>
      </c>
      <c r="M27" s="204">
        <v>13</v>
      </c>
      <c r="N27" s="204">
        <v>4</v>
      </c>
      <c r="O27" s="204">
        <v>13</v>
      </c>
      <c r="P27" s="204">
        <v>5</v>
      </c>
      <c r="Q27" s="206"/>
      <c r="AF27" s="196"/>
      <c r="AG27" s="196"/>
      <c r="AH27" s="55"/>
      <c r="AI27" s="256"/>
      <c r="AJ27" s="66"/>
      <c r="AK27" s="115"/>
      <c r="AL27" s="115"/>
      <c r="AM27" s="49"/>
      <c r="AN27" s="49"/>
      <c r="AO27" s="49"/>
      <c r="AP27" s="49"/>
      <c r="AQ27" s="49"/>
      <c r="AR27" s="49"/>
    </row>
    <row r="28" spans="1:46" ht="20.25" customHeight="1">
      <c r="A28" s="523" t="s">
        <v>741</v>
      </c>
      <c r="B28" s="285">
        <f>SUM(C28:D28)</f>
        <v>64</v>
      </c>
      <c r="C28" s="548">
        <f t="shared" si="0"/>
        <v>42</v>
      </c>
      <c r="D28" s="548">
        <f t="shared" si="0"/>
        <v>22</v>
      </c>
      <c r="E28" s="356">
        <v>5</v>
      </c>
      <c r="F28" s="356">
        <v>3</v>
      </c>
      <c r="G28" s="356">
        <v>4</v>
      </c>
      <c r="H28" s="356">
        <v>6</v>
      </c>
      <c r="I28" s="548">
        <f t="shared" si="1"/>
        <v>33</v>
      </c>
      <c r="J28" s="548">
        <f t="shared" si="1"/>
        <v>13</v>
      </c>
      <c r="K28" s="356">
        <v>12</v>
      </c>
      <c r="L28" s="356">
        <v>6</v>
      </c>
      <c r="M28" s="356">
        <v>14</v>
      </c>
      <c r="N28" s="356">
        <v>4</v>
      </c>
      <c r="O28" s="356">
        <v>7</v>
      </c>
      <c r="P28" s="356">
        <v>3</v>
      </c>
      <c r="R28" s="581" t="s">
        <v>493</v>
      </c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581"/>
      <c r="AG28" s="581"/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</row>
    <row r="29" spans="1:47" ht="20.25" customHeight="1" thickBot="1">
      <c r="A29" s="197" t="s">
        <v>466</v>
      </c>
      <c r="B29" s="349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46"/>
      <c r="S29" s="246"/>
      <c r="T29" s="246"/>
      <c r="U29" s="246"/>
      <c r="V29" s="246"/>
      <c r="W29" s="246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136"/>
    </row>
    <row r="30" spans="17:47" ht="20.25" customHeight="1">
      <c r="Q30" s="206"/>
      <c r="R30" s="841" t="s">
        <v>152</v>
      </c>
      <c r="S30" s="841"/>
      <c r="T30" s="841"/>
      <c r="U30" s="841"/>
      <c r="V30" s="842"/>
      <c r="W30" s="844" t="s">
        <v>357</v>
      </c>
      <c r="X30" s="864"/>
      <c r="Y30" s="864"/>
      <c r="Z30" s="864" t="s">
        <v>359</v>
      </c>
      <c r="AA30" s="864"/>
      <c r="AB30" s="864" t="s">
        <v>360</v>
      </c>
      <c r="AC30" s="864"/>
      <c r="AD30" s="864" t="s">
        <v>361</v>
      </c>
      <c r="AE30" s="864"/>
      <c r="AF30" s="864" t="s">
        <v>362</v>
      </c>
      <c r="AG30" s="864"/>
      <c r="AH30" s="864" t="s">
        <v>363</v>
      </c>
      <c r="AI30" s="864"/>
      <c r="AJ30" s="864" t="s">
        <v>364</v>
      </c>
      <c r="AK30" s="864"/>
      <c r="AL30" s="864" t="s">
        <v>357</v>
      </c>
      <c r="AM30" s="864"/>
      <c r="AN30" s="864"/>
      <c r="AO30" s="864" t="s">
        <v>365</v>
      </c>
      <c r="AP30" s="864"/>
      <c r="AQ30" s="864" t="s">
        <v>366</v>
      </c>
      <c r="AR30" s="864"/>
      <c r="AS30" s="864" t="s">
        <v>367</v>
      </c>
      <c r="AT30" s="865"/>
      <c r="AU30" s="196"/>
    </row>
    <row r="31" spans="17:47" ht="20.25" customHeight="1">
      <c r="Q31" s="206"/>
      <c r="R31" s="843"/>
      <c r="S31" s="843"/>
      <c r="T31" s="843"/>
      <c r="U31" s="843"/>
      <c r="V31" s="844"/>
      <c r="W31" s="343" t="s">
        <v>330</v>
      </c>
      <c r="X31" s="249" t="s">
        <v>313</v>
      </c>
      <c r="Y31" s="249" t="s">
        <v>314</v>
      </c>
      <c r="Z31" s="249" t="s">
        <v>313</v>
      </c>
      <c r="AA31" s="249" t="s">
        <v>314</v>
      </c>
      <c r="AB31" s="249" t="s">
        <v>313</v>
      </c>
      <c r="AC31" s="249" t="s">
        <v>314</v>
      </c>
      <c r="AD31" s="249" t="s">
        <v>313</v>
      </c>
      <c r="AE31" s="249" t="s">
        <v>314</v>
      </c>
      <c r="AF31" s="249" t="s">
        <v>313</v>
      </c>
      <c r="AG31" s="249" t="s">
        <v>314</v>
      </c>
      <c r="AH31" s="249" t="s">
        <v>313</v>
      </c>
      <c r="AI31" s="249" t="s">
        <v>314</v>
      </c>
      <c r="AJ31" s="249" t="s">
        <v>313</v>
      </c>
      <c r="AK31" s="249" t="s">
        <v>314</v>
      </c>
      <c r="AL31" s="249" t="s">
        <v>330</v>
      </c>
      <c r="AM31" s="249" t="s">
        <v>313</v>
      </c>
      <c r="AN31" s="249" t="s">
        <v>314</v>
      </c>
      <c r="AO31" s="249" t="s">
        <v>313</v>
      </c>
      <c r="AP31" s="249" t="s">
        <v>314</v>
      </c>
      <c r="AQ31" s="249" t="s">
        <v>313</v>
      </c>
      <c r="AR31" s="249" t="s">
        <v>314</v>
      </c>
      <c r="AS31" s="249" t="s">
        <v>313</v>
      </c>
      <c r="AT31" s="254" t="s">
        <v>314</v>
      </c>
      <c r="AU31" s="196"/>
    </row>
    <row r="32" spans="1:47" ht="20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569" t="s">
        <v>491</v>
      </c>
      <c r="S32" s="569"/>
      <c r="T32" s="569"/>
      <c r="U32" s="569"/>
      <c r="V32" s="814"/>
      <c r="W32" s="202">
        <v>8</v>
      </c>
      <c r="X32" s="202">
        <v>4</v>
      </c>
      <c r="Y32" s="202">
        <v>4</v>
      </c>
      <c r="Z32" s="202">
        <v>2</v>
      </c>
      <c r="AA32" s="202">
        <v>1</v>
      </c>
      <c r="AB32" s="202">
        <v>1</v>
      </c>
      <c r="AC32" s="202">
        <v>2</v>
      </c>
      <c r="AD32" s="202" t="s">
        <v>726</v>
      </c>
      <c r="AE32" s="202" t="s">
        <v>726</v>
      </c>
      <c r="AF32" s="202" t="s">
        <v>726</v>
      </c>
      <c r="AG32" s="202" t="s">
        <v>726</v>
      </c>
      <c r="AH32" s="202" t="s">
        <v>726</v>
      </c>
      <c r="AI32" s="202" t="s">
        <v>726</v>
      </c>
      <c r="AJ32" s="202">
        <v>1</v>
      </c>
      <c r="AK32" s="202">
        <v>1</v>
      </c>
      <c r="AL32" s="202">
        <v>1</v>
      </c>
      <c r="AM32" s="202" t="s">
        <v>726</v>
      </c>
      <c r="AN32" s="202">
        <v>1</v>
      </c>
      <c r="AO32" s="202" t="s">
        <v>726</v>
      </c>
      <c r="AP32" s="202" t="s">
        <v>726</v>
      </c>
      <c r="AQ32" s="202" t="s">
        <v>726</v>
      </c>
      <c r="AR32" s="202" t="s">
        <v>726</v>
      </c>
      <c r="AS32" s="202" t="s">
        <v>726</v>
      </c>
      <c r="AT32" s="202">
        <v>1</v>
      </c>
      <c r="AU32" s="196"/>
    </row>
    <row r="33" spans="1:47" ht="20.25" customHeight="1">
      <c r="A33" s="581" t="s">
        <v>855</v>
      </c>
      <c r="B33" s="581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206"/>
      <c r="R33" s="611" t="s">
        <v>730</v>
      </c>
      <c r="S33" s="611"/>
      <c r="T33" s="611"/>
      <c r="U33" s="611"/>
      <c r="V33" s="916"/>
      <c r="W33" s="202">
        <v>4</v>
      </c>
      <c r="X33" s="202">
        <v>2</v>
      </c>
      <c r="Y33" s="202">
        <v>2</v>
      </c>
      <c r="Z33" s="202" t="s">
        <v>468</v>
      </c>
      <c r="AA33" s="202" t="s">
        <v>726</v>
      </c>
      <c r="AB33" s="202">
        <v>1</v>
      </c>
      <c r="AC33" s="202" t="s">
        <v>468</v>
      </c>
      <c r="AD33" s="202">
        <v>1</v>
      </c>
      <c r="AE33" s="202">
        <v>1</v>
      </c>
      <c r="AF33" s="202" t="s">
        <v>726</v>
      </c>
      <c r="AG33" s="202" t="s">
        <v>468</v>
      </c>
      <c r="AH33" s="202" t="s">
        <v>726</v>
      </c>
      <c r="AI33" s="202">
        <v>1</v>
      </c>
      <c r="AJ33" s="202" t="s">
        <v>468</v>
      </c>
      <c r="AK33" s="202" t="s">
        <v>468</v>
      </c>
      <c r="AL33" s="202">
        <v>4</v>
      </c>
      <c r="AM33" s="202">
        <v>2</v>
      </c>
      <c r="AN33" s="202">
        <v>2</v>
      </c>
      <c r="AO33" s="202">
        <v>1</v>
      </c>
      <c r="AP33" s="202">
        <v>1</v>
      </c>
      <c r="AQ33" s="202">
        <v>1</v>
      </c>
      <c r="AR33" s="202">
        <v>1</v>
      </c>
      <c r="AS33" s="202" t="s">
        <v>468</v>
      </c>
      <c r="AT33" s="202" t="s">
        <v>468</v>
      </c>
      <c r="AU33" s="196"/>
    </row>
    <row r="34" spans="1:47" ht="20.25" customHeight="1">
      <c r="A34" s="571" t="s">
        <v>731</v>
      </c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206"/>
      <c r="R34" s="611" t="s">
        <v>492</v>
      </c>
      <c r="S34" s="611"/>
      <c r="T34" s="611"/>
      <c r="U34" s="611"/>
      <c r="V34" s="916"/>
      <c r="W34" s="202">
        <v>3</v>
      </c>
      <c r="X34" s="202">
        <v>2</v>
      </c>
      <c r="Y34" s="202">
        <v>1</v>
      </c>
      <c r="Z34" s="202" t="s">
        <v>468</v>
      </c>
      <c r="AA34" s="202" t="s">
        <v>726</v>
      </c>
      <c r="AB34" s="202" t="s">
        <v>468</v>
      </c>
      <c r="AC34" s="202" t="s">
        <v>726</v>
      </c>
      <c r="AD34" s="202">
        <v>1</v>
      </c>
      <c r="AE34" s="202">
        <v>1</v>
      </c>
      <c r="AF34" s="202" t="s">
        <v>726</v>
      </c>
      <c r="AG34" s="202" t="s">
        <v>726</v>
      </c>
      <c r="AH34" s="202">
        <v>1</v>
      </c>
      <c r="AI34" s="202" t="s">
        <v>726</v>
      </c>
      <c r="AJ34" s="202" t="s">
        <v>468</v>
      </c>
      <c r="AK34" s="202" t="s">
        <v>468</v>
      </c>
      <c r="AL34" s="202">
        <v>4</v>
      </c>
      <c r="AM34" s="202">
        <v>2</v>
      </c>
      <c r="AN34" s="202">
        <v>2</v>
      </c>
      <c r="AO34" s="202" t="s">
        <v>468</v>
      </c>
      <c r="AP34" s="202" t="s">
        <v>726</v>
      </c>
      <c r="AQ34" s="202">
        <v>1</v>
      </c>
      <c r="AR34" s="202">
        <v>1</v>
      </c>
      <c r="AS34" s="202">
        <v>1</v>
      </c>
      <c r="AT34" s="202">
        <v>1</v>
      </c>
      <c r="AU34" s="196"/>
    </row>
    <row r="35" spans="1:48" ht="20.25" customHeight="1" thickBo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351"/>
      <c r="M35" s="246"/>
      <c r="N35" s="246"/>
      <c r="O35" s="246"/>
      <c r="P35" s="246"/>
      <c r="Q35" s="206"/>
      <c r="R35" s="569" t="s">
        <v>470</v>
      </c>
      <c r="S35" s="898"/>
      <c r="T35" s="898"/>
      <c r="U35" s="898"/>
      <c r="V35" s="684"/>
      <c r="W35" s="202">
        <v>3</v>
      </c>
      <c r="X35" s="202">
        <v>1</v>
      </c>
      <c r="Y35" s="202">
        <v>2</v>
      </c>
      <c r="Z35" s="202" t="s">
        <v>726</v>
      </c>
      <c r="AA35" s="202">
        <v>1</v>
      </c>
      <c r="AB35" s="202" t="s">
        <v>468</v>
      </c>
      <c r="AC35" s="202" t="s">
        <v>726</v>
      </c>
      <c r="AD35" s="202" t="s">
        <v>468</v>
      </c>
      <c r="AE35" s="202">
        <v>1</v>
      </c>
      <c r="AF35" s="202">
        <v>1</v>
      </c>
      <c r="AG35" s="202" t="s">
        <v>726</v>
      </c>
      <c r="AH35" s="202" t="s">
        <v>468</v>
      </c>
      <c r="AI35" s="202" t="s">
        <v>726</v>
      </c>
      <c r="AJ35" s="202" t="s">
        <v>726</v>
      </c>
      <c r="AK35" s="202" t="s">
        <v>468</v>
      </c>
      <c r="AL35" s="202">
        <v>2</v>
      </c>
      <c r="AM35" s="202">
        <v>1</v>
      </c>
      <c r="AN35" s="202">
        <v>1</v>
      </c>
      <c r="AO35" s="202" t="s">
        <v>468</v>
      </c>
      <c r="AP35" s="202" t="s">
        <v>468</v>
      </c>
      <c r="AQ35" s="202" t="s">
        <v>468</v>
      </c>
      <c r="AR35" s="202" t="s">
        <v>468</v>
      </c>
      <c r="AS35" s="202">
        <v>1</v>
      </c>
      <c r="AT35" s="202">
        <v>1</v>
      </c>
      <c r="AU35" s="196"/>
      <c r="AV35" s="136"/>
    </row>
    <row r="36" spans="1:48" ht="20.25" customHeight="1">
      <c r="A36" s="870" t="s">
        <v>747</v>
      </c>
      <c r="B36" s="651"/>
      <c r="C36" s="864" t="s">
        <v>732</v>
      </c>
      <c r="D36" s="864"/>
      <c r="E36" s="864"/>
      <c r="F36" s="864"/>
      <c r="G36" s="864" t="s">
        <v>733</v>
      </c>
      <c r="H36" s="864"/>
      <c r="I36" s="864"/>
      <c r="J36" s="864"/>
      <c r="K36" s="864" t="s">
        <v>734</v>
      </c>
      <c r="L36" s="864"/>
      <c r="M36" s="864"/>
      <c r="N36" s="864"/>
      <c r="O36" s="864"/>
      <c r="P36" s="865"/>
      <c r="Q36" s="196"/>
      <c r="R36" s="613" t="s">
        <v>755</v>
      </c>
      <c r="S36" s="613"/>
      <c r="T36" s="613"/>
      <c r="U36" s="613"/>
      <c r="V36" s="908"/>
      <c r="W36" s="337">
        <f>SUM(X36:Y36)</f>
        <v>5</v>
      </c>
      <c r="X36" s="337">
        <f>SUM(Z36,AB36,AD36,AF36,AH36,AJ36,AM36,AO36,AQ36,AS36)</f>
        <v>1</v>
      </c>
      <c r="Y36" s="337">
        <f>SUM(AA36,AC36,AE36,AG36,AI36)</f>
        <v>4</v>
      </c>
      <c r="Z36" s="337" t="s">
        <v>749</v>
      </c>
      <c r="AA36" s="337">
        <v>1</v>
      </c>
      <c r="AB36" s="337" t="s">
        <v>749</v>
      </c>
      <c r="AC36" s="337">
        <v>1</v>
      </c>
      <c r="AD36" s="337" t="s">
        <v>468</v>
      </c>
      <c r="AE36" s="337" t="s">
        <v>468</v>
      </c>
      <c r="AF36" s="337">
        <v>1</v>
      </c>
      <c r="AG36" s="337">
        <v>1</v>
      </c>
      <c r="AH36" s="337" t="s">
        <v>468</v>
      </c>
      <c r="AI36" s="337">
        <v>1</v>
      </c>
      <c r="AJ36" s="337" t="s">
        <v>749</v>
      </c>
      <c r="AK36" s="337" t="s">
        <v>749</v>
      </c>
      <c r="AL36" s="337">
        <v>1</v>
      </c>
      <c r="AM36" s="337" t="s">
        <v>468</v>
      </c>
      <c r="AN36" s="337">
        <v>1</v>
      </c>
      <c r="AO36" s="337" t="s">
        <v>468</v>
      </c>
      <c r="AP36" s="337">
        <v>1</v>
      </c>
      <c r="AQ36" s="337" t="s">
        <v>468</v>
      </c>
      <c r="AR36" s="337" t="s">
        <v>468</v>
      </c>
      <c r="AS36" s="337" t="s">
        <v>468</v>
      </c>
      <c r="AT36" s="113" t="s">
        <v>468</v>
      </c>
      <c r="AU36" s="196"/>
      <c r="AV36" s="196"/>
    </row>
    <row r="37" spans="1:48" ht="20.25" customHeight="1">
      <c r="A37" s="871"/>
      <c r="B37" s="652"/>
      <c r="C37" s="642" t="s">
        <v>42</v>
      </c>
      <c r="D37" s="642"/>
      <c r="E37" s="249" t="s">
        <v>43</v>
      </c>
      <c r="F37" s="249" t="s">
        <v>44</v>
      </c>
      <c r="G37" s="642" t="s">
        <v>42</v>
      </c>
      <c r="H37" s="642"/>
      <c r="I37" s="249" t="s">
        <v>43</v>
      </c>
      <c r="J37" s="249" t="s">
        <v>44</v>
      </c>
      <c r="K37" s="642" t="s">
        <v>42</v>
      </c>
      <c r="L37" s="642"/>
      <c r="M37" s="249" t="s">
        <v>157</v>
      </c>
      <c r="N37" s="249" t="s">
        <v>153</v>
      </c>
      <c r="O37" s="249" t="s">
        <v>154</v>
      </c>
      <c r="P37" s="254" t="s">
        <v>155</v>
      </c>
      <c r="Q37" s="196"/>
      <c r="R37" s="687" t="s">
        <v>368</v>
      </c>
      <c r="S37" s="687"/>
      <c r="T37" s="687"/>
      <c r="U37" s="687"/>
      <c r="V37" s="816"/>
      <c r="W37" s="33"/>
      <c r="X37" s="33"/>
      <c r="Y37" s="33"/>
      <c r="Z37" s="6"/>
      <c r="AA37" s="6"/>
      <c r="AB37" s="6"/>
      <c r="AC37" s="527"/>
      <c r="AD37" s="6"/>
      <c r="AE37" s="2"/>
      <c r="AF37" s="2"/>
      <c r="AG37" s="2"/>
      <c r="AH37" s="2"/>
      <c r="AI37" s="2"/>
      <c r="AJ37" s="2"/>
      <c r="AK37" s="2"/>
      <c r="AL37" s="33"/>
      <c r="AM37" s="33"/>
      <c r="AN37" s="33"/>
      <c r="AO37" s="2"/>
      <c r="AP37" s="2"/>
      <c r="AQ37" s="2"/>
      <c r="AR37" s="2"/>
      <c r="AS37" s="2"/>
      <c r="AT37" s="2"/>
      <c r="AU37" s="196"/>
      <c r="AV37" s="196"/>
    </row>
    <row r="38" spans="1:49" ht="20.25" customHeight="1">
      <c r="A38" s="682" t="s">
        <v>644</v>
      </c>
      <c r="B38" s="888"/>
      <c r="C38" s="900">
        <f>SUM(E38:F38)</f>
        <v>59</v>
      </c>
      <c r="D38" s="755"/>
      <c r="E38" s="204">
        <v>30</v>
      </c>
      <c r="F38" s="197">
        <v>29</v>
      </c>
      <c r="G38" s="755">
        <f>SUM(I38:J38)</f>
        <v>29</v>
      </c>
      <c r="H38" s="755"/>
      <c r="I38" s="197">
        <v>7</v>
      </c>
      <c r="J38" s="197">
        <v>22</v>
      </c>
      <c r="K38" s="863">
        <f>SUM(M38:P38)</f>
        <v>28</v>
      </c>
      <c r="L38" s="863"/>
      <c r="M38" s="197">
        <v>5</v>
      </c>
      <c r="N38" s="197">
        <v>8</v>
      </c>
      <c r="O38" s="197">
        <v>4</v>
      </c>
      <c r="P38" s="197">
        <v>11</v>
      </c>
      <c r="Q38" s="196"/>
      <c r="R38" s="569" t="s">
        <v>330</v>
      </c>
      <c r="S38" s="569"/>
      <c r="T38" s="569"/>
      <c r="U38" s="569"/>
      <c r="V38" s="814"/>
      <c r="W38" s="10">
        <v>3</v>
      </c>
      <c r="X38" s="10" t="s">
        <v>468</v>
      </c>
      <c r="Y38" s="10">
        <v>3</v>
      </c>
      <c r="Z38" s="10" t="s">
        <v>468</v>
      </c>
      <c r="AA38" s="10">
        <v>1</v>
      </c>
      <c r="AB38" s="10" t="s">
        <v>468</v>
      </c>
      <c r="AC38" s="10">
        <v>1</v>
      </c>
      <c r="AD38" s="10" t="s">
        <v>468</v>
      </c>
      <c r="AE38" s="10" t="s">
        <v>468</v>
      </c>
      <c r="AF38" s="10" t="s">
        <v>468</v>
      </c>
      <c r="AG38" s="10" t="s">
        <v>468</v>
      </c>
      <c r="AH38" s="10" t="s">
        <v>468</v>
      </c>
      <c r="AI38" s="10">
        <v>1</v>
      </c>
      <c r="AJ38" s="10" t="s">
        <v>468</v>
      </c>
      <c r="AK38" s="10" t="s">
        <v>468</v>
      </c>
      <c r="AL38" s="10" t="s">
        <v>468</v>
      </c>
      <c r="AM38" s="10" t="s">
        <v>468</v>
      </c>
      <c r="AN38" s="10" t="s">
        <v>468</v>
      </c>
      <c r="AO38" s="10" t="s">
        <v>468</v>
      </c>
      <c r="AP38" s="10" t="s">
        <v>468</v>
      </c>
      <c r="AQ38" s="10" t="s">
        <v>468</v>
      </c>
      <c r="AR38" s="10" t="s">
        <v>468</v>
      </c>
      <c r="AS38" s="10" t="s">
        <v>468</v>
      </c>
      <c r="AT38" s="33" t="s">
        <v>468</v>
      </c>
      <c r="AU38" s="196"/>
      <c r="AV38" s="196"/>
      <c r="AW38" s="136"/>
    </row>
    <row r="39" spans="1:50" ht="20.25" customHeight="1">
      <c r="A39" s="680" t="s">
        <v>735</v>
      </c>
      <c r="B39" s="681"/>
      <c r="C39" s="901">
        <f>SUM(E39:F39)</f>
        <v>57</v>
      </c>
      <c r="D39" s="902"/>
      <c r="E39" s="204">
        <v>27</v>
      </c>
      <c r="F39" s="204">
        <v>30</v>
      </c>
      <c r="G39" s="902">
        <f>SUM(I39:J39)</f>
        <v>29</v>
      </c>
      <c r="H39" s="902"/>
      <c r="I39" s="204">
        <v>6</v>
      </c>
      <c r="J39" s="204">
        <v>23</v>
      </c>
      <c r="K39" s="834">
        <f>SUM(M39:P39)</f>
        <v>27</v>
      </c>
      <c r="L39" s="834"/>
      <c r="M39" s="204">
        <v>5</v>
      </c>
      <c r="N39" s="204">
        <v>8</v>
      </c>
      <c r="O39" s="204">
        <v>4</v>
      </c>
      <c r="P39" s="204">
        <v>10</v>
      </c>
      <c r="R39" s="569" t="s">
        <v>369</v>
      </c>
      <c r="S39" s="569"/>
      <c r="T39" s="569"/>
      <c r="U39" s="569"/>
      <c r="V39" s="814"/>
      <c r="W39" s="10" t="s">
        <v>468</v>
      </c>
      <c r="X39" s="10" t="s">
        <v>468</v>
      </c>
      <c r="Y39" s="10" t="s">
        <v>468</v>
      </c>
      <c r="Z39" s="527" t="s">
        <v>830</v>
      </c>
      <c r="AA39" s="527" t="s">
        <v>830</v>
      </c>
      <c r="AB39" s="527" t="s">
        <v>830</v>
      </c>
      <c r="AC39" s="527" t="s">
        <v>830</v>
      </c>
      <c r="AD39" s="527" t="s">
        <v>830</v>
      </c>
      <c r="AE39" s="527" t="s">
        <v>830</v>
      </c>
      <c r="AF39" s="527" t="s">
        <v>830</v>
      </c>
      <c r="AG39" s="527" t="s">
        <v>830</v>
      </c>
      <c r="AH39" s="527" t="s">
        <v>830</v>
      </c>
      <c r="AI39" s="527" t="s">
        <v>830</v>
      </c>
      <c r="AJ39" s="527" t="s">
        <v>830</v>
      </c>
      <c r="AK39" s="527" t="s">
        <v>830</v>
      </c>
      <c r="AL39" s="10" t="s">
        <v>468</v>
      </c>
      <c r="AM39" s="10" t="s">
        <v>468</v>
      </c>
      <c r="AN39" s="10" t="s">
        <v>468</v>
      </c>
      <c r="AO39" s="527" t="s">
        <v>830</v>
      </c>
      <c r="AP39" s="527" t="s">
        <v>830</v>
      </c>
      <c r="AQ39" s="527" t="s">
        <v>830</v>
      </c>
      <c r="AR39" s="527" t="s">
        <v>830</v>
      </c>
      <c r="AS39" s="527" t="s">
        <v>830</v>
      </c>
      <c r="AT39" s="527" t="s">
        <v>830</v>
      </c>
      <c r="AU39" s="196"/>
      <c r="AV39" s="196"/>
      <c r="AW39" s="196"/>
      <c r="AX39" s="196"/>
    </row>
    <row r="40" spans="1:51" ht="20.25" customHeight="1">
      <c r="A40" s="680" t="s">
        <v>736</v>
      </c>
      <c r="B40" s="681"/>
      <c r="C40" s="901">
        <f>SUM(E40:F40)</f>
        <v>55</v>
      </c>
      <c r="D40" s="902"/>
      <c r="E40" s="188">
        <v>24</v>
      </c>
      <c r="F40" s="204">
        <v>31</v>
      </c>
      <c r="G40" s="902">
        <f>SUM(I40:J40)</f>
        <v>29</v>
      </c>
      <c r="H40" s="902"/>
      <c r="I40" s="204">
        <v>5</v>
      </c>
      <c r="J40" s="204">
        <v>24</v>
      </c>
      <c r="K40" s="834">
        <f>SUM(M40:P40)</f>
        <v>25</v>
      </c>
      <c r="L40" s="834"/>
      <c r="M40" s="204">
        <v>5</v>
      </c>
      <c r="N40" s="204">
        <v>8</v>
      </c>
      <c r="O40" s="204">
        <v>4</v>
      </c>
      <c r="P40" s="204">
        <v>8</v>
      </c>
      <c r="R40" s="569" t="s">
        <v>370</v>
      </c>
      <c r="S40" s="569"/>
      <c r="T40" s="569"/>
      <c r="U40" s="569"/>
      <c r="V40" s="814"/>
      <c r="W40" s="10" t="s">
        <v>468</v>
      </c>
      <c r="X40" s="10" t="s">
        <v>468</v>
      </c>
      <c r="Y40" s="10" t="s">
        <v>468</v>
      </c>
      <c r="Z40" s="527" t="s">
        <v>830</v>
      </c>
      <c r="AA40" s="527" t="s">
        <v>830</v>
      </c>
      <c r="AB40" s="527" t="s">
        <v>830</v>
      </c>
      <c r="AC40" s="527" t="s">
        <v>830</v>
      </c>
      <c r="AD40" s="527" t="s">
        <v>830</v>
      </c>
      <c r="AE40" s="527" t="s">
        <v>830</v>
      </c>
      <c r="AF40" s="527" t="s">
        <v>830</v>
      </c>
      <c r="AG40" s="527" t="s">
        <v>830</v>
      </c>
      <c r="AH40" s="527" t="s">
        <v>830</v>
      </c>
      <c r="AI40" s="527" t="s">
        <v>830</v>
      </c>
      <c r="AJ40" s="527" t="s">
        <v>830</v>
      </c>
      <c r="AK40" s="527" t="s">
        <v>830</v>
      </c>
      <c r="AL40" s="10" t="s">
        <v>468</v>
      </c>
      <c r="AM40" s="10" t="s">
        <v>468</v>
      </c>
      <c r="AN40" s="10" t="s">
        <v>468</v>
      </c>
      <c r="AO40" s="527" t="s">
        <v>830</v>
      </c>
      <c r="AP40" s="527" t="s">
        <v>830</v>
      </c>
      <c r="AQ40" s="527" t="s">
        <v>830</v>
      </c>
      <c r="AR40" s="527" t="s">
        <v>830</v>
      </c>
      <c r="AS40" s="527" t="s">
        <v>830</v>
      </c>
      <c r="AT40" s="527" t="s">
        <v>830</v>
      </c>
      <c r="AV40" s="196"/>
      <c r="AW40" s="196"/>
      <c r="AX40" s="196"/>
      <c r="AY40" s="196"/>
    </row>
    <row r="41" spans="1:51" ht="20.25" customHeight="1">
      <c r="A41" s="569" t="s">
        <v>470</v>
      </c>
      <c r="B41" s="684"/>
      <c r="C41" s="901">
        <f>SUM(E41:F41)</f>
        <v>54</v>
      </c>
      <c r="D41" s="902"/>
      <c r="E41" s="188">
        <v>19</v>
      </c>
      <c r="F41" s="188">
        <v>35</v>
      </c>
      <c r="G41" s="902">
        <f>SUM(I41:J41)</f>
        <v>27</v>
      </c>
      <c r="H41" s="902"/>
      <c r="I41" s="188">
        <v>5</v>
      </c>
      <c r="J41" s="188">
        <v>22</v>
      </c>
      <c r="K41" s="834">
        <f>SUM(M41:P41)</f>
        <v>22</v>
      </c>
      <c r="L41" s="834"/>
      <c r="M41" s="188">
        <v>4</v>
      </c>
      <c r="N41" s="204">
        <v>7</v>
      </c>
      <c r="O41" s="204">
        <v>4</v>
      </c>
      <c r="P41" s="204">
        <v>7</v>
      </c>
      <c r="R41" s="569" t="s">
        <v>371</v>
      </c>
      <c r="S41" s="569"/>
      <c r="T41" s="569"/>
      <c r="U41" s="569"/>
      <c r="V41" s="814"/>
      <c r="W41" s="10" t="s">
        <v>468</v>
      </c>
      <c r="X41" s="10" t="s">
        <v>468</v>
      </c>
      <c r="Y41" s="10" t="s">
        <v>468</v>
      </c>
      <c r="Z41" s="527" t="s">
        <v>830</v>
      </c>
      <c r="AA41" s="527" t="s">
        <v>830</v>
      </c>
      <c r="AB41" s="527" t="s">
        <v>830</v>
      </c>
      <c r="AC41" s="527" t="s">
        <v>830</v>
      </c>
      <c r="AD41" s="527" t="s">
        <v>830</v>
      </c>
      <c r="AE41" s="527" t="s">
        <v>830</v>
      </c>
      <c r="AF41" s="527" t="s">
        <v>830</v>
      </c>
      <c r="AG41" s="527" t="s">
        <v>830</v>
      </c>
      <c r="AH41" s="527" t="s">
        <v>830</v>
      </c>
      <c r="AI41" s="527" t="s">
        <v>830</v>
      </c>
      <c r="AJ41" s="527" t="s">
        <v>830</v>
      </c>
      <c r="AK41" s="527" t="s">
        <v>830</v>
      </c>
      <c r="AL41" s="10" t="s">
        <v>468</v>
      </c>
      <c r="AM41" s="10" t="s">
        <v>468</v>
      </c>
      <c r="AN41" s="10" t="s">
        <v>468</v>
      </c>
      <c r="AO41" s="527" t="s">
        <v>830</v>
      </c>
      <c r="AP41" s="527" t="s">
        <v>830</v>
      </c>
      <c r="AQ41" s="527" t="s">
        <v>830</v>
      </c>
      <c r="AR41" s="527" t="s">
        <v>830</v>
      </c>
      <c r="AS41" s="527" t="s">
        <v>830</v>
      </c>
      <c r="AT41" s="527" t="s">
        <v>830</v>
      </c>
      <c r="AV41" s="196"/>
      <c r="AW41" s="196"/>
      <c r="AX41" s="196"/>
      <c r="AY41" s="196"/>
    </row>
    <row r="42" spans="1:51" ht="20.25" customHeight="1">
      <c r="A42" s="886" t="s">
        <v>745</v>
      </c>
      <c r="B42" s="887"/>
      <c r="C42" s="903">
        <f>SUM(E42:F42)</f>
        <v>56</v>
      </c>
      <c r="D42" s="904"/>
      <c r="E42" s="356">
        <v>22</v>
      </c>
      <c r="F42" s="356">
        <v>34</v>
      </c>
      <c r="G42" s="904">
        <f>SUM(I42:J42)</f>
        <v>26</v>
      </c>
      <c r="H42" s="904"/>
      <c r="I42" s="356">
        <v>5</v>
      </c>
      <c r="J42" s="356">
        <v>21</v>
      </c>
      <c r="K42" s="835">
        <f>SUM(M42:P42)</f>
        <v>25</v>
      </c>
      <c r="L42" s="835"/>
      <c r="M42" s="356">
        <v>4</v>
      </c>
      <c r="N42" s="356">
        <v>9</v>
      </c>
      <c r="O42" s="356">
        <v>4</v>
      </c>
      <c r="P42" s="356">
        <v>8</v>
      </c>
      <c r="R42" s="569" t="s">
        <v>372</v>
      </c>
      <c r="S42" s="569"/>
      <c r="T42" s="569"/>
      <c r="U42" s="569"/>
      <c r="V42" s="814"/>
      <c r="W42" s="10" t="s">
        <v>468</v>
      </c>
      <c r="X42" s="10" t="s">
        <v>468</v>
      </c>
      <c r="Y42" s="10" t="s">
        <v>468</v>
      </c>
      <c r="Z42" s="527" t="s">
        <v>830</v>
      </c>
      <c r="AA42" s="527" t="s">
        <v>830</v>
      </c>
      <c r="AB42" s="527" t="s">
        <v>830</v>
      </c>
      <c r="AC42" s="527" t="s">
        <v>830</v>
      </c>
      <c r="AD42" s="527" t="s">
        <v>830</v>
      </c>
      <c r="AE42" s="527" t="s">
        <v>830</v>
      </c>
      <c r="AF42" s="527" t="s">
        <v>830</v>
      </c>
      <c r="AG42" s="527" t="s">
        <v>830</v>
      </c>
      <c r="AH42" s="527" t="s">
        <v>830</v>
      </c>
      <c r="AI42" s="527" t="s">
        <v>830</v>
      </c>
      <c r="AJ42" s="527" t="s">
        <v>830</v>
      </c>
      <c r="AK42" s="527" t="s">
        <v>830</v>
      </c>
      <c r="AL42" s="10" t="s">
        <v>468</v>
      </c>
      <c r="AM42" s="10" t="s">
        <v>468</v>
      </c>
      <c r="AN42" s="10" t="s">
        <v>468</v>
      </c>
      <c r="AO42" s="527" t="s">
        <v>830</v>
      </c>
      <c r="AP42" s="527" t="s">
        <v>830</v>
      </c>
      <c r="AQ42" s="527" t="s">
        <v>830</v>
      </c>
      <c r="AR42" s="527" t="s">
        <v>830</v>
      </c>
      <c r="AS42" s="527" t="s">
        <v>830</v>
      </c>
      <c r="AT42" s="527" t="s">
        <v>830</v>
      </c>
      <c r="AV42" s="196"/>
      <c r="AW42" s="196"/>
      <c r="AX42" s="196"/>
      <c r="AY42" s="196"/>
    </row>
    <row r="43" spans="1:51" ht="20.25" customHeight="1">
      <c r="A43" s="196" t="s">
        <v>722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R43" s="569" t="s">
        <v>341</v>
      </c>
      <c r="S43" s="569"/>
      <c r="T43" s="569"/>
      <c r="U43" s="569"/>
      <c r="V43" s="814"/>
      <c r="W43" s="10">
        <v>3</v>
      </c>
      <c r="X43" s="10" t="s">
        <v>468</v>
      </c>
      <c r="Y43" s="10">
        <v>3</v>
      </c>
      <c r="Z43" s="527" t="s">
        <v>830</v>
      </c>
      <c r="AA43" s="527">
        <v>1</v>
      </c>
      <c r="AB43" s="527" t="s">
        <v>830</v>
      </c>
      <c r="AC43" s="527">
        <v>1</v>
      </c>
      <c r="AD43" s="527" t="s">
        <v>830</v>
      </c>
      <c r="AE43" s="527" t="s">
        <v>830</v>
      </c>
      <c r="AF43" s="527" t="s">
        <v>830</v>
      </c>
      <c r="AG43" s="527" t="s">
        <v>830</v>
      </c>
      <c r="AH43" s="527" t="s">
        <v>830</v>
      </c>
      <c r="AI43" s="527">
        <v>1</v>
      </c>
      <c r="AJ43" s="527" t="s">
        <v>830</v>
      </c>
      <c r="AK43" s="527" t="s">
        <v>830</v>
      </c>
      <c r="AL43" s="10" t="s">
        <v>468</v>
      </c>
      <c r="AM43" s="10" t="s">
        <v>468</v>
      </c>
      <c r="AN43" s="10" t="s">
        <v>468</v>
      </c>
      <c r="AO43" s="527" t="s">
        <v>830</v>
      </c>
      <c r="AP43" s="527" t="s">
        <v>830</v>
      </c>
      <c r="AQ43" s="527" t="s">
        <v>830</v>
      </c>
      <c r="AR43" s="527" t="s">
        <v>830</v>
      </c>
      <c r="AS43" s="527" t="s">
        <v>830</v>
      </c>
      <c r="AT43" s="527" t="s">
        <v>830</v>
      </c>
      <c r="AV43" s="196"/>
      <c r="AW43" s="196"/>
      <c r="AX43" s="196"/>
      <c r="AY43" s="196"/>
    </row>
    <row r="44" spans="1:51" ht="20.25" customHeight="1">
      <c r="A44" s="197" t="s">
        <v>466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206"/>
      <c r="N44" s="206"/>
      <c r="O44" s="206"/>
      <c r="P44" s="206"/>
      <c r="R44" s="912" t="s">
        <v>376</v>
      </c>
      <c r="S44" s="912"/>
      <c r="T44" s="912"/>
      <c r="U44" s="912"/>
      <c r="V44" s="913"/>
      <c r="W44" s="10"/>
      <c r="X44" s="10"/>
      <c r="Y44" s="10"/>
      <c r="Z44" s="528"/>
      <c r="AA44" s="528"/>
      <c r="AB44" s="528"/>
      <c r="AC44" s="528"/>
      <c r="AD44" s="528"/>
      <c r="AE44" s="2"/>
      <c r="AF44" s="2"/>
      <c r="AG44" s="2"/>
      <c r="AH44" s="2"/>
      <c r="AI44" s="2"/>
      <c r="AJ44" s="2"/>
      <c r="AK44" s="2"/>
      <c r="AL44" s="10"/>
      <c r="AM44" s="10"/>
      <c r="AN44" s="10"/>
      <c r="AO44" s="2"/>
      <c r="AP44" s="2"/>
      <c r="AQ44" s="2"/>
      <c r="AR44" s="2"/>
      <c r="AS44" s="2"/>
      <c r="AT44" s="2"/>
      <c r="AU44" s="25"/>
      <c r="AW44" s="196"/>
      <c r="AX44" s="196"/>
      <c r="AY44" s="196"/>
    </row>
    <row r="45" spans="2:51" ht="20.25" customHeight="1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206"/>
      <c r="N45" s="206"/>
      <c r="O45" s="206"/>
      <c r="P45" s="206"/>
      <c r="R45" s="569" t="s">
        <v>330</v>
      </c>
      <c r="S45" s="569"/>
      <c r="T45" s="569"/>
      <c r="U45" s="569"/>
      <c r="V45" s="814"/>
      <c r="W45" s="10">
        <v>2</v>
      </c>
      <c r="X45" s="10">
        <v>1</v>
      </c>
      <c r="Y45" s="10">
        <v>1</v>
      </c>
      <c r="Z45" s="10" t="s">
        <v>468</v>
      </c>
      <c r="AA45" s="10" t="s">
        <v>468</v>
      </c>
      <c r="AB45" s="10" t="s">
        <v>468</v>
      </c>
      <c r="AC45" s="10" t="s">
        <v>468</v>
      </c>
      <c r="AD45" s="10" t="s">
        <v>468</v>
      </c>
      <c r="AE45" s="10" t="s">
        <v>468</v>
      </c>
      <c r="AF45" s="10">
        <v>1</v>
      </c>
      <c r="AG45" s="10">
        <v>1</v>
      </c>
      <c r="AH45" s="10" t="s">
        <v>468</v>
      </c>
      <c r="AI45" s="10" t="s">
        <v>468</v>
      </c>
      <c r="AJ45" s="10" t="s">
        <v>468</v>
      </c>
      <c r="AK45" s="10" t="s">
        <v>468</v>
      </c>
      <c r="AL45" s="10">
        <v>1</v>
      </c>
      <c r="AM45" s="10" t="s">
        <v>468</v>
      </c>
      <c r="AN45" s="10">
        <v>1</v>
      </c>
      <c r="AO45" s="10" t="s">
        <v>468</v>
      </c>
      <c r="AP45" s="10">
        <v>1</v>
      </c>
      <c r="AQ45" s="10" t="s">
        <v>468</v>
      </c>
      <c r="AR45" s="10" t="s">
        <v>468</v>
      </c>
      <c r="AS45" s="10" t="s">
        <v>468</v>
      </c>
      <c r="AT45" s="33" t="s">
        <v>468</v>
      </c>
      <c r="AW45" s="196"/>
      <c r="AX45" s="196"/>
      <c r="AY45" s="196"/>
    </row>
    <row r="46" spans="2:51" ht="20.25" customHeight="1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206"/>
      <c r="N46" s="206"/>
      <c r="O46" s="206"/>
      <c r="P46" s="206"/>
      <c r="R46" s="569" t="s">
        <v>373</v>
      </c>
      <c r="S46" s="569"/>
      <c r="T46" s="569"/>
      <c r="U46" s="569"/>
      <c r="V46" s="814"/>
      <c r="W46" s="10" t="s">
        <v>468</v>
      </c>
      <c r="X46" s="10" t="s">
        <v>468</v>
      </c>
      <c r="Y46" s="10" t="s">
        <v>468</v>
      </c>
      <c r="Z46" s="527" t="s">
        <v>830</v>
      </c>
      <c r="AA46" s="527" t="s">
        <v>830</v>
      </c>
      <c r="AB46" s="527" t="s">
        <v>830</v>
      </c>
      <c r="AC46" s="527" t="s">
        <v>830</v>
      </c>
      <c r="AD46" s="527" t="s">
        <v>830</v>
      </c>
      <c r="AE46" s="527" t="s">
        <v>830</v>
      </c>
      <c r="AF46" s="527" t="s">
        <v>830</v>
      </c>
      <c r="AG46" s="527" t="s">
        <v>830</v>
      </c>
      <c r="AH46" s="527" t="s">
        <v>830</v>
      </c>
      <c r="AI46" s="527" t="s">
        <v>830</v>
      </c>
      <c r="AJ46" s="527" t="s">
        <v>830</v>
      </c>
      <c r="AK46" s="527" t="s">
        <v>830</v>
      </c>
      <c r="AL46" s="10" t="s">
        <v>468</v>
      </c>
      <c r="AM46" s="10" t="s">
        <v>468</v>
      </c>
      <c r="AN46" s="10" t="s">
        <v>468</v>
      </c>
      <c r="AO46" s="527" t="s">
        <v>830</v>
      </c>
      <c r="AP46" s="527" t="s">
        <v>830</v>
      </c>
      <c r="AQ46" s="527" t="s">
        <v>830</v>
      </c>
      <c r="AR46" s="527" t="s">
        <v>830</v>
      </c>
      <c r="AS46" s="527" t="s">
        <v>830</v>
      </c>
      <c r="AT46" s="527" t="s">
        <v>830</v>
      </c>
      <c r="AW46" s="196"/>
      <c r="AX46" s="196"/>
      <c r="AY46" s="196"/>
    </row>
    <row r="47" spans="1:46" ht="20.25" customHeight="1">
      <c r="A47" s="653" t="s">
        <v>746</v>
      </c>
      <c r="B47" s="571"/>
      <c r="C47" s="571"/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R47" s="569" t="s">
        <v>374</v>
      </c>
      <c r="S47" s="569"/>
      <c r="T47" s="569"/>
      <c r="U47" s="569"/>
      <c r="V47" s="814"/>
      <c r="W47" s="202" t="s">
        <v>468</v>
      </c>
      <c r="X47" s="202" t="s">
        <v>468</v>
      </c>
      <c r="Y47" s="202" t="s">
        <v>468</v>
      </c>
      <c r="Z47" s="191" t="s">
        <v>35</v>
      </c>
      <c r="AA47" s="191" t="s">
        <v>35</v>
      </c>
      <c r="AB47" s="191" t="s">
        <v>35</v>
      </c>
      <c r="AC47" s="191" t="s">
        <v>35</v>
      </c>
      <c r="AD47" s="191" t="s">
        <v>35</v>
      </c>
      <c r="AE47" s="191" t="s">
        <v>35</v>
      </c>
      <c r="AF47" s="191" t="s">
        <v>35</v>
      </c>
      <c r="AG47" s="191" t="s">
        <v>35</v>
      </c>
      <c r="AH47" s="191" t="s">
        <v>35</v>
      </c>
      <c r="AI47" s="191" t="s">
        <v>35</v>
      </c>
      <c r="AJ47" s="191" t="s">
        <v>35</v>
      </c>
      <c r="AK47" s="191" t="s">
        <v>35</v>
      </c>
      <c r="AL47" s="202" t="s">
        <v>468</v>
      </c>
      <c r="AM47" s="202" t="s">
        <v>468</v>
      </c>
      <c r="AN47" s="202" t="s">
        <v>468</v>
      </c>
      <c r="AO47" s="191" t="s">
        <v>35</v>
      </c>
      <c r="AP47" s="191" t="s">
        <v>35</v>
      </c>
      <c r="AQ47" s="191" t="s">
        <v>35</v>
      </c>
      <c r="AR47" s="191" t="s">
        <v>35</v>
      </c>
      <c r="AS47" s="191" t="s">
        <v>35</v>
      </c>
      <c r="AT47" s="191" t="s">
        <v>719</v>
      </c>
    </row>
    <row r="48" spans="1:46" ht="20.25" customHeight="1" thickBot="1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40"/>
      <c r="M48" s="339"/>
      <c r="N48" s="339"/>
      <c r="O48" s="339"/>
      <c r="P48" s="339"/>
      <c r="Q48" s="206"/>
      <c r="R48" s="569" t="s">
        <v>718</v>
      </c>
      <c r="S48" s="569"/>
      <c r="T48" s="569"/>
      <c r="U48" s="569"/>
      <c r="V48" s="814"/>
      <c r="W48" s="202" t="s">
        <v>468</v>
      </c>
      <c r="X48" s="202" t="s">
        <v>468</v>
      </c>
      <c r="Y48" s="202" t="s">
        <v>468</v>
      </c>
      <c r="Z48" s="191" t="s">
        <v>35</v>
      </c>
      <c r="AA48" s="191" t="s">
        <v>35</v>
      </c>
      <c r="AB48" s="191" t="s">
        <v>35</v>
      </c>
      <c r="AC48" s="191" t="s">
        <v>35</v>
      </c>
      <c r="AD48" s="191" t="s">
        <v>35</v>
      </c>
      <c r="AE48" s="191" t="s">
        <v>35</v>
      </c>
      <c r="AF48" s="191" t="s">
        <v>35</v>
      </c>
      <c r="AG48" s="191" t="s">
        <v>35</v>
      </c>
      <c r="AH48" s="191" t="s">
        <v>35</v>
      </c>
      <c r="AI48" s="191" t="s">
        <v>35</v>
      </c>
      <c r="AJ48" s="191" t="s">
        <v>35</v>
      </c>
      <c r="AK48" s="191" t="s">
        <v>35</v>
      </c>
      <c r="AL48" s="202" t="s">
        <v>468</v>
      </c>
      <c r="AM48" s="202" t="s">
        <v>468</v>
      </c>
      <c r="AN48" s="202" t="s">
        <v>468</v>
      </c>
      <c r="AO48" s="191" t="s">
        <v>35</v>
      </c>
      <c r="AP48" s="191" t="s">
        <v>35</v>
      </c>
      <c r="AQ48" s="191" t="s">
        <v>35</v>
      </c>
      <c r="AR48" s="191" t="s">
        <v>35</v>
      </c>
      <c r="AS48" s="191" t="s">
        <v>35</v>
      </c>
      <c r="AT48" s="191" t="s">
        <v>719</v>
      </c>
    </row>
    <row r="49" spans="1:46" ht="20.25" customHeight="1">
      <c r="A49" s="872" t="s">
        <v>747</v>
      </c>
      <c r="B49" s="874"/>
      <c r="C49" s="864" t="s">
        <v>159</v>
      </c>
      <c r="D49" s="864"/>
      <c r="E49" s="864"/>
      <c r="F49" s="864"/>
      <c r="G49" s="864"/>
      <c r="H49" s="864"/>
      <c r="I49" s="864" t="s">
        <v>160</v>
      </c>
      <c r="J49" s="864"/>
      <c r="K49" s="864" t="s">
        <v>161</v>
      </c>
      <c r="L49" s="864"/>
      <c r="M49" s="864" t="s">
        <v>162</v>
      </c>
      <c r="N49" s="864"/>
      <c r="O49" s="864" t="s">
        <v>163</v>
      </c>
      <c r="P49" s="865"/>
      <c r="Q49" s="206"/>
      <c r="R49" s="569" t="s">
        <v>375</v>
      </c>
      <c r="S49" s="569"/>
      <c r="T49" s="569"/>
      <c r="U49" s="569"/>
      <c r="V49" s="814"/>
      <c r="W49" s="202" t="s">
        <v>468</v>
      </c>
      <c r="X49" s="202" t="s">
        <v>468</v>
      </c>
      <c r="Y49" s="202" t="s">
        <v>468</v>
      </c>
      <c r="Z49" s="191" t="s">
        <v>35</v>
      </c>
      <c r="AA49" s="191" t="s">
        <v>35</v>
      </c>
      <c r="AB49" s="191" t="s">
        <v>35</v>
      </c>
      <c r="AC49" s="191" t="s">
        <v>35</v>
      </c>
      <c r="AD49" s="191" t="s">
        <v>35</v>
      </c>
      <c r="AE49" s="191" t="s">
        <v>35</v>
      </c>
      <c r="AF49" s="191" t="s">
        <v>35</v>
      </c>
      <c r="AG49" s="191" t="s">
        <v>35</v>
      </c>
      <c r="AH49" s="191" t="s">
        <v>35</v>
      </c>
      <c r="AI49" s="191" t="s">
        <v>35</v>
      </c>
      <c r="AJ49" s="191" t="s">
        <v>35</v>
      </c>
      <c r="AK49" s="191" t="s">
        <v>35</v>
      </c>
      <c r="AL49" s="202" t="s">
        <v>468</v>
      </c>
      <c r="AM49" s="202" t="s">
        <v>468</v>
      </c>
      <c r="AN49" s="202" t="s">
        <v>468</v>
      </c>
      <c r="AO49" s="191" t="s">
        <v>35</v>
      </c>
      <c r="AP49" s="191" t="s">
        <v>35</v>
      </c>
      <c r="AQ49" s="191" t="s">
        <v>35</v>
      </c>
      <c r="AR49" s="191" t="s">
        <v>35</v>
      </c>
      <c r="AS49" s="191" t="s">
        <v>35</v>
      </c>
      <c r="AT49" s="191" t="s">
        <v>719</v>
      </c>
    </row>
    <row r="50" spans="1:46" ht="20.25" customHeight="1">
      <c r="A50" s="905"/>
      <c r="B50" s="906"/>
      <c r="C50" s="868" t="s">
        <v>42</v>
      </c>
      <c r="D50" s="868"/>
      <c r="E50" s="868" t="s">
        <v>43</v>
      </c>
      <c r="F50" s="868"/>
      <c r="G50" s="868" t="s">
        <v>44</v>
      </c>
      <c r="H50" s="868"/>
      <c r="I50" s="249" t="s">
        <v>43</v>
      </c>
      <c r="J50" s="249" t="s">
        <v>44</v>
      </c>
      <c r="K50" s="249" t="s">
        <v>43</v>
      </c>
      <c r="L50" s="249" t="s">
        <v>44</v>
      </c>
      <c r="M50" s="249" t="s">
        <v>43</v>
      </c>
      <c r="N50" s="249" t="s">
        <v>44</v>
      </c>
      <c r="O50" s="249" t="s">
        <v>43</v>
      </c>
      <c r="P50" s="254" t="s">
        <v>44</v>
      </c>
      <c r="Q50" s="206"/>
      <c r="R50" s="569" t="s">
        <v>369</v>
      </c>
      <c r="S50" s="569"/>
      <c r="T50" s="569"/>
      <c r="U50" s="569"/>
      <c r="V50" s="814"/>
      <c r="W50" s="202">
        <v>1</v>
      </c>
      <c r="X50" s="202" t="s">
        <v>468</v>
      </c>
      <c r="Y50" s="202">
        <v>1</v>
      </c>
      <c r="Z50" s="191" t="s">
        <v>35</v>
      </c>
      <c r="AA50" s="191" t="s">
        <v>35</v>
      </c>
      <c r="AB50" s="191" t="s">
        <v>35</v>
      </c>
      <c r="AC50" s="191" t="s">
        <v>35</v>
      </c>
      <c r="AD50" s="191" t="s">
        <v>35</v>
      </c>
      <c r="AE50" s="191" t="s">
        <v>35</v>
      </c>
      <c r="AF50" s="191" t="s">
        <v>35</v>
      </c>
      <c r="AG50" s="191">
        <v>1</v>
      </c>
      <c r="AH50" s="191" t="s">
        <v>35</v>
      </c>
      <c r="AI50" s="191" t="s">
        <v>35</v>
      </c>
      <c r="AJ50" s="191" t="s">
        <v>35</v>
      </c>
      <c r="AK50" s="191" t="s">
        <v>35</v>
      </c>
      <c r="AL50" s="202" t="s">
        <v>468</v>
      </c>
      <c r="AM50" s="202" t="s">
        <v>468</v>
      </c>
      <c r="AN50" s="202" t="s">
        <v>468</v>
      </c>
      <c r="AO50" s="191" t="s">
        <v>35</v>
      </c>
      <c r="AP50" s="191" t="s">
        <v>35</v>
      </c>
      <c r="AQ50" s="191" t="s">
        <v>35</v>
      </c>
      <c r="AR50" s="191" t="s">
        <v>35</v>
      </c>
      <c r="AS50" s="191" t="s">
        <v>35</v>
      </c>
      <c r="AT50" s="191" t="s">
        <v>719</v>
      </c>
    </row>
    <row r="51" spans="1:46" ht="20.25" customHeight="1">
      <c r="A51" s="877" t="s">
        <v>644</v>
      </c>
      <c r="B51" s="907"/>
      <c r="C51" s="900">
        <f>SUM(E51:H51)</f>
        <v>100</v>
      </c>
      <c r="D51" s="755"/>
      <c r="E51" s="755">
        <f>SUM(I51,K51,M51,O51)</f>
        <v>55</v>
      </c>
      <c r="F51" s="755"/>
      <c r="G51" s="755">
        <f>SUM(J51,L51,N51,P51)</f>
        <v>45</v>
      </c>
      <c r="H51" s="755"/>
      <c r="I51" s="196">
        <v>9</v>
      </c>
      <c r="J51" s="196">
        <v>10</v>
      </c>
      <c r="K51" s="196">
        <v>18</v>
      </c>
      <c r="L51" s="196">
        <v>15</v>
      </c>
      <c r="M51" s="196">
        <v>8</v>
      </c>
      <c r="N51" s="196">
        <v>3</v>
      </c>
      <c r="O51" s="196">
        <v>20</v>
      </c>
      <c r="P51" s="196">
        <v>17</v>
      </c>
      <c r="Q51" s="206"/>
      <c r="R51" s="569" t="s">
        <v>370</v>
      </c>
      <c r="S51" s="569"/>
      <c r="T51" s="569"/>
      <c r="U51" s="569"/>
      <c r="V51" s="814"/>
      <c r="W51" s="202">
        <v>1</v>
      </c>
      <c r="X51" s="202">
        <v>1</v>
      </c>
      <c r="Y51" s="202" t="s">
        <v>468</v>
      </c>
      <c r="Z51" s="191" t="s">
        <v>35</v>
      </c>
      <c r="AA51" s="191" t="s">
        <v>35</v>
      </c>
      <c r="AB51" s="191" t="s">
        <v>35</v>
      </c>
      <c r="AC51" s="191" t="s">
        <v>35</v>
      </c>
      <c r="AD51" s="191" t="s">
        <v>35</v>
      </c>
      <c r="AE51" s="191" t="s">
        <v>35</v>
      </c>
      <c r="AF51" s="191">
        <v>1</v>
      </c>
      <c r="AG51" s="191" t="s">
        <v>35</v>
      </c>
      <c r="AH51" s="191" t="s">
        <v>35</v>
      </c>
      <c r="AI51" s="191" t="s">
        <v>35</v>
      </c>
      <c r="AJ51" s="191" t="s">
        <v>35</v>
      </c>
      <c r="AK51" s="191" t="s">
        <v>35</v>
      </c>
      <c r="AL51" s="202" t="s">
        <v>468</v>
      </c>
      <c r="AM51" s="202" t="s">
        <v>468</v>
      </c>
      <c r="AN51" s="202" t="s">
        <v>468</v>
      </c>
      <c r="AO51" s="191" t="s">
        <v>35</v>
      </c>
      <c r="AP51" s="191" t="s">
        <v>35</v>
      </c>
      <c r="AQ51" s="191" t="s">
        <v>35</v>
      </c>
      <c r="AR51" s="191" t="s">
        <v>35</v>
      </c>
      <c r="AS51" s="191" t="s">
        <v>35</v>
      </c>
      <c r="AT51" s="191" t="s">
        <v>719</v>
      </c>
    </row>
    <row r="52" spans="1:46" ht="20.25" customHeight="1">
      <c r="A52" s="680" t="s">
        <v>735</v>
      </c>
      <c r="B52" s="681"/>
      <c r="C52" s="901">
        <f>SUM(E52:H52)</f>
        <v>98</v>
      </c>
      <c r="D52" s="902"/>
      <c r="E52" s="902">
        <f>SUM(I52,K52,M52,O52)</f>
        <v>56</v>
      </c>
      <c r="F52" s="902"/>
      <c r="G52" s="902">
        <f>SUM(J52,L52,N52,P52)</f>
        <v>42</v>
      </c>
      <c r="H52" s="902"/>
      <c r="I52" s="188">
        <v>10</v>
      </c>
      <c r="J52" s="188">
        <v>9</v>
      </c>
      <c r="K52" s="188">
        <v>15</v>
      </c>
      <c r="L52" s="188">
        <v>14</v>
      </c>
      <c r="M52" s="188">
        <v>8</v>
      </c>
      <c r="N52" s="188">
        <v>3</v>
      </c>
      <c r="O52" s="188">
        <v>23</v>
      </c>
      <c r="P52" s="188">
        <v>16</v>
      </c>
      <c r="Q52" s="206"/>
      <c r="R52" s="569" t="s">
        <v>371</v>
      </c>
      <c r="S52" s="569"/>
      <c r="T52" s="569"/>
      <c r="U52" s="569"/>
      <c r="V52" s="814"/>
      <c r="W52" s="202" t="s">
        <v>468</v>
      </c>
      <c r="X52" s="202" t="s">
        <v>468</v>
      </c>
      <c r="Y52" s="202" t="s">
        <v>468</v>
      </c>
      <c r="Z52" s="191" t="s">
        <v>35</v>
      </c>
      <c r="AA52" s="191" t="s">
        <v>35</v>
      </c>
      <c r="AB52" s="191" t="s">
        <v>35</v>
      </c>
      <c r="AC52" s="191" t="s">
        <v>35</v>
      </c>
      <c r="AD52" s="191" t="s">
        <v>35</v>
      </c>
      <c r="AE52" s="191" t="s">
        <v>35</v>
      </c>
      <c r="AF52" s="191" t="s">
        <v>35</v>
      </c>
      <c r="AG52" s="191" t="s">
        <v>35</v>
      </c>
      <c r="AH52" s="191" t="s">
        <v>35</v>
      </c>
      <c r="AI52" s="191" t="s">
        <v>35</v>
      </c>
      <c r="AJ52" s="191" t="s">
        <v>35</v>
      </c>
      <c r="AK52" s="191" t="s">
        <v>35</v>
      </c>
      <c r="AL52" s="202">
        <v>1</v>
      </c>
      <c r="AM52" s="202" t="s">
        <v>468</v>
      </c>
      <c r="AN52" s="202">
        <v>1</v>
      </c>
      <c r="AO52" s="191" t="s">
        <v>35</v>
      </c>
      <c r="AP52" s="191">
        <v>1</v>
      </c>
      <c r="AQ52" s="191" t="s">
        <v>35</v>
      </c>
      <c r="AR52" s="191" t="s">
        <v>35</v>
      </c>
      <c r="AS52" s="191" t="s">
        <v>35</v>
      </c>
      <c r="AT52" s="191" t="s">
        <v>719</v>
      </c>
    </row>
    <row r="53" spans="1:46" ht="20.25" customHeight="1">
      <c r="A53" s="680" t="s">
        <v>737</v>
      </c>
      <c r="B53" s="681"/>
      <c r="C53" s="901">
        <f>SUM(E53:H53)</f>
        <v>93</v>
      </c>
      <c r="D53" s="902"/>
      <c r="E53" s="902">
        <f>SUM(I53,K53,M53,O53)</f>
        <v>57</v>
      </c>
      <c r="F53" s="902"/>
      <c r="G53" s="902">
        <f>SUM(J53,L53,N53,P53)</f>
        <v>36</v>
      </c>
      <c r="H53" s="902"/>
      <c r="I53" s="188">
        <v>13</v>
      </c>
      <c r="J53" s="188">
        <v>9</v>
      </c>
      <c r="K53" s="188">
        <v>15</v>
      </c>
      <c r="L53" s="188">
        <v>9</v>
      </c>
      <c r="M53" s="188">
        <v>7</v>
      </c>
      <c r="N53" s="188">
        <v>7</v>
      </c>
      <c r="O53" s="188">
        <v>22</v>
      </c>
      <c r="P53" s="188">
        <v>11</v>
      </c>
      <c r="Q53" s="206"/>
      <c r="R53" s="569" t="s">
        <v>372</v>
      </c>
      <c r="S53" s="569"/>
      <c r="T53" s="569"/>
      <c r="U53" s="569"/>
      <c r="V53" s="814"/>
      <c r="W53" s="202" t="s">
        <v>468</v>
      </c>
      <c r="X53" s="202" t="s">
        <v>468</v>
      </c>
      <c r="Y53" s="202" t="s">
        <v>468</v>
      </c>
      <c r="Z53" s="191" t="s">
        <v>35</v>
      </c>
      <c r="AA53" s="191" t="s">
        <v>35</v>
      </c>
      <c r="AB53" s="191" t="s">
        <v>35</v>
      </c>
      <c r="AC53" s="191" t="s">
        <v>35</v>
      </c>
      <c r="AD53" s="191" t="s">
        <v>35</v>
      </c>
      <c r="AE53" s="191" t="s">
        <v>35</v>
      </c>
      <c r="AF53" s="191" t="s">
        <v>35</v>
      </c>
      <c r="AG53" s="191" t="s">
        <v>35</v>
      </c>
      <c r="AH53" s="191" t="s">
        <v>35</v>
      </c>
      <c r="AI53" s="191" t="s">
        <v>35</v>
      </c>
      <c r="AJ53" s="191" t="s">
        <v>35</v>
      </c>
      <c r="AK53" s="191" t="s">
        <v>35</v>
      </c>
      <c r="AL53" s="202" t="s">
        <v>468</v>
      </c>
      <c r="AM53" s="202" t="s">
        <v>468</v>
      </c>
      <c r="AN53" s="202" t="s">
        <v>468</v>
      </c>
      <c r="AO53" s="191" t="s">
        <v>35</v>
      </c>
      <c r="AP53" s="191" t="s">
        <v>35</v>
      </c>
      <c r="AQ53" s="191" t="s">
        <v>35</v>
      </c>
      <c r="AR53" s="191" t="s">
        <v>35</v>
      </c>
      <c r="AS53" s="191" t="s">
        <v>35</v>
      </c>
      <c r="AT53" s="191" t="s">
        <v>719</v>
      </c>
    </row>
    <row r="54" spans="1:46" ht="20.25" customHeight="1">
      <c r="A54" s="569" t="s">
        <v>470</v>
      </c>
      <c r="B54" s="684"/>
      <c r="C54" s="901">
        <f>SUM(E54:H54)</f>
        <v>74</v>
      </c>
      <c r="D54" s="902"/>
      <c r="E54" s="902">
        <f>SUM(I54,K54,M54,O54)</f>
        <v>45</v>
      </c>
      <c r="F54" s="902"/>
      <c r="G54" s="902">
        <f>SUM(J54,L54,N54,P54)</f>
        <v>29</v>
      </c>
      <c r="H54" s="902"/>
      <c r="I54" s="188">
        <v>9</v>
      </c>
      <c r="J54" s="188">
        <v>6</v>
      </c>
      <c r="K54" s="188">
        <v>12</v>
      </c>
      <c r="L54" s="188">
        <v>11</v>
      </c>
      <c r="M54" s="188">
        <v>9</v>
      </c>
      <c r="N54" s="188">
        <v>6</v>
      </c>
      <c r="O54" s="188">
        <v>15</v>
      </c>
      <c r="P54" s="188">
        <v>6</v>
      </c>
      <c r="Q54" s="206"/>
      <c r="R54" s="607" t="s">
        <v>341</v>
      </c>
      <c r="S54" s="607"/>
      <c r="T54" s="607"/>
      <c r="U54" s="607"/>
      <c r="V54" s="818"/>
      <c r="W54" s="202" t="s">
        <v>468</v>
      </c>
      <c r="X54" s="202" t="s">
        <v>468</v>
      </c>
      <c r="Y54" s="202" t="s">
        <v>468</v>
      </c>
      <c r="Z54" s="191" t="s">
        <v>35</v>
      </c>
      <c r="AA54" s="191" t="s">
        <v>35</v>
      </c>
      <c r="AB54" s="191" t="s">
        <v>35</v>
      </c>
      <c r="AC54" s="191" t="s">
        <v>35</v>
      </c>
      <c r="AD54" s="191" t="s">
        <v>35</v>
      </c>
      <c r="AE54" s="191" t="s">
        <v>35</v>
      </c>
      <c r="AF54" s="191" t="s">
        <v>35</v>
      </c>
      <c r="AG54" s="191" t="s">
        <v>35</v>
      </c>
      <c r="AH54" s="191" t="s">
        <v>35</v>
      </c>
      <c r="AI54" s="191" t="s">
        <v>35</v>
      </c>
      <c r="AJ54" s="191" t="s">
        <v>35</v>
      </c>
      <c r="AK54" s="191" t="s">
        <v>35</v>
      </c>
      <c r="AL54" s="202" t="s">
        <v>468</v>
      </c>
      <c r="AM54" s="202" t="s">
        <v>468</v>
      </c>
      <c r="AN54" s="202" t="s">
        <v>468</v>
      </c>
      <c r="AO54" s="191" t="s">
        <v>35</v>
      </c>
      <c r="AP54" s="191" t="s">
        <v>35</v>
      </c>
      <c r="AQ54" s="191" t="s">
        <v>35</v>
      </c>
      <c r="AR54" s="191" t="s">
        <v>35</v>
      </c>
      <c r="AS54" s="191" t="s">
        <v>35</v>
      </c>
      <c r="AT54" s="191" t="s">
        <v>719</v>
      </c>
    </row>
    <row r="55" spans="1:46" ht="20.25" customHeight="1">
      <c r="A55" s="886" t="s">
        <v>745</v>
      </c>
      <c r="B55" s="887"/>
      <c r="C55" s="903">
        <f>SUM(E55:H55)</f>
        <v>69</v>
      </c>
      <c r="D55" s="904"/>
      <c r="E55" s="904">
        <f>SUM(I55,K55,M55,O55)</f>
        <v>41</v>
      </c>
      <c r="F55" s="904"/>
      <c r="G55" s="904">
        <f>SUM(J55,L55,N55,P55)</f>
        <v>28</v>
      </c>
      <c r="H55" s="904"/>
      <c r="I55" s="356">
        <v>6</v>
      </c>
      <c r="J55" s="356">
        <v>5</v>
      </c>
      <c r="K55" s="356">
        <v>9</v>
      </c>
      <c r="L55" s="356">
        <v>11</v>
      </c>
      <c r="M55" s="356">
        <v>10</v>
      </c>
      <c r="N55" s="356">
        <v>7</v>
      </c>
      <c r="O55" s="356">
        <v>16</v>
      </c>
      <c r="P55" s="356">
        <v>5</v>
      </c>
      <c r="Q55" s="206"/>
      <c r="R55" s="914" t="s">
        <v>377</v>
      </c>
      <c r="S55" s="914"/>
      <c r="T55" s="914"/>
      <c r="U55" s="914"/>
      <c r="V55" s="915"/>
      <c r="W55" s="352" t="s">
        <v>468</v>
      </c>
      <c r="X55" s="348" t="s">
        <v>468</v>
      </c>
      <c r="Y55" s="348" t="s">
        <v>468</v>
      </c>
      <c r="Z55" s="232" t="s">
        <v>35</v>
      </c>
      <c r="AA55" s="232" t="s">
        <v>35</v>
      </c>
      <c r="AB55" s="232" t="s">
        <v>35</v>
      </c>
      <c r="AC55" s="232" t="s">
        <v>35</v>
      </c>
      <c r="AD55" s="232" t="s">
        <v>35</v>
      </c>
      <c r="AE55" s="232" t="s">
        <v>35</v>
      </c>
      <c r="AF55" s="232" t="s">
        <v>35</v>
      </c>
      <c r="AG55" s="232" t="s">
        <v>35</v>
      </c>
      <c r="AH55" s="232" t="s">
        <v>35</v>
      </c>
      <c r="AI55" s="232" t="s">
        <v>35</v>
      </c>
      <c r="AJ55" s="232" t="s">
        <v>35</v>
      </c>
      <c r="AK55" s="232" t="s">
        <v>35</v>
      </c>
      <c r="AL55" s="348" t="s">
        <v>468</v>
      </c>
      <c r="AM55" s="348" t="s">
        <v>468</v>
      </c>
      <c r="AN55" s="348" t="s">
        <v>468</v>
      </c>
      <c r="AO55" s="232" t="s">
        <v>35</v>
      </c>
      <c r="AP55" s="232" t="s">
        <v>35</v>
      </c>
      <c r="AQ55" s="232" t="s">
        <v>35</v>
      </c>
      <c r="AR55" s="232" t="s">
        <v>35</v>
      </c>
      <c r="AS55" s="232" t="s">
        <v>35</v>
      </c>
      <c r="AT55" s="232" t="s">
        <v>719</v>
      </c>
    </row>
    <row r="56" spans="1:46" ht="33.75" customHeight="1">
      <c r="A56" s="197" t="s">
        <v>466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Q56" s="206"/>
      <c r="R56" s="909" t="s">
        <v>832</v>
      </c>
      <c r="S56" s="909"/>
      <c r="T56" s="909"/>
      <c r="U56" s="909"/>
      <c r="V56" s="910"/>
      <c r="W56" s="353">
        <v>16</v>
      </c>
      <c r="X56" s="227">
        <v>8</v>
      </c>
      <c r="Y56" s="227">
        <v>8</v>
      </c>
      <c r="Z56" s="200">
        <v>2</v>
      </c>
      <c r="AA56" s="200">
        <v>3</v>
      </c>
      <c r="AB56" s="200">
        <v>1</v>
      </c>
      <c r="AC56" s="200" t="s">
        <v>35</v>
      </c>
      <c r="AD56" s="200" t="s">
        <v>35</v>
      </c>
      <c r="AE56" s="200">
        <v>1</v>
      </c>
      <c r="AF56" s="200">
        <v>1</v>
      </c>
      <c r="AG56" s="200" t="s">
        <v>35</v>
      </c>
      <c r="AH56" s="200">
        <v>2</v>
      </c>
      <c r="AI56" s="200">
        <v>1</v>
      </c>
      <c r="AJ56" s="200">
        <v>2</v>
      </c>
      <c r="AK56" s="200">
        <v>3</v>
      </c>
      <c r="AL56" s="227">
        <v>4</v>
      </c>
      <c r="AM56" s="227">
        <v>3</v>
      </c>
      <c r="AN56" s="227">
        <v>1</v>
      </c>
      <c r="AO56" s="200" t="s">
        <v>35</v>
      </c>
      <c r="AP56" s="200" t="s">
        <v>35</v>
      </c>
      <c r="AQ56" s="200">
        <v>2</v>
      </c>
      <c r="AR56" s="200" t="s">
        <v>35</v>
      </c>
      <c r="AS56" s="200">
        <v>1</v>
      </c>
      <c r="AT56" s="200">
        <v>1</v>
      </c>
    </row>
    <row r="57" spans="1:18" ht="20.25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Q57" s="206"/>
      <c r="R57" s="197" t="s">
        <v>466</v>
      </c>
    </row>
    <row r="58" spans="1:17" ht="20.2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Q58" s="206"/>
    </row>
    <row r="59" spans="13:17" ht="20.25" customHeight="1">
      <c r="M59" s="206"/>
      <c r="N59" s="206"/>
      <c r="O59" s="206"/>
      <c r="P59" s="206"/>
      <c r="Q59" s="206"/>
    </row>
    <row r="60" ht="20.25" customHeight="1">
      <c r="Q60" s="206"/>
    </row>
    <row r="67" ht="20.25" customHeight="1">
      <c r="Q67" s="206"/>
    </row>
  </sheetData>
  <sheetProtection/>
  <mergeCells count="269">
    <mergeCell ref="R5:AT5"/>
    <mergeCell ref="R3:AT3"/>
    <mergeCell ref="AQ22:AR22"/>
    <mergeCell ref="AQ23:AR23"/>
    <mergeCell ref="AK24:AM24"/>
    <mergeCell ref="AN25:AP25"/>
    <mergeCell ref="AS21:AT21"/>
    <mergeCell ref="AS22:AT22"/>
    <mergeCell ref="AS23:AT23"/>
    <mergeCell ref="AS24:AT24"/>
    <mergeCell ref="AN23:AP23"/>
    <mergeCell ref="AN24:AP24"/>
    <mergeCell ref="AE24:AG24"/>
    <mergeCell ref="AH21:AJ21"/>
    <mergeCell ref="AH22:AJ22"/>
    <mergeCell ref="AH23:AJ23"/>
    <mergeCell ref="AH24:AJ24"/>
    <mergeCell ref="AE21:AG21"/>
    <mergeCell ref="AK23:AM23"/>
    <mergeCell ref="AN22:AP22"/>
    <mergeCell ref="AE20:AG20"/>
    <mergeCell ref="AQ21:AR21"/>
    <mergeCell ref="AQ19:AT19"/>
    <mergeCell ref="AE19:AJ19"/>
    <mergeCell ref="AS10:AT10"/>
    <mergeCell ref="AS11:AT11"/>
    <mergeCell ref="AS12:AT12"/>
    <mergeCell ref="AS13:AT13"/>
    <mergeCell ref="AQ20:AR20"/>
    <mergeCell ref="AN21:AP21"/>
    <mergeCell ref="AQ10:AR10"/>
    <mergeCell ref="AQ11:AR11"/>
    <mergeCell ref="AQ12:AR12"/>
    <mergeCell ref="R49:V49"/>
    <mergeCell ref="R50:V50"/>
    <mergeCell ref="AC9:AE9"/>
    <mergeCell ref="R32:V32"/>
    <mergeCell ref="R33:V33"/>
    <mergeCell ref="R34:V34"/>
    <mergeCell ref="AQ13:AR13"/>
    <mergeCell ref="R51:V51"/>
    <mergeCell ref="R45:V45"/>
    <mergeCell ref="R46:V46"/>
    <mergeCell ref="R44:V44"/>
    <mergeCell ref="R55:V55"/>
    <mergeCell ref="R52:V52"/>
    <mergeCell ref="R53:V53"/>
    <mergeCell ref="R54:V54"/>
    <mergeCell ref="R56:V56"/>
    <mergeCell ref="AF13:AG13"/>
    <mergeCell ref="AC10:AE10"/>
    <mergeCell ref="AS8:AT8"/>
    <mergeCell ref="V7:AB7"/>
    <mergeCell ref="AC7:AI7"/>
    <mergeCell ref="AJ7:AR7"/>
    <mergeCell ref="AJ8:AL8"/>
    <mergeCell ref="AM8:AN8"/>
    <mergeCell ref="Y11:Z11"/>
    <mergeCell ref="AQ9:AR9"/>
    <mergeCell ref="AS9:AT9"/>
    <mergeCell ref="A47:P47"/>
    <mergeCell ref="E51:F51"/>
    <mergeCell ref="E52:F52"/>
    <mergeCell ref="A53:B53"/>
    <mergeCell ref="C49:H49"/>
    <mergeCell ref="C51:D51"/>
    <mergeCell ref="C52:D52"/>
    <mergeCell ref="G51:H51"/>
    <mergeCell ref="G52:H52"/>
    <mergeCell ref="M49:N49"/>
    <mergeCell ref="R36:V36"/>
    <mergeCell ref="R48:V48"/>
    <mergeCell ref="R41:V41"/>
    <mergeCell ref="R42:V42"/>
    <mergeCell ref="R43:V43"/>
    <mergeCell ref="R47:V47"/>
    <mergeCell ref="R37:V37"/>
    <mergeCell ref="R38:V38"/>
    <mergeCell ref="R39:V39"/>
    <mergeCell ref="R40:V40"/>
    <mergeCell ref="G54:H54"/>
    <mergeCell ref="C53:D53"/>
    <mergeCell ref="C54:D54"/>
    <mergeCell ref="C55:D55"/>
    <mergeCell ref="E55:F55"/>
    <mergeCell ref="G55:H55"/>
    <mergeCell ref="E53:F53"/>
    <mergeCell ref="E54:F54"/>
    <mergeCell ref="G53:H53"/>
    <mergeCell ref="A54:B54"/>
    <mergeCell ref="A55:B55"/>
    <mergeCell ref="A49:B50"/>
    <mergeCell ref="A33:P33"/>
    <mergeCell ref="A34:P34"/>
    <mergeCell ref="A51:B51"/>
    <mergeCell ref="A52:B52"/>
    <mergeCell ref="C50:D50"/>
    <mergeCell ref="E50:F50"/>
    <mergeCell ref="G50:H50"/>
    <mergeCell ref="A39:B39"/>
    <mergeCell ref="K42:L42"/>
    <mergeCell ref="G39:H39"/>
    <mergeCell ref="G40:H40"/>
    <mergeCell ref="G41:H41"/>
    <mergeCell ref="G42:H42"/>
    <mergeCell ref="K39:L39"/>
    <mergeCell ref="A40:B40"/>
    <mergeCell ref="A41:B41"/>
    <mergeCell ref="K40:L40"/>
    <mergeCell ref="K41:L41"/>
    <mergeCell ref="A42:B42"/>
    <mergeCell ref="C38:D38"/>
    <mergeCell ref="C39:D39"/>
    <mergeCell ref="C40:D40"/>
    <mergeCell ref="C41:D41"/>
    <mergeCell ref="C42:D42"/>
    <mergeCell ref="G38:H38"/>
    <mergeCell ref="K38:L38"/>
    <mergeCell ref="A38:B38"/>
    <mergeCell ref="R35:V35"/>
    <mergeCell ref="O22:P22"/>
    <mergeCell ref="W22:X22"/>
    <mergeCell ref="A21:A23"/>
    <mergeCell ref="L8:M8"/>
    <mergeCell ref="H7:K7"/>
    <mergeCell ref="L7:P7"/>
    <mergeCell ref="C7:G7"/>
    <mergeCell ref="C8:E8"/>
    <mergeCell ref="A11:B11"/>
    <mergeCell ref="A3:P3"/>
    <mergeCell ref="Y12:Z12"/>
    <mergeCell ref="B21:D22"/>
    <mergeCell ref="E21:F22"/>
    <mergeCell ref="G21:H22"/>
    <mergeCell ref="I21:P21"/>
    <mergeCell ref="Y13:Z13"/>
    <mergeCell ref="V12:X12"/>
    <mergeCell ref="I22:J22"/>
    <mergeCell ref="W21:X21"/>
    <mergeCell ref="A5:P5"/>
    <mergeCell ref="V8:X8"/>
    <mergeCell ref="V9:X9"/>
    <mergeCell ref="A13:B13"/>
    <mergeCell ref="A9:B9"/>
    <mergeCell ref="Y9:Z9"/>
    <mergeCell ref="A10:B10"/>
    <mergeCell ref="Y10:Z10"/>
    <mergeCell ref="A7:B8"/>
    <mergeCell ref="H8:I8"/>
    <mergeCell ref="AA9:AB9"/>
    <mergeCell ref="AC20:AD20"/>
    <mergeCell ref="R17:AT17"/>
    <mergeCell ref="U19:Z19"/>
    <mergeCell ref="AA19:AD19"/>
    <mergeCell ref="AO9:AP9"/>
    <mergeCell ref="AA10:AB10"/>
    <mergeCell ref="AA20:AB20"/>
    <mergeCell ref="AC13:AE13"/>
    <mergeCell ref="V13:X13"/>
    <mergeCell ref="M22:N22"/>
    <mergeCell ref="W20:X20"/>
    <mergeCell ref="R19:T20"/>
    <mergeCell ref="R21:T21"/>
    <mergeCell ref="A19:P19"/>
    <mergeCell ref="V10:X10"/>
    <mergeCell ref="V11:X11"/>
    <mergeCell ref="K22:L22"/>
    <mergeCell ref="A12:B12"/>
    <mergeCell ref="AO30:AP30"/>
    <mergeCell ref="AE22:AG22"/>
    <mergeCell ref="AE23:AG23"/>
    <mergeCell ref="R28:AT28"/>
    <mergeCell ref="AE25:AG25"/>
    <mergeCell ref="AS30:AT30"/>
    <mergeCell ref="AF30:AG30"/>
    <mergeCell ref="AH30:AI30"/>
    <mergeCell ref="AJ30:AK30"/>
    <mergeCell ref="AQ25:AR25"/>
    <mergeCell ref="A36:B37"/>
    <mergeCell ref="C37:D37"/>
    <mergeCell ref="G37:H37"/>
    <mergeCell ref="K37:L37"/>
    <mergeCell ref="C36:F36"/>
    <mergeCell ref="G36:J36"/>
    <mergeCell ref="K36:P36"/>
    <mergeCell ref="W30:Y30"/>
    <mergeCell ref="Z30:AA30"/>
    <mergeCell ref="AB30:AC30"/>
    <mergeCell ref="AD30:AE30"/>
    <mergeCell ref="AK25:AM25"/>
    <mergeCell ref="AH11:AI11"/>
    <mergeCell ref="AK22:AM22"/>
    <mergeCell ref="AA11:AB11"/>
    <mergeCell ref="AA12:AB12"/>
    <mergeCell ref="AA13:AB13"/>
    <mergeCell ref="AS25:AT25"/>
    <mergeCell ref="R30:V31"/>
    <mergeCell ref="AS20:AT20"/>
    <mergeCell ref="AN20:AP20"/>
    <mergeCell ref="AH20:AJ20"/>
    <mergeCell ref="AK20:AM20"/>
    <mergeCell ref="AL30:AN30"/>
    <mergeCell ref="AQ24:AR24"/>
    <mergeCell ref="AQ30:AR30"/>
    <mergeCell ref="AH25:AJ25"/>
    <mergeCell ref="AF9:AG9"/>
    <mergeCell ref="AF10:AG10"/>
    <mergeCell ref="AF11:AG11"/>
    <mergeCell ref="AC11:AE11"/>
    <mergeCell ref="AF12:AG12"/>
    <mergeCell ref="AC12:AE12"/>
    <mergeCell ref="O49:P49"/>
    <mergeCell ref="I49:J49"/>
    <mergeCell ref="K49:L49"/>
    <mergeCell ref="AO11:AP11"/>
    <mergeCell ref="AO12:AP12"/>
    <mergeCell ref="AO13:AP13"/>
    <mergeCell ref="R23:T23"/>
    <mergeCell ref="AK19:AP19"/>
    <mergeCell ref="W23:X23"/>
    <mergeCell ref="W24:X24"/>
    <mergeCell ref="AO10:AP10"/>
    <mergeCell ref="R24:T24"/>
    <mergeCell ref="AC24:AD24"/>
    <mergeCell ref="AM13:AN13"/>
    <mergeCell ref="R9:U9"/>
    <mergeCell ref="R10:U10"/>
    <mergeCell ref="R11:U11"/>
    <mergeCell ref="R12:U12"/>
    <mergeCell ref="AK21:AM21"/>
    <mergeCell ref="AJ9:AL9"/>
    <mergeCell ref="R25:T25"/>
    <mergeCell ref="U20:V20"/>
    <mergeCell ref="U21:V21"/>
    <mergeCell ref="U22:V22"/>
    <mergeCell ref="U23:V23"/>
    <mergeCell ref="U24:V24"/>
    <mergeCell ref="U25:V25"/>
    <mergeCell ref="R22:T22"/>
    <mergeCell ref="R7:U8"/>
    <mergeCell ref="R13:U13"/>
    <mergeCell ref="W25:X25"/>
    <mergeCell ref="AA21:AB21"/>
    <mergeCell ref="AC21:AD21"/>
    <mergeCell ref="Y21:Z21"/>
    <mergeCell ref="AA22:AB22"/>
    <mergeCell ref="AA23:AB23"/>
    <mergeCell ref="AA24:AB24"/>
    <mergeCell ref="AA25:AB25"/>
    <mergeCell ref="AJ10:AL10"/>
    <mergeCell ref="AJ11:AL11"/>
    <mergeCell ref="AC25:AD25"/>
    <mergeCell ref="Y22:Z22"/>
    <mergeCell ref="Y23:Z23"/>
    <mergeCell ref="Y24:Z24"/>
    <mergeCell ref="Y25:Z25"/>
    <mergeCell ref="AC22:AD22"/>
    <mergeCell ref="AC23:AD23"/>
    <mergeCell ref="Y20:Z20"/>
    <mergeCell ref="AM12:AN12"/>
    <mergeCell ref="AH12:AI12"/>
    <mergeCell ref="AJ12:AL12"/>
    <mergeCell ref="AJ13:AL13"/>
    <mergeCell ref="AH13:AI13"/>
    <mergeCell ref="AM9:AN9"/>
    <mergeCell ref="AM10:AN10"/>
    <mergeCell ref="AM11:AN11"/>
    <mergeCell ref="AH9:AI9"/>
    <mergeCell ref="AH10:AI10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0"/>
  <sheetViews>
    <sheetView tabSelected="1" zoomScale="75" zoomScaleNormal="75" zoomScaleSheetLayoutView="55" zoomScalePageLayoutView="0" workbookViewId="0" topLeftCell="A1">
      <selection activeCell="A1" sqref="A1"/>
    </sheetView>
  </sheetViews>
  <sheetFormatPr defaultColWidth="10.59765625" defaultRowHeight="15"/>
  <cols>
    <col min="1" max="1" width="2.59765625" style="197" customWidth="1"/>
    <col min="2" max="2" width="15.59765625" style="197" customWidth="1"/>
    <col min="3" max="4" width="10.69921875" style="197" customWidth="1"/>
    <col min="5" max="12" width="11" style="197" customWidth="1"/>
    <col min="13" max="13" width="6.5" style="197" customWidth="1"/>
    <col min="14" max="14" width="3.69921875" style="197" customWidth="1"/>
    <col min="15" max="15" width="2.09765625" style="197" customWidth="1"/>
    <col min="16" max="16" width="3.59765625" style="197" customWidth="1"/>
    <col min="17" max="17" width="9.59765625" style="197" customWidth="1"/>
    <col min="18" max="31" width="7.19921875" style="197" customWidth="1"/>
    <col min="32" max="16384" width="10.59765625" style="197" customWidth="1"/>
  </cols>
  <sheetData>
    <row r="1" spans="1:31" s="241" customFormat="1" ht="19.5" customHeight="1">
      <c r="A1" s="7" t="s">
        <v>564</v>
      </c>
      <c r="AE1" s="8" t="s">
        <v>565</v>
      </c>
    </row>
    <row r="2" spans="1:31" s="241" customFormat="1" ht="19.5" customHeight="1">
      <c r="A2" s="7"/>
      <c r="AE2" s="8"/>
    </row>
    <row r="3" spans="1:31" ht="19.5" customHeight="1">
      <c r="A3" s="941" t="s">
        <v>769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26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26"/>
      <c r="AE3" s="26"/>
    </row>
    <row r="4" spans="1:31" ht="19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26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26"/>
      <c r="AE4" s="26"/>
    </row>
    <row r="5" spans="1:31" ht="19.5" customHeight="1">
      <c r="A5" s="653" t="s">
        <v>768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196"/>
      <c r="N5" s="571" t="s">
        <v>566</v>
      </c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</row>
    <row r="6" spans="1:31" ht="18" customHeight="1" thickBo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198"/>
      <c r="P6" s="244"/>
      <c r="Q6" s="244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2"/>
      <c r="AD6" s="246"/>
      <c r="AE6" s="342"/>
    </row>
    <row r="7" spans="1:31" ht="18" customHeight="1">
      <c r="A7" s="942" t="s">
        <v>378</v>
      </c>
      <c r="B7" s="943"/>
      <c r="C7" s="946" t="s">
        <v>383</v>
      </c>
      <c r="D7" s="644" t="s">
        <v>342</v>
      </c>
      <c r="E7" s="644"/>
      <c r="F7" s="644"/>
      <c r="G7" s="644"/>
      <c r="H7" s="644"/>
      <c r="I7" s="644"/>
      <c r="J7" s="644"/>
      <c r="K7" s="644"/>
      <c r="L7" s="645"/>
      <c r="M7" s="198"/>
      <c r="N7" s="926" t="s">
        <v>567</v>
      </c>
      <c r="O7" s="926"/>
      <c r="P7" s="926"/>
      <c r="Q7" s="664"/>
      <c r="R7" s="665" t="s">
        <v>568</v>
      </c>
      <c r="S7" s="636"/>
      <c r="T7" s="636"/>
      <c r="U7" s="636"/>
      <c r="V7" s="636"/>
      <c r="W7" s="636"/>
      <c r="X7" s="636"/>
      <c r="Y7" s="665" t="s">
        <v>569</v>
      </c>
      <c r="Z7" s="636"/>
      <c r="AA7" s="636"/>
      <c r="AB7" s="636"/>
      <c r="AC7" s="636"/>
      <c r="AD7" s="636"/>
      <c r="AE7" s="636"/>
    </row>
    <row r="8" spans="1:31" ht="16.5" customHeight="1">
      <c r="A8" s="737"/>
      <c r="B8" s="738"/>
      <c r="C8" s="947"/>
      <c r="D8" s="576" t="s">
        <v>319</v>
      </c>
      <c r="E8" s="576"/>
      <c r="F8" s="576"/>
      <c r="G8" s="576" t="s">
        <v>380</v>
      </c>
      <c r="H8" s="576"/>
      <c r="I8" s="576" t="s">
        <v>381</v>
      </c>
      <c r="J8" s="576"/>
      <c r="K8" s="576" t="s">
        <v>382</v>
      </c>
      <c r="L8" s="646"/>
      <c r="M8" s="198"/>
      <c r="N8" s="636"/>
      <c r="O8" s="636"/>
      <c r="P8" s="636"/>
      <c r="Q8" s="637"/>
      <c r="R8" s="566" t="s">
        <v>42</v>
      </c>
      <c r="S8" s="567"/>
      <c r="T8" s="602"/>
      <c r="U8" s="566" t="s">
        <v>43</v>
      </c>
      <c r="V8" s="602"/>
      <c r="W8" s="566" t="s">
        <v>44</v>
      </c>
      <c r="X8" s="602"/>
      <c r="Y8" s="566" t="s">
        <v>42</v>
      </c>
      <c r="Z8" s="567"/>
      <c r="AA8" s="602"/>
      <c r="AB8" s="566" t="s">
        <v>43</v>
      </c>
      <c r="AC8" s="602"/>
      <c r="AD8" s="566" t="s">
        <v>44</v>
      </c>
      <c r="AE8" s="567"/>
    </row>
    <row r="9" spans="1:60" ht="16.5" customHeight="1">
      <c r="A9" s="944"/>
      <c r="B9" s="945"/>
      <c r="C9" s="947"/>
      <c r="D9" s="278" t="s">
        <v>330</v>
      </c>
      <c r="E9" s="278" t="s">
        <v>379</v>
      </c>
      <c r="F9" s="278" t="s">
        <v>341</v>
      </c>
      <c r="G9" s="278" t="s">
        <v>379</v>
      </c>
      <c r="H9" s="278" t="s">
        <v>341</v>
      </c>
      <c r="I9" s="278" t="s">
        <v>379</v>
      </c>
      <c r="J9" s="278" t="s">
        <v>341</v>
      </c>
      <c r="K9" s="278" t="s">
        <v>379</v>
      </c>
      <c r="L9" s="279" t="s">
        <v>341</v>
      </c>
      <c r="M9" s="198"/>
      <c r="N9" s="948" t="s">
        <v>166</v>
      </c>
      <c r="O9" s="948"/>
      <c r="P9" s="948"/>
      <c r="Q9" s="949"/>
      <c r="R9" s="286"/>
      <c r="S9" s="370"/>
      <c r="T9" s="370">
        <f>SUM(T11,T14,T17)</f>
        <v>986</v>
      </c>
      <c r="U9" s="552"/>
      <c r="V9" s="370">
        <f>SUM(V11,V14,V17)</f>
        <v>177</v>
      </c>
      <c r="W9" s="552"/>
      <c r="X9" s="370">
        <f>SUM(X11,X14,X17)</f>
        <v>809</v>
      </c>
      <c r="Y9" s="370"/>
      <c r="Z9" s="552"/>
      <c r="AA9" s="370">
        <f>SUM(AA11,AA14,AA17)</f>
        <v>463</v>
      </c>
      <c r="AB9" s="552"/>
      <c r="AC9" s="370">
        <f>SUM(AC11,AC14,AC17)</f>
        <v>101</v>
      </c>
      <c r="AD9" s="552"/>
      <c r="AE9" s="370">
        <f>SUM(AE11,AE14,AE17)</f>
        <v>362</v>
      </c>
      <c r="AH9" s="196"/>
      <c r="AI9" s="196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188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</row>
    <row r="10" spans="1:60" ht="16.5" customHeight="1">
      <c r="A10" s="967" t="s">
        <v>319</v>
      </c>
      <c r="B10" s="968"/>
      <c r="C10" s="285">
        <f>SUM(C12,C14,C16)</f>
        <v>36</v>
      </c>
      <c r="D10" s="285">
        <f aca="true" t="shared" si="0" ref="D10:L10">SUM(D12,D14,D16)</f>
        <v>79</v>
      </c>
      <c r="E10" s="285">
        <f t="shared" si="0"/>
        <v>76</v>
      </c>
      <c r="F10" s="285">
        <f t="shared" si="0"/>
        <v>3</v>
      </c>
      <c r="G10" s="285">
        <f t="shared" si="0"/>
        <v>62</v>
      </c>
      <c r="H10" s="285">
        <f t="shared" si="0"/>
        <v>1</v>
      </c>
      <c r="I10" s="285">
        <f t="shared" si="0"/>
        <v>11</v>
      </c>
      <c r="J10" s="285">
        <f t="shared" si="0"/>
        <v>1</v>
      </c>
      <c r="K10" s="285">
        <f t="shared" si="0"/>
        <v>3</v>
      </c>
      <c r="L10" s="285">
        <f t="shared" si="0"/>
        <v>1</v>
      </c>
      <c r="M10" s="198"/>
      <c r="N10" s="243"/>
      <c r="O10" s="243"/>
      <c r="P10" s="255"/>
      <c r="Q10" s="359"/>
      <c r="R10" s="198"/>
      <c r="S10" s="204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</row>
    <row r="11" spans="1:60" ht="16.5" customHeight="1">
      <c r="A11" s="196"/>
      <c r="B11" s="299"/>
      <c r="M11" s="206"/>
      <c r="N11" s="569" t="s">
        <v>89</v>
      </c>
      <c r="O11" s="569"/>
      <c r="P11" s="569"/>
      <c r="Q11" s="605"/>
      <c r="R11" s="258"/>
      <c r="S11" s="50"/>
      <c r="T11" s="195">
        <v>43</v>
      </c>
      <c r="U11" s="195"/>
      <c r="V11" s="195" t="s">
        <v>468</v>
      </c>
      <c r="W11" s="195"/>
      <c r="X11" s="195">
        <v>43</v>
      </c>
      <c r="Y11" s="195"/>
      <c r="Z11" s="195"/>
      <c r="AA11" s="195">
        <v>24</v>
      </c>
      <c r="AB11" s="195"/>
      <c r="AC11" s="195" t="s">
        <v>468</v>
      </c>
      <c r="AD11" s="195"/>
      <c r="AE11" s="195">
        <v>24</v>
      </c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</row>
    <row r="12" spans="1:60" ht="16.5" customHeight="1">
      <c r="A12" s="737" t="s">
        <v>317</v>
      </c>
      <c r="B12" s="969"/>
      <c r="C12" s="195">
        <v>3</v>
      </c>
      <c r="D12" s="195">
        <f>SUM(E12:F12)</f>
        <v>3</v>
      </c>
      <c r="E12" s="195">
        <v>3</v>
      </c>
      <c r="F12" s="195" t="s">
        <v>468</v>
      </c>
      <c r="G12" s="195">
        <v>2</v>
      </c>
      <c r="H12" s="195" t="s">
        <v>842</v>
      </c>
      <c r="I12" s="195">
        <v>1</v>
      </c>
      <c r="J12" s="195" t="s">
        <v>842</v>
      </c>
      <c r="K12" s="195" t="s">
        <v>842</v>
      </c>
      <c r="L12" s="195" t="s">
        <v>842</v>
      </c>
      <c r="M12" s="206"/>
      <c r="N12" s="243"/>
      <c r="O12" s="570" t="s">
        <v>167</v>
      </c>
      <c r="P12" s="570"/>
      <c r="Q12" s="622"/>
      <c r="R12" s="267"/>
      <c r="S12" s="195"/>
      <c r="T12" s="195">
        <v>43</v>
      </c>
      <c r="U12" s="195"/>
      <c r="V12" s="195" t="s">
        <v>35</v>
      </c>
      <c r="W12" s="195"/>
      <c r="X12" s="195">
        <v>43</v>
      </c>
      <c r="Y12" s="195"/>
      <c r="Z12" s="195"/>
      <c r="AA12" s="195">
        <v>24</v>
      </c>
      <c r="AB12" s="195"/>
      <c r="AC12" s="195" t="s">
        <v>35</v>
      </c>
      <c r="AD12" s="195"/>
      <c r="AE12" s="195">
        <v>24</v>
      </c>
      <c r="AH12" s="87"/>
      <c r="AI12" s="87"/>
      <c r="AJ12" s="87"/>
      <c r="AK12" s="87"/>
      <c r="AL12" s="104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</row>
    <row r="13" spans="1:60" ht="16.5" customHeight="1">
      <c r="A13" s="196"/>
      <c r="B13" s="299"/>
      <c r="C13" s="195"/>
      <c r="E13" s="195"/>
      <c r="F13" s="195"/>
      <c r="G13" s="195"/>
      <c r="H13" s="195"/>
      <c r="I13" s="195"/>
      <c r="J13" s="195"/>
      <c r="K13" s="195"/>
      <c r="L13" s="195"/>
      <c r="M13" s="206"/>
      <c r="N13" s="243"/>
      <c r="O13" s="243"/>
      <c r="P13" s="255"/>
      <c r="Q13" s="360"/>
      <c r="R13" s="244"/>
      <c r="S13" s="204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H13" s="243"/>
      <c r="AI13" s="243"/>
      <c r="AJ13" s="243"/>
      <c r="AK13" s="19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</row>
    <row r="14" spans="1:60" ht="16.5" customHeight="1">
      <c r="A14" s="737" t="s">
        <v>343</v>
      </c>
      <c r="B14" s="969"/>
      <c r="C14" s="195">
        <v>2</v>
      </c>
      <c r="D14" s="195">
        <f>SUM(E14:F14)</f>
        <v>6</v>
      </c>
      <c r="E14" s="195">
        <v>6</v>
      </c>
      <c r="F14" s="195" t="s">
        <v>842</v>
      </c>
      <c r="G14" s="195">
        <v>5</v>
      </c>
      <c r="H14" s="195" t="s">
        <v>842</v>
      </c>
      <c r="I14" s="195">
        <v>1</v>
      </c>
      <c r="J14" s="195"/>
      <c r="K14" s="195" t="s">
        <v>842</v>
      </c>
      <c r="L14" s="195" t="s">
        <v>842</v>
      </c>
      <c r="M14" s="206"/>
      <c r="N14" s="569" t="s">
        <v>168</v>
      </c>
      <c r="O14" s="569"/>
      <c r="P14" s="569"/>
      <c r="Q14" s="605"/>
      <c r="R14" s="258"/>
      <c r="S14" s="50"/>
      <c r="T14" s="195">
        <v>237</v>
      </c>
      <c r="U14" s="195"/>
      <c r="V14" s="195">
        <v>40</v>
      </c>
      <c r="W14" s="195"/>
      <c r="X14" s="195">
        <v>197</v>
      </c>
      <c r="Y14" s="195"/>
      <c r="Z14" s="195"/>
      <c r="AA14" s="195">
        <v>118</v>
      </c>
      <c r="AB14" s="195"/>
      <c r="AC14" s="195">
        <v>17</v>
      </c>
      <c r="AD14" s="195"/>
      <c r="AE14" s="195">
        <v>101</v>
      </c>
      <c r="AH14" s="258"/>
      <c r="AI14" s="258"/>
      <c r="AJ14" s="258"/>
      <c r="AK14" s="258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</row>
    <row r="15" spans="1:60" ht="16.5" customHeight="1">
      <c r="A15" s="196"/>
      <c r="B15" s="299"/>
      <c r="C15" s="195"/>
      <c r="M15" s="206"/>
      <c r="O15" s="570" t="s">
        <v>167</v>
      </c>
      <c r="P15" s="570"/>
      <c r="Q15" s="622"/>
      <c r="R15" s="267"/>
      <c r="S15" s="204"/>
      <c r="T15" s="195">
        <v>237</v>
      </c>
      <c r="U15" s="188"/>
      <c r="V15" s="188">
        <v>40</v>
      </c>
      <c r="W15" s="188"/>
      <c r="X15" s="188">
        <v>197</v>
      </c>
      <c r="Y15" s="188"/>
      <c r="Z15" s="188"/>
      <c r="AA15" s="195">
        <v>118</v>
      </c>
      <c r="AB15" s="188"/>
      <c r="AC15" s="188">
        <v>17</v>
      </c>
      <c r="AD15" s="188"/>
      <c r="AE15" s="188">
        <v>101</v>
      </c>
      <c r="AH15" s="243"/>
      <c r="AI15" s="267"/>
      <c r="AJ15" s="267"/>
      <c r="AK15" s="267"/>
      <c r="AL15" s="191"/>
      <c r="AM15" s="54"/>
      <c r="AN15" s="191"/>
      <c r="AO15" s="191"/>
      <c r="AP15" s="191"/>
      <c r="AQ15" s="191"/>
      <c r="AR15" s="191"/>
      <c r="AS15" s="54"/>
      <c r="AT15" s="191"/>
      <c r="AU15" s="191"/>
      <c r="AV15" s="191"/>
      <c r="AW15" s="191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</row>
    <row r="16" spans="1:60" ht="16.5" customHeight="1">
      <c r="A16" s="737" t="s">
        <v>344</v>
      </c>
      <c r="B16" s="969"/>
      <c r="C16" s="195">
        <f>SUM(C17:C22)</f>
        <v>31</v>
      </c>
      <c r="D16" s="195">
        <f aca="true" t="shared" si="1" ref="D16:L16">SUM(D17:D22)</f>
        <v>70</v>
      </c>
      <c r="E16" s="195">
        <f t="shared" si="1"/>
        <v>67</v>
      </c>
      <c r="F16" s="195">
        <f t="shared" si="1"/>
        <v>3</v>
      </c>
      <c r="G16" s="195">
        <f t="shared" si="1"/>
        <v>55</v>
      </c>
      <c r="H16" s="195">
        <f t="shared" si="1"/>
        <v>1</v>
      </c>
      <c r="I16" s="195">
        <f t="shared" si="1"/>
        <v>9</v>
      </c>
      <c r="J16" s="195">
        <f t="shared" si="1"/>
        <v>1</v>
      </c>
      <c r="K16" s="195">
        <f t="shared" si="1"/>
        <v>3</v>
      </c>
      <c r="L16" s="195">
        <f t="shared" si="1"/>
        <v>1</v>
      </c>
      <c r="M16" s="206"/>
      <c r="Q16" s="314"/>
      <c r="R16" s="196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H16" s="243"/>
      <c r="AI16" s="243"/>
      <c r="AJ16" s="243"/>
      <c r="AK16" s="244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</row>
    <row r="17" spans="1:60" ht="16.5" customHeight="1">
      <c r="A17" s="196"/>
      <c r="B17" s="299" t="s">
        <v>385</v>
      </c>
      <c r="C17" s="195">
        <v>11</v>
      </c>
      <c r="D17" s="195">
        <f>SUM(E17:F17)</f>
        <v>21</v>
      </c>
      <c r="E17" s="195">
        <v>20</v>
      </c>
      <c r="F17" s="195">
        <v>1</v>
      </c>
      <c r="G17" s="195">
        <v>14</v>
      </c>
      <c r="H17" s="195" t="s">
        <v>842</v>
      </c>
      <c r="I17" s="195">
        <v>5</v>
      </c>
      <c r="J17" s="195">
        <v>1</v>
      </c>
      <c r="K17" s="195">
        <v>1</v>
      </c>
      <c r="L17" s="195" t="s">
        <v>842</v>
      </c>
      <c r="M17" s="206"/>
      <c r="N17" s="569" t="s">
        <v>90</v>
      </c>
      <c r="O17" s="569"/>
      <c r="P17" s="569"/>
      <c r="Q17" s="605"/>
      <c r="R17" s="258"/>
      <c r="S17" s="195"/>
      <c r="T17" s="195">
        <f>SUM(T18:T25)</f>
        <v>706</v>
      </c>
      <c r="U17" s="195"/>
      <c r="V17" s="195">
        <f>SUM(V18:V25)</f>
        <v>137</v>
      </c>
      <c r="W17" s="195"/>
      <c r="X17" s="195">
        <f>SUM(X18:X25)</f>
        <v>569</v>
      </c>
      <c r="Y17" s="195"/>
      <c r="Z17" s="195"/>
      <c r="AA17" s="195">
        <f>SUM(AA18:AA25)</f>
        <v>321</v>
      </c>
      <c r="AB17" s="195"/>
      <c r="AC17" s="195">
        <f>SUM(AC18:AC25)</f>
        <v>84</v>
      </c>
      <c r="AD17" s="195"/>
      <c r="AE17" s="195">
        <f>SUM(AE18:AE25)</f>
        <v>237</v>
      </c>
      <c r="AH17" s="258"/>
      <c r="AI17" s="258"/>
      <c r="AJ17" s="258"/>
      <c r="AK17" s="258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</row>
    <row r="18" spans="1:60" ht="16.5" customHeight="1">
      <c r="A18" s="196"/>
      <c r="B18" s="299" t="s">
        <v>384</v>
      </c>
      <c r="C18" s="195">
        <v>4</v>
      </c>
      <c r="D18" s="195">
        <f>SUM(E18:F18)</f>
        <v>16</v>
      </c>
      <c r="E18" s="195">
        <v>15</v>
      </c>
      <c r="F18" s="195">
        <v>1</v>
      </c>
      <c r="G18" s="195">
        <v>15</v>
      </c>
      <c r="H18" s="195">
        <v>1</v>
      </c>
      <c r="I18" s="195" t="s">
        <v>842</v>
      </c>
      <c r="J18" s="195" t="s">
        <v>842</v>
      </c>
      <c r="K18" s="195" t="s">
        <v>842</v>
      </c>
      <c r="L18" s="195" t="s">
        <v>842</v>
      </c>
      <c r="M18" s="206"/>
      <c r="N18" s="260"/>
      <c r="O18" s="570" t="s">
        <v>570</v>
      </c>
      <c r="P18" s="570"/>
      <c r="Q18" s="622"/>
      <c r="R18" s="267"/>
      <c r="S18" s="195"/>
      <c r="T18" s="195">
        <v>51</v>
      </c>
      <c r="U18" s="195"/>
      <c r="V18" s="195">
        <v>8</v>
      </c>
      <c r="W18" s="195"/>
      <c r="X18" s="195">
        <v>43</v>
      </c>
      <c r="Y18" s="195"/>
      <c r="Z18" s="195"/>
      <c r="AA18" s="195">
        <v>23</v>
      </c>
      <c r="AB18" s="195"/>
      <c r="AC18" s="195">
        <v>2</v>
      </c>
      <c r="AD18" s="195"/>
      <c r="AE18" s="195">
        <v>21</v>
      </c>
      <c r="AH18" s="196"/>
      <c r="AI18" s="267"/>
      <c r="AJ18" s="267"/>
      <c r="AK18" s="267"/>
      <c r="AL18" s="188"/>
      <c r="AM18" s="54"/>
      <c r="AN18" s="188"/>
      <c r="AO18" s="188"/>
      <c r="AP18" s="188"/>
      <c r="AQ18" s="188"/>
      <c r="AR18" s="188"/>
      <c r="AS18" s="54"/>
      <c r="AT18" s="188"/>
      <c r="AU18" s="188"/>
      <c r="AV18" s="188"/>
      <c r="AW18" s="188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</row>
    <row r="19" spans="1:60" ht="16.5" customHeight="1">
      <c r="A19" s="196"/>
      <c r="B19" s="299" t="s">
        <v>387</v>
      </c>
      <c r="C19" s="195" t="s">
        <v>842</v>
      </c>
      <c r="D19" s="195" t="s">
        <v>842</v>
      </c>
      <c r="E19" s="195" t="s">
        <v>468</v>
      </c>
      <c r="F19" s="195" t="s">
        <v>468</v>
      </c>
      <c r="G19" s="195" t="s">
        <v>842</v>
      </c>
      <c r="H19" s="195" t="s">
        <v>842</v>
      </c>
      <c r="I19" s="195" t="s">
        <v>842</v>
      </c>
      <c r="J19" s="195" t="s">
        <v>842</v>
      </c>
      <c r="K19" s="195" t="s">
        <v>842</v>
      </c>
      <c r="L19" s="195" t="s">
        <v>842</v>
      </c>
      <c r="M19" s="206"/>
      <c r="N19" s="260"/>
      <c r="O19" s="570" t="s">
        <v>172</v>
      </c>
      <c r="P19" s="570"/>
      <c r="Q19" s="622"/>
      <c r="R19" s="267"/>
      <c r="S19" s="195"/>
      <c r="T19" s="195">
        <v>75</v>
      </c>
      <c r="U19" s="195"/>
      <c r="V19" s="195">
        <v>42</v>
      </c>
      <c r="W19" s="195"/>
      <c r="X19" s="195">
        <v>33</v>
      </c>
      <c r="Y19" s="195"/>
      <c r="Z19" s="195"/>
      <c r="AA19" s="195">
        <v>56</v>
      </c>
      <c r="AB19" s="195"/>
      <c r="AC19" s="195">
        <v>36</v>
      </c>
      <c r="AD19" s="195"/>
      <c r="AE19" s="195">
        <v>20</v>
      </c>
      <c r="AH19" s="196"/>
      <c r="AI19" s="196"/>
      <c r="AJ19" s="196"/>
      <c r="AK19" s="196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</row>
    <row r="20" spans="1:60" ht="16.5" customHeight="1">
      <c r="A20" s="196"/>
      <c r="B20" s="299" t="s">
        <v>386</v>
      </c>
      <c r="C20" s="195">
        <v>7</v>
      </c>
      <c r="D20" s="195">
        <f>SUM(E20:F20)</f>
        <v>9</v>
      </c>
      <c r="E20" s="195">
        <v>9</v>
      </c>
      <c r="F20" s="195" t="s">
        <v>468</v>
      </c>
      <c r="G20" s="195">
        <v>7</v>
      </c>
      <c r="H20" s="195" t="s">
        <v>842</v>
      </c>
      <c r="I20" s="195">
        <v>2</v>
      </c>
      <c r="J20" s="195" t="s">
        <v>842</v>
      </c>
      <c r="K20" s="195" t="s">
        <v>842</v>
      </c>
      <c r="L20" s="195" t="s">
        <v>842</v>
      </c>
      <c r="M20" s="206"/>
      <c r="N20" s="260"/>
      <c r="O20" s="570" t="s">
        <v>173</v>
      </c>
      <c r="P20" s="570"/>
      <c r="Q20" s="622"/>
      <c r="R20" s="267"/>
      <c r="S20" s="195"/>
      <c r="T20" s="195">
        <v>9</v>
      </c>
      <c r="U20" s="195"/>
      <c r="V20" s="195">
        <v>8</v>
      </c>
      <c r="W20" s="195"/>
      <c r="X20" s="195">
        <v>1</v>
      </c>
      <c r="Y20" s="195"/>
      <c r="Z20" s="195"/>
      <c r="AA20" s="195">
        <v>9</v>
      </c>
      <c r="AB20" s="195"/>
      <c r="AC20" s="195">
        <v>8</v>
      </c>
      <c r="AD20" s="195"/>
      <c r="AE20" s="195">
        <v>1</v>
      </c>
      <c r="AH20" s="258"/>
      <c r="AI20" s="258"/>
      <c r="AJ20" s="258"/>
      <c r="AK20" s="258"/>
      <c r="AL20" s="191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</row>
    <row r="21" spans="1:60" ht="16.5" customHeight="1">
      <c r="A21" s="196"/>
      <c r="B21" s="299" t="s">
        <v>388</v>
      </c>
      <c r="C21" s="195" t="s">
        <v>842</v>
      </c>
      <c r="D21" s="195" t="s">
        <v>842</v>
      </c>
      <c r="E21" s="195" t="s">
        <v>468</v>
      </c>
      <c r="F21" s="195" t="s">
        <v>468</v>
      </c>
      <c r="G21" s="195" t="s">
        <v>842</v>
      </c>
      <c r="H21" s="195" t="s">
        <v>842</v>
      </c>
      <c r="I21" s="195" t="s">
        <v>842</v>
      </c>
      <c r="J21" s="195" t="s">
        <v>842</v>
      </c>
      <c r="K21" s="195" t="s">
        <v>842</v>
      </c>
      <c r="L21" s="195" t="s">
        <v>842</v>
      </c>
      <c r="M21" s="206"/>
      <c r="N21" s="260"/>
      <c r="O21" s="570" t="s">
        <v>174</v>
      </c>
      <c r="P21" s="570"/>
      <c r="Q21" s="622"/>
      <c r="R21" s="267"/>
      <c r="S21" s="195"/>
      <c r="T21" s="195">
        <v>18</v>
      </c>
      <c r="U21" s="195"/>
      <c r="V21" s="195">
        <v>4</v>
      </c>
      <c r="W21" s="195"/>
      <c r="X21" s="195">
        <v>14</v>
      </c>
      <c r="Y21" s="195"/>
      <c r="Z21" s="195"/>
      <c r="AA21" s="195">
        <v>18</v>
      </c>
      <c r="AB21" s="195"/>
      <c r="AC21" s="195">
        <v>4</v>
      </c>
      <c r="AD21" s="195"/>
      <c r="AE21" s="195">
        <v>14</v>
      </c>
      <c r="AH21" s="267"/>
      <c r="AI21" s="267"/>
      <c r="AJ21" s="267"/>
      <c r="AK21" s="267"/>
      <c r="AL21" s="191"/>
      <c r="AM21" s="54"/>
      <c r="AN21" s="191"/>
      <c r="AO21" s="191"/>
      <c r="AP21" s="191"/>
      <c r="AQ21" s="191"/>
      <c r="AR21" s="191"/>
      <c r="AS21" s="54"/>
      <c r="AT21" s="191"/>
      <c r="AU21" s="191"/>
      <c r="AV21" s="191"/>
      <c r="AW21" s="191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</row>
    <row r="22" spans="1:60" ht="16.5" customHeight="1">
      <c r="A22" s="361"/>
      <c r="B22" s="362" t="s">
        <v>389</v>
      </c>
      <c r="C22" s="200">
        <v>9</v>
      </c>
      <c r="D22" s="200">
        <f>SUM(E22:F22)</f>
        <v>24</v>
      </c>
      <c r="E22" s="200">
        <v>23</v>
      </c>
      <c r="F22" s="200">
        <v>1</v>
      </c>
      <c r="G22" s="200">
        <v>19</v>
      </c>
      <c r="H22" s="200" t="s">
        <v>842</v>
      </c>
      <c r="I22" s="201">
        <v>2</v>
      </c>
      <c r="J22" s="200" t="s">
        <v>842</v>
      </c>
      <c r="K22" s="201">
        <v>2</v>
      </c>
      <c r="L22" s="201">
        <v>1</v>
      </c>
      <c r="M22" s="206"/>
      <c r="N22" s="260"/>
      <c r="O22" s="570" t="s">
        <v>393</v>
      </c>
      <c r="P22" s="570"/>
      <c r="Q22" s="622"/>
      <c r="R22" s="267"/>
      <c r="S22" s="195"/>
      <c r="T22" s="195">
        <v>36</v>
      </c>
      <c r="U22" s="195"/>
      <c r="V22" s="195">
        <v>28</v>
      </c>
      <c r="W22" s="195"/>
      <c r="X22" s="195">
        <v>8</v>
      </c>
      <c r="Y22" s="195"/>
      <c r="Z22" s="195"/>
      <c r="AA22" s="195">
        <v>9</v>
      </c>
      <c r="AB22" s="195"/>
      <c r="AC22" s="195">
        <v>6</v>
      </c>
      <c r="AD22" s="195"/>
      <c r="AE22" s="195">
        <v>3</v>
      </c>
      <c r="AH22" s="267"/>
      <c r="AI22" s="267"/>
      <c r="AJ22" s="267"/>
      <c r="AK22" s="267"/>
      <c r="AL22" s="191"/>
      <c r="AM22" s="54"/>
      <c r="AN22" s="191"/>
      <c r="AO22" s="191"/>
      <c r="AP22" s="191"/>
      <c r="AQ22" s="191"/>
      <c r="AR22" s="191"/>
      <c r="AS22" s="54"/>
      <c r="AT22" s="191"/>
      <c r="AU22" s="191"/>
      <c r="AV22" s="191"/>
      <c r="AW22" s="191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</row>
    <row r="23" spans="1:60" ht="16.5" customHeight="1">
      <c r="A23" s="243" t="s">
        <v>466</v>
      </c>
      <c r="C23" s="195"/>
      <c r="I23" s="188"/>
      <c r="J23" s="188"/>
      <c r="K23" s="188"/>
      <c r="L23" s="188"/>
      <c r="M23" s="206"/>
      <c r="N23" s="260"/>
      <c r="O23" s="570" t="s">
        <v>394</v>
      </c>
      <c r="P23" s="570"/>
      <c r="Q23" s="622"/>
      <c r="R23" s="267"/>
      <c r="S23" s="195"/>
      <c r="T23" s="195">
        <v>49</v>
      </c>
      <c r="U23" s="195"/>
      <c r="V23" s="195">
        <v>33</v>
      </c>
      <c r="W23" s="195"/>
      <c r="X23" s="195">
        <v>16</v>
      </c>
      <c r="Y23" s="195"/>
      <c r="Z23" s="195"/>
      <c r="AA23" s="195">
        <v>15</v>
      </c>
      <c r="AB23" s="195"/>
      <c r="AC23" s="195">
        <v>14</v>
      </c>
      <c r="AD23" s="195"/>
      <c r="AE23" s="195">
        <v>1</v>
      </c>
      <c r="AH23" s="267"/>
      <c r="AI23" s="267"/>
      <c r="AJ23" s="267"/>
      <c r="AK23" s="267"/>
      <c r="AL23" s="191"/>
      <c r="AM23" s="54"/>
      <c r="AN23" s="191"/>
      <c r="AO23" s="191"/>
      <c r="AP23" s="191"/>
      <c r="AQ23" s="191"/>
      <c r="AR23" s="191"/>
      <c r="AS23" s="54"/>
      <c r="AT23" s="191"/>
      <c r="AU23" s="191"/>
      <c r="AV23" s="191"/>
      <c r="AW23" s="191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</row>
    <row r="24" spans="9:60" ht="16.5" customHeight="1">
      <c r="I24" s="199"/>
      <c r="J24" s="199"/>
      <c r="K24" s="199"/>
      <c r="L24" s="199"/>
      <c r="M24" s="206"/>
      <c r="N24" s="260"/>
      <c r="O24" s="570" t="s">
        <v>176</v>
      </c>
      <c r="P24" s="570"/>
      <c r="Q24" s="622"/>
      <c r="R24" s="267"/>
      <c r="S24" s="195"/>
      <c r="T24" s="195">
        <v>450</v>
      </c>
      <c r="U24" s="195"/>
      <c r="V24" s="195" t="s">
        <v>35</v>
      </c>
      <c r="W24" s="195"/>
      <c r="X24" s="195">
        <v>450</v>
      </c>
      <c r="Y24" s="195"/>
      <c r="Z24" s="195"/>
      <c r="AA24" s="195">
        <v>173</v>
      </c>
      <c r="AB24" s="195"/>
      <c r="AC24" s="195" t="s">
        <v>35</v>
      </c>
      <c r="AD24" s="195"/>
      <c r="AE24" s="195">
        <v>173</v>
      </c>
      <c r="AH24" s="267"/>
      <c r="AI24" s="267"/>
      <c r="AJ24" s="267"/>
      <c r="AK24" s="267"/>
      <c r="AL24" s="191"/>
      <c r="AM24" s="54"/>
      <c r="AN24" s="191"/>
      <c r="AO24" s="191"/>
      <c r="AP24" s="191"/>
      <c r="AQ24" s="191"/>
      <c r="AR24" s="191"/>
      <c r="AS24" s="54"/>
      <c r="AT24" s="191"/>
      <c r="AU24" s="191"/>
      <c r="AV24" s="191"/>
      <c r="AW24" s="191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</row>
    <row r="25" spans="8:60" ht="16.5" customHeight="1">
      <c r="H25" s="188"/>
      <c r="I25" s="199"/>
      <c r="J25" s="199"/>
      <c r="K25" s="199"/>
      <c r="L25" s="199"/>
      <c r="M25" s="206"/>
      <c r="N25" s="363"/>
      <c r="O25" s="944" t="s">
        <v>178</v>
      </c>
      <c r="P25" s="944"/>
      <c r="Q25" s="956"/>
      <c r="R25" s="363"/>
      <c r="S25" s="200"/>
      <c r="T25" s="200">
        <v>18</v>
      </c>
      <c r="U25" s="200"/>
      <c r="V25" s="200">
        <v>14</v>
      </c>
      <c r="W25" s="200"/>
      <c r="X25" s="200">
        <v>4</v>
      </c>
      <c r="Y25" s="200"/>
      <c r="Z25" s="200"/>
      <c r="AA25" s="200">
        <v>18</v>
      </c>
      <c r="AB25" s="200"/>
      <c r="AC25" s="200">
        <v>14</v>
      </c>
      <c r="AD25" s="200"/>
      <c r="AE25" s="200">
        <v>4</v>
      </c>
      <c r="AH25" s="267"/>
      <c r="AI25" s="267"/>
      <c r="AJ25" s="267"/>
      <c r="AK25" s="267"/>
      <c r="AL25" s="191"/>
      <c r="AM25" s="54"/>
      <c r="AN25" s="191"/>
      <c r="AO25" s="191"/>
      <c r="AP25" s="191"/>
      <c r="AQ25" s="191"/>
      <c r="AR25" s="191"/>
      <c r="AS25" s="54"/>
      <c r="AT25" s="191"/>
      <c r="AU25" s="191"/>
      <c r="AV25" s="191"/>
      <c r="AW25" s="191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</row>
    <row r="26" spans="1:58" ht="17.25" customHeight="1">
      <c r="A26" s="940" t="s">
        <v>770</v>
      </c>
      <c r="B26" s="940"/>
      <c r="C26" s="940"/>
      <c r="D26" s="940"/>
      <c r="E26" s="940"/>
      <c r="F26" s="940"/>
      <c r="G26" s="940"/>
      <c r="H26" s="940"/>
      <c r="I26" s="940"/>
      <c r="J26" s="940"/>
      <c r="K26" s="940"/>
      <c r="L26" s="940"/>
      <c r="M26" s="206"/>
      <c r="N26" s="243"/>
      <c r="Q26" s="196"/>
      <c r="R26" s="196"/>
      <c r="S26" s="196"/>
      <c r="T26" s="196"/>
      <c r="U26" s="196"/>
      <c r="V26" s="196"/>
      <c r="W26" s="191"/>
      <c r="X26" s="191"/>
      <c r="Y26" s="50"/>
      <c r="Z26" s="191"/>
      <c r="AA26" s="191"/>
      <c r="AB26" s="191"/>
      <c r="AC26" s="191"/>
      <c r="AF26" s="267"/>
      <c r="AG26" s="267"/>
      <c r="AH26" s="267"/>
      <c r="AI26" s="267"/>
      <c r="AJ26" s="191"/>
      <c r="AK26" s="54"/>
      <c r="AL26" s="191"/>
      <c r="AM26" s="191"/>
      <c r="AN26" s="191"/>
      <c r="AO26" s="191"/>
      <c r="AP26" s="191"/>
      <c r="AQ26" s="54"/>
      <c r="AR26" s="191"/>
      <c r="AS26" s="191"/>
      <c r="AT26" s="191"/>
      <c r="AU26" s="191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</row>
    <row r="27" spans="1:51" ht="17.25" customHeight="1">
      <c r="A27" s="571" t="s">
        <v>571</v>
      </c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206"/>
      <c r="Q27" s="196"/>
      <c r="R27" s="196"/>
      <c r="S27" s="196"/>
      <c r="T27" s="196"/>
      <c r="U27" s="196"/>
      <c r="V27" s="196"/>
      <c r="W27" s="191"/>
      <c r="X27" s="191"/>
      <c r="Y27" s="50"/>
      <c r="Z27" s="191"/>
      <c r="AA27" s="191"/>
      <c r="AB27" s="191"/>
      <c r="AC27" s="191"/>
      <c r="AF27" s="267"/>
      <c r="AG27" s="267"/>
      <c r="AH27" s="267"/>
      <c r="AI27" s="267"/>
      <c r="AJ27" s="191"/>
      <c r="AK27" s="54"/>
      <c r="AL27" s="191"/>
      <c r="AM27" s="191"/>
      <c r="AN27" s="191"/>
      <c r="AO27" s="191"/>
      <c r="AP27" s="191"/>
      <c r="AQ27" s="54"/>
      <c r="AR27" s="191"/>
      <c r="AS27" s="191"/>
      <c r="AT27" s="191"/>
      <c r="AU27" s="191"/>
      <c r="AV27" s="196"/>
      <c r="AW27" s="196"/>
      <c r="AX27" s="196"/>
      <c r="AY27" s="196"/>
    </row>
    <row r="28" spans="1:52" ht="17.25" customHeight="1" thickBot="1">
      <c r="A28" s="246"/>
      <c r="B28" s="341"/>
      <c r="C28" s="246"/>
      <c r="D28" s="246"/>
      <c r="E28" s="341"/>
      <c r="F28" s="341"/>
      <c r="G28" s="341"/>
      <c r="H28" s="246"/>
      <c r="I28" s="246"/>
      <c r="J28" s="246"/>
      <c r="K28" s="188"/>
      <c r="M28" s="203"/>
      <c r="N28" s="206"/>
      <c r="X28" s="196"/>
      <c r="Y28" s="196"/>
      <c r="Z28" s="196"/>
      <c r="AA28" s="196"/>
      <c r="AB28" s="196"/>
      <c r="AC28" s="196"/>
      <c r="AD28" s="196"/>
      <c r="AG28" s="267"/>
      <c r="AH28" s="267"/>
      <c r="AI28" s="267"/>
      <c r="AJ28" s="267"/>
      <c r="AK28" s="191"/>
      <c r="AL28" s="54"/>
      <c r="AM28" s="191"/>
      <c r="AN28" s="191"/>
      <c r="AO28" s="191"/>
      <c r="AP28" s="191"/>
      <c r="AQ28" s="191"/>
      <c r="AR28" s="54"/>
      <c r="AS28" s="191"/>
      <c r="AT28" s="191"/>
      <c r="AU28" s="191"/>
      <c r="AV28" s="191"/>
      <c r="AW28" s="196"/>
      <c r="AX28" s="196"/>
      <c r="AY28" s="196"/>
      <c r="AZ28" s="196"/>
    </row>
    <row r="29" spans="1:54" ht="17.25" customHeight="1">
      <c r="A29" s="936" t="s">
        <v>771</v>
      </c>
      <c r="B29" s="937"/>
      <c r="C29" s="937"/>
      <c r="D29" s="938"/>
      <c r="E29" s="933" t="s">
        <v>164</v>
      </c>
      <c r="F29" s="934"/>
      <c r="G29" s="934"/>
      <c r="H29" s="934"/>
      <c r="I29" s="935" t="s">
        <v>165</v>
      </c>
      <c r="J29" s="934"/>
      <c r="K29" s="934"/>
      <c r="L29" s="934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I29" s="196"/>
      <c r="AJ29" s="196"/>
      <c r="AK29" s="196"/>
      <c r="AL29" s="196"/>
      <c r="AM29" s="196"/>
      <c r="AN29" s="196"/>
      <c r="AO29" s="196"/>
      <c r="AP29" s="196"/>
      <c r="AQ29" s="196"/>
      <c r="AR29" s="191"/>
      <c r="AS29" s="191"/>
      <c r="AT29" s="54"/>
      <c r="AU29" s="191"/>
      <c r="AV29" s="191"/>
      <c r="AW29" s="191"/>
      <c r="AX29" s="191"/>
      <c r="AY29" s="196"/>
      <c r="AZ29" s="196"/>
      <c r="BA29" s="196"/>
      <c r="BB29" s="196"/>
    </row>
    <row r="30" spans="1:54" ht="17.25" customHeight="1">
      <c r="A30" s="661"/>
      <c r="B30" s="661"/>
      <c r="C30" s="661"/>
      <c r="D30" s="939"/>
      <c r="E30" s="932" t="s">
        <v>42</v>
      </c>
      <c r="F30" s="637"/>
      <c r="G30" s="364" t="s">
        <v>43</v>
      </c>
      <c r="H30" s="364" t="s">
        <v>44</v>
      </c>
      <c r="I30" s="665" t="s">
        <v>42</v>
      </c>
      <c r="J30" s="637"/>
      <c r="K30" s="269" t="s">
        <v>43</v>
      </c>
      <c r="L30" s="273" t="s">
        <v>44</v>
      </c>
      <c r="M30" s="20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G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</row>
    <row r="31" spans="1:33" ht="17.25" customHeight="1">
      <c r="A31" s="687" t="s">
        <v>166</v>
      </c>
      <c r="B31" s="687"/>
      <c r="C31" s="687"/>
      <c r="D31" s="816"/>
      <c r="E31" s="925">
        <f>SUM(E33,E37,E43)</f>
        <v>3983</v>
      </c>
      <c r="F31" s="921"/>
      <c r="G31" s="549">
        <f>SUM(G33,G37,G43)</f>
        <v>1635</v>
      </c>
      <c r="H31" s="549">
        <f>SUM(H33,H37,H43)</f>
        <v>2348</v>
      </c>
      <c r="I31" s="921">
        <f>SUM(I33,I37,I43)</f>
        <v>2241</v>
      </c>
      <c r="J31" s="921"/>
      <c r="K31" s="550">
        <f>SUM(K33,K37,K43)</f>
        <v>998</v>
      </c>
      <c r="L31" s="550">
        <f>SUM(L33,L37,L43)</f>
        <v>1243</v>
      </c>
      <c r="M31" s="199"/>
      <c r="N31" s="571" t="s">
        <v>572</v>
      </c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G31" s="196"/>
    </row>
    <row r="32" spans="1:33" ht="17.25" customHeight="1" thickBot="1">
      <c r="A32" s="258"/>
      <c r="B32" s="569"/>
      <c r="C32" s="569"/>
      <c r="D32" s="324"/>
      <c r="E32" s="834"/>
      <c r="F32" s="834"/>
      <c r="G32" s="199"/>
      <c r="H32" s="199"/>
      <c r="I32" s="834"/>
      <c r="J32" s="834"/>
      <c r="K32" s="199"/>
      <c r="L32" s="199"/>
      <c r="P32" s="244"/>
      <c r="Q32" s="244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2"/>
      <c r="AD32" s="342"/>
      <c r="AE32" s="342"/>
      <c r="AG32" s="196"/>
    </row>
    <row r="33" spans="1:31" ht="17.25" customHeight="1">
      <c r="A33" s="569" t="s">
        <v>71</v>
      </c>
      <c r="B33" s="569"/>
      <c r="C33" s="569"/>
      <c r="D33" s="814"/>
      <c r="E33" s="922">
        <f>SUM(E34)</f>
        <v>227</v>
      </c>
      <c r="F33" s="923"/>
      <c r="G33" s="202" t="s">
        <v>468</v>
      </c>
      <c r="H33" s="551">
        <f>SUM(H34)</f>
        <v>227</v>
      </c>
      <c r="I33" s="922">
        <f>SUM(I34)</f>
        <v>66</v>
      </c>
      <c r="J33" s="923"/>
      <c r="K33" s="202" t="s">
        <v>468</v>
      </c>
      <c r="L33" s="551">
        <f>SUM(L34)</f>
        <v>66</v>
      </c>
      <c r="M33" s="206"/>
      <c r="N33" s="926" t="s">
        <v>567</v>
      </c>
      <c r="O33" s="926"/>
      <c r="P33" s="950"/>
      <c r="Q33" s="893"/>
      <c r="R33" s="665" t="s">
        <v>568</v>
      </c>
      <c r="S33" s="636"/>
      <c r="T33" s="636"/>
      <c r="U33" s="636"/>
      <c r="V33" s="636"/>
      <c r="W33" s="636"/>
      <c r="X33" s="636"/>
      <c r="Y33" s="665" t="s">
        <v>569</v>
      </c>
      <c r="Z33" s="636"/>
      <c r="AA33" s="636"/>
      <c r="AB33" s="636"/>
      <c r="AC33" s="636"/>
      <c r="AD33" s="636"/>
      <c r="AE33" s="636"/>
    </row>
    <row r="34" spans="1:31" ht="17.25" customHeight="1">
      <c r="A34" s="267"/>
      <c r="B34" s="569" t="s">
        <v>772</v>
      </c>
      <c r="C34" s="569"/>
      <c r="D34" s="814"/>
      <c r="E34" s="795">
        <f>SUM(G34:H34)</f>
        <v>227</v>
      </c>
      <c r="F34" s="918"/>
      <c r="G34" s="182" t="s">
        <v>842</v>
      </c>
      <c r="H34" s="203">
        <v>227</v>
      </c>
      <c r="I34" s="918">
        <f>SUM(K34:L34)</f>
        <v>66</v>
      </c>
      <c r="J34" s="918"/>
      <c r="K34" s="182" t="s">
        <v>842</v>
      </c>
      <c r="L34" s="203">
        <v>66</v>
      </c>
      <c r="M34" s="206"/>
      <c r="N34" s="951"/>
      <c r="O34" s="951"/>
      <c r="P34" s="951"/>
      <c r="Q34" s="952"/>
      <c r="R34" s="928" t="s">
        <v>42</v>
      </c>
      <c r="S34" s="929"/>
      <c r="T34" s="953"/>
      <c r="U34" s="928" t="s">
        <v>43</v>
      </c>
      <c r="V34" s="953"/>
      <c r="W34" s="928" t="s">
        <v>44</v>
      </c>
      <c r="X34" s="929"/>
      <c r="Y34" s="928" t="s">
        <v>42</v>
      </c>
      <c r="Z34" s="929"/>
      <c r="AA34" s="929"/>
      <c r="AB34" s="930" t="s">
        <v>43</v>
      </c>
      <c r="AC34" s="931"/>
      <c r="AD34" s="929" t="s">
        <v>44</v>
      </c>
      <c r="AE34" s="929"/>
    </row>
    <row r="35" spans="1:31" ht="17.25" customHeight="1">
      <c r="A35" s="267"/>
      <c r="B35" s="258"/>
      <c r="C35" s="258"/>
      <c r="D35" s="324"/>
      <c r="E35" s="181"/>
      <c r="F35" s="182"/>
      <c r="G35" s="203"/>
      <c r="H35" s="203"/>
      <c r="I35" s="182"/>
      <c r="J35" s="182"/>
      <c r="K35" s="182"/>
      <c r="L35" s="203"/>
      <c r="M35" s="206"/>
      <c r="N35" s="256"/>
      <c r="O35" s="256"/>
      <c r="P35" s="256"/>
      <c r="Q35" s="366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</row>
    <row r="36" spans="1:31" ht="17.25" customHeight="1">
      <c r="A36" s="267"/>
      <c r="B36" s="737"/>
      <c r="C36" s="737"/>
      <c r="D36" s="299"/>
      <c r="E36" s="902"/>
      <c r="F36" s="902"/>
      <c r="I36" s="919"/>
      <c r="J36" s="919"/>
      <c r="M36" s="206"/>
      <c r="N36" s="687" t="s">
        <v>187</v>
      </c>
      <c r="O36" s="687"/>
      <c r="P36" s="687"/>
      <c r="Q36" s="688"/>
      <c r="R36" s="286"/>
      <c r="S36" s="369"/>
      <c r="T36" s="369">
        <f>SUM(T38)</f>
        <v>20</v>
      </c>
      <c r="U36" s="553"/>
      <c r="V36" s="554" t="s">
        <v>468</v>
      </c>
      <c r="W36" s="553"/>
      <c r="X36" s="369">
        <f>SUM(X38)</f>
        <v>20</v>
      </c>
      <c r="Y36" s="369"/>
      <c r="Z36" s="553"/>
      <c r="AA36" s="369">
        <f>SUM(AA38)</f>
        <v>14</v>
      </c>
      <c r="AB36" s="553"/>
      <c r="AC36" s="554" t="s">
        <v>468</v>
      </c>
      <c r="AD36" s="553"/>
      <c r="AE36" s="369">
        <f>SUM(AE38)</f>
        <v>14</v>
      </c>
    </row>
    <row r="37" spans="1:31" ht="17.25" customHeight="1">
      <c r="A37" s="569" t="s">
        <v>72</v>
      </c>
      <c r="B37" s="569"/>
      <c r="C37" s="569"/>
      <c r="D37" s="814"/>
      <c r="E37" s="795">
        <f>SUM(E38:F40)</f>
        <v>493</v>
      </c>
      <c r="F37" s="918"/>
      <c r="G37" s="203">
        <f>SUM(G38:G40)</f>
        <v>40</v>
      </c>
      <c r="H37" s="203">
        <f>SUM(H38:H40)</f>
        <v>453</v>
      </c>
      <c r="I37" s="795">
        <f>SUM(I38:J40)</f>
        <v>181</v>
      </c>
      <c r="J37" s="918"/>
      <c r="K37" s="203">
        <f>SUM(K38:K40)</f>
        <v>18</v>
      </c>
      <c r="L37" s="203">
        <f>SUM(L38:L40)</f>
        <v>163</v>
      </c>
      <c r="M37" s="206"/>
      <c r="N37" s="927"/>
      <c r="O37" s="927"/>
      <c r="P37" s="927"/>
      <c r="Q37" s="761"/>
      <c r="R37" s="199"/>
      <c r="S37" s="199"/>
      <c r="T37" s="199"/>
      <c r="U37" s="199"/>
      <c r="V37" s="199"/>
      <c r="W37" s="199"/>
      <c r="X37" s="199"/>
      <c r="Y37" s="199"/>
      <c r="AA37" s="199"/>
      <c r="AB37" s="199"/>
      <c r="AC37" s="199"/>
      <c r="AD37" s="199"/>
      <c r="AE37" s="199"/>
    </row>
    <row r="38" spans="1:31" ht="17.25" customHeight="1">
      <c r="A38" s="258"/>
      <c r="B38" s="569" t="s">
        <v>772</v>
      </c>
      <c r="C38" s="569"/>
      <c r="D38" s="814"/>
      <c r="E38" s="795">
        <f>SUM(G38:H38)</f>
        <v>404</v>
      </c>
      <c r="F38" s="918"/>
      <c r="G38" s="188">
        <v>40</v>
      </c>
      <c r="H38" s="188">
        <v>364</v>
      </c>
      <c r="I38" s="918">
        <f>SUM(K38:L38)</f>
        <v>127</v>
      </c>
      <c r="J38" s="918"/>
      <c r="K38" s="188">
        <v>18</v>
      </c>
      <c r="L38" s="188">
        <v>109</v>
      </c>
      <c r="M38" s="206"/>
      <c r="N38" s="570" t="s">
        <v>191</v>
      </c>
      <c r="O38" s="570"/>
      <c r="P38" s="570"/>
      <c r="Q38" s="622"/>
      <c r="R38" s="267"/>
      <c r="S38" s="195"/>
      <c r="T38" s="191">
        <v>20</v>
      </c>
      <c r="U38" s="196"/>
      <c r="V38" s="191" t="s">
        <v>756</v>
      </c>
      <c r="W38" s="196"/>
      <c r="X38" s="191">
        <v>20</v>
      </c>
      <c r="Y38" s="191"/>
      <c r="Z38" s="196"/>
      <c r="AA38" s="191">
        <v>14</v>
      </c>
      <c r="AC38" s="195" t="s">
        <v>756</v>
      </c>
      <c r="AE38" s="191">
        <v>14</v>
      </c>
    </row>
    <row r="39" spans="1:31" ht="17.25" customHeight="1">
      <c r="A39" s="267"/>
      <c r="B39" s="569" t="s">
        <v>170</v>
      </c>
      <c r="C39" s="569"/>
      <c r="D39" s="814"/>
      <c r="E39" s="795">
        <f>SUM(G39:H39)</f>
        <v>16</v>
      </c>
      <c r="F39" s="918"/>
      <c r="G39" s="195" t="s">
        <v>842</v>
      </c>
      <c r="H39" s="195">
        <v>16</v>
      </c>
      <c r="I39" s="918">
        <f>SUM(K39:L39)</f>
        <v>16</v>
      </c>
      <c r="J39" s="918"/>
      <c r="K39" s="195" t="s">
        <v>842</v>
      </c>
      <c r="L39" s="195">
        <v>16</v>
      </c>
      <c r="N39" s="260"/>
      <c r="O39" s="260"/>
      <c r="P39" s="260"/>
      <c r="Q39" s="264"/>
      <c r="R39" s="267"/>
      <c r="S39" s="195"/>
      <c r="T39" s="191"/>
      <c r="U39" s="196"/>
      <c r="V39" s="191"/>
      <c r="W39" s="196"/>
      <c r="X39" s="191"/>
      <c r="Y39" s="191"/>
      <c r="Z39" s="196"/>
      <c r="AA39" s="191"/>
      <c r="AC39" s="195"/>
      <c r="AE39" s="195"/>
    </row>
    <row r="40" spans="1:31" ht="17.25" customHeight="1">
      <c r="A40" s="267"/>
      <c r="B40" s="569" t="s">
        <v>171</v>
      </c>
      <c r="C40" s="569"/>
      <c r="D40" s="814"/>
      <c r="E40" s="795">
        <f>SUM(G40:H40)</f>
        <v>73</v>
      </c>
      <c r="F40" s="918"/>
      <c r="G40" s="182" t="s">
        <v>842</v>
      </c>
      <c r="H40" s="182">
        <v>73</v>
      </c>
      <c r="I40" s="918">
        <f>SUM(K40:L40)</f>
        <v>38</v>
      </c>
      <c r="J40" s="918"/>
      <c r="K40" s="182" t="s">
        <v>842</v>
      </c>
      <c r="L40" s="182">
        <v>38</v>
      </c>
      <c r="M40" s="206"/>
      <c r="N40" s="570" t="s">
        <v>395</v>
      </c>
      <c r="O40" s="570"/>
      <c r="P40" s="570"/>
      <c r="Q40" s="622"/>
      <c r="R40" s="267"/>
      <c r="S40" s="195"/>
      <c r="T40" s="191">
        <v>4</v>
      </c>
      <c r="U40" s="199"/>
      <c r="V40" s="191" t="s">
        <v>756</v>
      </c>
      <c r="W40" s="199"/>
      <c r="X40" s="191">
        <v>4</v>
      </c>
      <c r="Y40" s="191"/>
      <c r="Z40" s="199"/>
      <c r="AA40" s="191">
        <v>1</v>
      </c>
      <c r="AB40" s="199"/>
      <c r="AC40" s="195" t="s">
        <v>756</v>
      </c>
      <c r="AD40" s="199"/>
      <c r="AE40" s="195">
        <v>1</v>
      </c>
    </row>
    <row r="41" spans="1:31" ht="17.25" customHeight="1">
      <c r="A41" s="267"/>
      <c r="B41" s="258"/>
      <c r="C41" s="258"/>
      <c r="D41" s="324"/>
      <c r="E41" s="181"/>
      <c r="F41" s="182"/>
      <c r="G41" s="182"/>
      <c r="H41" s="182"/>
      <c r="I41" s="182"/>
      <c r="J41" s="182"/>
      <c r="K41" s="182"/>
      <c r="L41" s="182"/>
      <c r="N41" s="260"/>
      <c r="O41" s="260"/>
      <c r="P41" s="260"/>
      <c r="Q41" s="264"/>
      <c r="R41" s="267"/>
      <c r="S41" s="195"/>
      <c r="T41" s="191"/>
      <c r="U41" s="199"/>
      <c r="V41" s="191"/>
      <c r="W41" s="199"/>
      <c r="X41" s="191"/>
      <c r="Y41" s="191"/>
      <c r="Z41" s="199"/>
      <c r="AA41" s="191"/>
      <c r="AB41" s="199"/>
      <c r="AC41" s="195"/>
      <c r="AD41" s="199"/>
      <c r="AE41" s="195"/>
    </row>
    <row r="42" spans="1:31" ht="17.25" customHeight="1">
      <c r="A42" s="267"/>
      <c r="B42" s="737"/>
      <c r="C42" s="737"/>
      <c r="D42" s="299"/>
      <c r="E42" s="902"/>
      <c r="F42" s="902"/>
      <c r="I42" s="919"/>
      <c r="J42" s="919"/>
      <c r="M42" s="206"/>
      <c r="N42" s="570" t="s">
        <v>396</v>
      </c>
      <c r="O42" s="570"/>
      <c r="P42" s="570"/>
      <c r="Q42" s="622"/>
      <c r="R42" s="267"/>
      <c r="T42" s="191">
        <v>16</v>
      </c>
      <c r="U42" s="196"/>
      <c r="V42" s="191" t="s">
        <v>756</v>
      </c>
      <c r="W42" s="196"/>
      <c r="X42" s="196">
        <v>16</v>
      </c>
      <c r="Y42" s="196"/>
      <c r="Z42" s="196"/>
      <c r="AA42" s="191">
        <v>13</v>
      </c>
      <c r="AC42" s="195" t="s">
        <v>756</v>
      </c>
      <c r="AE42" s="195">
        <v>13</v>
      </c>
    </row>
    <row r="43" spans="1:31" ht="17.25" customHeight="1">
      <c r="A43" s="569" t="s">
        <v>75</v>
      </c>
      <c r="B43" s="569"/>
      <c r="C43" s="569"/>
      <c r="D43" s="814"/>
      <c r="E43" s="924">
        <f>SUM(E44:F67)</f>
        <v>3263</v>
      </c>
      <c r="F43" s="918"/>
      <c r="G43" s="203">
        <f>SUM(G44:G67)</f>
        <v>1595</v>
      </c>
      <c r="H43" s="234">
        <f>SUM(H44:H67)</f>
        <v>1668</v>
      </c>
      <c r="I43" s="795">
        <f>SUM(I44:J67)</f>
        <v>1994</v>
      </c>
      <c r="J43" s="918"/>
      <c r="K43" s="203">
        <f>SUM(K44:K67)</f>
        <v>980</v>
      </c>
      <c r="L43" s="203">
        <f>SUM(L44:L67)</f>
        <v>1014</v>
      </c>
      <c r="N43" s="697"/>
      <c r="O43" s="697"/>
      <c r="P43" s="697"/>
      <c r="Q43" s="767"/>
      <c r="R43" s="306"/>
      <c r="S43" s="367"/>
      <c r="T43" s="53"/>
      <c r="U43" s="367"/>
      <c r="V43" s="327"/>
      <c r="W43" s="367"/>
      <c r="X43" s="367"/>
      <c r="Y43" s="367"/>
      <c r="Z43" s="367"/>
      <c r="AA43" s="53"/>
      <c r="AB43" s="367"/>
      <c r="AC43" s="327"/>
      <c r="AD43" s="367"/>
      <c r="AE43" s="327"/>
    </row>
    <row r="44" spans="1:17" ht="17.25" customHeight="1">
      <c r="A44" s="258"/>
      <c r="B44" s="569" t="s">
        <v>175</v>
      </c>
      <c r="C44" s="569"/>
      <c r="D44" s="814"/>
      <c r="E44" s="924">
        <f>SUM(G44:H44)</f>
        <v>120</v>
      </c>
      <c r="F44" s="795"/>
      <c r="G44" s="195">
        <v>101</v>
      </c>
      <c r="H44" s="182">
        <v>19</v>
      </c>
      <c r="I44" s="918">
        <f aca="true" t="shared" si="2" ref="I44:I57">SUM(K44:L44)</f>
        <v>81</v>
      </c>
      <c r="J44" s="918"/>
      <c r="K44" s="195">
        <v>68</v>
      </c>
      <c r="L44" s="182">
        <v>13</v>
      </c>
      <c r="N44" s="243"/>
      <c r="Q44" s="196"/>
    </row>
    <row r="45" spans="1:12" ht="17.25" customHeight="1">
      <c r="A45" s="258"/>
      <c r="B45" s="569" t="s">
        <v>177</v>
      </c>
      <c r="C45" s="569"/>
      <c r="D45" s="814"/>
      <c r="E45" s="924">
        <f aca="true" t="shared" si="3" ref="E45:E67">SUM(G45:H45)</f>
        <v>125</v>
      </c>
      <c r="F45" s="795"/>
      <c r="G45" s="195">
        <v>124</v>
      </c>
      <c r="H45" s="182">
        <v>1</v>
      </c>
      <c r="I45" s="918">
        <f t="shared" si="2"/>
        <v>76</v>
      </c>
      <c r="J45" s="918"/>
      <c r="K45" s="195">
        <v>76</v>
      </c>
      <c r="L45" s="182" t="s">
        <v>842</v>
      </c>
    </row>
    <row r="46" spans="1:13" ht="17.25" customHeight="1">
      <c r="A46" s="267"/>
      <c r="B46" s="569" t="s">
        <v>179</v>
      </c>
      <c r="C46" s="569"/>
      <c r="D46" s="814"/>
      <c r="E46" s="924">
        <f t="shared" si="3"/>
        <v>164</v>
      </c>
      <c r="F46" s="795"/>
      <c r="G46" s="195">
        <v>164</v>
      </c>
      <c r="H46" s="195" t="s">
        <v>842</v>
      </c>
      <c r="I46" s="918">
        <f t="shared" si="2"/>
        <v>92</v>
      </c>
      <c r="J46" s="918"/>
      <c r="K46" s="195">
        <v>92</v>
      </c>
      <c r="L46" s="195" t="s">
        <v>842</v>
      </c>
      <c r="M46" s="206"/>
    </row>
    <row r="47" spans="1:13" ht="17.25" customHeight="1">
      <c r="A47" s="267"/>
      <c r="B47" s="569" t="s">
        <v>180</v>
      </c>
      <c r="C47" s="569"/>
      <c r="D47" s="814"/>
      <c r="E47" s="924">
        <f t="shared" si="3"/>
        <v>3</v>
      </c>
      <c r="F47" s="795"/>
      <c r="G47" s="195">
        <v>3</v>
      </c>
      <c r="H47" s="195" t="s">
        <v>842</v>
      </c>
      <c r="I47" s="918">
        <f t="shared" si="2"/>
        <v>3</v>
      </c>
      <c r="J47" s="918"/>
      <c r="K47" s="195">
        <v>3</v>
      </c>
      <c r="L47" s="195" t="s">
        <v>842</v>
      </c>
      <c r="M47" s="206"/>
    </row>
    <row r="48" spans="1:13" ht="17.25" customHeight="1">
      <c r="A48" s="267"/>
      <c r="B48" s="569" t="s">
        <v>181</v>
      </c>
      <c r="C48" s="569"/>
      <c r="D48" s="814"/>
      <c r="E48" s="924">
        <f t="shared" si="3"/>
        <v>480</v>
      </c>
      <c r="F48" s="795"/>
      <c r="G48" s="182">
        <v>381</v>
      </c>
      <c r="H48" s="182">
        <v>99</v>
      </c>
      <c r="I48" s="918">
        <f t="shared" si="2"/>
        <v>302</v>
      </c>
      <c r="J48" s="918"/>
      <c r="K48" s="182">
        <v>238</v>
      </c>
      <c r="L48" s="182">
        <v>64</v>
      </c>
      <c r="M48" s="206"/>
    </row>
    <row r="49" spans="1:13" ht="17.25" customHeight="1">
      <c r="A49" s="267"/>
      <c r="B49" s="569" t="s">
        <v>182</v>
      </c>
      <c r="C49" s="569"/>
      <c r="D49" s="814"/>
      <c r="E49" s="924">
        <f t="shared" si="3"/>
        <v>455</v>
      </c>
      <c r="F49" s="795"/>
      <c r="G49" s="195">
        <v>252</v>
      </c>
      <c r="H49" s="195">
        <v>203</v>
      </c>
      <c r="I49" s="918">
        <f t="shared" si="2"/>
        <v>269</v>
      </c>
      <c r="J49" s="918"/>
      <c r="K49" s="195">
        <v>146</v>
      </c>
      <c r="L49" s="195">
        <v>123</v>
      </c>
      <c r="M49" s="206"/>
    </row>
    <row r="50" spans="1:31" ht="17.25" customHeight="1">
      <c r="A50" s="258"/>
      <c r="B50" s="569" t="s">
        <v>169</v>
      </c>
      <c r="C50" s="569"/>
      <c r="D50" s="814"/>
      <c r="E50" s="924">
        <f t="shared" si="3"/>
        <v>31</v>
      </c>
      <c r="F50" s="795"/>
      <c r="G50" s="204">
        <v>29</v>
      </c>
      <c r="H50" s="195">
        <v>2</v>
      </c>
      <c r="I50" s="918">
        <f t="shared" si="2"/>
        <v>18</v>
      </c>
      <c r="J50" s="918"/>
      <c r="K50" s="195">
        <v>17</v>
      </c>
      <c r="L50" s="195">
        <v>1</v>
      </c>
      <c r="M50" s="206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1:31" ht="17.25" customHeight="1">
      <c r="A51" s="258"/>
      <c r="B51" s="737" t="s">
        <v>183</v>
      </c>
      <c r="C51" s="737"/>
      <c r="D51" s="738"/>
      <c r="E51" s="924">
        <f t="shared" si="3"/>
        <v>57</v>
      </c>
      <c r="F51" s="795"/>
      <c r="G51" s="204">
        <v>48</v>
      </c>
      <c r="H51" s="195">
        <v>9</v>
      </c>
      <c r="I51" s="918">
        <f t="shared" si="2"/>
        <v>30</v>
      </c>
      <c r="J51" s="918"/>
      <c r="K51" s="204">
        <v>27</v>
      </c>
      <c r="L51" s="195">
        <v>3</v>
      </c>
      <c r="M51" s="206"/>
      <c r="N51" s="571" t="s">
        <v>757</v>
      </c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</row>
    <row r="52" spans="1:31" ht="17.25" customHeight="1" thickBot="1">
      <c r="A52" s="258"/>
      <c r="B52" s="569" t="s">
        <v>184</v>
      </c>
      <c r="C52" s="569"/>
      <c r="D52" s="814"/>
      <c r="E52" s="924">
        <f t="shared" si="3"/>
        <v>365</v>
      </c>
      <c r="F52" s="795"/>
      <c r="G52" s="204">
        <v>12</v>
      </c>
      <c r="H52" s="204">
        <v>353</v>
      </c>
      <c r="I52" s="918">
        <f t="shared" si="2"/>
        <v>149</v>
      </c>
      <c r="J52" s="918"/>
      <c r="K52" s="204">
        <v>4</v>
      </c>
      <c r="L52" s="195">
        <v>145</v>
      </c>
      <c r="M52" s="206"/>
      <c r="P52" s="244"/>
      <c r="Q52" s="244"/>
      <c r="R52" s="244"/>
      <c r="S52" s="244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246"/>
      <c r="AE52" s="342"/>
    </row>
    <row r="53" spans="1:31" ht="17.25" customHeight="1">
      <c r="A53" s="258"/>
      <c r="B53" s="569" t="s">
        <v>185</v>
      </c>
      <c r="C53" s="569"/>
      <c r="D53" s="814"/>
      <c r="E53" s="924">
        <f t="shared" si="3"/>
        <v>95</v>
      </c>
      <c r="F53" s="795"/>
      <c r="G53" s="195" t="s">
        <v>842</v>
      </c>
      <c r="H53" s="195">
        <v>95</v>
      </c>
      <c r="I53" s="918">
        <f t="shared" si="2"/>
        <v>53</v>
      </c>
      <c r="J53" s="918"/>
      <c r="K53" s="195" t="s">
        <v>842</v>
      </c>
      <c r="L53" s="195">
        <v>53</v>
      </c>
      <c r="M53" s="206"/>
      <c r="N53" s="957" t="s">
        <v>774</v>
      </c>
      <c r="O53" s="958"/>
      <c r="P53" s="716"/>
      <c r="Q53" s="970" t="s">
        <v>573</v>
      </c>
      <c r="R53" s="600"/>
      <c r="S53" s="600"/>
      <c r="T53" s="636"/>
      <c r="U53" s="864" t="s">
        <v>193</v>
      </c>
      <c r="V53" s="864"/>
      <c r="W53" s="864"/>
      <c r="X53" s="864"/>
      <c r="Y53" s="864"/>
      <c r="Z53" s="932" t="s">
        <v>758</v>
      </c>
      <c r="AA53" s="636"/>
      <c r="AB53" s="636"/>
      <c r="AC53" s="636"/>
      <c r="AD53" s="636"/>
      <c r="AE53" s="636"/>
    </row>
    <row r="54" spans="1:31" ht="17.25" customHeight="1">
      <c r="A54" s="258"/>
      <c r="B54" s="569" t="s">
        <v>186</v>
      </c>
      <c r="C54" s="569"/>
      <c r="D54" s="814"/>
      <c r="E54" s="924">
        <f t="shared" si="3"/>
        <v>51</v>
      </c>
      <c r="F54" s="795"/>
      <c r="G54" s="195">
        <v>29</v>
      </c>
      <c r="H54" s="195">
        <v>22</v>
      </c>
      <c r="I54" s="918">
        <f t="shared" si="2"/>
        <v>27</v>
      </c>
      <c r="J54" s="918"/>
      <c r="K54" s="204">
        <v>17</v>
      </c>
      <c r="L54" s="195">
        <v>10</v>
      </c>
      <c r="M54" s="206"/>
      <c r="N54" s="959"/>
      <c r="O54" s="959"/>
      <c r="P54" s="718"/>
      <c r="Q54" s="566" t="s">
        <v>759</v>
      </c>
      <c r="R54" s="567"/>
      <c r="S54" s="567"/>
      <c r="T54" s="963" t="s">
        <v>195</v>
      </c>
      <c r="U54" s="642" t="s">
        <v>760</v>
      </c>
      <c r="V54" s="642"/>
      <c r="W54" s="642"/>
      <c r="X54" s="642"/>
      <c r="Y54" s="965" t="s">
        <v>195</v>
      </c>
      <c r="Z54" s="928" t="s">
        <v>760</v>
      </c>
      <c r="AA54" s="929"/>
      <c r="AB54" s="929"/>
      <c r="AC54" s="929"/>
      <c r="AD54" s="953"/>
      <c r="AE54" s="963" t="s">
        <v>195</v>
      </c>
    </row>
    <row r="55" spans="1:31" ht="17.25" customHeight="1">
      <c r="A55" s="258"/>
      <c r="B55" s="569" t="s">
        <v>188</v>
      </c>
      <c r="C55" s="569"/>
      <c r="D55" s="814"/>
      <c r="E55" s="924">
        <f t="shared" si="3"/>
        <v>161</v>
      </c>
      <c r="F55" s="795"/>
      <c r="G55" s="204">
        <v>147</v>
      </c>
      <c r="H55" s="204">
        <v>14</v>
      </c>
      <c r="I55" s="918">
        <f t="shared" si="2"/>
        <v>66</v>
      </c>
      <c r="J55" s="918"/>
      <c r="K55" s="204">
        <v>61</v>
      </c>
      <c r="L55" s="204">
        <v>5</v>
      </c>
      <c r="M55" s="206"/>
      <c r="N55" s="960"/>
      <c r="O55" s="960"/>
      <c r="P55" s="961"/>
      <c r="Q55" s="368" t="s">
        <v>42</v>
      </c>
      <c r="R55" s="368" t="s">
        <v>761</v>
      </c>
      <c r="S55" s="368" t="s">
        <v>762</v>
      </c>
      <c r="T55" s="966"/>
      <c r="U55" s="954" t="s">
        <v>42</v>
      </c>
      <c r="V55" s="955"/>
      <c r="W55" s="368" t="s">
        <v>761</v>
      </c>
      <c r="X55" s="368" t="s">
        <v>762</v>
      </c>
      <c r="Y55" s="966"/>
      <c r="Z55" s="954" t="s">
        <v>42</v>
      </c>
      <c r="AA55" s="955"/>
      <c r="AB55" s="368" t="s">
        <v>196</v>
      </c>
      <c r="AC55" s="368" t="s">
        <v>197</v>
      </c>
      <c r="AD55" s="106" t="s">
        <v>397</v>
      </c>
      <c r="AE55" s="964"/>
    </row>
    <row r="56" spans="1:31" ht="17.25" customHeight="1">
      <c r="A56" s="258"/>
      <c r="B56" s="569" t="s">
        <v>189</v>
      </c>
      <c r="C56" s="569"/>
      <c r="D56" s="814"/>
      <c r="E56" s="924">
        <f t="shared" si="3"/>
        <v>117</v>
      </c>
      <c r="F56" s="795"/>
      <c r="G56" s="204">
        <v>50</v>
      </c>
      <c r="H56" s="204">
        <v>67</v>
      </c>
      <c r="I56" s="918">
        <f t="shared" si="2"/>
        <v>117</v>
      </c>
      <c r="J56" s="918"/>
      <c r="K56" s="195">
        <v>50</v>
      </c>
      <c r="L56" s="195">
        <v>67</v>
      </c>
      <c r="M56" s="206"/>
      <c r="N56" s="256"/>
      <c r="O56" s="256"/>
      <c r="P56" s="366"/>
      <c r="Q56" s="244"/>
      <c r="R56" s="244"/>
      <c r="S56" s="244"/>
      <c r="T56" s="107"/>
      <c r="U56" s="199"/>
      <c r="V56" s="199"/>
      <c r="W56" s="244"/>
      <c r="X56" s="244"/>
      <c r="Y56" s="107"/>
      <c r="Z56" s="199"/>
      <c r="AA56" s="199"/>
      <c r="AB56" s="244"/>
      <c r="AC56" s="244"/>
      <c r="AD56" s="108"/>
      <c r="AE56" s="108"/>
    </row>
    <row r="57" spans="1:31" ht="17.25" customHeight="1">
      <c r="A57" s="267"/>
      <c r="B57" s="569" t="s">
        <v>190</v>
      </c>
      <c r="C57" s="569"/>
      <c r="D57" s="814"/>
      <c r="E57" s="924">
        <f t="shared" si="3"/>
        <v>39</v>
      </c>
      <c r="F57" s="795"/>
      <c r="G57" s="204">
        <v>24</v>
      </c>
      <c r="H57" s="195">
        <v>15</v>
      </c>
      <c r="I57" s="795">
        <f t="shared" si="2"/>
        <v>39</v>
      </c>
      <c r="J57" s="795"/>
      <c r="K57" s="195">
        <v>24</v>
      </c>
      <c r="L57" s="195">
        <v>15</v>
      </c>
      <c r="M57" s="206"/>
      <c r="N57" s="14"/>
      <c r="O57" s="14"/>
      <c r="P57" s="272" t="s">
        <v>66</v>
      </c>
      <c r="Q57" s="188">
        <f>SUM(R57:S57)</f>
        <v>10</v>
      </c>
      <c r="R57" s="198">
        <v>2</v>
      </c>
      <c r="S57" s="198">
        <v>8</v>
      </c>
      <c r="T57" s="198">
        <v>6</v>
      </c>
      <c r="U57" s="834">
        <f>SUM(W57:X57)</f>
        <v>54</v>
      </c>
      <c r="V57" s="834"/>
      <c r="W57" s="188">
        <v>12</v>
      </c>
      <c r="X57" s="188">
        <v>42</v>
      </c>
      <c r="Y57" s="188">
        <v>8</v>
      </c>
      <c r="Z57" s="834">
        <f>SUM(AB57:AD57)</f>
        <v>211</v>
      </c>
      <c r="AA57" s="834"/>
      <c r="AB57" s="188">
        <v>32</v>
      </c>
      <c r="AC57" s="188">
        <v>175</v>
      </c>
      <c r="AD57" s="188">
        <v>4</v>
      </c>
      <c r="AE57" s="188">
        <v>68</v>
      </c>
    </row>
    <row r="58" spans="1:31" ht="17.25" customHeight="1">
      <c r="A58" s="267"/>
      <c r="B58" s="569" t="s">
        <v>392</v>
      </c>
      <c r="C58" s="569"/>
      <c r="D58" s="814"/>
      <c r="E58" s="924">
        <f t="shared" si="3"/>
        <v>94</v>
      </c>
      <c r="F58" s="795"/>
      <c r="G58" s="195">
        <v>12</v>
      </c>
      <c r="H58" s="204">
        <v>82</v>
      </c>
      <c r="I58" s="795">
        <f aca="true" t="shared" si="4" ref="I58:I67">SUM(K58:L58)</f>
        <v>94</v>
      </c>
      <c r="J58" s="795"/>
      <c r="K58" s="204">
        <v>12</v>
      </c>
      <c r="L58" s="204">
        <v>82</v>
      </c>
      <c r="M58" s="206"/>
      <c r="N58" s="14"/>
      <c r="O58" s="14"/>
      <c r="P58" s="109"/>
      <c r="Q58" s="188"/>
      <c r="R58" s="198"/>
      <c r="S58" s="198"/>
      <c r="T58" s="19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</row>
    <row r="59" spans="1:31" ht="17.25" customHeight="1">
      <c r="A59" s="258"/>
      <c r="B59" s="737" t="s">
        <v>390</v>
      </c>
      <c r="C59" s="737"/>
      <c r="D59" s="738"/>
      <c r="E59" s="924">
        <f t="shared" si="3"/>
        <v>182</v>
      </c>
      <c r="F59" s="795"/>
      <c r="G59" s="204">
        <v>36</v>
      </c>
      <c r="H59" s="204">
        <v>146</v>
      </c>
      <c r="I59" s="795">
        <f t="shared" si="4"/>
        <v>108</v>
      </c>
      <c r="J59" s="795"/>
      <c r="K59" s="195">
        <v>23</v>
      </c>
      <c r="L59" s="204">
        <v>85</v>
      </c>
      <c r="N59" s="358" t="s">
        <v>763</v>
      </c>
      <c r="O59" s="255"/>
      <c r="P59" s="272" t="s">
        <v>67</v>
      </c>
      <c r="Q59" s="188" t="s">
        <v>468</v>
      </c>
      <c r="R59" s="188" t="s">
        <v>842</v>
      </c>
      <c r="S59" s="188" t="s">
        <v>842</v>
      </c>
      <c r="T59" s="188" t="s">
        <v>842</v>
      </c>
      <c r="U59" s="834">
        <f>SUM(W59:X59)</f>
        <v>7</v>
      </c>
      <c r="V59" s="834"/>
      <c r="W59" s="204" t="s">
        <v>842</v>
      </c>
      <c r="X59" s="206">
        <v>7</v>
      </c>
      <c r="Y59" s="188">
        <v>3</v>
      </c>
      <c r="Z59" s="834">
        <f>SUM(AB59:AD59)</f>
        <v>107</v>
      </c>
      <c r="AA59" s="834"/>
      <c r="AB59" s="206">
        <v>12</v>
      </c>
      <c r="AC59" s="206">
        <v>95</v>
      </c>
      <c r="AD59" s="188" t="s">
        <v>764</v>
      </c>
      <c r="AE59" s="198">
        <v>24</v>
      </c>
    </row>
    <row r="60" spans="1:33" ht="17.25" customHeight="1">
      <c r="A60" s="258"/>
      <c r="B60" s="569" t="s">
        <v>192</v>
      </c>
      <c r="C60" s="569"/>
      <c r="D60" s="814"/>
      <c r="E60" s="924">
        <f t="shared" si="3"/>
        <v>57</v>
      </c>
      <c r="F60" s="795"/>
      <c r="G60" s="204" t="s">
        <v>842</v>
      </c>
      <c r="H60" s="195">
        <v>57</v>
      </c>
      <c r="I60" s="795">
        <f t="shared" si="4"/>
        <v>27</v>
      </c>
      <c r="J60" s="795"/>
      <c r="K60" s="195" t="s">
        <v>842</v>
      </c>
      <c r="L60" s="195">
        <v>27</v>
      </c>
      <c r="N60" s="358"/>
      <c r="O60" s="255"/>
      <c r="P60" s="272"/>
      <c r="Q60" s="188"/>
      <c r="R60" s="188"/>
      <c r="S60" s="188"/>
      <c r="T60" s="188"/>
      <c r="U60" s="188"/>
      <c r="V60" s="188"/>
      <c r="W60" s="206"/>
      <c r="X60" s="206"/>
      <c r="Y60" s="188"/>
      <c r="Z60" s="188"/>
      <c r="AA60" s="188"/>
      <c r="AB60" s="206"/>
      <c r="AC60" s="206"/>
      <c r="AD60" s="188"/>
      <c r="AE60" s="198"/>
      <c r="AG60" s="195"/>
    </row>
    <row r="61" spans="1:31" ht="17.25" customHeight="1">
      <c r="A61" s="267"/>
      <c r="B61" s="569" t="s">
        <v>194</v>
      </c>
      <c r="C61" s="569"/>
      <c r="D61" s="814"/>
      <c r="E61" s="924">
        <f t="shared" si="3"/>
        <v>110</v>
      </c>
      <c r="F61" s="795"/>
      <c r="G61" s="195">
        <v>36</v>
      </c>
      <c r="H61" s="204">
        <v>74</v>
      </c>
      <c r="I61" s="795">
        <f t="shared" si="4"/>
        <v>61</v>
      </c>
      <c r="J61" s="795"/>
      <c r="K61" s="204">
        <v>24</v>
      </c>
      <c r="L61" s="204">
        <v>37</v>
      </c>
      <c r="N61" s="199"/>
      <c r="O61" s="243"/>
      <c r="P61" s="272" t="s">
        <v>68</v>
      </c>
      <c r="Q61" s="188">
        <f>SUM(R61:S61)</f>
        <v>10</v>
      </c>
      <c r="R61" s="206">
        <v>2</v>
      </c>
      <c r="S61" s="206">
        <v>8</v>
      </c>
      <c r="T61" s="188">
        <v>6</v>
      </c>
      <c r="U61" s="834">
        <f>SUM(W61:X61)</f>
        <v>47</v>
      </c>
      <c r="V61" s="834"/>
      <c r="W61" s="206">
        <v>12</v>
      </c>
      <c r="X61" s="206">
        <v>35</v>
      </c>
      <c r="Y61" s="188">
        <v>5</v>
      </c>
      <c r="Z61" s="834">
        <f>SUM(AB61:AD61)</f>
        <v>104</v>
      </c>
      <c r="AA61" s="834"/>
      <c r="AB61" s="206">
        <v>20</v>
      </c>
      <c r="AC61" s="206">
        <v>80</v>
      </c>
      <c r="AD61" s="188">
        <v>4</v>
      </c>
      <c r="AE61" s="198">
        <v>44</v>
      </c>
    </row>
    <row r="62" spans="1:31" ht="17.25" customHeight="1">
      <c r="A62" s="258"/>
      <c r="B62" s="569" t="s">
        <v>391</v>
      </c>
      <c r="C62" s="569"/>
      <c r="D62" s="814"/>
      <c r="E62" s="924">
        <f t="shared" si="3"/>
        <v>68</v>
      </c>
      <c r="F62" s="795"/>
      <c r="G62" s="204">
        <v>21</v>
      </c>
      <c r="H62" s="204">
        <v>47</v>
      </c>
      <c r="I62" s="795">
        <f t="shared" si="4"/>
        <v>49</v>
      </c>
      <c r="J62" s="795"/>
      <c r="K62" s="204">
        <v>11</v>
      </c>
      <c r="L62" s="204">
        <v>38</v>
      </c>
      <c r="N62" s="256"/>
      <c r="O62" s="196"/>
      <c r="P62" s="257"/>
      <c r="Q62" s="190"/>
      <c r="U62" s="572"/>
      <c r="V62" s="572"/>
      <c r="Z62" s="572"/>
      <c r="AA62" s="572"/>
      <c r="AE62" s="196"/>
    </row>
    <row r="63" spans="1:31" ht="17.25" customHeight="1">
      <c r="A63" s="258"/>
      <c r="B63" s="569" t="s">
        <v>773</v>
      </c>
      <c r="C63" s="569"/>
      <c r="D63" s="814"/>
      <c r="E63" s="924">
        <f t="shared" si="3"/>
        <v>13</v>
      </c>
      <c r="F63" s="795"/>
      <c r="G63" s="204" t="s">
        <v>842</v>
      </c>
      <c r="H63" s="204">
        <v>13</v>
      </c>
      <c r="I63" s="795">
        <f t="shared" si="4"/>
        <v>5</v>
      </c>
      <c r="J63" s="795"/>
      <c r="K63" s="204" t="s">
        <v>842</v>
      </c>
      <c r="L63" s="204">
        <v>5</v>
      </c>
      <c r="N63" s="27"/>
      <c r="O63" s="14"/>
      <c r="P63" s="272" t="s">
        <v>66</v>
      </c>
      <c r="Q63" s="188">
        <f>SUM(R63:S63)</f>
        <v>172</v>
      </c>
      <c r="R63" s="198">
        <v>41</v>
      </c>
      <c r="S63" s="198">
        <v>131</v>
      </c>
      <c r="T63" s="188" t="s">
        <v>621</v>
      </c>
      <c r="U63" s="834">
        <f>SUM(W63:X63)</f>
        <v>214</v>
      </c>
      <c r="V63" s="834"/>
      <c r="W63" s="198">
        <v>48</v>
      </c>
      <c r="X63" s="198">
        <v>166</v>
      </c>
      <c r="Y63" s="188" t="s">
        <v>621</v>
      </c>
      <c r="Z63" s="834">
        <f>SUM(AB63:AD63)</f>
        <v>575</v>
      </c>
      <c r="AA63" s="834"/>
      <c r="AB63" s="198">
        <v>60</v>
      </c>
      <c r="AC63" s="198">
        <v>514</v>
      </c>
      <c r="AD63" s="198">
        <v>1</v>
      </c>
      <c r="AE63" s="188" t="s">
        <v>621</v>
      </c>
    </row>
    <row r="64" spans="1:31" ht="17.25" customHeight="1">
      <c r="A64" s="258"/>
      <c r="B64" s="569" t="s">
        <v>198</v>
      </c>
      <c r="C64" s="569"/>
      <c r="D64" s="814"/>
      <c r="E64" s="924">
        <f t="shared" si="3"/>
        <v>205</v>
      </c>
      <c r="F64" s="795"/>
      <c r="G64" s="204">
        <v>6</v>
      </c>
      <c r="H64" s="195">
        <v>199</v>
      </c>
      <c r="I64" s="795">
        <f t="shared" si="4"/>
        <v>147</v>
      </c>
      <c r="J64" s="795"/>
      <c r="K64" s="195">
        <v>3</v>
      </c>
      <c r="L64" s="195">
        <v>144</v>
      </c>
      <c r="N64" s="27"/>
      <c r="O64" s="14"/>
      <c r="P64" s="272"/>
      <c r="Q64" s="188"/>
      <c r="R64" s="198"/>
      <c r="S64" s="198"/>
      <c r="T64" s="188"/>
      <c r="U64" s="188"/>
      <c r="V64" s="188"/>
      <c r="W64" s="198"/>
      <c r="X64" s="198"/>
      <c r="Y64" s="188"/>
      <c r="Z64" s="188"/>
      <c r="AA64" s="188"/>
      <c r="AB64" s="198"/>
      <c r="AC64" s="198"/>
      <c r="AD64" s="198"/>
      <c r="AE64" s="188"/>
    </row>
    <row r="65" spans="1:31" ht="17.25" customHeight="1">
      <c r="A65" s="267"/>
      <c r="B65" s="737" t="s">
        <v>38</v>
      </c>
      <c r="C65" s="737"/>
      <c r="D65" s="738"/>
      <c r="E65" s="924">
        <f t="shared" si="3"/>
        <v>3</v>
      </c>
      <c r="F65" s="795"/>
      <c r="G65" s="204" t="s">
        <v>842</v>
      </c>
      <c r="H65" s="204">
        <v>3</v>
      </c>
      <c r="I65" s="795" t="s">
        <v>842</v>
      </c>
      <c r="J65" s="795"/>
      <c r="K65" s="204" t="s">
        <v>842</v>
      </c>
      <c r="L65" s="204" t="s">
        <v>842</v>
      </c>
      <c r="N65" s="358" t="s">
        <v>200</v>
      </c>
      <c r="O65" s="255"/>
      <c r="P65" s="272" t="s">
        <v>67</v>
      </c>
      <c r="Q65" s="188">
        <f>SUM(R65:S65)</f>
        <v>105</v>
      </c>
      <c r="R65" s="206">
        <v>23</v>
      </c>
      <c r="S65" s="206">
        <v>82</v>
      </c>
      <c r="T65" s="188" t="s">
        <v>857</v>
      </c>
      <c r="U65" s="834">
        <f>SUM(W65:X65)</f>
        <v>149</v>
      </c>
      <c r="V65" s="834"/>
      <c r="W65" s="206">
        <v>26</v>
      </c>
      <c r="X65" s="206">
        <v>123</v>
      </c>
      <c r="Y65" s="188" t="s">
        <v>857</v>
      </c>
      <c r="Z65" s="834">
        <f>SUM(AB65:AD65)</f>
        <v>423</v>
      </c>
      <c r="AA65" s="834"/>
      <c r="AB65" s="206">
        <v>39</v>
      </c>
      <c r="AC65" s="206">
        <v>383</v>
      </c>
      <c r="AD65" s="188">
        <v>1</v>
      </c>
      <c r="AE65" s="188" t="s">
        <v>766</v>
      </c>
    </row>
    <row r="66" spans="1:31" ht="17.25" customHeight="1">
      <c r="A66" s="267"/>
      <c r="B66" s="569" t="s">
        <v>199</v>
      </c>
      <c r="C66" s="569"/>
      <c r="D66" s="814"/>
      <c r="E66" s="924">
        <f t="shared" si="3"/>
        <v>243</v>
      </c>
      <c r="F66" s="795"/>
      <c r="G66" s="204">
        <v>104</v>
      </c>
      <c r="H66" s="204">
        <v>139</v>
      </c>
      <c r="I66" s="795">
        <f t="shared" si="4"/>
        <v>156</v>
      </c>
      <c r="J66" s="795"/>
      <c r="K66" s="204">
        <v>68</v>
      </c>
      <c r="L66" s="204">
        <v>88</v>
      </c>
      <c r="N66" s="358"/>
      <c r="O66" s="255"/>
      <c r="P66" s="272"/>
      <c r="Q66" s="188"/>
      <c r="R66" s="206"/>
      <c r="S66" s="206"/>
      <c r="T66" s="188"/>
      <c r="U66" s="204"/>
      <c r="V66" s="204"/>
      <c r="W66" s="206"/>
      <c r="X66" s="206"/>
      <c r="Y66" s="188"/>
      <c r="Z66" s="204"/>
      <c r="AA66" s="204"/>
      <c r="AB66" s="206"/>
      <c r="AC66" s="206"/>
      <c r="AD66" s="188"/>
      <c r="AE66" s="188"/>
    </row>
    <row r="67" spans="1:31" ht="17.25" customHeight="1">
      <c r="A67" s="363"/>
      <c r="B67" s="607" t="s">
        <v>767</v>
      </c>
      <c r="C67" s="607"/>
      <c r="D67" s="818"/>
      <c r="E67" s="920">
        <f t="shared" si="3"/>
        <v>25</v>
      </c>
      <c r="F67" s="817"/>
      <c r="G67" s="200">
        <v>16</v>
      </c>
      <c r="H67" s="200">
        <v>9</v>
      </c>
      <c r="I67" s="817">
        <f t="shared" si="4"/>
        <v>25</v>
      </c>
      <c r="J67" s="817"/>
      <c r="K67" s="200">
        <v>16</v>
      </c>
      <c r="L67" s="200">
        <v>9</v>
      </c>
      <c r="M67" s="198"/>
      <c r="N67" s="275"/>
      <c r="O67" s="275"/>
      <c r="P67" s="252" t="s">
        <v>68</v>
      </c>
      <c r="Q67" s="555">
        <f>SUM(R67:S67)</f>
        <v>67</v>
      </c>
      <c r="R67" s="208">
        <v>18</v>
      </c>
      <c r="S67" s="208">
        <v>49</v>
      </c>
      <c r="T67" s="201" t="s">
        <v>857</v>
      </c>
      <c r="U67" s="962">
        <f>SUM(W67:X67)</f>
        <v>65</v>
      </c>
      <c r="V67" s="962"/>
      <c r="W67" s="209">
        <v>22</v>
      </c>
      <c r="X67" s="209">
        <v>43</v>
      </c>
      <c r="Y67" s="201" t="s">
        <v>857</v>
      </c>
      <c r="Z67" s="962">
        <f>SUM(AB67:AD67)</f>
        <v>152</v>
      </c>
      <c r="AA67" s="962"/>
      <c r="AB67" s="208">
        <v>21</v>
      </c>
      <c r="AC67" s="208">
        <v>131</v>
      </c>
      <c r="AD67" s="207" t="s">
        <v>765</v>
      </c>
      <c r="AE67" s="201" t="s">
        <v>766</v>
      </c>
    </row>
    <row r="68" spans="1:31" ht="17.25" customHeight="1">
      <c r="A68" s="243" t="s">
        <v>466</v>
      </c>
      <c r="C68" s="22"/>
      <c r="D68" s="206"/>
      <c r="E68" s="206"/>
      <c r="F68" s="22"/>
      <c r="G68" s="195"/>
      <c r="H68" s="206"/>
      <c r="I68" s="198"/>
      <c r="J68" s="198"/>
      <c r="K68" s="206"/>
      <c r="L68" s="206"/>
      <c r="N68" s="243" t="s">
        <v>466</v>
      </c>
      <c r="AE68" s="196"/>
    </row>
    <row r="69" spans="3:12" ht="17.25" customHeight="1">
      <c r="C69" s="22"/>
      <c r="D69" s="206"/>
      <c r="E69" s="195"/>
      <c r="F69" s="195"/>
      <c r="G69" s="195"/>
      <c r="H69" s="195"/>
      <c r="I69" s="198"/>
      <c r="J69" s="198"/>
      <c r="K69" s="206"/>
      <c r="L69" s="206"/>
    </row>
    <row r="70" spans="3:12" ht="17.25" customHeight="1">
      <c r="C70" s="22"/>
      <c r="D70" s="195"/>
      <c r="E70" s="206"/>
      <c r="F70" s="22"/>
      <c r="G70" s="195"/>
      <c r="H70" s="206"/>
      <c r="I70" s="206"/>
      <c r="J70" s="206"/>
      <c r="K70" s="206"/>
      <c r="L70" s="206"/>
    </row>
    <row r="71" spans="3:15" ht="17.25" customHeight="1">
      <c r="C71" s="22"/>
      <c r="D71" s="195"/>
      <c r="E71" s="206"/>
      <c r="F71" s="22"/>
      <c r="G71" s="195"/>
      <c r="H71" s="206"/>
      <c r="I71" s="182"/>
      <c r="J71" s="182"/>
      <c r="K71" s="182"/>
      <c r="L71" s="182"/>
      <c r="N71" s="206"/>
      <c r="O71" s="206"/>
    </row>
    <row r="72" spans="3:12" ht="14.25">
      <c r="C72" s="22"/>
      <c r="D72" s="206"/>
      <c r="E72" s="206"/>
      <c r="F72" s="22"/>
      <c r="G72" s="206"/>
      <c r="H72" s="206"/>
      <c r="I72" s="198"/>
      <c r="J72" s="198"/>
      <c r="K72" s="198"/>
      <c r="L72" s="198"/>
    </row>
    <row r="73" spans="2:12" ht="14.25">
      <c r="B73" s="196"/>
      <c r="C73" s="59"/>
      <c r="D73" s="198"/>
      <c r="E73" s="198"/>
      <c r="F73" s="59"/>
      <c r="G73" s="198"/>
      <c r="H73" s="198"/>
      <c r="I73" s="206"/>
      <c r="J73" s="206"/>
      <c r="K73" s="206"/>
      <c r="L73" s="206"/>
    </row>
    <row r="74" spans="2:8" ht="14.25">
      <c r="B74" s="196"/>
      <c r="C74" s="59"/>
      <c r="D74" s="198"/>
      <c r="E74" s="198"/>
      <c r="F74" s="59"/>
      <c r="G74" s="198"/>
      <c r="H74" s="198"/>
    </row>
    <row r="75" spans="2:8" ht="14.25">
      <c r="B75" s="196"/>
      <c r="C75" s="59"/>
      <c r="D75" s="198"/>
      <c r="E75" s="198"/>
      <c r="F75" s="59"/>
      <c r="G75" s="198"/>
      <c r="H75" s="198"/>
    </row>
    <row r="76" spans="2:8" ht="14.25">
      <c r="B76" s="258"/>
      <c r="C76" s="181"/>
      <c r="D76" s="181"/>
      <c r="E76" s="181"/>
      <c r="F76" s="191"/>
      <c r="G76" s="191"/>
      <c r="H76" s="181"/>
    </row>
    <row r="77" spans="1:8" ht="14.25">
      <c r="A77" s="206"/>
      <c r="B77" s="267"/>
      <c r="C77" s="59"/>
      <c r="D77" s="198"/>
      <c r="E77" s="198"/>
      <c r="F77" s="59"/>
      <c r="G77" s="198"/>
      <c r="H77" s="198"/>
    </row>
    <row r="78" spans="1:8" ht="14.25">
      <c r="A78" s="206"/>
      <c r="B78" s="258"/>
      <c r="C78" s="196"/>
      <c r="D78" s="198"/>
      <c r="E78" s="198"/>
      <c r="F78" s="198"/>
      <c r="G78" s="198"/>
      <c r="H78" s="198"/>
    </row>
    <row r="79" spans="1:8" ht="14.25">
      <c r="A79" s="206"/>
      <c r="B79" s="267"/>
      <c r="C79" s="196"/>
      <c r="D79" s="196"/>
      <c r="E79" s="196"/>
      <c r="F79" s="196"/>
      <c r="G79" s="196"/>
      <c r="H79" s="196"/>
    </row>
    <row r="80" spans="1:8" ht="14.25">
      <c r="A80" s="206"/>
      <c r="B80" s="258"/>
      <c r="C80" s="196"/>
      <c r="D80" s="196"/>
      <c r="E80" s="196"/>
      <c r="F80" s="196"/>
      <c r="G80" s="196"/>
      <c r="H80" s="196"/>
    </row>
    <row r="81" spans="1:8" ht="14.25">
      <c r="A81" s="206"/>
      <c r="B81" s="258"/>
      <c r="C81" s="196"/>
      <c r="D81" s="196"/>
      <c r="E81" s="196"/>
      <c r="F81" s="196"/>
      <c r="G81" s="196"/>
      <c r="H81" s="196"/>
    </row>
    <row r="82" spans="1:8" ht="14.25">
      <c r="A82" s="255"/>
      <c r="B82" s="258"/>
      <c r="C82" s="196"/>
      <c r="D82" s="196"/>
      <c r="E82" s="196"/>
      <c r="F82" s="196"/>
      <c r="G82" s="196"/>
      <c r="H82" s="196"/>
    </row>
    <row r="83" spans="1:8" ht="14.25">
      <c r="A83" s="255"/>
      <c r="B83" s="258"/>
      <c r="C83" s="196"/>
      <c r="D83" s="196"/>
      <c r="E83" s="196"/>
      <c r="F83" s="196"/>
      <c r="G83" s="196"/>
      <c r="H83" s="196"/>
    </row>
    <row r="84" spans="1:8" ht="14.25">
      <c r="A84" s="255"/>
      <c r="B84" s="196"/>
      <c r="C84" s="196"/>
      <c r="D84" s="196"/>
      <c r="E84" s="196"/>
      <c r="F84" s="196"/>
      <c r="G84" s="196"/>
      <c r="H84" s="196"/>
    </row>
    <row r="85" spans="1:8" ht="14.25">
      <c r="A85" s="255"/>
      <c r="B85" s="196"/>
      <c r="C85" s="196"/>
      <c r="D85" s="196"/>
      <c r="E85" s="196"/>
      <c r="F85" s="196"/>
      <c r="G85" s="196"/>
      <c r="H85" s="196"/>
    </row>
    <row r="86" spans="1:8" ht="14.25">
      <c r="A86" s="255"/>
      <c r="B86" s="258"/>
      <c r="C86" s="196"/>
      <c r="D86" s="196"/>
      <c r="E86" s="196"/>
      <c r="F86" s="196"/>
      <c r="G86" s="196"/>
      <c r="H86" s="196"/>
    </row>
    <row r="87" spans="1:8" ht="14.25">
      <c r="A87" s="255"/>
      <c r="B87" s="196"/>
      <c r="C87" s="196"/>
      <c r="D87" s="196"/>
      <c r="E87" s="196"/>
      <c r="F87" s="196"/>
      <c r="G87" s="196"/>
      <c r="H87" s="196"/>
    </row>
    <row r="88" spans="1:8" ht="14.25">
      <c r="A88" s="255"/>
      <c r="B88" s="196"/>
      <c r="C88" s="196"/>
      <c r="D88" s="196"/>
      <c r="E88" s="196"/>
      <c r="F88" s="196"/>
      <c r="G88" s="196"/>
      <c r="H88" s="196"/>
    </row>
    <row r="89" spans="1:8" ht="14.25">
      <c r="A89" s="255"/>
      <c r="B89" s="258"/>
      <c r="C89" s="196"/>
      <c r="D89" s="196"/>
      <c r="E89" s="196"/>
      <c r="F89" s="196"/>
      <c r="G89" s="196"/>
      <c r="H89" s="196"/>
    </row>
    <row r="90" spans="1:8" ht="14.25">
      <c r="A90" s="255"/>
      <c r="B90" s="196"/>
      <c r="C90" s="196"/>
      <c r="D90" s="196"/>
      <c r="E90" s="196"/>
      <c r="F90" s="196"/>
      <c r="G90" s="196"/>
      <c r="H90" s="196"/>
    </row>
  </sheetData>
  <sheetProtection/>
  <mergeCells count="192">
    <mergeCell ref="A10:B10"/>
    <mergeCell ref="A12:B12"/>
    <mergeCell ref="A14:B14"/>
    <mergeCell ref="A16:B16"/>
    <mergeCell ref="Z62:AA62"/>
    <mergeCell ref="Q53:T53"/>
    <mergeCell ref="U53:Y53"/>
    <mergeCell ref="N17:Q17"/>
    <mergeCell ref="U57:V57"/>
    <mergeCell ref="U59:V59"/>
    <mergeCell ref="AE54:AE55"/>
    <mergeCell ref="Z54:AD54"/>
    <mergeCell ref="Z53:AE53"/>
    <mergeCell ref="Y54:Y55"/>
    <mergeCell ref="Z55:AA55"/>
    <mergeCell ref="Q54:S54"/>
    <mergeCell ref="T54:T55"/>
    <mergeCell ref="U63:V63"/>
    <mergeCell ref="U65:V65"/>
    <mergeCell ref="U67:V67"/>
    <mergeCell ref="Z57:AA57"/>
    <mergeCell ref="Z59:AA59"/>
    <mergeCell ref="Z61:AA61"/>
    <mergeCell ref="Z63:AA63"/>
    <mergeCell ref="Z65:AA65"/>
    <mergeCell ref="Z67:AA67"/>
    <mergeCell ref="U62:V62"/>
    <mergeCell ref="U61:V61"/>
    <mergeCell ref="U55:V55"/>
    <mergeCell ref="O25:Q25"/>
    <mergeCell ref="O19:Q19"/>
    <mergeCell ref="O20:Q20"/>
    <mergeCell ref="O22:Q22"/>
    <mergeCell ref="O21:Q21"/>
    <mergeCell ref="N53:P55"/>
    <mergeCell ref="N36:Q36"/>
    <mergeCell ref="N38:Q38"/>
    <mergeCell ref="O15:Q15"/>
    <mergeCell ref="U54:X54"/>
    <mergeCell ref="N9:Q9"/>
    <mergeCell ref="N11:Q11"/>
    <mergeCell ref="O12:Q12"/>
    <mergeCell ref="N14:Q14"/>
    <mergeCell ref="N33:Q34"/>
    <mergeCell ref="R34:T34"/>
    <mergeCell ref="U34:V34"/>
    <mergeCell ref="O18:Q18"/>
    <mergeCell ref="A3:L3"/>
    <mergeCell ref="A5:L5"/>
    <mergeCell ref="K8:L8"/>
    <mergeCell ref="D7:L7"/>
    <mergeCell ref="A7:B9"/>
    <mergeCell ref="C7:C9"/>
    <mergeCell ref="D8:F8"/>
    <mergeCell ref="G8:H8"/>
    <mergeCell ref="I8:J8"/>
    <mergeCell ref="E30:F30"/>
    <mergeCell ref="E29:H29"/>
    <mergeCell ref="I29:L29"/>
    <mergeCell ref="A29:D30"/>
    <mergeCell ref="O24:Q24"/>
    <mergeCell ref="O23:Q23"/>
    <mergeCell ref="A26:L26"/>
    <mergeCell ref="A27:L27"/>
    <mergeCell ref="N40:Q40"/>
    <mergeCell ref="N37:Q37"/>
    <mergeCell ref="N43:Q43"/>
    <mergeCell ref="N42:Q42"/>
    <mergeCell ref="N51:AE51"/>
    <mergeCell ref="AD8:AE8"/>
    <mergeCell ref="W34:X34"/>
    <mergeCell ref="Y34:AA34"/>
    <mergeCell ref="AB34:AC34"/>
    <mergeCell ref="AD34:AE34"/>
    <mergeCell ref="R7:X7"/>
    <mergeCell ref="Y7:AE7"/>
    <mergeCell ref="N5:AE5"/>
    <mergeCell ref="N7:Q8"/>
    <mergeCell ref="Y8:AA8"/>
    <mergeCell ref="AB8:AC8"/>
    <mergeCell ref="R8:T8"/>
    <mergeCell ref="U8:V8"/>
    <mergeCell ref="W8:X8"/>
    <mergeCell ref="R33:X33"/>
    <mergeCell ref="Y33:AE33"/>
    <mergeCell ref="N31:AE31"/>
    <mergeCell ref="I30:J30"/>
    <mergeCell ref="B36:C36"/>
    <mergeCell ref="B32:C32"/>
    <mergeCell ref="A31:D31"/>
    <mergeCell ref="A33:D33"/>
    <mergeCell ref="B34:D34"/>
    <mergeCell ref="E31:F31"/>
    <mergeCell ref="B42:C42"/>
    <mergeCell ref="A37:D37"/>
    <mergeCell ref="B38:D38"/>
    <mergeCell ref="B39:D39"/>
    <mergeCell ref="B40:D40"/>
    <mergeCell ref="A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9:D59"/>
    <mergeCell ref="B60:D60"/>
    <mergeCell ref="B55:D55"/>
    <mergeCell ref="B56:D56"/>
    <mergeCell ref="B57:D57"/>
    <mergeCell ref="B58:D58"/>
    <mergeCell ref="B65:D65"/>
    <mergeCell ref="B66:D66"/>
    <mergeCell ref="B67:D67"/>
    <mergeCell ref="B61:D61"/>
    <mergeCell ref="B62:D62"/>
    <mergeCell ref="B63:D63"/>
    <mergeCell ref="B64:D64"/>
    <mergeCell ref="E32:F32"/>
    <mergeCell ref="E33:F33"/>
    <mergeCell ref="E34:F34"/>
    <mergeCell ref="E36:F36"/>
    <mergeCell ref="E37:F37"/>
    <mergeCell ref="E38:F38"/>
    <mergeCell ref="E39:F39"/>
    <mergeCell ref="E40:F40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7:F57"/>
    <mergeCell ref="E58:F58"/>
    <mergeCell ref="E59:F59"/>
    <mergeCell ref="E53:F53"/>
    <mergeCell ref="E54:F54"/>
    <mergeCell ref="E55:F55"/>
    <mergeCell ref="E56:F56"/>
    <mergeCell ref="E64:F64"/>
    <mergeCell ref="E65:F65"/>
    <mergeCell ref="E66:F66"/>
    <mergeCell ref="E60:F60"/>
    <mergeCell ref="E61:F61"/>
    <mergeCell ref="E62:F62"/>
    <mergeCell ref="E67:F67"/>
    <mergeCell ref="I31:J31"/>
    <mergeCell ref="I32:J32"/>
    <mergeCell ref="I33:J33"/>
    <mergeCell ref="I34:J34"/>
    <mergeCell ref="I36:J36"/>
    <mergeCell ref="I37:J37"/>
    <mergeCell ref="I38:J38"/>
    <mergeCell ref="I39:J39"/>
    <mergeCell ref="E63:F63"/>
    <mergeCell ref="I40:J40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7:J57"/>
    <mergeCell ref="I58:J58"/>
    <mergeCell ref="I59:J59"/>
    <mergeCell ref="I53:J53"/>
    <mergeCell ref="I54:J54"/>
    <mergeCell ref="I55:J55"/>
    <mergeCell ref="I56:J56"/>
    <mergeCell ref="I67:J67"/>
    <mergeCell ref="I64:J64"/>
    <mergeCell ref="I63:J63"/>
    <mergeCell ref="I65:J65"/>
    <mergeCell ref="I66:J66"/>
    <mergeCell ref="I60:J60"/>
    <mergeCell ref="I61:J61"/>
    <mergeCell ref="I62:J62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32"/>
  <sheetViews>
    <sheetView tabSelected="1" zoomScale="75" zoomScaleNormal="75" zoomScaleSheetLayoutView="55" zoomScalePageLayoutView="0" workbookViewId="0" topLeftCell="A48">
      <selection activeCell="A1" sqref="A1"/>
    </sheetView>
  </sheetViews>
  <sheetFormatPr defaultColWidth="10.59765625" defaultRowHeight="21" customHeight="1"/>
  <cols>
    <col min="1" max="1" width="5.09765625" style="11" customWidth="1"/>
    <col min="2" max="2" width="2.09765625" style="11" customWidth="1"/>
    <col min="3" max="3" width="9.5" style="11" customWidth="1"/>
    <col min="4" max="4" width="4.5" style="11" customWidth="1"/>
    <col min="5" max="11" width="4.3984375" style="11" customWidth="1"/>
    <col min="12" max="12" width="6" style="11" customWidth="1"/>
    <col min="13" max="31" width="4.3984375" style="11" customWidth="1"/>
    <col min="32" max="32" width="7.59765625" style="11" customWidth="1"/>
    <col min="33" max="33" width="3.59765625" style="11" customWidth="1"/>
    <col min="34" max="34" width="2.09765625" style="11" customWidth="1"/>
    <col min="35" max="35" width="7.59765625" style="11" customWidth="1"/>
    <col min="36" max="36" width="2.09765625" style="11" customWidth="1"/>
    <col min="37" max="37" width="8" style="11" customWidth="1"/>
    <col min="38" max="41" width="6.09765625" style="11" customWidth="1"/>
    <col min="42" max="43" width="6" style="11" customWidth="1"/>
    <col min="44" max="45" width="6.59765625" style="11" customWidth="1"/>
    <col min="46" max="55" width="6.69921875" style="11" customWidth="1"/>
    <col min="56" max="56" width="10.19921875" style="11" customWidth="1"/>
    <col min="57" max="16384" width="10.59765625" style="11" customWidth="1"/>
  </cols>
  <sheetData>
    <row r="1" spans="1:55" s="371" customFormat="1" ht="21" customHeight="1">
      <c r="A1" s="28" t="s">
        <v>494</v>
      </c>
      <c r="B1" s="28"/>
      <c r="BC1" s="29" t="s">
        <v>514</v>
      </c>
    </row>
    <row r="2" spans="1:55" s="371" customFormat="1" ht="21" customHeight="1">
      <c r="A2" s="28"/>
      <c r="B2" s="28"/>
      <c r="BC2" s="29"/>
    </row>
    <row r="3" spans="1:56" ht="21" customHeight="1">
      <c r="A3" s="995" t="s">
        <v>800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372"/>
      <c r="AG3" s="995" t="s">
        <v>627</v>
      </c>
      <c r="AH3" s="995"/>
      <c r="AI3" s="995"/>
      <c r="AJ3" s="995"/>
      <c r="AK3" s="995"/>
      <c r="AL3" s="995"/>
      <c r="AM3" s="995"/>
      <c r="AN3" s="995"/>
      <c r="AO3" s="995"/>
      <c r="AP3" s="995"/>
      <c r="AQ3" s="995"/>
      <c r="AR3" s="995"/>
      <c r="AS3" s="995"/>
      <c r="AT3" s="995"/>
      <c r="AU3" s="995"/>
      <c r="AV3" s="995"/>
      <c r="AW3" s="995"/>
      <c r="AX3" s="995"/>
      <c r="AY3" s="995"/>
      <c r="AZ3" s="995"/>
      <c r="BA3" s="995"/>
      <c r="BB3" s="995"/>
      <c r="BC3" s="995"/>
      <c r="BD3" s="373"/>
    </row>
    <row r="4" spans="1:56" ht="21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372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373"/>
    </row>
    <row r="5" spans="1:55" ht="21" customHeight="1">
      <c r="A5" s="976" t="s">
        <v>495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  <c r="R5" s="976"/>
      <c r="S5" s="976"/>
      <c r="T5" s="976"/>
      <c r="U5" s="976"/>
      <c r="V5" s="976"/>
      <c r="W5" s="976"/>
      <c r="X5" s="976"/>
      <c r="Y5" s="976"/>
      <c r="Z5" s="976"/>
      <c r="AA5" s="976"/>
      <c r="AB5" s="976"/>
      <c r="AC5" s="976"/>
      <c r="AD5" s="976"/>
      <c r="AE5" s="976"/>
      <c r="AF5" s="9"/>
      <c r="AG5" s="976" t="s">
        <v>496</v>
      </c>
      <c r="AH5" s="976"/>
      <c r="AI5" s="976"/>
      <c r="AJ5" s="976"/>
      <c r="AK5" s="976"/>
      <c r="AL5" s="976"/>
      <c r="AM5" s="976"/>
      <c r="AN5" s="976"/>
      <c r="AO5" s="976"/>
      <c r="AP5" s="976"/>
      <c r="AQ5" s="976"/>
      <c r="AR5" s="976"/>
      <c r="AS5" s="976"/>
      <c r="AT5" s="976"/>
      <c r="AU5" s="976"/>
      <c r="AV5" s="976"/>
      <c r="AW5" s="976"/>
      <c r="AX5" s="976"/>
      <c r="AY5" s="976"/>
      <c r="AZ5" s="976"/>
      <c r="BA5" s="976"/>
      <c r="BB5" s="976"/>
      <c r="BC5" s="976"/>
    </row>
    <row r="6" spans="1:56" ht="21" customHeight="1" thickBot="1">
      <c r="A6" s="374"/>
      <c r="B6" s="374"/>
      <c r="C6" s="9"/>
      <c r="D6" s="9"/>
      <c r="E6" s="9"/>
      <c r="G6" s="9"/>
      <c r="H6" s="9"/>
      <c r="J6" s="9"/>
      <c r="K6" s="9"/>
      <c r="L6" s="70"/>
      <c r="M6" s="375"/>
      <c r="N6" s="375"/>
      <c r="O6" s="70"/>
      <c r="P6" s="375"/>
      <c r="Q6" s="375"/>
      <c r="R6" s="70"/>
      <c r="S6" s="375"/>
      <c r="T6" s="375"/>
      <c r="U6" s="70"/>
      <c r="V6" s="375"/>
      <c r="W6" s="375"/>
      <c r="X6" s="70"/>
      <c r="Y6" s="375"/>
      <c r="Z6" s="70"/>
      <c r="AA6" s="376"/>
      <c r="AB6" s="377"/>
      <c r="AC6" s="377"/>
      <c r="AD6" s="377"/>
      <c r="AE6" s="377"/>
      <c r="AF6" s="372"/>
      <c r="AG6" s="1173" t="s">
        <v>798</v>
      </c>
      <c r="AH6" s="976"/>
      <c r="AI6" s="976"/>
      <c r="AJ6" s="976"/>
      <c r="AK6" s="976"/>
      <c r="AL6" s="976"/>
      <c r="AM6" s="976"/>
      <c r="AN6" s="976"/>
      <c r="AO6" s="976"/>
      <c r="AP6" s="976"/>
      <c r="AQ6" s="976"/>
      <c r="AR6" s="976"/>
      <c r="AS6" s="976"/>
      <c r="AT6" s="976"/>
      <c r="AU6" s="976"/>
      <c r="AV6" s="976"/>
      <c r="AW6" s="976"/>
      <c r="AX6" s="976"/>
      <c r="AY6" s="976"/>
      <c r="AZ6" s="976"/>
      <c r="BA6" s="976"/>
      <c r="BB6" s="976"/>
      <c r="BC6" s="976"/>
      <c r="BD6" s="373"/>
    </row>
    <row r="7" spans="1:56" ht="21" customHeight="1" thickBot="1">
      <c r="A7" s="991" t="s">
        <v>775</v>
      </c>
      <c r="B7" s="991"/>
      <c r="C7" s="992"/>
      <c r="D7" s="1015" t="s">
        <v>201</v>
      </c>
      <c r="E7" s="1000"/>
      <c r="F7" s="1000"/>
      <c r="G7" s="1016"/>
      <c r="H7" s="1000" t="s">
        <v>202</v>
      </c>
      <c r="I7" s="1000"/>
      <c r="J7" s="1000"/>
      <c r="K7" s="1000"/>
      <c r="L7" s="1014" t="s">
        <v>497</v>
      </c>
      <c r="M7" s="1014"/>
      <c r="N7" s="1014"/>
      <c r="O7" s="1014"/>
      <c r="P7" s="1014"/>
      <c r="Q7" s="1014"/>
      <c r="R7" s="1014"/>
      <c r="S7" s="1014"/>
      <c r="T7" s="1014"/>
      <c r="U7" s="1014"/>
      <c r="V7" s="1012" t="s">
        <v>1</v>
      </c>
      <c r="W7" s="1012"/>
      <c r="X7" s="1012"/>
      <c r="Y7" s="1012"/>
      <c r="Z7" s="1012"/>
      <c r="AA7" s="1012"/>
      <c r="AB7" s="1012"/>
      <c r="AC7" s="1012"/>
      <c r="AD7" s="1012"/>
      <c r="AE7" s="1013"/>
      <c r="AF7" s="32"/>
      <c r="AG7" s="375"/>
      <c r="AH7" s="375"/>
      <c r="AI7" s="70"/>
      <c r="AJ7" s="70"/>
      <c r="AK7" s="378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10"/>
      <c r="BB7" s="380"/>
      <c r="BC7" s="10" t="s">
        <v>139</v>
      </c>
      <c r="BD7" s="380"/>
    </row>
    <row r="8" spans="1:60" s="31" customFormat="1" ht="21" customHeight="1">
      <c r="A8" s="993"/>
      <c r="B8" s="993"/>
      <c r="C8" s="994"/>
      <c r="D8" s="1017"/>
      <c r="E8" s="1003"/>
      <c r="F8" s="1003"/>
      <c r="G8" s="1018"/>
      <c r="H8" s="1003"/>
      <c r="I8" s="1003"/>
      <c r="J8" s="1003"/>
      <c r="K8" s="1003"/>
      <c r="L8" s="1010" t="s">
        <v>42</v>
      </c>
      <c r="M8" s="1010"/>
      <c r="N8" s="1010"/>
      <c r="O8" s="1010"/>
      <c r="P8" s="1010" t="s">
        <v>43</v>
      </c>
      <c r="Q8" s="1010"/>
      <c r="R8" s="1010"/>
      <c r="S8" s="1010" t="s">
        <v>44</v>
      </c>
      <c r="T8" s="1010"/>
      <c r="U8" s="1010"/>
      <c r="V8" s="1010" t="s">
        <v>42</v>
      </c>
      <c r="W8" s="1010"/>
      <c r="X8" s="1010"/>
      <c r="Y8" s="1010"/>
      <c r="Z8" s="1010" t="s">
        <v>43</v>
      </c>
      <c r="AA8" s="1010"/>
      <c r="AB8" s="1010"/>
      <c r="AC8" s="1010" t="s">
        <v>44</v>
      </c>
      <c r="AD8" s="1010"/>
      <c r="AE8" s="1011"/>
      <c r="AF8" s="32"/>
      <c r="AG8" s="1005" t="s">
        <v>498</v>
      </c>
      <c r="AH8" s="1005"/>
      <c r="AI8" s="1005"/>
      <c r="AJ8" s="1005"/>
      <c r="AK8" s="1005"/>
      <c r="AL8" s="999" t="s">
        <v>499</v>
      </c>
      <c r="AM8" s="1000"/>
      <c r="AN8" s="1000"/>
      <c r="AO8" s="1000"/>
      <c r="AP8" s="1000"/>
      <c r="AQ8" s="1001"/>
      <c r="AR8" s="1174" t="s">
        <v>203</v>
      </c>
      <c r="AS8" s="1169"/>
      <c r="AT8" s="1169"/>
      <c r="AU8" s="1169"/>
      <c r="AV8" s="1169"/>
      <c r="AW8" s="1175"/>
      <c r="AX8" s="1168" t="s">
        <v>204</v>
      </c>
      <c r="AY8" s="1169"/>
      <c r="AZ8" s="1169"/>
      <c r="BA8" s="1169"/>
      <c r="BB8" s="1169"/>
      <c r="BC8" s="1169"/>
      <c r="BD8" s="30"/>
      <c r="BE8" s="30"/>
      <c r="BF8" s="30"/>
      <c r="BG8" s="30"/>
      <c r="BH8" s="380"/>
    </row>
    <row r="9" spans="1:60" s="31" customFormat="1" ht="21" customHeight="1">
      <c r="A9" s="1160" t="s">
        <v>491</v>
      </c>
      <c r="B9" s="1161"/>
      <c r="C9" s="1162"/>
      <c r="D9" s="1020">
        <v>49</v>
      </c>
      <c r="E9" s="1019"/>
      <c r="F9" s="1019"/>
      <c r="G9" s="1019"/>
      <c r="H9" s="1019">
        <v>58</v>
      </c>
      <c r="I9" s="1019"/>
      <c r="J9" s="1019"/>
      <c r="K9" s="1019"/>
      <c r="L9" s="621">
        <f>SUM(P9:U9)</f>
        <v>743</v>
      </c>
      <c r="M9" s="621"/>
      <c r="N9" s="621"/>
      <c r="O9" s="621"/>
      <c r="P9" s="621">
        <v>563</v>
      </c>
      <c r="Q9" s="621"/>
      <c r="R9" s="621"/>
      <c r="S9" s="621">
        <v>180</v>
      </c>
      <c r="T9" s="621"/>
      <c r="U9" s="621"/>
      <c r="V9" s="621">
        <f>SUM(Z9:AE9)</f>
        <v>169</v>
      </c>
      <c r="W9" s="621"/>
      <c r="X9" s="621"/>
      <c r="Y9" s="621"/>
      <c r="Z9" s="621">
        <v>71</v>
      </c>
      <c r="AA9" s="621"/>
      <c r="AB9" s="621"/>
      <c r="AC9" s="621">
        <v>98</v>
      </c>
      <c r="AD9" s="621"/>
      <c r="AE9" s="621"/>
      <c r="AF9" s="32"/>
      <c r="AG9" s="1006"/>
      <c r="AH9" s="1006"/>
      <c r="AI9" s="1006"/>
      <c r="AJ9" s="1006"/>
      <c r="AK9" s="1006"/>
      <c r="AL9" s="1002"/>
      <c r="AM9" s="1003"/>
      <c r="AN9" s="1003"/>
      <c r="AO9" s="1003"/>
      <c r="AP9" s="1003"/>
      <c r="AQ9" s="1004"/>
      <c r="AR9" s="1158" t="s">
        <v>500</v>
      </c>
      <c r="AS9" s="1159"/>
      <c r="AT9" s="1158" t="s">
        <v>501</v>
      </c>
      <c r="AU9" s="1159"/>
      <c r="AV9" s="1158" t="s">
        <v>502</v>
      </c>
      <c r="AW9" s="1159"/>
      <c r="AX9" s="1158" t="s">
        <v>500</v>
      </c>
      <c r="AY9" s="1159"/>
      <c r="AZ9" s="1158" t="s">
        <v>501</v>
      </c>
      <c r="BA9" s="1159"/>
      <c r="BB9" s="1158" t="s">
        <v>502</v>
      </c>
      <c r="BC9" s="1172"/>
      <c r="BD9" s="30"/>
      <c r="BE9" s="30"/>
      <c r="BF9" s="30"/>
      <c r="BG9" s="30"/>
      <c r="BH9" s="32"/>
    </row>
    <row r="10" spans="1:59" ht="21" customHeight="1">
      <c r="A10" s="1155" t="s">
        <v>828</v>
      </c>
      <c r="B10" s="1156"/>
      <c r="C10" s="1157"/>
      <c r="D10" s="619">
        <v>47</v>
      </c>
      <c r="E10" s="619"/>
      <c r="F10" s="619"/>
      <c r="G10" s="619"/>
      <c r="H10" s="619">
        <v>57</v>
      </c>
      <c r="I10" s="619"/>
      <c r="J10" s="619"/>
      <c r="K10" s="619"/>
      <c r="L10" s="621">
        <f>SUM(P10:U10)</f>
        <v>696</v>
      </c>
      <c r="M10" s="621"/>
      <c r="N10" s="621"/>
      <c r="O10" s="621"/>
      <c r="P10" s="621">
        <v>569</v>
      </c>
      <c r="Q10" s="621"/>
      <c r="R10" s="621"/>
      <c r="S10" s="621">
        <v>127</v>
      </c>
      <c r="T10" s="621"/>
      <c r="U10" s="621"/>
      <c r="V10" s="621">
        <f>SUM(Z10:AE10)</f>
        <v>180</v>
      </c>
      <c r="W10" s="621"/>
      <c r="X10" s="621"/>
      <c r="Y10" s="621"/>
      <c r="Z10" s="621">
        <v>76</v>
      </c>
      <c r="AA10" s="621"/>
      <c r="AB10" s="621"/>
      <c r="AC10" s="621">
        <v>104</v>
      </c>
      <c r="AD10" s="621"/>
      <c r="AE10" s="621"/>
      <c r="AF10" s="9"/>
      <c r="AG10" s="1007"/>
      <c r="AH10" s="1007"/>
      <c r="AI10" s="1007"/>
      <c r="AJ10" s="1007"/>
      <c r="AK10" s="1007"/>
      <c r="AL10" s="996" t="s">
        <v>42</v>
      </c>
      <c r="AM10" s="1050"/>
      <c r="AN10" s="996" t="s">
        <v>43</v>
      </c>
      <c r="AO10" s="997"/>
      <c r="AP10" s="996" t="s">
        <v>44</v>
      </c>
      <c r="AQ10" s="997"/>
      <c r="AR10" s="383" t="s">
        <v>43</v>
      </c>
      <c r="AS10" s="383" t="s">
        <v>44</v>
      </c>
      <c r="AT10" s="383" t="s">
        <v>43</v>
      </c>
      <c r="AU10" s="383" t="s">
        <v>44</v>
      </c>
      <c r="AV10" s="383" t="s">
        <v>43</v>
      </c>
      <c r="AW10" s="383" t="s">
        <v>44</v>
      </c>
      <c r="AX10" s="383" t="s">
        <v>43</v>
      </c>
      <c r="AY10" s="383" t="s">
        <v>44</v>
      </c>
      <c r="AZ10" s="383" t="s">
        <v>43</v>
      </c>
      <c r="BA10" s="383" t="s">
        <v>44</v>
      </c>
      <c r="BB10" s="383" t="s">
        <v>43</v>
      </c>
      <c r="BC10" s="381" t="s">
        <v>44</v>
      </c>
      <c r="BD10" s="30"/>
      <c r="BE10" s="30"/>
      <c r="BF10" s="30"/>
      <c r="BG10" s="30"/>
    </row>
    <row r="11" spans="1:59" ht="21" customHeight="1">
      <c r="A11" s="1155" t="s">
        <v>829</v>
      </c>
      <c r="B11" s="1156"/>
      <c r="C11" s="1157"/>
      <c r="D11" s="621">
        <v>45</v>
      </c>
      <c r="E11" s="621"/>
      <c r="F11" s="621"/>
      <c r="G11" s="621"/>
      <c r="H11" s="621">
        <v>55</v>
      </c>
      <c r="I11" s="621"/>
      <c r="J11" s="621"/>
      <c r="K11" s="621"/>
      <c r="L11" s="621">
        <f>SUM(P11:U11)</f>
        <v>673</v>
      </c>
      <c r="M11" s="621"/>
      <c r="N11" s="621"/>
      <c r="O11" s="621"/>
      <c r="P11" s="621">
        <v>550</v>
      </c>
      <c r="Q11" s="621"/>
      <c r="R11" s="621"/>
      <c r="S11" s="621">
        <v>123</v>
      </c>
      <c r="T11" s="621"/>
      <c r="U11" s="621"/>
      <c r="V11" s="621">
        <f>SUM(Z11:AE11)</f>
        <v>152</v>
      </c>
      <c r="W11" s="621"/>
      <c r="X11" s="621"/>
      <c r="Y11" s="621"/>
      <c r="Z11" s="621">
        <v>77</v>
      </c>
      <c r="AA11" s="621"/>
      <c r="AB11" s="621"/>
      <c r="AC11" s="621">
        <v>75</v>
      </c>
      <c r="AD11" s="621"/>
      <c r="AE11" s="621"/>
      <c r="AF11" s="9"/>
      <c r="AG11" s="1008" t="s">
        <v>205</v>
      </c>
      <c r="AH11" s="1008"/>
      <c r="AI11" s="1008"/>
      <c r="AJ11" s="1008"/>
      <c r="AK11" s="1009"/>
      <c r="AL11" s="998">
        <f>SUM(AL13,AL27)</f>
        <v>3299</v>
      </c>
      <c r="AM11" s="990"/>
      <c r="AN11" s="990">
        <f>SUM(AN13,AN27)</f>
        <v>2870</v>
      </c>
      <c r="AO11" s="990"/>
      <c r="AP11" s="990">
        <f>SUM(AP13,AP27)</f>
        <v>429</v>
      </c>
      <c r="AQ11" s="990"/>
      <c r="AR11" s="556">
        <f>SUM(AR13,AR27)</f>
        <v>1182</v>
      </c>
      <c r="AS11" s="556">
        <f>SUM(AS13,AS27)</f>
        <v>92</v>
      </c>
      <c r="AT11" s="556">
        <f aca="true" t="shared" si="0" ref="AT11:BC11">SUM(AT13,AT27)</f>
        <v>177</v>
      </c>
      <c r="AU11" s="556">
        <f t="shared" si="0"/>
        <v>5</v>
      </c>
      <c r="AV11" s="556">
        <f t="shared" si="0"/>
        <v>1004</v>
      </c>
      <c r="AW11" s="556">
        <f t="shared" si="0"/>
        <v>107</v>
      </c>
      <c r="AX11" s="556">
        <f t="shared" si="0"/>
        <v>123</v>
      </c>
      <c r="AY11" s="556">
        <f t="shared" si="0"/>
        <v>94</v>
      </c>
      <c r="AZ11" s="556">
        <f t="shared" si="0"/>
        <v>70</v>
      </c>
      <c r="BA11" s="556">
        <f t="shared" si="0"/>
        <v>2</v>
      </c>
      <c r="BB11" s="556">
        <f t="shared" si="0"/>
        <v>314</v>
      </c>
      <c r="BC11" s="556">
        <f t="shared" si="0"/>
        <v>129</v>
      </c>
      <c r="BD11" s="74"/>
      <c r="BE11" s="74"/>
      <c r="BF11" s="74"/>
      <c r="BG11" s="74"/>
    </row>
    <row r="12" spans="1:59" ht="21" customHeight="1">
      <c r="A12" s="1163" t="s">
        <v>470</v>
      </c>
      <c r="B12" s="1164"/>
      <c r="C12" s="1165"/>
      <c r="D12" s="975">
        <v>43</v>
      </c>
      <c r="E12" s="621"/>
      <c r="F12" s="621"/>
      <c r="G12" s="621"/>
      <c r="H12" s="621">
        <v>55</v>
      </c>
      <c r="I12" s="621"/>
      <c r="J12" s="621"/>
      <c r="K12" s="621"/>
      <c r="L12" s="621">
        <f>SUM(P12:U12)</f>
        <v>692</v>
      </c>
      <c r="M12" s="621"/>
      <c r="N12" s="621"/>
      <c r="O12" s="621"/>
      <c r="P12" s="621">
        <v>578</v>
      </c>
      <c r="Q12" s="621"/>
      <c r="R12" s="621"/>
      <c r="S12" s="621">
        <v>114</v>
      </c>
      <c r="T12" s="621"/>
      <c r="U12" s="621"/>
      <c r="V12" s="621">
        <f>SUM(Z12:AE12)</f>
        <v>152</v>
      </c>
      <c r="W12" s="621"/>
      <c r="X12" s="621"/>
      <c r="Y12" s="621"/>
      <c r="Z12" s="621">
        <v>70</v>
      </c>
      <c r="AA12" s="621"/>
      <c r="AB12" s="621"/>
      <c r="AC12" s="621">
        <v>82</v>
      </c>
      <c r="AD12" s="621"/>
      <c r="AE12" s="621"/>
      <c r="AF12" s="9"/>
      <c r="AG12" s="9"/>
      <c r="AH12" s="9"/>
      <c r="AI12" s="32"/>
      <c r="AJ12" s="32"/>
      <c r="AK12" s="384"/>
      <c r="AL12" s="975"/>
      <c r="AM12" s="621"/>
      <c r="AN12" s="621"/>
      <c r="AO12" s="621"/>
      <c r="AP12" s="621"/>
      <c r="AQ12" s="621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ht="21" customHeight="1">
      <c r="A13" s="687" t="s">
        <v>858</v>
      </c>
      <c r="B13" s="982"/>
      <c r="C13" s="983"/>
      <c r="D13" s="980">
        <f>SUM(D15:G16)</f>
        <v>42</v>
      </c>
      <c r="E13" s="980"/>
      <c r="F13" s="980"/>
      <c r="G13" s="980"/>
      <c r="H13" s="980">
        <f>SUM(H15:K16)</f>
        <v>55</v>
      </c>
      <c r="I13" s="980"/>
      <c r="J13" s="980"/>
      <c r="K13" s="980"/>
      <c r="L13" s="980">
        <f>SUM(L15:O16)</f>
        <v>672</v>
      </c>
      <c r="M13" s="980"/>
      <c r="N13" s="980"/>
      <c r="O13" s="980"/>
      <c r="P13" s="974">
        <v>557</v>
      </c>
      <c r="Q13" s="974"/>
      <c r="R13" s="974"/>
      <c r="S13" s="426"/>
      <c r="T13" s="503"/>
      <c r="U13" s="426">
        <v>115</v>
      </c>
      <c r="V13" s="426"/>
      <c r="W13" s="426"/>
      <c r="X13" s="503"/>
      <c r="Y13" s="426">
        <f>SUM(T15:W16)</f>
        <v>150</v>
      </c>
      <c r="Z13" s="426"/>
      <c r="AA13" s="426"/>
      <c r="AB13" s="426">
        <f>SUM(X15:AA16)</f>
        <v>68</v>
      </c>
      <c r="AC13" s="426"/>
      <c r="AD13" s="503"/>
      <c r="AE13" s="426">
        <f>SUM(AB15:AE16)</f>
        <v>82</v>
      </c>
      <c r="AF13" s="9"/>
      <c r="AG13" s="9"/>
      <c r="AH13" s="9"/>
      <c r="AI13" s="976" t="s">
        <v>42</v>
      </c>
      <c r="AJ13" s="976"/>
      <c r="AK13" s="977"/>
      <c r="AL13" s="975">
        <v>2103</v>
      </c>
      <c r="AM13" s="621"/>
      <c r="AN13" s="621">
        <v>1881</v>
      </c>
      <c r="AO13" s="621"/>
      <c r="AP13" s="621">
        <v>222</v>
      </c>
      <c r="AQ13" s="621"/>
      <c r="AR13" s="31">
        <v>850</v>
      </c>
      <c r="AS13" s="31">
        <v>46</v>
      </c>
      <c r="AT13" s="31">
        <v>56</v>
      </c>
      <c r="AU13" s="31">
        <v>1</v>
      </c>
      <c r="AV13" s="31">
        <v>754</v>
      </c>
      <c r="AW13" s="31">
        <v>86</v>
      </c>
      <c r="AX13" s="31">
        <v>41</v>
      </c>
      <c r="AY13" s="31">
        <v>22</v>
      </c>
      <c r="AZ13" s="31">
        <v>42</v>
      </c>
      <c r="BA13" s="31">
        <v>2</v>
      </c>
      <c r="BB13" s="31">
        <v>138</v>
      </c>
      <c r="BC13" s="31">
        <v>65</v>
      </c>
      <c r="BD13" s="34"/>
      <c r="BE13" s="34"/>
      <c r="BF13" s="34"/>
      <c r="BG13" s="34"/>
    </row>
    <row r="14" spans="1:59" ht="21" customHeight="1">
      <c r="A14" s="976"/>
      <c r="B14" s="976"/>
      <c r="C14" s="977"/>
      <c r="D14" s="623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  <c r="AE14" s="619"/>
      <c r="AF14" s="9"/>
      <c r="AG14" s="9"/>
      <c r="AH14" s="9"/>
      <c r="AI14" s="32"/>
      <c r="AJ14" s="32"/>
      <c r="AK14" s="384"/>
      <c r="AL14" s="975"/>
      <c r="AM14" s="621"/>
      <c r="AN14" s="621"/>
      <c r="AO14" s="621"/>
      <c r="AP14" s="621"/>
      <c r="AQ14" s="621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ht="21" customHeight="1">
      <c r="A15" s="978" t="s">
        <v>503</v>
      </c>
      <c r="B15" s="978"/>
      <c r="C15" s="979"/>
      <c r="D15" s="975">
        <v>1</v>
      </c>
      <c r="E15" s="621"/>
      <c r="F15" s="621"/>
      <c r="G15" s="621"/>
      <c r="H15" s="621">
        <v>1</v>
      </c>
      <c r="I15" s="621"/>
      <c r="J15" s="621"/>
      <c r="K15" s="621"/>
      <c r="L15" s="621">
        <v>1</v>
      </c>
      <c r="M15" s="621"/>
      <c r="N15" s="621"/>
      <c r="O15" s="621"/>
      <c r="P15" s="621" t="s">
        <v>35</v>
      </c>
      <c r="Q15" s="621"/>
      <c r="R15" s="621"/>
      <c r="S15" s="621">
        <v>1</v>
      </c>
      <c r="T15" s="621"/>
      <c r="U15" s="621"/>
      <c r="V15" s="1079" t="s">
        <v>468</v>
      </c>
      <c r="W15" s="1079"/>
      <c r="X15" s="1079"/>
      <c r="Y15" s="1079"/>
      <c r="Z15" s="621" t="s">
        <v>35</v>
      </c>
      <c r="AA15" s="621"/>
      <c r="AB15" s="621"/>
      <c r="AC15" s="621" t="s">
        <v>35</v>
      </c>
      <c r="AD15" s="621"/>
      <c r="AE15" s="621"/>
      <c r="AF15" s="9"/>
      <c r="AG15" s="9"/>
      <c r="AH15" s="9"/>
      <c r="AI15" s="978" t="s">
        <v>504</v>
      </c>
      <c r="AJ15" s="978"/>
      <c r="AK15" s="979"/>
      <c r="AL15" s="975">
        <v>14</v>
      </c>
      <c r="AM15" s="621"/>
      <c r="AN15" s="621">
        <v>14</v>
      </c>
      <c r="AO15" s="621"/>
      <c r="AP15" s="621" t="s">
        <v>468</v>
      </c>
      <c r="AQ15" s="621"/>
      <c r="AR15" s="10">
        <v>1</v>
      </c>
      <c r="AS15" s="10" t="s">
        <v>35</v>
      </c>
      <c r="AT15" s="10">
        <v>1</v>
      </c>
      <c r="AU15" s="10" t="s">
        <v>35</v>
      </c>
      <c r="AV15" s="10">
        <v>5</v>
      </c>
      <c r="AW15" s="10" t="s">
        <v>35</v>
      </c>
      <c r="AX15" s="10" t="s">
        <v>35</v>
      </c>
      <c r="AY15" s="10" t="s">
        <v>35</v>
      </c>
      <c r="AZ15" s="10">
        <v>1</v>
      </c>
      <c r="BA15" s="10" t="s">
        <v>35</v>
      </c>
      <c r="BB15" s="10">
        <v>6</v>
      </c>
      <c r="BC15" s="10" t="s">
        <v>35</v>
      </c>
      <c r="BD15" s="10"/>
      <c r="BE15" s="10"/>
      <c r="BF15" s="10"/>
      <c r="BG15" s="10"/>
    </row>
    <row r="16" spans="1:59" ht="21" customHeight="1">
      <c r="A16" s="984" t="s">
        <v>505</v>
      </c>
      <c r="B16" s="984"/>
      <c r="C16" s="985"/>
      <c r="D16" s="986">
        <v>41</v>
      </c>
      <c r="E16" s="654"/>
      <c r="F16" s="654"/>
      <c r="G16" s="654"/>
      <c r="H16" s="654">
        <v>54</v>
      </c>
      <c r="I16" s="654"/>
      <c r="J16" s="654"/>
      <c r="K16" s="654"/>
      <c r="L16" s="654">
        <v>671</v>
      </c>
      <c r="M16" s="654"/>
      <c r="N16" s="654"/>
      <c r="O16" s="654"/>
      <c r="P16" s="654">
        <v>557</v>
      </c>
      <c r="Q16" s="654"/>
      <c r="R16" s="654"/>
      <c r="S16" s="654">
        <v>114</v>
      </c>
      <c r="T16" s="654"/>
      <c r="U16" s="654"/>
      <c r="V16" s="654">
        <v>150</v>
      </c>
      <c r="W16" s="654"/>
      <c r="X16" s="654"/>
      <c r="Y16" s="654"/>
      <c r="Z16" s="654">
        <v>68</v>
      </c>
      <c r="AA16" s="654"/>
      <c r="AB16" s="654"/>
      <c r="AC16" s="654">
        <v>82</v>
      </c>
      <c r="AD16" s="654"/>
      <c r="AE16" s="654"/>
      <c r="AF16" s="9"/>
      <c r="AG16" s="9"/>
      <c r="AH16" s="9"/>
      <c r="AI16" s="32"/>
      <c r="AJ16" s="32"/>
      <c r="AK16" s="387"/>
      <c r="AL16" s="975"/>
      <c r="AM16" s="621"/>
      <c r="AN16" s="621"/>
      <c r="AO16" s="621"/>
      <c r="AP16" s="621"/>
      <c r="AQ16" s="621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ht="21" customHeight="1">
      <c r="A17" s="388" t="s">
        <v>506</v>
      </c>
      <c r="B17" s="388"/>
      <c r="C17" s="388"/>
      <c r="D17" s="30"/>
      <c r="E17" s="30"/>
      <c r="F17" s="30"/>
      <c r="G17" s="30"/>
      <c r="H17" s="30"/>
      <c r="I17" s="30"/>
      <c r="J17" s="30"/>
      <c r="K17" s="30"/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87" t="s">
        <v>206</v>
      </c>
      <c r="AH17" s="987"/>
      <c r="AI17" s="978" t="s">
        <v>207</v>
      </c>
      <c r="AJ17" s="978"/>
      <c r="AK17" s="979"/>
      <c r="AL17" s="975">
        <v>3</v>
      </c>
      <c r="AM17" s="621"/>
      <c r="AN17" s="621">
        <v>3</v>
      </c>
      <c r="AO17" s="621"/>
      <c r="AP17" s="621" t="s">
        <v>468</v>
      </c>
      <c r="AQ17" s="621"/>
      <c r="AR17" s="10" t="s">
        <v>776</v>
      </c>
      <c r="AS17" s="10" t="s">
        <v>776</v>
      </c>
      <c r="AT17" s="10" t="s">
        <v>776</v>
      </c>
      <c r="AU17" s="10" t="s">
        <v>776</v>
      </c>
      <c r="AV17" s="10">
        <v>2</v>
      </c>
      <c r="AW17" s="10" t="s">
        <v>776</v>
      </c>
      <c r="AX17" s="10" t="s">
        <v>776</v>
      </c>
      <c r="AY17" s="10" t="s">
        <v>776</v>
      </c>
      <c r="AZ17" s="10" t="s">
        <v>776</v>
      </c>
      <c r="BA17" s="10" t="s">
        <v>776</v>
      </c>
      <c r="BB17" s="10">
        <v>1</v>
      </c>
      <c r="BC17" s="10" t="s">
        <v>776</v>
      </c>
      <c r="BD17" s="10"/>
      <c r="BE17" s="10"/>
      <c r="BF17" s="10"/>
      <c r="BG17" s="10"/>
    </row>
    <row r="18" spans="1:59" ht="21" customHeight="1">
      <c r="A18" s="9" t="s">
        <v>466</v>
      </c>
      <c r="B18" s="9"/>
      <c r="C18" s="9"/>
      <c r="D18" s="9"/>
      <c r="E18" s="9"/>
      <c r="F18" s="9"/>
      <c r="G18" s="9"/>
      <c r="H18" s="9"/>
      <c r="I18" s="9"/>
      <c r="J18" s="9"/>
      <c r="AC18" s="9"/>
      <c r="AD18" s="9"/>
      <c r="AE18" s="9"/>
      <c r="AF18" s="9"/>
      <c r="AG18" s="987"/>
      <c r="AH18" s="987"/>
      <c r="AJ18" s="32"/>
      <c r="AK18" s="387"/>
      <c r="AL18" s="975"/>
      <c r="AM18" s="621"/>
      <c r="AN18" s="621"/>
      <c r="AO18" s="621"/>
      <c r="AP18" s="621"/>
      <c r="AQ18" s="621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7:59" ht="21" customHeight="1">
      <c r="G19" s="30"/>
      <c r="H19" s="31"/>
      <c r="I19" s="30"/>
      <c r="J19" s="30"/>
      <c r="T19" s="30"/>
      <c r="U19" s="30"/>
      <c r="V19" s="30"/>
      <c r="W19" s="30"/>
      <c r="X19" s="30"/>
      <c r="Y19" s="30"/>
      <c r="Z19" s="30"/>
      <c r="AA19" s="30"/>
      <c r="AB19" s="30"/>
      <c r="AC19" s="9"/>
      <c r="AD19" s="9"/>
      <c r="AE19" s="9"/>
      <c r="AF19" s="9"/>
      <c r="AG19" s="987"/>
      <c r="AH19" s="987"/>
      <c r="AI19" s="978" t="s">
        <v>777</v>
      </c>
      <c r="AJ19" s="978"/>
      <c r="AK19" s="979"/>
      <c r="AL19" s="975">
        <v>668</v>
      </c>
      <c r="AM19" s="621"/>
      <c r="AN19" s="621">
        <v>636</v>
      </c>
      <c r="AO19" s="621"/>
      <c r="AP19" s="621">
        <v>32</v>
      </c>
      <c r="AQ19" s="621"/>
      <c r="AR19" s="10">
        <v>294</v>
      </c>
      <c r="AS19" s="10">
        <v>8</v>
      </c>
      <c r="AT19" s="10">
        <v>28</v>
      </c>
      <c r="AU19" s="10" t="s">
        <v>776</v>
      </c>
      <c r="AV19" s="10">
        <v>226</v>
      </c>
      <c r="AW19" s="10">
        <v>4</v>
      </c>
      <c r="AX19" s="10">
        <v>14</v>
      </c>
      <c r="AY19" s="10">
        <v>2</v>
      </c>
      <c r="AZ19" s="10">
        <v>11</v>
      </c>
      <c r="BA19" s="10">
        <v>1</v>
      </c>
      <c r="BB19" s="10">
        <v>63</v>
      </c>
      <c r="BC19" s="10">
        <v>17</v>
      </c>
      <c r="BD19" s="10"/>
      <c r="BE19" s="10"/>
      <c r="BF19" s="10"/>
      <c r="BG19" s="10"/>
    </row>
    <row r="20" spans="1:59" ht="21" customHeight="1">
      <c r="A20" s="981" t="s">
        <v>799</v>
      </c>
      <c r="B20" s="973"/>
      <c r="C20" s="973"/>
      <c r="D20" s="973"/>
      <c r="E20" s="973"/>
      <c r="F20" s="973"/>
      <c r="G20" s="973"/>
      <c r="H20" s="973"/>
      <c r="I20" s="973"/>
      <c r="J20" s="973"/>
      <c r="K20" s="973"/>
      <c r="L20" s="973"/>
      <c r="M20" s="973"/>
      <c r="N20" s="973"/>
      <c r="O20" s="973"/>
      <c r="P20" s="973"/>
      <c r="Q20" s="973"/>
      <c r="R20" s="973"/>
      <c r="S20" s="973"/>
      <c r="T20" s="973"/>
      <c r="U20" s="973"/>
      <c r="V20" s="973"/>
      <c r="W20" s="973"/>
      <c r="X20" s="973"/>
      <c r="Y20" s="973"/>
      <c r="Z20" s="973"/>
      <c r="AA20" s="973"/>
      <c r="AB20" s="973"/>
      <c r="AC20" s="973"/>
      <c r="AD20" s="973"/>
      <c r="AE20" s="973"/>
      <c r="AF20" s="9"/>
      <c r="AG20" s="987"/>
      <c r="AH20" s="987"/>
      <c r="AJ20" s="32"/>
      <c r="AK20" s="387"/>
      <c r="AL20" s="975"/>
      <c r="AM20" s="621"/>
      <c r="AN20" s="621"/>
      <c r="AO20" s="621"/>
      <c r="AP20" s="621"/>
      <c r="AQ20" s="621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ht="21" customHeight="1">
      <c r="A21" s="973" t="s">
        <v>778</v>
      </c>
      <c r="B21" s="973"/>
      <c r="C21" s="973"/>
      <c r="D21" s="973"/>
      <c r="E21" s="973"/>
      <c r="F21" s="973"/>
      <c r="G21" s="973"/>
      <c r="H21" s="973"/>
      <c r="I21" s="973"/>
      <c r="J21" s="973"/>
      <c r="K21" s="973"/>
      <c r="L21" s="973"/>
      <c r="M21" s="973"/>
      <c r="N21" s="973"/>
      <c r="O21" s="973"/>
      <c r="P21" s="973"/>
      <c r="Q21" s="973"/>
      <c r="R21" s="973"/>
      <c r="S21" s="973"/>
      <c r="T21" s="973"/>
      <c r="U21" s="973"/>
      <c r="V21" s="973"/>
      <c r="W21" s="973"/>
      <c r="X21" s="973"/>
      <c r="Y21" s="973"/>
      <c r="Z21" s="973"/>
      <c r="AA21" s="973"/>
      <c r="AB21" s="973"/>
      <c r="AC21" s="973"/>
      <c r="AD21" s="973"/>
      <c r="AE21" s="973"/>
      <c r="AF21" s="9"/>
      <c r="AG21" s="987"/>
      <c r="AH21" s="987"/>
      <c r="AI21" s="978" t="s">
        <v>208</v>
      </c>
      <c r="AJ21" s="978"/>
      <c r="AK21" s="979"/>
      <c r="AL21" s="975">
        <v>473</v>
      </c>
      <c r="AM21" s="621"/>
      <c r="AN21" s="621">
        <v>435</v>
      </c>
      <c r="AO21" s="621"/>
      <c r="AP21" s="621">
        <v>38</v>
      </c>
      <c r="AQ21" s="621"/>
      <c r="AR21" s="10">
        <v>230</v>
      </c>
      <c r="AS21" s="10">
        <v>7</v>
      </c>
      <c r="AT21" s="10">
        <v>24</v>
      </c>
      <c r="AU21" s="10">
        <v>1</v>
      </c>
      <c r="AV21" s="10">
        <v>128</v>
      </c>
      <c r="AW21" s="10">
        <v>11</v>
      </c>
      <c r="AX21" s="10">
        <v>17</v>
      </c>
      <c r="AY21" s="10">
        <v>5</v>
      </c>
      <c r="AZ21" s="10">
        <v>12</v>
      </c>
      <c r="BA21" s="10" t="s">
        <v>779</v>
      </c>
      <c r="BB21" s="10">
        <v>24</v>
      </c>
      <c r="BC21" s="10">
        <v>14</v>
      </c>
      <c r="BD21" s="10"/>
      <c r="BE21" s="10"/>
      <c r="BF21" s="10"/>
      <c r="BG21" s="10"/>
    </row>
    <row r="22" spans="1:59" ht="21" customHeight="1" thickBot="1">
      <c r="A22" s="9"/>
      <c r="B22" s="9"/>
      <c r="C22" s="9"/>
      <c r="D22" s="375"/>
      <c r="E22" s="375"/>
      <c r="F22" s="375"/>
      <c r="G22" s="70"/>
      <c r="H22" s="375"/>
      <c r="I22" s="70"/>
      <c r="J22" s="375"/>
      <c r="K22" s="70"/>
      <c r="L22" s="375"/>
      <c r="M22" s="70"/>
      <c r="N22" s="375"/>
      <c r="O22" s="70"/>
      <c r="P22" s="70"/>
      <c r="Q22" s="375"/>
      <c r="R22" s="375"/>
      <c r="S22" s="70"/>
      <c r="T22" s="375"/>
      <c r="U22" s="70"/>
      <c r="V22" s="375"/>
      <c r="W22" s="70"/>
      <c r="X22" s="70"/>
      <c r="Y22" s="70"/>
      <c r="Z22" s="70"/>
      <c r="AA22" s="376"/>
      <c r="AB22" s="377"/>
      <c r="AC22" s="377"/>
      <c r="AD22" s="377"/>
      <c r="AE22" s="377"/>
      <c r="AF22" s="9"/>
      <c r="AG22" s="9"/>
      <c r="AH22" s="9"/>
      <c r="AI22" s="32"/>
      <c r="AJ22" s="32"/>
      <c r="AK22" s="387"/>
      <c r="AL22" s="975"/>
      <c r="AM22" s="621"/>
      <c r="AN22" s="621"/>
      <c r="AO22" s="621"/>
      <c r="AP22" s="621"/>
      <c r="AQ22" s="62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ht="21" customHeight="1">
      <c r="A23" s="1000" t="s">
        <v>780</v>
      </c>
      <c r="B23" s="1000"/>
      <c r="C23" s="1124"/>
      <c r="D23" s="1027" t="s">
        <v>781</v>
      </c>
      <c r="E23" s="1028"/>
      <c r="F23" s="1028"/>
      <c r="G23" s="1028"/>
      <c r="H23" s="1028"/>
      <c r="I23" s="1028"/>
      <c r="J23" s="1029"/>
      <c r="K23" s="1027" t="s">
        <v>782</v>
      </c>
      <c r="L23" s="1030"/>
      <c r="M23" s="1030"/>
      <c r="N23" s="1030"/>
      <c r="O23" s="1030"/>
      <c r="P23" s="1030"/>
      <c r="Q23" s="1030"/>
      <c r="R23" s="1027" t="s">
        <v>783</v>
      </c>
      <c r="S23" s="1030"/>
      <c r="T23" s="1030"/>
      <c r="U23" s="1030"/>
      <c r="V23" s="1030"/>
      <c r="W23" s="1030"/>
      <c r="X23" s="1030"/>
      <c r="Y23" s="1027" t="s">
        <v>784</v>
      </c>
      <c r="Z23" s="1030"/>
      <c r="AA23" s="1030"/>
      <c r="AB23" s="1030"/>
      <c r="AC23" s="1030"/>
      <c r="AD23" s="1030"/>
      <c r="AE23" s="1030"/>
      <c r="AF23" s="9"/>
      <c r="AG23" s="9"/>
      <c r="AH23" s="9"/>
      <c r="AI23" s="978" t="s">
        <v>785</v>
      </c>
      <c r="AJ23" s="978"/>
      <c r="AK23" s="979"/>
      <c r="AL23" s="975">
        <v>328</v>
      </c>
      <c r="AM23" s="621"/>
      <c r="AN23" s="621">
        <v>276</v>
      </c>
      <c r="AO23" s="621"/>
      <c r="AP23" s="621">
        <v>52</v>
      </c>
      <c r="AQ23" s="621"/>
      <c r="AR23" s="10">
        <v>85</v>
      </c>
      <c r="AS23" s="10">
        <v>5</v>
      </c>
      <c r="AT23" s="10">
        <v>3</v>
      </c>
      <c r="AU23" s="10" t="s">
        <v>779</v>
      </c>
      <c r="AV23" s="10">
        <v>140</v>
      </c>
      <c r="AW23" s="10">
        <v>20</v>
      </c>
      <c r="AX23" s="10">
        <v>4</v>
      </c>
      <c r="AY23" s="10">
        <v>3</v>
      </c>
      <c r="AZ23" s="10">
        <v>3</v>
      </c>
      <c r="BA23" s="10" t="s">
        <v>779</v>
      </c>
      <c r="BB23" s="10">
        <v>41</v>
      </c>
      <c r="BC23" s="10">
        <v>24</v>
      </c>
      <c r="BD23" s="10"/>
      <c r="BE23" s="10"/>
      <c r="BF23" s="10"/>
      <c r="BG23" s="10"/>
    </row>
    <row r="24" spans="1:59" ht="21" customHeight="1">
      <c r="A24" s="1125"/>
      <c r="B24" s="1125"/>
      <c r="C24" s="1126"/>
      <c r="D24" s="971" t="s">
        <v>42</v>
      </c>
      <c r="E24" s="972"/>
      <c r="F24" s="972"/>
      <c r="G24" s="971" t="s">
        <v>43</v>
      </c>
      <c r="H24" s="972"/>
      <c r="I24" s="971" t="s">
        <v>44</v>
      </c>
      <c r="J24" s="972"/>
      <c r="K24" s="971" t="s">
        <v>42</v>
      </c>
      <c r="L24" s="972"/>
      <c r="M24" s="972"/>
      <c r="N24" s="971" t="s">
        <v>43</v>
      </c>
      <c r="O24" s="972"/>
      <c r="P24" s="971" t="s">
        <v>44</v>
      </c>
      <c r="Q24" s="972"/>
      <c r="R24" s="971" t="s">
        <v>42</v>
      </c>
      <c r="S24" s="972"/>
      <c r="T24" s="972"/>
      <c r="U24" s="971" t="s">
        <v>43</v>
      </c>
      <c r="V24" s="972"/>
      <c r="W24" s="971" t="s">
        <v>44</v>
      </c>
      <c r="X24" s="972"/>
      <c r="Y24" s="971" t="s">
        <v>42</v>
      </c>
      <c r="Z24" s="972"/>
      <c r="AA24" s="972"/>
      <c r="AB24" s="971" t="s">
        <v>43</v>
      </c>
      <c r="AC24" s="972"/>
      <c r="AD24" s="971" t="s">
        <v>44</v>
      </c>
      <c r="AE24" s="972"/>
      <c r="AF24" s="372"/>
      <c r="AG24" s="372"/>
      <c r="AH24" s="372"/>
      <c r="AI24" s="32"/>
      <c r="AJ24" s="32"/>
      <c r="AK24" s="387"/>
      <c r="AL24" s="975"/>
      <c r="AM24" s="621"/>
      <c r="AN24" s="621"/>
      <c r="AO24" s="621"/>
      <c r="AP24" s="621"/>
      <c r="AQ24" s="621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21" customHeight="1">
      <c r="A25" s="1130" t="s">
        <v>491</v>
      </c>
      <c r="B25" s="1131"/>
      <c r="C25" s="1132"/>
      <c r="D25" s="1116">
        <f>SUM(G25:J25)</f>
        <v>7558</v>
      </c>
      <c r="E25" s="1116"/>
      <c r="F25" s="1116"/>
      <c r="G25" s="621">
        <v>3159</v>
      </c>
      <c r="H25" s="649"/>
      <c r="I25" s="621">
        <v>4399</v>
      </c>
      <c r="J25" s="649"/>
      <c r="K25" s="621" t="s">
        <v>842</v>
      </c>
      <c r="L25" s="621"/>
      <c r="M25" s="621"/>
      <c r="N25" s="621" t="s">
        <v>842</v>
      </c>
      <c r="O25" s="649"/>
      <c r="P25" s="621" t="s">
        <v>842</v>
      </c>
      <c r="Q25" s="649"/>
      <c r="R25" s="621">
        <v>35</v>
      </c>
      <c r="S25" s="621"/>
      <c r="T25" s="621"/>
      <c r="U25" s="621" t="s">
        <v>842</v>
      </c>
      <c r="V25" s="649"/>
      <c r="W25" s="621">
        <v>35</v>
      </c>
      <c r="X25" s="649"/>
      <c r="Y25" s="621">
        <f>SUM(AB25:AE25)</f>
        <v>7523</v>
      </c>
      <c r="Z25" s="621"/>
      <c r="AA25" s="621"/>
      <c r="AB25" s="621">
        <v>3159</v>
      </c>
      <c r="AC25" s="1098"/>
      <c r="AD25" s="621">
        <v>4364</v>
      </c>
      <c r="AE25" s="1098"/>
      <c r="AF25" s="372"/>
      <c r="AG25" s="372"/>
      <c r="AH25" s="372"/>
      <c r="AI25" s="978" t="s">
        <v>786</v>
      </c>
      <c r="AJ25" s="978"/>
      <c r="AK25" s="979"/>
      <c r="AL25" s="975">
        <v>617</v>
      </c>
      <c r="AM25" s="621"/>
      <c r="AN25" s="621">
        <v>517</v>
      </c>
      <c r="AO25" s="621"/>
      <c r="AP25" s="621">
        <v>100</v>
      </c>
      <c r="AQ25" s="621"/>
      <c r="AR25" s="10">
        <v>240</v>
      </c>
      <c r="AS25" s="10">
        <v>26</v>
      </c>
      <c r="AT25" s="10" t="s">
        <v>779</v>
      </c>
      <c r="AU25" s="10" t="s">
        <v>779</v>
      </c>
      <c r="AV25" s="10">
        <v>253</v>
      </c>
      <c r="AW25" s="10">
        <v>51</v>
      </c>
      <c r="AX25" s="10">
        <v>6</v>
      </c>
      <c r="AY25" s="10">
        <v>12</v>
      </c>
      <c r="AZ25" s="10">
        <v>15</v>
      </c>
      <c r="BA25" s="10">
        <v>1</v>
      </c>
      <c r="BB25" s="10">
        <v>3</v>
      </c>
      <c r="BC25" s="10">
        <v>10</v>
      </c>
      <c r="BD25" s="10"/>
      <c r="BE25" s="10"/>
      <c r="BF25" s="10"/>
      <c r="BG25" s="10"/>
    </row>
    <row r="26" spans="1:59" ht="21" customHeight="1">
      <c r="A26" s="1117">
        <v>62</v>
      </c>
      <c r="B26" s="1117"/>
      <c r="C26" s="1118"/>
      <c r="D26" s="621">
        <f>SUM(G26:J26)</f>
        <v>6885</v>
      </c>
      <c r="E26" s="621"/>
      <c r="F26" s="621"/>
      <c r="G26" s="621">
        <v>2867</v>
      </c>
      <c r="H26" s="649"/>
      <c r="I26" s="621">
        <v>4018</v>
      </c>
      <c r="J26" s="649"/>
      <c r="K26" s="621" t="s">
        <v>842</v>
      </c>
      <c r="L26" s="621"/>
      <c r="M26" s="621"/>
      <c r="N26" s="621" t="s">
        <v>842</v>
      </c>
      <c r="O26" s="649"/>
      <c r="P26" s="621" t="s">
        <v>842</v>
      </c>
      <c r="Q26" s="649"/>
      <c r="R26" s="621">
        <v>36</v>
      </c>
      <c r="S26" s="621"/>
      <c r="T26" s="621"/>
      <c r="U26" s="621" t="s">
        <v>842</v>
      </c>
      <c r="V26" s="649"/>
      <c r="W26" s="621">
        <v>36</v>
      </c>
      <c r="X26" s="649"/>
      <c r="Y26" s="621">
        <f>SUM(AB26:AE26)</f>
        <v>6849</v>
      </c>
      <c r="Z26" s="621"/>
      <c r="AA26" s="621"/>
      <c r="AB26" s="621">
        <v>2867</v>
      </c>
      <c r="AC26" s="1098"/>
      <c r="AD26" s="621">
        <v>3982</v>
      </c>
      <c r="AE26" s="1098"/>
      <c r="AF26" s="9"/>
      <c r="AG26" s="9"/>
      <c r="AH26" s="9"/>
      <c r="AI26" s="32"/>
      <c r="AJ26" s="32"/>
      <c r="AK26" s="385"/>
      <c r="AL26" s="975"/>
      <c r="AM26" s="621"/>
      <c r="AN26" s="621"/>
      <c r="AO26" s="621"/>
      <c r="AP26" s="621"/>
      <c r="AQ26" s="621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ht="21" customHeight="1">
      <c r="A27" s="1127">
        <v>63</v>
      </c>
      <c r="B27" s="1153"/>
      <c r="C27" s="1154"/>
      <c r="D27" s="621">
        <f>SUM(G27:J27)</f>
        <v>7144</v>
      </c>
      <c r="E27" s="621"/>
      <c r="F27" s="621"/>
      <c r="G27" s="621">
        <v>3086</v>
      </c>
      <c r="H27" s="649"/>
      <c r="I27" s="621">
        <v>4058</v>
      </c>
      <c r="J27" s="649"/>
      <c r="K27" s="621" t="s">
        <v>842</v>
      </c>
      <c r="L27" s="621"/>
      <c r="M27" s="621"/>
      <c r="N27" s="621" t="s">
        <v>842</v>
      </c>
      <c r="O27" s="649"/>
      <c r="P27" s="621" t="s">
        <v>842</v>
      </c>
      <c r="Q27" s="649"/>
      <c r="R27" s="621">
        <v>37</v>
      </c>
      <c r="S27" s="621"/>
      <c r="T27" s="621"/>
      <c r="U27" s="621" t="s">
        <v>842</v>
      </c>
      <c r="V27" s="649"/>
      <c r="W27" s="621">
        <v>37</v>
      </c>
      <c r="X27" s="649"/>
      <c r="Y27" s="621">
        <f>SUM(AB27:AE27)</f>
        <v>7107</v>
      </c>
      <c r="Z27" s="621"/>
      <c r="AA27" s="621"/>
      <c r="AB27" s="621">
        <v>3086</v>
      </c>
      <c r="AC27" s="1098"/>
      <c r="AD27" s="621">
        <v>4021</v>
      </c>
      <c r="AE27" s="1098"/>
      <c r="AF27" s="9"/>
      <c r="AG27" s="988" t="s">
        <v>787</v>
      </c>
      <c r="AH27" s="988"/>
      <c r="AI27" s="988"/>
      <c r="AJ27" s="988"/>
      <c r="AK27" s="989"/>
      <c r="AL27" s="986">
        <v>1196</v>
      </c>
      <c r="AM27" s="654"/>
      <c r="AN27" s="654">
        <v>989</v>
      </c>
      <c r="AO27" s="654"/>
      <c r="AP27" s="654">
        <v>207</v>
      </c>
      <c r="AQ27" s="654"/>
      <c r="AR27" s="238">
        <v>332</v>
      </c>
      <c r="AS27" s="238">
        <v>46</v>
      </c>
      <c r="AT27" s="238">
        <v>121</v>
      </c>
      <c r="AU27" s="238">
        <v>4</v>
      </c>
      <c r="AV27" s="238">
        <v>250</v>
      </c>
      <c r="AW27" s="238">
        <v>21</v>
      </c>
      <c r="AX27" s="238">
        <v>82</v>
      </c>
      <c r="AY27" s="238">
        <v>72</v>
      </c>
      <c r="AZ27" s="238">
        <v>28</v>
      </c>
      <c r="BA27" s="238" t="s">
        <v>779</v>
      </c>
      <c r="BB27" s="238">
        <v>176</v>
      </c>
      <c r="BC27" s="238">
        <v>64</v>
      </c>
      <c r="BD27" s="10"/>
      <c r="BE27" s="10"/>
      <c r="BF27" s="10"/>
      <c r="BG27" s="10"/>
    </row>
    <row r="28" spans="1:59" ht="21" customHeight="1">
      <c r="A28" s="1127" t="s">
        <v>470</v>
      </c>
      <c r="B28" s="1128"/>
      <c r="C28" s="1129"/>
      <c r="D28" s="621">
        <f>SUM(G28:J28)</f>
        <v>7500</v>
      </c>
      <c r="E28" s="621"/>
      <c r="F28" s="621"/>
      <c r="G28" s="621">
        <v>3365</v>
      </c>
      <c r="H28" s="649"/>
      <c r="I28" s="621">
        <v>4135</v>
      </c>
      <c r="J28" s="649"/>
      <c r="K28" s="621" t="s">
        <v>842</v>
      </c>
      <c r="L28" s="621"/>
      <c r="M28" s="621"/>
      <c r="N28" s="621" t="s">
        <v>842</v>
      </c>
      <c r="O28" s="649"/>
      <c r="P28" s="621" t="s">
        <v>842</v>
      </c>
      <c r="Q28" s="649"/>
      <c r="R28" s="621">
        <v>38</v>
      </c>
      <c r="S28" s="621"/>
      <c r="T28" s="621"/>
      <c r="U28" s="621" t="s">
        <v>842</v>
      </c>
      <c r="V28" s="649"/>
      <c r="W28" s="621">
        <v>38</v>
      </c>
      <c r="X28" s="649"/>
      <c r="Y28" s="621">
        <f>SUM(AB28:AE28)</f>
        <v>7462</v>
      </c>
      <c r="Z28" s="621"/>
      <c r="AA28" s="621"/>
      <c r="AB28" s="621">
        <v>3365</v>
      </c>
      <c r="AC28" s="1098"/>
      <c r="AD28" s="621">
        <v>4097</v>
      </c>
      <c r="AE28" s="1098"/>
      <c r="AF28" s="32"/>
      <c r="AG28" s="9" t="s">
        <v>404</v>
      </c>
      <c r="AH28" s="32"/>
      <c r="AI28" s="32"/>
      <c r="AJ28" s="9"/>
      <c r="AL28" s="9"/>
      <c r="AM28" s="372"/>
      <c r="AN28" s="372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1"/>
      <c r="BE28" s="31"/>
      <c r="BF28" s="31"/>
      <c r="BG28" s="31"/>
    </row>
    <row r="29" spans="1:59" ht="21" customHeight="1">
      <c r="A29" s="845">
        <v>2</v>
      </c>
      <c r="B29" s="845"/>
      <c r="C29" s="1121"/>
      <c r="D29" s="838">
        <f>SUM(G29:J29)</f>
        <v>7576</v>
      </c>
      <c r="E29" s="838"/>
      <c r="F29" s="838"/>
      <c r="G29" s="838">
        <f>SUM(N29,U29,AB29)</f>
        <v>3495</v>
      </c>
      <c r="H29" s="904"/>
      <c r="I29" s="838">
        <f>SUM(P29,W29,AD29)</f>
        <v>4081</v>
      </c>
      <c r="J29" s="904"/>
      <c r="K29" s="838" t="s">
        <v>854</v>
      </c>
      <c r="L29" s="838"/>
      <c r="M29" s="838"/>
      <c r="N29" s="838" t="s">
        <v>854</v>
      </c>
      <c r="O29" s="904"/>
      <c r="P29" s="838" t="s">
        <v>854</v>
      </c>
      <c r="Q29" s="904"/>
      <c r="R29" s="838">
        <f>SUM(U29:X29)</f>
        <v>24</v>
      </c>
      <c r="S29" s="838"/>
      <c r="T29" s="838"/>
      <c r="U29" s="838" t="s">
        <v>854</v>
      </c>
      <c r="V29" s="904"/>
      <c r="W29" s="838">
        <v>24</v>
      </c>
      <c r="X29" s="904"/>
      <c r="Y29" s="838">
        <f>SUM(AB29:AE29)</f>
        <v>7552</v>
      </c>
      <c r="Z29" s="838"/>
      <c r="AA29" s="838"/>
      <c r="AB29" s="1122">
        <v>3495</v>
      </c>
      <c r="AC29" s="1123"/>
      <c r="AD29" s="1122">
        <v>4057</v>
      </c>
      <c r="AE29" s="1123"/>
      <c r="AF29" s="32"/>
      <c r="AG29" s="32"/>
      <c r="AH29" s="32"/>
      <c r="AI29" s="32"/>
      <c r="AJ29" s="9"/>
      <c r="BD29" s="31"/>
      <c r="BE29" s="31"/>
      <c r="BF29" s="31"/>
      <c r="BG29" s="31"/>
    </row>
    <row r="30" spans="1:32" ht="21" customHeight="1">
      <c r="A30" s="9" t="s">
        <v>466</v>
      </c>
      <c r="B30" s="32"/>
      <c r="C30" s="31"/>
      <c r="G30" s="31"/>
      <c r="H30" s="31"/>
      <c r="I30" s="31"/>
      <c r="J30" s="3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32"/>
      <c r="AC30" s="32"/>
      <c r="AD30" s="32"/>
      <c r="AE30" s="32"/>
      <c r="AF30" s="32"/>
    </row>
    <row r="31" spans="1:32" ht="21" customHeight="1">
      <c r="A31" s="32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1"/>
      <c r="AC31" s="31"/>
      <c r="AD31" s="31"/>
      <c r="AE31" s="31"/>
      <c r="AF31" s="9"/>
    </row>
    <row r="32" spans="1:32" ht="21" customHeight="1">
      <c r="A32" s="973" t="s">
        <v>607</v>
      </c>
      <c r="B32" s="973"/>
      <c r="C32" s="973"/>
      <c r="D32" s="973"/>
      <c r="E32" s="973"/>
      <c r="F32" s="973"/>
      <c r="G32" s="973"/>
      <c r="H32" s="973"/>
      <c r="I32" s="973"/>
      <c r="J32" s="973"/>
      <c r="K32" s="973"/>
      <c r="L32" s="973"/>
      <c r="M32" s="973"/>
      <c r="N32" s="973"/>
      <c r="O32" s="973"/>
      <c r="P32" s="973"/>
      <c r="Q32" s="973"/>
      <c r="R32" s="973"/>
      <c r="S32" s="973"/>
      <c r="T32" s="973"/>
      <c r="U32" s="973"/>
      <c r="V32" s="973"/>
      <c r="W32" s="973"/>
      <c r="X32" s="973"/>
      <c r="Y32" s="973"/>
      <c r="Z32" s="973"/>
      <c r="AA32" s="973"/>
      <c r="AB32" s="973"/>
      <c r="AC32" s="973"/>
      <c r="AD32" s="973"/>
      <c r="AE32" s="973"/>
      <c r="AF32" s="9"/>
    </row>
    <row r="33" spans="1:32" ht="21" customHeight="1" thickBot="1">
      <c r="A33" s="69"/>
      <c r="B33" s="110"/>
      <c r="C33" s="110"/>
      <c r="D33" s="70"/>
      <c r="E33" s="71"/>
      <c r="F33" s="72"/>
      <c r="G33" s="110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32"/>
      <c r="X33" s="32"/>
      <c r="Y33" s="32"/>
      <c r="Z33" s="32"/>
      <c r="AA33" s="32"/>
      <c r="AB33" s="70"/>
      <c r="AC33" s="70"/>
      <c r="AD33" s="70"/>
      <c r="AE33" s="70"/>
      <c r="AF33" s="9"/>
    </row>
    <row r="34" spans="1:56" ht="21" customHeight="1">
      <c r="A34" s="1107" t="s">
        <v>507</v>
      </c>
      <c r="B34" s="1108"/>
      <c r="C34" s="1108"/>
      <c r="D34" s="1109"/>
      <c r="E34" s="1055" t="s">
        <v>788</v>
      </c>
      <c r="F34" s="1055"/>
      <c r="G34" s="1043"/>
      <c r="H34" s="1100" t="s">
        <v>789</v>
      </c>
      <c r="I34" s="1101"/>
      <c r="J34" s="1042" t="s">
        <v>212</v>
      </c>
      <c r="K34" s="1043"/>
      <c r="L34" s="1085" t="s">
        <v>339</v>
      </c>
      <c r="M34" s="1042" t="s">
        <v>39</v>
      </c>
      <c r="N34" s="1043"/>
      <c r="O34" s="1085" t="s">
        <v>398</v>
      </c>
      <c r="P34" s="1085" t="s">
        <v>399</v>
      </c>
      <c r="Q34" s="1085" t="s">
        <v>400</v>
      </c>
      <c r="R34" s="1085" t="s">
        <v>790</v>
      </c>
      <c r="S34" s="1033" t="s">
        <v>2</v>
      </c>
      <c r="T34" s="1033" t="s">
        <v>338</v>
      </c>
      <c r="U34" s="1033" t="s">
        <v>340</v>
      </c>
      <c r="V34" s="1033" t="s">
        <v>508</v>
      </c>
      <c r="W34" s="1036" t="s">
        <v>509</v>
      </c>
      <c r="X34" s="1037"/>
      <c r="Y34" s="1036" t="s">
        <v>510</v>
      </c>
      <c r="Z34" s="1037"/>
      <c r="AA34" s="1033" t="s">
        <v>511</v>
      </c>
      <c r="AB34" s="1038" t="s">
        <v>512</v>
      </c>
      <c r="AC34" s="1024"/>
      <c r="AD34" s="1021" t="s">
        <v>341</v>
      </c>
      <c r="AE34" s="1022"/>
      <c r="BD34" s="111"/>
    </row>
    <row r="35" spans="1:56" ht="21" customHeight="1">
      <c r="A35" s="1110"/>
      <c r="B35" s="1110"/>
      <c r="C35" s="1110"/>
      <c r="D35" s="1111"/>
      <c r="E35" s="1056"/>
      <c r="F35" s="1056"/>
      <c r="G35" s="1045"/>
      <c r="H35" s="1102"/>
      <c r="I35" s="1103"/>
      <c r="J35" s="1044"/>
      <c r="K35" s="1045"/>
      <c r="L35" s="1086"/>
      <c r="M35" s="1044"/>
      <c r="N35" s="1045"/>
      <c r="O35" s="1086"/>
      <c r="P35" s="1086"/>
      <c r="Q35" s="1086"/>
      <c r="R35" s="1086"/>
      <c r="S35" s="1034"/>
      <c r="T35" s="1034"/>
      <c r="U35" s="1034"/>
      <c r="V35" s="1034"/>
      <c r="W35" s="1038"/>
      <c r="X35" s="1039"/>
      <c r="Y35" s="1038"/>
      <c r="Z35" s="1039"/>
      <c r="AA35" s="1034"/>
      <c r="AB35" s="1038"/>
      <c r="AC35" s="1024"/>
      <c r="AD35" s="1023"/>
      <c r="AE35" s="1024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30"/>
    </row>
    <row r="36" spans="1:57" ht="21" customHeight="1">
      <c r="A36" s="1110"/>
      <c r="B36" s="1110"/>
      <c r="C36" s="1110"/>
      <c r="D36" s="1111"/>
      <c r="E36" s="1056"/>
      <c r="F36" s="1056"/>
      <c r="G36" s="1045"/>
      <c r="H36" s="1102"/>
      <c r="I36" s="1103"/>
      <c r="J36" s="1044"/>
      <c r="K36" s="1045"/>
      <c r="L36" s="1086"/>
      <c r="M36" s="1044"/>
      <c r="N36" s="1045"/>
      <c r="O36" s="1086"/>
      <c r="P36" s="1086"/>
      <c r="Q36" s="1086"/>
      <c r="R36" s="1086"/>
      <c r="S36" s="1034"/>
      <c r="T36" s="1034"/>
      <c r="U36" s="1034"/>
      <c r="V36" s="1034"/>
      <c r="W36" s="1038"/>
      <c r="X36" s="1039"/>
      <c r="Y36" s="1038"/>
      <c r="Z36" s="1039"/>
      <c r="AA36" s="1034"/>
      <c r="AB36" s="1038"/>
      <c r="AC36" s="1024"/>
      <c r="AD36" s="1023"/>
      <c r="AE36" s="1024"/>
      <c r="AG36" s="976" t="s">
        <v>791</v>
      </c>
      <c r="AH36" s="976"/>
      <c r="AI36" s="976"/>
      <c r="AJ36" s="976"/>
      <c r="AK36" s="976"/>
      <c r="AL36" s="976"/>
      <c r="AM36" s="976"/>
      <c r="AN36" s="976"/>
      <c r="AO36" s="976"/>
      <c r="AP36" s="976"/>
      <c r="AQ36" s="976"/>
      <c r="AR36" s="976"/>
      <c r="AS36" s="976"/>
      <c r="AT36" s="976"/>
      <c r="AU36" s="976"/>
      <c r="AV36" s="976"/>
      <c r="AW36" s="976"/>
      <c r="AX36" s="976"/>
      <c r="AY36" s="976"/>
      <c r="AZ36" s="976"/>
      <c r="BA36" s="976"/>
      <c r="BB36" s="976"/>
      <c r="BC36" s="976"/>
      <c r="BD36" s="392"/>
      <c r="BE36" s="31"/>
    </row>
    <row r="37" spans="1:57" ht="21" customHeight="1" thickBot="1">
      <c r="A37" s="1112"/>
      <c r="B37" s="1112"/>
      <c r="C37" s="1112"/>
      <c r="D37" s="1113"/>
      <c r="E37" s="1057"/>
      <c r="F37" s="1057"/>
      <c r="G37" s="1047"/>
      <c r="H37" s="1104"/>
      <c r="I37" s="1105"/>
      <c r="J37" s="1046"/>
      <c r="K37" s="1047"/>
      <c r="L37" s="1087"/>
      <c r="M37" s="1046"/>
      <c r="N37" s="1047"/>
      <c r="O37" s="1087"/>
      <c r="P37" s="1087"/>
      <c r="Q37" s="1087"/>
      <c r="R37" s="1087"/>
      <c r="S37" s="1035"/>
      <c r="T37" s="1035"/>
      <c r="U37" s="1035"/>
      <c r="V37" s="1035"/>
      <c r="W37" s="1040"/>
      <c r="X37" s="1041"/>
      <c r="Y37" s="1040"/>
      <c r="Z37" s="1041"/>
      <c r="AA37" s="1035"/>
      <c r="AB37" s="1040"/>
      <c r="AC37" s="1106"/>
      <c r="AD37" s="1025"/>
      <c r="AE37" s="1026"/>
      <c r="AF37" s="31"/>
      <c r="AG37" s="70"/>
      <c r="AH37" s="71"/>
      <c r="AI37" s="393"/>
      <c r="AJ37" s="393"/>
      <c r="AK37" s="393"/>
      <c r="AL37" s="70"/>
      <c r="AM37" s="71"/>
      <c r="AN37" s="70"/>
      <c r="AO37" s="72"/>
      <c r="AP37" s="72"/>
      <c r="AQ37" s="72"/>
      <c r="AR37" s="70"/>
      <c r="AS37" s="72"/>
      <c r="AT37" s="72"/>
      <c r="AU37" s="72"/>
      <c r="AV37" s="72"/>
      <c r="AW37" s="70"/>
      <c r="AX37" s="72"/>
      <c r="AY37" s="72"/>
      <c r="AZ37" s="72"/>
      <c r="BA37" s="72"/>
      <c r="BB37" s="72"/>
      <c r="BC37" s="72"/>
      <c r="BD37" s="30"/>
      <c r="BE37" s="31"/>
    </row>
    <row r="38" spans="1:57" ht="21" customHeight="1">
      <c r="A38" s="1114" t="s">
        <v>801</v>
      </c>
      <c r="B38" s="1114"/>
      <c r="C38" s="1114"/>
      <c r="D38" s="1115"/>
      <c r="E38" s="990">
        <f>SUM(E40:G42)</f>
        <v>7576</v>
      </c>
      <c r="F38" s="990"/>
      <c r="G38" s="990"/>
      <c r="H38" s="990">
        <f>SUM(H40:I42)</f>
        <v>260</v>
      </c>
      <c r="I38" s="990"/>
      <c r="J38" s="990">
        <f>SUM(J40:K42)</f>
        <v>169</v>
      </c>
      <c r="K38" s="990"/>
      <c r="L38" s="337">
        <f>SUM(L40:L42)</f>
        <v>12</v>
      </c>
      <c r="M38" s="990">
        <f>SUM(M40:N42)</f>
        <v>367</v>
      </c>
      <c r="N38" s="990"/>
      <c r="O38" s="337" t="s">
        <v>468</v>
      </c>
      <c r="P38" s="337">
        <f>SUM(P40:P42)</f>
        <v>15</v>
      </c>
      <c r="Q38" s="337" t="s">
        <v>468</v>
      </c>
      <c r="R38" s="337" t="s">
        <v>468</v>
      </c>
      <c r="S38" s="337">
        <f>SUM(S40:S42)</f>
        <v>7</v>
      </c>
      <c r="T38" s="337" t="s">
        <v>468</v>
      </c>
      <c r="U38" s="337" t="s">
        <v>468</v>
      </c>
      <c r="V38" s="337">
        <f>SUM(V40:V42)</f>
        <v>100</v>
      </c>
      <c r="W38" s="990">
        <f>SUM(W40:X42)</f>
        <v>5491</v>
      </c>
      <c r="X38" s="990"/>
      <c r="Y38" s="990">
        <f>SUM(Y40:Z42)</f>
        <v>30</v>
      </c>
      <c r="Z38" s="990"/>
      <c r="AA38" s="337" t="s">
        <v>468</v>
      </c>
      <c r="AB38" s="990">
        <f>SUM(AB40:AC42)</f>
        <v>817</v>
      </c>
      <c r="AC38" s="990"/>
      <c r="AD38" s="990">
        <f>SUM(AD40:AE42)</f>
        <v>308</v>
      </c>
      <c r="AE38" s="990"/>
      <c r="AF38" s="31"/>
      <c r="AG38" s="1139" t="s">
        <v>792</v>
      </c>
      <c r="AH38" s="1140"/>
      <c r="AI38" s="1140"/>
      <c r="AJ38" s="1140"/>
      <c r="AK38" s="1140"/>
      <c r="AL38" s="1142" t="s">
        <v>793</v>
      </c>
      <c r="AM38" s="1143"/>
      <c r="AN38" s="1137" t="s">
        <v>209</v>
      </c>
      <c r="AO38" s="1137"/>
      <c r="AP38" s="1137"/>
      <c r="AQ38" s="1137"/>
      <c r="AR38" s="1137"/>
      <c r="AS38" s="1137"/>
      <c r="AT38" s="1137"/>
      <c r="AU38" s="1137"/>
      <c r="AV38" s="1137" t="s">
        <v>204</v>
      </c>
      <c r="AW38" s="1137"/>
      <c r="AX38" s="1137"/>
      <c r="AY38" s="1137"/>
      <c r="AZ38" s="1137"/>
      <c r="BA38" s="1137"/>
      <c r="BB38" s="1137"/>
      <c r="BC38" s="1138"/>
      <c r="BD38" s="30"/>
      <c r="BE38" s="31"/>
    </row>
    <row r="39" spans="1:56" ht="21" customHeight="1">
      <c r="A39" s="1053"/>
      <c r="B39" s="1053"/>
      <c r="C39" s="1053"/>
      <c r="D39" s="1054"/>
      <c r="E39" s="619"/>
      <c r="F39" s="619"/>
      <c r="G39" s="619"/>
      <c r="H39" s="638"/>
      <c r="I39" s="638"/>
      <c r="J39" s="638"/>
      <c r="K39" s="638"/>
      <c r="L39" s="231"/>
      <c r="M39" s="638"/>
      <c r="N39" s="638"/>
      <c r="O39" s="231"/>
      <c r="P39" s="231"/>
      <c r="Q39" s="231"/>
      <c r="R39" s="231"/>
      <c r="S39" s="231"/>
      <c r="T39" s="231"/>
      <c r="U39" s="231"/>
      <c r="V39" s="231"/>
      <c r="W39" s="638"/>
      <c r="X39" s="638"/>
      <c r="Y39" s="638"/>
      <c r="Z39" s="638"/>
      <c r="AA39" s="231"/>
      <c r="AB39" s="638"/>
      <c r="AC39" s="638"/>
      <c r="AD39" s="638"/>
      <c r="AE39" s="638"/>
      <c r="AG39" s="1141"/>
      <c r="AH39" s="1010"/>
      <c r="AI39" s="1010"/>
      <c r="AJ39" s="1010"/>
      <c r="AK39" s="1010"/>
      <c r="AL39" s="1144"/>
      <c r="AM39" s="1145"/>
      <c r="AN39" s="1146" t="s">
        <v>406</v>
      </c>
      <c r="AO39" s="1146"/>
      <c r="AP39" s="1010" t="s">
        <v>794</v>
      </c>
      <c r="AQ39" s="1010"/>
      <c r="AR39" s="1010" t="s">
        <v>210</v>
      </c>
      <c r="AS39" s="1010"/>
      <c r="AT39" s="1010" t="s">
        <v>211</v>
      </c>
      <c r="AU39" s="1010"/>
      <c r="AV39" s="1146" t="s">
        <v>406</v>
      </c>
      <c r="AW39" s="1146"/>
      <c r="AX39" s="1010" t="s">
        <v>794</v>
      </c>
      <c r="AY39" s="1010"/>
      <c r="AZ39" s="1010" t="s">
        <v>210</v>
      </c>
      <c r="BA39" s="1010"/>
      <c r="BB39" s="1010" t="s">
        <v>211</v>
      </c>
      <c r="BC39" s="1011"/>
      <c r="BD39" s="74"/>
    </row>
    <row r="40" spans="1:56" ht="21" customHeight="1">
      <c r="A40" s="976" t="s">
        <v>43</v>
      </c>
      <c r="B40" s="976"/>
      <c r="C40" s="976"/>
      <c r="D40" s="1080"/>
      <c r="E40" s="621">
        <f>SUM(H40:AE40)</f>
        <v>3495</v>
      </c>
      <c r="F40" s="621"/>
      <c r="G40" s="621"/>
      <c r="H40" s="619" t="s">
        <v>842</v>
      </c>
      <c r="I40" s="619"/>
      <c r="J40" s="619" t="s">
        <v>842</v>
      </c>
      <c r="K40" s="619"/>
      <c r="L40" s="185" t="s">
        <v>842</v>
      </c>
      <c r="M40" s="619" t="s">
        <v>842</v>
      </c>
      <c r="N40" s="619"/>
      <c r="O40" s="185" t="s">
        <v>842</v>
      </c>
      <c r="P40" s="185">
        <v>8</v>
      </c>
      <c r="Q40" s="185" t="s">
        <v>842</v>
      </c>
      <c r="R40" s="185" t="s">
        <v>842</v>
      </c>
      <c r="S40" s="185" t="s">
        <v>842</v>
      </c>
      <c r="T40" s="185" t="s">
        <v>842</v>
      </c>
      <c r="U40" s="185" t="s">
        <v>842</v>
      </c>
      <c r="V40" s="10">
        <v>14</v>
      </c>
      <c r="W40" s="619">
        <v>2659</v>
      </c>
      <c r="X40" s="619"/>
      <c r="Y40" s="621">
        <v>13</v>
      </c>
      <c r="Z40" s="621"/>
      <c r="AA40" s="185" t="s">
        <v>842</v>
      </c>
      <c r="AB40" s="1099">
        <v>722</v>
      </c>
      <c r="AC40" s="1099"/>
      <c r="AD40" s="638">
        <v>79</v>
      </c>
      <c r="AE40" s="638"/>
      <c r="AF40" s="9"/>
      <c r="AG40" s="421"/>
      <c r="AH40" s="422"/>
      <c r="AI40" s="422"/>
      <c r="AJ40" s="423"/>
      <c r="AK40" s="424" t="s">
        <v>66</v>
      </c>
      <c r="AL40" s="568">
        <f>SUM(AL41:AM42)</f>
        <v>2771</v>
      </c>
      <c r="AM40" s="568"/>
      <c r="AN40" s="1071">
        <f>SUM(AP40:AU40)</f>
        <v>2554</v>
      </c>
      <c r="AO40" s="1071"/>
      <c r="AP40" s="1071">
        <f>SUM(AP41:AQ42)</f>
        <v>1142</v>
      </c>
      <c r="AQ40" s="1071"/>
      <c r="AR40" s="1071">
        <f>SUM(AR41:AS42)</f>
        <v>30</v>
      </c>
      <c r="AS40" s="1071"/>
      <c r="AT40" s="1071">
        <f>SUM(AT41:AU42)</f>
        <v>1382</v>
      </c>
      <c r="AU40" s="1071"/>
      <c r="AV40" s="1071">
        <f>SUM(AX40:BC40)</f>
        <v>217</v>
      </c>
      <c r="AW40" s="1071"/>
      <c r="AX40" s="1071">
        <f>SUM(AX41:AY42)</f>
        <v>15</v>
      </c>
      <c r="AY40" s="1071"/>
      <c r="AZ40" s="1071">
        <f>SUM(AZ41:BA42)</f>
        <v>40</v>
      </c>
      <c r="BA40" s="1071"/>
      <c r="BB40" s="1071">
        <f>SUM(BB41:BC42)</f>
        <v>162</v>
      </c>
      <c r="BC40" s="1071"/>
      <c r="BD40" s="31"/>
    </row>
    <row r="41" spans="1:56" ht="21" customHeight="1">
      <c r="A41" s="1053"/>
      <c r="B41" s="1053"/>
      <c r="C41" s="1053"/>
      <c r="D41" s="1054"/>
      <c r="E41" s="619"/>
      <c r="F41" s="619"/>
      <c r="G41" s="619"/>
      <c r="H41" s="619"/>
      <c r="I41" s="619"/>
      <c r="J41" s="619"/>
      <c r="K41" s="619"/>
      <c r="L41" s="185"/>
      <c r="M41" s="619"/>
      <c r="N41" s="619"/>
      <c r="O41" s="185"/>
      <c r="P41" s="185"/>
      <c r="Q41" s="185"/>
      <c r="R41" s="185"/>
      <c r="S41" s="185"/>
      <c r="T41" s="185"/>
      <c r="U41" s="185"/>
      <c r="V41" s="185"/>
      <c r="W41" s="619"/>
      <c r="X41" s="619"/>
      <c r="Y41" s="619"/>
      <c r="Z41" s="619"/>
      <c r="AA41" s="185"/>
      <c r="AB41" s="638"/>
      <c r="AC41" s="638"/>
      <c r="AD41" s="638"/>
      <c r="AE41" s="638"/>
      <c r="AF41" s="9"/>
      <c r="AG41" s="1068" t="s">
        <v>802</v>
      </c>
      <c r="AH41" s="1068"/>
      <c r="AI41" s="1068"/>
      <c r="AJ41" s="425"/>
      <c r="AK41" s="418" t="s">
        <v>67</v>
      </c>
      <c r="AL41" s="568">
        <f>SUM(AL44,AL47,AL50,AL53,AL56)</f>
        <v>1125</v>
      </c>
      <c r="AM41" s="568"/>
      <c r="AN41" s="980">
        <f>SUM(AP41:AU41)</f>
        <v>1017</v>
      </c>
      <c r="AO41" s="980"/>
      <c r="AP41" s="568">
        <f>SUM(AP44,AP47,AP50,AP53,AP56)</f>
        <v>557</v>
      </c>
      <c r="AQ41" s="568"/>
      <c r="AR41" s="568">
        <f>SUM(AR44,AR47,AR50,AR53,AR56)</f>
        <v>20</v>
      </c>
      <c r="AS41" s="568"/>
      <c r="AT41" s="568">
        <f>SUM(AT44,AT47,AT50,AT53,AT56)</f>
        <v>440</v>
      </c>
      <c r="AU41" s="568"/>
      <c r="AV41" s="980">
        <f>SUM(AX41:BC41)</f>
        <v>108</v>
      </c>
      <c r="AW41" s="980"/>
      <c r="AX41" s="568">
        <f>SUM(AX44,AX47,AX50,AX53,AX56)</f>
        <v>10</v>
      </c>
      <c r="AY41" s="568"/>
      <c r="AZ41" s="568">
        <f>SUM(AZ44,AZ47,AZ50,AZ53,AZ56)</f>
        <v>32</v>
      </c>
      <c r="BA41" s="568"/>
      <c r="BB41" s="568">
        <f>SUM(BB44,BB47,BB50,BB53,BB56)</f>
        <v>66</v>
      </c>
      <c r="BC41" s="568"/>
      <c r="BD41" s="31"/>
    </row>
    <row r="42" spans="1:56" ht="21" customHeight="1">
      <c r="A42" s="1051" t="s">
        <v>44</v>
      </c>
      <c r="B42" s="1051"/>
      <c r="C42" s="1051"/>
      <c r="D42" s="1052"/>
      <c r="E42" s="1064">
        <f>SUM(H42:AE42)</f>
        <v>4081</v>
      </c>
      <c r="F42" s="654"/>
      <c r="G42" s="654"/>
      <c r="H42" s="1032">
        <v>260</v>
      </c>
      <c r="I42" s="1032"/>
      <c r="J42" s="1031">
        <v>169</v>
      </c>
      <c r="K42" s="1031"/>
      <c r="L42" s="395">
        <v>12</v>
      </c>
      <c r="M42" s="1032">
        <v>367</v>
      </c>
      <c r="N42" s="1032"/>
      <c r="O42" s="395" t="s">
        <v>842</v>
      </c>
      <c r="P42" s="395">
        <v>7</v>
      </c>
      <c r="Q42" s="395" t="s">
        <v>842</v>
      </c>
      <c r="R42" s="395" t="s">
        <v>842</v>
      </c>
      <c r="S42" s="395">
        <v>7</v>
      </c>
      <c r="T42" s="395" t="s">
        <v>842</v>
      </c>
      <c r="U42" s="395" t="s">
        <v>842</v>
      </c>
      <c r="V42" s="238">
        <v>86</v>
      </c>
      <c r="W42" s="1032">
        <v>2832</v>
      </c>
      <c r="X42" s="1032"/>
      <c r="Y42" s="1031">
        <v>17</v>
      </c>
      <c r="Z42" s="1031"/>
      <c r="AA42" s="395" t="s">
        <v>842</v>
      </c>
      <c r="AB42" s="1031">
        <v>95</v>
      </c>
      <c r="AC42" s="1031"/>
      <c r="AD42" s="606">
        <v>229</v>
      </c>
      <c r="AE42" s="606"/>
      <c r="AF42" s="9"/>
      <c r="AG42" s="421"/>
      <c r="AH42" s="426"/>
      <c r="AI42" s="426"/>
      <c r="AJ42" s="426"/>
      <c r="AK42" s="427" t="s">
        <v>68</v>
      </c>
      <c r="AL42" s="568">
        <f>SUM(AL45,AL48,AL51,AL54,AL57)</f>
        <v>1646</v>
      </c>
      <c r="AM42" s="568"/>
      <c r="AN42" s="980">
        <f>SUM(AP42:AU42)</f>
        <v>1537</v>
      </c>
      <c r="AO42" s="980"/>
      <c r="AP42" s="568">
        <f>SUM(AP45,AP48,AP51,AP54,AP57)</f>
        <v>585</v>
      </c>
      <c r="AQ42" s="568"/>
      <c r="AR42" s="568">
        <f>SUM(AR45,AR48,AR51,AR54,AR57)</f>
        <v>10</v>
      </c>
      <c r="AS42" s="568"/>
      <c r="AT42" s="568">
        <f>SUM(AT45,AT48,AT51,AT54,AT57)</f>
        <v>942</v>
      </c>
      <c r="AU42" s="568"/>
      <c r="AV42" s="980">
        <f>SUM(AX42:BC42)</f>
        <v>109</v>
      </c>
      <c r="AW42" s="980"/>
      <c r="AX42" s="568">
        <f>SUM(AX45,AX48,AX51,AX54,AX57)</f>
        <v>5</v>
      </c>
      <c r="AY42" s="568"/>
      <c r="AZ42" s="568">
        <f>SUM(AZ45,AZ48,AZ51,AZ54,AZ57)</f>
        <v>8</v>
      </c>
      <c r="BA42" s="568"/>
      <c r="BB42" s="568">
        <f>SUM(BB45,BB48,BB51,BB54,BB57)</f>
        <v>96</v>
      </c>
      <c r="BC42" s="568"/>
      <c r="BD42" s="31"/>
    </row>
    <row r="43" spans="1:56" ht="21" customHeight="1">
      <c r="A43" s="9" t="s">
        <v>466</v>
      </c>
      <c r="P43" s="9"/>
      <c r="Q43" s="9"/>
      <c r="R43" s="9"/>
      <c r="S43" s="9"/>
      <c r="T43" s="9"/>
      <c r="U43" s="9"/>
      <c r="V43" s="9"/>
      <c r="W43" s="113"/>
      <c r="X43" s="114"/>
      <c r="Y43" s="49"/>
      <c r="Z43" s="49"/>
      <c r="AA43" s="49"/>
      <c r="AB43" s="32"/>
      <c r="AC43" s="32"/>
      <c r="AD43" s="32"/>
      <c r="AE43" s="32"/>
      <c r="AF43" s="9"/>
      <c r="AH43" s="396"/>
      <c r="AI43" s="396"/>
      <c r="AJ43" s="386"/>
      <c r="AK43" s="397"/>
      <c r="AL43" s="619"/>
      <c r="AM43" s="619"/>
      <c r="AN43" s="619"/>
      <c r="AO43" s="619"/>
      <c r="AP43" s="619"/>
      <c r="AQ43" s="619"/>
      <c r="AR43" s="619"/>
      <c r="AS43" s="619"/>
      <c r="AT43" s="619"/>
      <c r="AU43" s="619"/>
      <c r="AV43" s="619"/>
      <c r="AW43" s="619"/>
      <c r="AX43" s="619"/>
      <c r="AY43" s="619"/>
      <c r="AZ43" s="619"/>
      <c r="BA43" s="619"/>
      <c r="BB43" s="619"/>
      <c r="BC43" s="619"/>
      <c r="BD43" s="31"/>
    </row>
    <row r="44" spans="1:56" ht="21" customHeight="1">
      <c r="A44" s="30"/>
      <c r="B44" s="30"/>
      <c r="C44" s="30"/>
      <c r="D44" s="48"/>
      <c r="E44" s="45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  <c r="R44" s="31"/>
      <c r="S44" s="10"/>
      <c r="T44" s="31"/>
      <c r="U44" s="32"/>
      <c r="V44" s="31"/>
      <c r="W44" s="10"/>
      <c r="X44" s="31"/>
      <c r="Y44" s="32"/>
      <c r="Z44" s="32"/>
      <c r="AA44" s="32"/>
      <c r="AB44" s="32"/>
      <c r="AC44" s="32"/>
      <c r="AD44" s="32"/>
      <c r="AE44" s="32"/>
      <c r="AF44" s="9"/>
      <c r="AG44" s="973" t="s">
        <v>213</v>
      </c>
      <c r="AH44" s="973"/>
      <c r="AI44" s="973"/>
      <c r="AJ44" s="386"/>
      <c r="AK44" s="73" t="s">
        <v>67</v>
      </c>
      <c r="AL44" s="619">
        <v>620</v>
      </c>
      <c r="AM44" s="619"/>
      <c r="AN44" s="619">
        <v>548</v>
      </c>
      <c r="AO44" s="619"/>
      <c r="AP44" s="619">
        <v>300</v>
      </c>
      <c r="AQ44" s="619"/>
      <c r="AR44" s="619">
        <v>17</v>
      </c>
      <c r="AS44" s="619"/>
      <c r="AT44" s="619">
        <v>231</v>
      </c>
      <c r="AU44" s="619"/>
      <c r="AV44" s="619">
        <v>72</v>
      </c>
      <c r="AW44" s="619"/>
      <c r="AX44" s="619">
        <v>9</v>
      </c>
      <c r="AY44" s="619"/>
      <c r="AZ44" s="619">
        <v>10</v>
      </c>
      <c r="BA44" s="619"/>
      <c r="BB44" s="619">
        <v>53</v>
      </c>
      <c r="BC44" s="619"/>
      <c r="BD44" s="10"/>
    </row>
    <row r="45" spans="1:56" ht="21" customHeight="1">
      <c r="A45" s="995" t="s">
        <v>615</v>
      </c>
      <c r="B45" s="995"/>
      <c r="C45" s="995"/>
      <c r="D45" s="995"/>
      <c r="E45" s="995"/>
      <c r="F45" s="995"/>
      <c r="G45" s="995"/>
      <c r="H45" s="995"/>
      <c r="I45" s="995"/>
      <c r="J45" s="995"/>
      <c r="K45" s="995"/>
      <c r="L45" s="995"/>
      <c r="M45" s="995"/>
      <c r="N45" s="995"/>
      <c r="O45" s="995"/>
      <c r="P45" s="995"/>
      <c r="Q45" s="995"/>
      <c r="R45" s="995"/>
      <c r="S45" s="995"/>
      <c r="T45" s="995"/>
      <c r="U45" s="995"/>
      <c r="V45" s="995"/>
      <c r="W45" s="995"/>
      <c r="X45" s="995"/>
      <c r="Y45" s="995"/>
      <c r="Z45" s="995"/>
      <c r="AA45" s="995"/>
      <c r="AB45" s="995"/>
      <c r="AC45" s="995"/>
      <c r="AD45" s="995"/>
      <c r="AE45" s="995"/>
      <c r="AF45" s="9"/>
      <c r="AG45" s="973"/>
      <c r="AH45" s="973"/>
      <c r="AI45" s="973"/>
      <c r="AJ45" s="386"/>
      <c r="AK45" s="394" t="s">
        <v>68</v>
      </c>
      <c r="AL45" s="619">
        <v>438</v>
      </c>
      <c r="AM45" s="619"/>
      <c r="AN45" s="619">
        <v>370</v>
      </c>
      <c r="AO45" s="619"/>
      <c r="AP45" s="619">
        <v>122</v>
      </c>
      <c r="AQ45" s="619"/>
      <c r="AR45" s="619">
        <v>6</v>
      </c>
      <c r="AS45" s="619"/>
      <c r="AT45" s="619">
        <v>242</v>
      </c>
      <c r="AU45" s="619"/>
      <c r="AV45" s="619">
        <v>68</v>
      </c>
      <c r="AW45" s="619"/>
      <c r="AX45" s="619">
        <v>5</v>
      </c>
      <c r="AY45" s="619"/>
      <c r="AZ45" s="619">
        <v>6</v>
      </c>
      <c r="BA45" s="619"/>
      <c r="BB45" s="619">
        <v>57</v>
      </c>
      <c r="BC45" s="619"/>
      <c r="BD45" s="31"/>
    </row>
    <row r="46" spans="1:56" ht="21" customHeight="1" thickBot="1">
      <c r="A46" s="192"/>
      <c r="B46" s="19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E46" s="398"/>
      <c r="AF46" s="9"/>
      <c r="AH46" s="9"/>
      <c r="AI46" s="9"/>
      <c r="AJ46" s="32"/>
      <c r="AK46" s="399"/>
      <c r="AL46" s="619"/>
      <c r="AM46" s="619"/>
      <c r="AN46" s="619"/>
      <c r="AO46" s="619"/>
      <c r="AP46" s="619"/>
      <c r="AQ46" s="619"/>
      <c r="AR46" s="619"/>
      <c r="AS46" s="619"/>
      <c r="AT46" s="619"/>
      <c r="AU46" s="619"/>
      <c r="AV46" s="619"/>
      <c r="AW46" s="619"/>
      <c r="AX46" s="619"/>
      <c r="AY46" s="619"/>
      <c r="AZ46" s="619"/>
      <c r="BA46" s="619"/>
      <c r="BB46" s="619"/>
      <c r="BC46" s="619"/>
      <c r="BD46" s="31"/>
    </row>
    <row r="47" spans="1:56" ht="21" customHeight="1">
      <c r="A47" s="1088" t="s">
        <v>795</v>
      </c>
      <c r="B47" s="1089"/>
      <c r="C47" s="1094" t="s">
        <v>401</v>
      </c>
      <c r="D47" s="1076" t="s">
        <v>220</v>
      </c>
      <c r="E47" s="1076"/>
      <c r="F47" s="1076"/>
      <c r="G47" s="1076"/>
      <c r="H47" s="1076"/>
      <c r="I47" s="1076"/>
      <c r="J47" s="1076"/>
      <c r="K47" s="1081" t="s">
        <v>221</v>
      </c>
      <c r="L47" s="1082"/>
      <c r="M47" s="1082"/>
      <c r="N47" s="1082"/>
      <c r="O47" s="1082"/>
      <c r="P47" s="1082"/>
      <c r="Q47" s="1082"/>
      <c r="R47" s="1082"/>
      <c r="S47" s="1082"/>
      <c r="T47" s="1082"/>
      <c r="U47" s="1061" t="s">
        <v>218</v>
      </c>
      <c r="V47" s="1062"/>
      <c r="W47" s="1062"/>
      <c r="X47" s="1062"/>
      <c r="Y47" s="1062"/>
      <c r="Z47" s="1062"/>
      <c r="AA47" s="1062"/>
      <c r="AB47" s="1063"/>
      <c r="AC47" s="1061" t="s">
        <v>219</v>
      </c>
      <c r="AD47" s="1062"/>
      <c r="AE47" s="1062"/>
      <c r="AF47" s="9"/>
      <c r="AG47" s="973" t="s">
        <v>214</v>
      </c>
      <c r="AH47" s="973"/>
      <c r="AI47" s="973"/>
      <c r="AJ47" s="386"/>
      <c r="AK47" s="73" t="s">
        <v>67</v>
      </c>
      <c r="AL47" s="619">
        <v>246</v>
      </c>
      <c r="AM47" s="619"/>
      <c r="AN47" s="619">
        <v>213</v>
      </c>
      <c r="AO47" s="619"/>
      <c r="AP47" s="619">
        <v>148</v>
      </c>
      <c r="AQ47" s="619"/>
      <c r="AR47" s="619" t="s">
        <v>779</v>
      </c>
      <c r="AS47" s="619"/>
      <c r="AT47" s="619">
        <v>65</v>
      </c>
      <c r="AU47" s="619"/>
      <c r="AV47" s="619">
        <v>33</v>
      </c>
      <c r="AW47" s="619"/>
      <c r="AX47" s="619">
        <v>1</v>
      </c>
      <c r="AY47" s="619"/>
      <c r="AZ47" s="619">
        <v>22</v>
      </c>
      <c r="BA47" s="619"/>
      <c r="BB47" s="619">
        <v>10</v>
      </c>
      <c r="BC47" s="619"/>
      <c r="BD47" s="31"/>
    </row>
    <row r="48" spans="1:56" ht="21" customHeight="1">
      <c r="A48" s="1090"/>
      <c r="B48" s="1091"/>
      <c r="C48" s="1095"/>
      <c r="D48" s="1077"/>
      <c r="E48" s="1077"/>
      <c r="F48" s="1077"/>
      <c r="G48" s="1077"/>
      <c r="H48" s="1077"/>
      <c r="I48" s="1077"/>
      <c r="J48" s="1077"/>
      <c r="K48" s="1083"/>
      <c r="L48" s="1084"/>
      <c r="M48" s="1084"/>
      <c r="N48" s="1084"/>
      <c r="O48" s="1084"/>
      <c r="P48" s="1084"/>
      <c r="Q48" s="1084"/>
      <c r="R48" s="1084"/>
      <c r="S48" s="1084"/>
      <c r="T48" s="1084"/>
      <c r="U48" s="1075" t="s">
        <v>222</v>
      </c>
      <c r="V48" s="1048" t="s">
        <v>223</v>
      </c>
      <c r="W48" s="1049"/>
      <c r="X48" s="1049"/>
      <c r="Y48" s="1049"/>
      <c r="Z48" s="1049"/>
      <c r="AA48" s="1050"/>
      <c r="AB48" s="1075" t="s">
        <v>224</v>
      </c>
      <c r="AC48" s="1048" t="s">
        <v>69</v>
      </c>
      <c r="AD48" s="1049"/>
      <c r="AE48" s="1049"/>
      <c r="AF48" s="9"/>
      <c r="AG48" s="973"/>
      <c r="AH48" s="973"/>
      <c r="AI48" s="973"/>
      <c r="AJ48" s="32"/>
      <c r="AK48" s="394" t="s">
        <v>68</v>
      </c>
      <c r="AL48" s="619">
        <v>56</v>
      </c>
      <c r="AM48" s="619"/>
      <c r="AN48" s="619">
        <v>54</v>
      </c>
      <c r="AO48" s="619"/>
      <c r="AP48" s="619">
        <v>39</v>
      </c>
      <c r="AQ48" s="619"/>
      <c r="AR48" s="619" t="s">
        <v>779</v>
      </c>
      <c r="AS48" s="619"/>
      <c r="AT48" s="619">
        <v>15</v>
      </c>
      <c r="AU48" s="619"/>
      <c r="AV48" s="619">
        <v>2</v>
      </c>
      <c r="AW48" s="619"/>
      <c r="AX48" s="619" t="s">
        <v>779</v>
      </c>
      <c r="AY48" s="619"/>
      <c r="AZ48" s="619">
        <v>2</v>
      </c>
      <c r="BA48" s="619"/>
      <c r="BB48" s="619" t="s">
        <v>779</v>
      </c>
      <c r="BC48" s="619"/>
      <c r="BD48" s="31"/>
    </row>
    <row r="49" spans="1:56" ht="21" customHeight="1">
      <c r="A49" s="1090"/>
      <c r="B49" s="1091"/>
      <c r="C49" s="1095"/>
      <c r="D49" s="1147" t="s">
        <v>66</v>
      </c>
      <c r="E49" s="1148"/>
      <c r="F49" s="1058" t="s">
        <v>235</v>
      </c>
      <c r="G49" s="1058" t="s">
        <v>402</v>
      </c>
      <c r="H49" s="1058" t="s">
        <v>233</v>
      </c>
      <c r="I49" s="1058" t="s">
        <v>232</v>
      </c>
      <c r="J49" s="1058" t="s">
        <v>234</v>
      </c>
      <c r="K49" s="1058" t="s">
        <v>235</v>
      </c>
      <c r="L49" s="1058" t="s">
        <v>402</v>
      </c>
      <c r="M49" s="1058" t="s">
        <v>233</v>
      </c>
      <c r="N49" s="1058" t="s">
        <v>232</v>
      </c>
      <c r="O49" s="1058" t="s">
        <v>234</v>
      </c>
      <c r="P49" s="1058" t="s">
        <v>235</v>
      </c>
      <c r="Q49" s="1058" t="s">
        <v>402</v>
      </c>
      <c r="R49" s="1058" t="s">
        <v>233</v>
      </c>
      <c r="S49" s="1058" t="s">
        <v>232</v>
      </c>
      <c r="T49" s="1058" t="s">
        <v>234</v>
      </c>
      <c r="U49" s="1073"/>
      <c r="V49" s="1073" t="s">
        <v>66</v>
      </c>
      <c r="W49" s="1058" t="s">
        <v>225</v>
      </c>
      <c r="X49" s="1058" t="s">
        <v>226</v>
      </c>
      <c r="Y49" s="1058" t="s">
        <v>227</v>
      </c>
      <c r="Z49" s="1058" t="s">
        <v>228</v>
      </c>
      <c r="AA49" s="1058" t="s">
        <v>229</v>
      </c>
      <c r="AB49" s="1073"/>
      <c r="AC49" s="1075" t="s">
        <v>66</v>
      </c>
      <c r="AD49" s="1058" t="s">
        <v>230</v>
      </c>
      <c r="AE49" s="1065" t="s">
        <v>231</v>
      </c>
      <c r="AF49" s="32"/>
      <c r="AH49" s="396"/>
      <c r="AI49" s="396"/>
      <c r="AJ49" s="386"/>
      <c r="AK49" s="397"/>
      <c r="AL49" s="619"/>
      <c r="AM49" s="619"/>
      <c r="AN49" s="619"/>
      <c r="AO49" s="619"/>
      <c r="AP49" s="619"/>
      <c r="AQ49" s="619"/>
      <c r="AR49" s="619"/>
      <c r="AS49" s="619"/>
      <c r="AT49" s="619"/>
      <c r="AU49" s="619"/>
      <c r="AV49" s="619"/>
      <c r="AW49" s="619"/>
      <c r="AX49" s="619"/>
      <c r="AY49" s="619"/>
      <c r="AZ49" s="619"/>
      <c r="BA49" s="619"/>
      <c r="BB49" s="619"/>
      <c r="BC49" s="619"/>
      <c r="BD49" s="31"/>
    </row>
    <row r="50" spans="1:56" ht="21" customHeight="1">
      <c r="A50" s="1090"/>
      <c r="B50" s="1091"/>
      <c r="C50" s="1095"/>
      <c r="D50" s="1149"/>
      <c r="E50" s="1150"/>
      <c r="F50" s="1059"/>
      <c r="G50" s="1059"/>
      <c r="H50" s="1059"/>
      <c r="I50" s="1059"/>
      <c r="J50" s="1059"/>
      <c r="K50" s="1059"/>
      <c r="L50" s="1059"/>
      <c r="M50" s="1059"/>
      <c r="N50" s="1059"/>
      <c r="O50" s="1059"/>
      <c r="P50" s="1059"/>
      <c r="Q50" s="1059"/>
      <c r="R50" s="1059"/>
      <c r="S50" s="1059"/>
      <c r="T50" s="1059"/>
      <c r="U50" s="1073"/>
      <c r="V50" s="1073"/>
      <c r="W50" s="1059"/>
      <c r="X50" s="1059"/>
      <c r="Y50" s="1059"/>
      <c r="Z50" s="1059"/>
      <c r="AA50" s="1059"/>
      <c r="AB50" s="1073"/>
      <c r="AC50" s="1073"/>
      <c r="AD50" s="1059"/>
      <c r="AE50" s="1066"/>
      <c r="AF50" s="32"/>
      <c r="AG50" s="973" t="s">
        <v>215</v>
      </c>
      <c r="AH50" s="973"/>
      <c r="AI50" s="973"/>
      <c r="AJ50" s="32"/>
      <c r="AK50" s="73" t="s">
        <v>67</v>
      </c>
      <c r="AL50" s="619">
        <v>172</v>
      </c>
      <c r="AM50" s="619"/>
      <c r="AN50" s="619">
        <v>172</v>
      </c>
      <c r="AO50" s="619"/>
      <c r="AP50" s="619">
        <v>70</v>
      </c>
      <c r="AQ50" s="619"/>
      <c r="AR50" s="619">
        <v>1</v>
      </c>
      <c r="AS50" s="619"/>
      <c r="AT50" s="619">
        <v>101</v>
      </c>
      <c r="AU50" s="619"/>
      <c r="AV50" s="619" t="s">
        <v>468</v>
      </c>
      <c r="AW50" s="619"/>
      <c r="AX50" s="619" t="s">
        <v>779</v>
      </c>
      <c r="AY50" s="619"/>
      <c r="AZ50" s="619" t="s">
        <v>779</v>
      </c>
      <c r="BA50" s="619"/>
      <c r="BB50" s="619" t="s">
        <v>779</v>
      </c>
      <c r="BC50" s="619"/>
      <c r="BD50" s="31"/>
    </row>
    <row r="51" spans="1:56" ht="21" customHeight="1">
      <c r="A51" s="1090"/>
      <c r="B51" s="1091"/>
      <c r="C51" s="1095"/>
      <c r="D51" s="1149"/>
      <c r="E51" s="1150"/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59"/>
      <c r="T51" s="1059"/>
      <c r="U51" s="1073"/>
      <c r="V51" s="1073"/>
      <c r="W51" s="1059"/>
      <c r="X51" s="1059"/>
      <c r="Y51" s="1059"/>
      <c r="Z51" s="1059"/>
      <c r="AA51" s="1059"/>
      <c r="AB51" s="1073"/>
      <c r="AC51" s="1073"/>
      <c r="AD51" s="1059"/>
      <c r="AE51" s="1066"/>
      <c r="AF51" s="32"/>
      <c r="AG51" s="973"/>
      <c r="AH51" s="973"/>
      <c r="AI51" s="973"/>
      <c r="AJ51" s="400"/>
      <c r="AK51" s="394" t="s">
        <v>68</v>
      </c>
      <c r="AL51" s="619">
        <v>1070</v>
      </c>
      <c r="AM51" s="619"/>
      <c r="AN51" s="619">
        <v>1066</v>
      </c>
      <c r="AO51" s="619"/>
      <c r="AP51" s="619">
        <v>409</v>
      </c>
      <c r="AQ51" s="619"/>
      <c r="AR51" s="619">
        <v>1</v>
      </c>
      <c r="AS51" s="619"/>
      <c r="AT51" s="619">
        <v>656</v>
      </c>
      <c r="AU51" s="619"/>
      <c r="AV51" s="619">
        <v>4</v>
      </c>
      <c r="AW51" s="619"/>
      <c r="AX51" s="619" t="s">
        <v>779</v>
      </c>
      <c r="AY51" s="619"/>
      <c r="AZ51" s="619" t="s">
        <v>779</v>
      </c>
      <c r="BA51" s="619"/>
      <c r="BB51" s="619">
        <v>4</v>
      </c>
      <c r="BC51" s="619"/>
      <c r="BD51" s="31"/>
    </row>
    <row r="52" spans="1:56" ht="21" customHeight="1">
      <c r="A52" s="1090"/>
      <c r="B52" s="1091"/>
      <c r="C52" s="1095"/>
      <c r="D52" s="1149"/>
      <c r="E52" s="1150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73"/>
      <c r="V52" s="1073"/>
      <c r="W52" s="1059"/>
      <c r="X52" s="1059"/>
      <c r="Y52" s="1059"/>
      <c r="Z52" s="1059"/>
      <c r="AA52" s="1059"/>
      <c r="AB52" s="1073"/>
      <c r="AC52" s="1073"/>
      <c r="AD52" s="1059"/>
      <c r="AE52" s="1066"/>
      <c r="AF52" s="32"/>
      <c r="AH52" s="32"/>
      <c r="AI52" s="32"/>
      <c r="AJ52" s="32"/>
      <c r="AK52" s="399"/>
      <c r="AL52" s="619"/>
      <c r="AM52" s="619"/>
      <c r="AN52" s="619"/>
      <c r="AO52" s="619"/>
      <c r="AP52" s="619"/>
      <c r="AQ52" s="619"/>
      <c r="AR52" s="619"/>
      <c r="AS52" s="619"/>
      <c r="AT52" s="619"/>
      <c r="AU52" s="619"/>
      <c r="AV52" s="619"/>
      <c r="AW52" s="619"/>
      <c r="AX52" s="619"/>
      <c r="AY52" s="619"/>
      <c r="AZ52" s="619"/>
      <c r="BA52" s="619"/>
      <c r="BB52" s="619"/>
      <c r="BC52" s="619"/>
      <c r="BD52" s="31"/>
    </row>
    <row r="53" spans="1:56" ht="21" customHeight="1">
      <c r="A53" s="1090"/>
      <c r="B53" s="1091"/>
      <c r="C53" s="1095"/>
      <c r="D53" s="1149"/>
      <c r="E53" s="1150"/>
      <c r="F53" s="1059"/>
      <c r="G53" s="1059"/>
      <c r="H53" s="1059"/>
      <c r="I53" s="1059"/>
      <c r="J53" s="1059"/>
      <c r="K53" s="1059"/>
      <c r="L53" s="1059"/>
      <c r="M53" s="1059"/>
      <c r="N53" s="1059"/>
      <c r="O53" s="1059"/>
      <c r="P53" s="1059"/>
      <c r="Q53" s="1059"/>
      <c r="R53" s="1059"/>
      <c r="S53" s="1059"/>
      <c r="T53" s="1059"/>
      <c r="U53" s="1073"/>
      <c r="V53" s="1073"/>
      <c r="W53" s="1059"/>
      <c r="X53" s="1059"/>
      <c r="Y53" s="1059"/>
      <c r="Z53" s="1059"/>
      <c r="AA53" s="1059"/>
      <c r="AB53" s="1073"/>
      <c r="AC53" s="1073"/>
      <c r="AD53" s="1059"/>
      <c r="AE53" s="1066"/>
      <c r="AF53" s="32"/>
      <c r="AG53" s="973" t="s">
        <v>216</v>
      </c>
      <c r="AH53" s="973"/>
      <c r="AI53" s="973"/>
      <c r="AJ53" s="31"/>
      <c r="AK53" s="73" t="s">
        <v>67</v>
      </c>
      <c r="AL53" s="619">
        <v>25</v>
      </c>
      <c r="AM53" s="619"/>
      <c r="AN53" s="619">
        <v>24</v>
      </c>
      <c r="AO53" s="619"/>
      <c r="AP53" s="619">
        <v>7</v>
      </c>
      <c r="AQ53" s="619"/>
      <c r="AR53" s="619" t="s">
        <v>779</v>
      </c>
      <c r="AS53" s="619"/>
      <c r="AT53" s="619">
        <v>17</v>
      </c>
      <c r="AU53" s="619"/>
      <c r="AV53" s="619">
        <v>1</v>
      </c>
      <c r="AW53" s="619"/>
      <c r="AX53" s="619" t="s">
        <v>779</v>
      </c>
      <c r="AY53" s="619"/>
      <c r="AZ53" s="619" t="s">
        <v>779</v>
      </c>
      <c r="BA53" s="619"/>
      <c r="BB53" s="619">
        <v>1</v>
      </c>
      <c r="BC53" s="619"/>
      <c r="BD53" s="31"/>
    </row>
    <row r="54" spans="1:56" ht="21" customHeight="1">
      <c r="A54" s="1092"/>
      <c r="B54" s="1093"/>
      <c r="C54" s="1096"/>
      <c r="D54" s="1151"/>
      <c r="E54" s="1152"/>
      <c r="F54" s="1060"/>
      <c r="G54" s="1060"/>
      <c r="H54" s="1060"/>
      <c r="I54" s="1060"/>
      <c r="J54" s="1060"/>
      <c r="K54" s="1060"/>
      <c r="L54" s="1060"/>
      <c r="M54" s="1060"/>
      <c r="N54" s="1060"/>
      <c r="O54" s="1060"/>
      <c r="P54" s="1060"/>
      <c r="Q54" s="1060"/>
      <c r="R54" s="1060"/>
      <c r="S54" s="1060"/>
      <c r="T54" s="1060"/>
      <c r="U54" s="1074"/>
      <c r="V54" s="1074"/>
      <c r="W54" s="1060"/>
      <c r="X54" s="1060"/>
      <c r="Y54" s="1060"/>
      <c r="Z54" s="1060"/>
      <c r="AA54" s="1060"/>
      <c r="AB54" s="1074"/>
      <c r="AC54" s="1074"/>
      <c r="AD54" s="1060"/>
      <c r="AE54" s="1067"/>
      <c r="AF54" s="380"/>
      <c r="AG54" s="973"/>
      <c r="AH54" s="973"/>
      <c r="AI54" s="973"/>
      <c r="AJ54" s="31"/>
      <c r="AK54" s="394" t="s">
        <v>68</v>
      </c>
      <c r="AL54" s="619">
        <v>44</v>
      </c>
      <c r="AM54" s="619"/>
      <c r="AN54" s="619">
        <v>14</v>
      </c>
      <c r="AO54" s="619"/>
      <c r="AP54" s="619">
        <v>6</v>
      </c>
      <c r="AQ54" s="619"/>
      <c r="AR54" s="619" t="s">
        <v>779</v>
      </c>
      <c r="AS54" s="619"/>
      <c r="AT54" s="619">
        <v>8</v>
      </c>
      <c r="AU54" s="619"/>
      <c r="AV54" s="619">
        <v>30</v>
      </c>
      <c r="AW54" s="619"/>
      <c r="AX54" s="619" t="s">
        <v>779</v>
      </c>
      <c r="AY54" s="619"/>
      <c r="AZ54" s="619" t="s">
        <v>779</v>
      </c>
      <c r="BA54" s="619"/>
      <c r="BB54" s="619">
        <v>30</v>
      </c>
      <c r="BC54" s="619"/>
      <c r="BD54" s="10"/>
    </row>
    <row r="55" spans="1:56" ht="21" customHeight="1">
      <c r="A55" s="1068" t="s">
        <v>236</v>
      </c>
      <c r="B55" s="1069"/>
      <c r="C55" s="419" t="s">
        <v>43</v>
      </c>
      <c r="D55" s="1070">
        <f>SUM(D58,D61)</f>
        <v>1488</v>
      </c>
      <c r="E55" s="1071"/>
      <c r="F55" s="337">
        <f>SUM(F58,F61)</f>
        <v>123</v>
      </c>
      <c r="G55" s="337">
        <f aca="true" t="shared" si="1" ref="G55:AE55">SUM(G58,G61)</f>
        <v>188</v>
      </c>
      <c r="H55" s="337">
        <f t="shared" si="1"/>
        <v>584</v>
      </c>
      <c r="I55" s="337">
        <f t="shared" si="1"/>
        <v>467</v>
      </c>
      <c r="J55" s="337">
        <f t="shared" si="1"/>
        <v>126</v>
      </c>
      <c r="K55" s="337">
        <f t="shared" si="1"/>
        <v>79</v>
      </c>
      <c r="L55" s="337">
        <f t="shared" si="1"/>
        <v>106</v>
      </c>
      <c r="M55" s="337">
        <f t="shared" si="1"/>
        <v>327</v>
      </c>
      <c r="N55" s="337">
        <f t="shared" si="1"/>
        <v>258</v>
      </c>
      <c r="O55" s="337">
        <f t="shared" si="1"/>
        <v>91</v>
      </c>
      <c r="P55" s="337">
        <f t="shared" si="1"/>
        <v>19</v>
      </c>
      <c r="Q55" s="337">
        <f t="shared" si="1"/>
        <v>37</v>
      </c>
      <c r="R55" s="337">
        <f t="shared" si="1"/>
        <v>133</v>
      </c>
      <c r="S55" s="337">
        <f t="shared" si="1"/>
        <v>94</v>
      </c>
      <c r="T55" s="337">
        <f t="shared" si="1"/>
        <v>28</v>
      </c>
      <c r="U55" s="337">
        <f t="shared" si="1"/>
        <v>121</v>
      </c>
      <c r="V55" s="337">
        <f t="shared" si="1"/>
        <v>113</v>
      </c>
      <c r="W55" s="337">
        <f t="shared" si="1"/>
        <v>2</v>
      </c>
      <c r="X55" s="337">
        <f t="shared" si="1"/>
        <v>47</v>
      </c>
      <c r="Y55" s="337">
        <f t="shared" si="1"/>
        <v>28</v>
      </c>
      <c r="Z55" s="337">
        <f t="shared" si="1"/>
        <v>26</v>
      </c>
      <c r="AA55" s="337">
        <f t="shared" si="1"/>
        <v>10</v>
      </c>
      <c r="AB55" s="337">
        <f t="shared" si="1"/>
        <v>8</v>
      </c>
      <c r="AC55" s="337">
        <f t="shared" si="1"/>
        <v>48</v>
      </c>
      <c r="AD55" s="337">
        <f t="shared" si="1"/>
        <v>26</v>
      </c>
      <c r="AE55" s="337">
        <f t="shared" si="1"/>
        <v>22</v>
      </c>
      <c r="AF55" s="31"/>
      <c r="AJ55" s="31"/>
      <c r="AK55" s="401"/>
      <c r="AL55" s="619"/>
      <c r="AM55" s="619"/>
      <c r="AN55" s="1120"/>
      <c r="AO55" s="1120"/>
      <c r="AP55" s="619"/>
      <c r="AQ55" s="619"/>
      <c r="AR55" s="619"/>
      <c r="AS55" s="619"/>
      <c r="AT55" s="619"/>
      <c r="AU55" s="619"/>
      <c r="AV55" s="1120"/>
      <c r="AW55" s="1120"/>
      <c r="AX55" s="619"/>
      <c r="AY55" s="619"/>
      <c r="AZ55" s="619"/>
      <c r="BA55" s="619"/>
      <c r="BB55" s="619"/>
      <c r="BC55" s="619"/>
      <c r="BD55" s="31"/>
    </row>
    <row r="56" spans="1:55" ht="21" customHeight="1">
      <c r="A56" s="1068"/>
      <c r="B56" s="1069"/>
      <c r="C56" s="420" t="s">
        <v>44</v>
      </c>
      <c r="D56" s="1072">
        <f>SUM(D59,D62)</f>
        <v>170</v>
      </c>
      <c r="E56" s="980"/>
      <c r="F56" s="337">
        <f>SUM(F59,F62)</f>
        <v>80</v>
      </c>
      <c r="G56" s="337">
        <f aca="true" t="shared" si="2" ref="G56:AE56">SUM(G59,G62)</f>
        <v>6</v>
      </c>
      <c r="H56" s="337">
        <f t="shared" si="2"/>
        <v>43</v>
      </c>
      <c r="I56" s="337">
        <f t="shared" si="2"/>
        <v>2</v>
      </c>
      <c r="J56" s="337">
        <f t="shared" si="2"/>
        <v>39</v>
      </c>
      <c r="K56" s="337">
        <f t="shared" si="2"/>
        <v>61</v>
      </c>
      <c r="L56" s="337">
        <f t="shared" si="2"/>
        <v>8</v>
      </c>
      <c r="M56" s="337">
        <f t="shared" si="2"/>
        <v>34</v>
      </c>
      <c r="N56" s="337">
        <f t="shared" si="2"/>
        <v>2</v>
      </c>
      <c r="O56" s="337">
        <f t="shared" si="2"/>
        <v>35</v>
      </c>
      <c r="P56" s="337">
        <f t="shared" si="2"/>
        <v>23</v>
      </c>
      <c r="Q56" s="337">
        <f t="shared" si="2"/>
        <v>4</v>
      </c>
      <c r="R56" s="337">
        <f t="shared" si="2"/>
        <v>17</v>
      </c>
      <c r="S56" s="337">
        <f t="shared" si="2"/>
        <v>2</v>
      </c>
      <c r="T56" s="337">
        <f t="shared" si="2"/>
        <v>14</v>
      </c>
      <c r="U56" s="337">
        <f t="shared" si="2"/>
        <v>53</v>
      </c>
      <c r="V56" s="337">
        <f t="shared" si="2"/>
        <v>1</v>
      </c>
      <c r="W56" s="337" t="s">
        <v>842</v>
      </c>
      <c r="X56" s="337" t="s">
        <v>842</v>
      </c>
      <c r="Y56" s="337" t="s">
        <v>842</v>
      </c>
      <c r="Z56" s="337">
        <f t="shared" si="2"/>
        <v>1</v>
      </c>
      <c r="AA56" s="337" t="s">
        <v>842</v>
      </c>
      <c r="AB56" s="337">
        <f t="shared" si="2"/>
        <v>52</v>
      </c>
      <c r="AC56" s="337">
        <f t="shared" si="2"/>
        <v>19</v>
      </c>
      <c r="AD56" s="337">
        <f t="shared" si="2"/>
        <v>12</v>
      </c>
      <c r="AE56" s="337">
        <f t="shared" si="2"/>
        <v>7</v>
      </c>
      <c r="AF56" s="31"/>
      <c r="AG56" s="1133" t="s">
        <v>217</v>
      </c>
      <c r="AH56" s="1133"/>
      <c r="AI56" s="1133"/>
      <c r="AJ56" s="31"/>
      <c r="AK56" s="73" t="s">
        <v>67</v>
      </c>
      <c r="AL56" s="619">
        <v>62</v>
      </c>
      <c r="AM56" s="619"/>
      <c r="AN56" s="619">
        <v>60</v>
      </c>
      <c r="AO56" s="619"/>
      <c r="AP56" s="619">
        <v>32</v>
      </c>
      <c r="AQ56" s="619"/>
      <c r="AR56" s="619">
        <v>2</v>
      </c>
      <c r="AS56" s="619"/>
      <c r="AT56" s="619">
        <v>26</v>
      </c>
      <c r="AU56" s="619"/>
      <c r="AV56" s="619">
        <v>2</v>
      </c>
      <c r="AW56" s="619"/>
      <c r="AX56" s="619" t="s">
        <v>779</v>
      </c>
      <c r="AY56" s="619"/>
      <c r="AZ56" s="619" t="s">
        <v>779</v>
      </c>
      <c r="BA56" s="619"/>
      <c r="BB56" s="619">
        <v>2</v>
      </c>
      <c r="BC56" s="619"/>
    </row>
    <row r="57" spans="1:55" ht="21" customHeight="1">
      <c r="A57" s="976"/>
      <c r="B57" s="1080"/>
      <c r="C57" s="385"/>
      <c r="D57" s="1078"/>
      <c r="E57" s="107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31"/>
      <c r="AG57" s="1134"/>
      <c r="AH57" s="1134"/>
      <c r="AI57" s="1134"/>
      <c r="AJ57" s="402"/>
      <c r="AK57" s="403" t="s">
        <v>68</v>
      </c>
      <c r="AL57" s="1119">
        <v>38</v>
      </c>
      <c r="AM57" s="606"/>
      <c r="AN57" s="606">
        <v>33</v>
      </c>
      <c r="AO57" s="606"/>
      <c r="AP57" s="606">
        <v>9</v>
      </c>
      <c r="AQ57" s="606"/>
      <c r="AR57" s="606">
        <v>3</v>
      </c>
      <c r="AS57" s="606"/>
      <c r="AT57" s="606">
        <v>21</v>
      </c>
      <c r="AU57" s="606"/>
      <c r="AV57" s="606">
        <v>5</v>
      </c>
      <c r="AW57" s="606"/>
      <c r="AX57" s="606" t="s">
        <v>779</v>
      </c>
      <c r="AY57" s="606"/>
      <c r="AZ57" s="606" t="s">
        <v>779</v>
      </c>
      <c r="BA57" s="606"/>
      <c r="BB57" s="606">
        <v>5</v>
      </c>
      <c r="BC57" s="606"/>
    </row>
    <row r="58" spans="1:55" ht="21" customHeight="1">
      <c r="A58" s="976" t="s">
        <v>49</v>
      </c>
      <c r="B58" s="1080"/>
      <c r="C58" s="385" t="s">
        <v>43</v>
      </c>
      <c r="D58" s="975">
        <v>859</v>
      </c>
      <c r="E58" s="621"/>
      <c r="F58" s="10">
        <v>123</v>
      </c>
      <c r="G58" s="10">
        <v>188</v>
      </c>
      <c r="H58" s="10">
        <v>206</v>
      </c>
      <c r="I58" s="10">
        <v>216</v>
      </c>
      <c r="J58" s="10">
        <v>126</v>
      </c>
      <c r="K58" s="10">
        <v>79</v>
      </c>
      <c r="L58" s="10">
        <v>106</v>
      </c>
      <c r="M58" s="10">
        <v>92</v>
      </c>
      <c r="N58" s="10">
        <v>100</v>
      </c>
      <c r="O58" s="10">
        <v>91</v>
      </c>
      <c r="P58" s="10">
        <v>19</v>
      </c>
      <c r="Q58" s="10">
        <v>37</v>
      </c>
      <c r="R58" s="10">
        <v>40</v>
      </c>
      <c r="S58" s="10">
        <v>42</v>
      </c>
      <c r="T58" s="10">
        <v>28</v>
      </c>
      <c r="U58" s="10">
        <v>76</v>
      </c>
      <c r="V58" s="10">
        <v>72</v>
      </c>
      <c r="W58" s="10">
        <v>1</v>
      </c>
      <c r="X58" s="10">
        <v>28</v>
      </c>
      <c r="Y58" s="10">
        <v>18</v>
      </c>
      <c r="Z58" s="10">
        <v>15</v>
      </c>
      <c r="AA58" s="10">
        <v>10</v>
      </c>
      <c r="AB58" s="10">
        <v>4</v>
      </c>
      <c r="AC58" s="10">
        <v>44</v>
      </c>
      <c r="AD58" s="10">
        <v>25</v>
      </c>
      <c r="AE58" s="10">
        <v>19</v>
      </c>
      <c r="AF58" s="32"/>
      <c r="AG58" s="1176" t="s">
        <v>405</v>
      </c>
      <c r="AH58" s="1177"/>
      <c r="AI58" s="1182" t="s">
        <v>628</v>
      </c>
      <c r="AJ58" s="1185" t="s">
        <v>796</v>
      </c>
      <c r="AK58" s="1186"/>
      <c r="AL58" s="1166">
        <v>11</v>
      </c>
      <c r="AM58" s="1191"/>
      <c r="AN58" s="1135">
        <v>7</v>
      </c>
      <c r="AO58" s="1191"/>
      <c r="AP58" s="1135">
        <v>3</v>
      </c>
      <c r="AQ58" s="1191"/>
      <c r="AR58" s="1135">
        <v>1</v>
      </c>
      <c r="AS58" s="1191"/>
      <c r="AT58" s="1135">
        <v>3</v>
      </c>
      <c r="AU58" s="1191"/>
      <c r="AV58" s="1135">
        <v>4</v>
      </c>
      <c r="AW58" s="1191"/>
      <c r="AX58" s="1135" t="s">
        <v>779</v>
      </c>
      <c r="AY58" s="1191"/>
      <c r="AZ58" s="1135" t="s">
        <v>779</v>
      </c>
      <c r="BA58" s="1191"/>
      <c r="BB58" s="1135">
        <v>4</v>
      </c>
      <c r="BC58" s="1191"/>
    </row>
    <row r="59" spans="1:55" ht="21" customHeight="1">
      <c r="A59" s="976"/>
      <c r="B59" s="1080"/>
      <c r="C59" s="385" t="s">
        <v>44</v>
      </c>
      <c r="D59" s="975">
        <v>128</v>
      </c>
      <c r="E59" s="621"/>
      <c r="F59" s="10">
        <v>80</v>
      </c>
      <c r="G59" s="10">
        <v>6</v>
      </c>
      <c r="H59" s="10">
        <v>3</v>
      </c>
      <c r="I59" s="10" t="s">
        <v>779</v>
      </c>
      <c r="J59" s="10">
        <v>39</v>
      </c>
      <c r="K59" s="10">
        <v>61</v>
      </c>
      <c r="L59" s="10">
        <v>8</v>
      </c>
      <c r="M59" s="10">
        <v>3</v>
      </c>
      <c r="N59" s="10" t="s">
        <v>779</v>
      </c>
      <c r="O59" s="10">
        <v>35</v>
      </c>
      <c r="P59" s="10">
        <v>23</v>
      </c>
      <c r="Q59" s="10">
        <v>4</v>
      </c>
      <c r="R59" s="10">
        <v>2</v>
      </c>
      <c r="S59" s="10" t="s">
        <v>779</v>
      </c>
      <c r="T59" s="10">
        <v>14</v>
      </c>
      <c r="U59" s="10">
        <v>52</v>
      </c>
      <c r="V59" s="10">
        <v>1</v>
      </c>
      <c r="W59" s="10" t="s">
        <v>779</v>
      </c>
      <c r="X59" s="10" t="s">
        <v>779</v>
      </c>
      <c r="Y59" s="10" t="s">
        <v>779</v>
      </c>
      <c r="Z59" s="10">
        <v>1</v>
      </c>
      <c r="AA59" s="10" t="s">
        <v>779</v>
      </c>
      <c r="AB59" s="10">
        <v>51</v>
      </c>
      <c r="AC59" s="10">
        <v>15</v>
      </c>
      <c r="AD59" s="10">
        <v>10</v>
      </c>
      <c r="AE59" s="10">
        <v>5</v>
      </c>
      <c r="AF59" s="32"/>
      <c r="AG59" s="1178"/>
      <c r="AH59" s="1179"/>
      <c r="AI59" s="1183"/>
      <c r="AJ59" s="1187"/>
      <c r="AK59" s="1188"/>
      <c r="AL59" s="1192"/>
      <c r="AM59" s="1193"/>
      <c r="AN59" s="1193"/>
      <c r="AO59" s="1193"/>
      <c r="AP59" s="1193"/>
      <c r="AQ59" s="1193"/>
      <c r="AR59" s="1193"/>
      <c r="AS59" s="1193"/>
      <c r="AT59" s="1193"/>
      <c r="AU59" s="1193"/>
      <c r="AV59" s="1193"/>
      <c r="AW59" s="1193"/>
      <c r="AX59" s="1193"/>
      <c r="AY59" s="1193"/>
      <c r="AZ59" s="1193"/>
      <c r="BA59" s="1193"/>
      <c r="BB59" s="1193"/>
      <c r="BC59" s="1193"/>
    </row>
    <row r="60" spans="1:55" ht="21" customHeight="1">
      <c r="A60" s="976"/>
      <c r="B60" s="1080"/>
      <c r="C60" s="385"/>
      <c r="D60" s="975"/>
      <c r="E60" s="62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32"/>
      <c r="AG60" s="1178"/>
      <c r="AH60" s="1179"/>
      <c r="AI60" s="1183"/>
      <c r="AJ60" s="1189"/>
      <c r="AK60" s="1190"/>
      <c r="AL60" s="1194"/>
      <c r="AM60" s="1195"/>
      <c r="AN60" s="1195"/>
      <c r="AO60" s="1195"/>
      <c r="AP60" s="1195"/>
      <c r="AQ60" s="1195"/>
      <c r="AR60" s="1195"/>
      <c r="AS60" s="1195"/>
      <c r="AT60" s="1195"/>
      <c r="AU60" s="1195"/>
      <c r="AV60" s="1195"/>
      <c r="AW60" s="1195"/>
      <c r="AX60" s="1195"/>
      <c r="AY60" s="1195"/>
      <c r="AZ60" s="1195"/>
      <c r="BA60" s="1195"/>
      <c r="BB60" s="1195"/>
      <c r="BC60" s="1195"/>
    </row>
    <row r="61" spans="1:55" ht="21" customHeight="1">
      <c r="A61" s="976" t="s">
        <v>48</v>
      </c>
      <c r="B61" s="1080"/>
      <c r="C61" s="385" t="s">
        <v>43</v>
      </c>
      <c r="D61" s="975">
        <v>629</v>
      </c>
      <c r="E61" s="621"/>
      <c r="F61" s="10" t="s">
        <v>779</v>
      </c>
      <c r="G61" s="10" t="s">
        <v>779</v>
      </c>
      <c r="H61" s="10">
        <v>378</v>
      </c>
      <c r="I61" s="10">
        <v>251</v>
      </c>
      <c r="J61" s="10" t="s">
        <v>779</v>
      </c>
      <c r="K61" s="10" t="s">
        <v>779</v>
      </c>
      <c r="L61" s="10" t="s">
        <v>779</v>
      </c>
      <c r="M61" s="10">
        <v>235</v>
      </c>
      <c r="N61" s="10">
        <v>158</v>
      </c>
      <c r="O61" s="10" t="s">
        <v>779</v>
      </c>
      <c r="P61" s="10" t="s">
        <v>779</v>
      </c>
      <c r="Q61" s="10" t="s">
        <v>779</v>
      </c>
      <c r="R61" s="10">
        <v>93</v>
      </c>
      <c r="S61" s="10">
        <v>52</v>
      </c>
      <c r="T61" s="10" t="s">
        <v>779</v>
      </c>
      <c r="U61" s="10">
        <v>45</v>
      </c>
      <c r="V61" s="10">
        <v>41</v>
      </c>
      <c r="W61" s="10">
        <v>1</v>
      </c>
      <c r="X61" s="10">
        <v>19</v>
      </c>
      <c r="Y61" s="10">
        <v>10</v>
      </c>
      <c r="Z61" s="10">
        <v>11</v>
      </c>
      <c r="AA61" s="10" t="s">
        <v>779</v>
      </c>
      <c r="AB61" s="10">
        <v>4</v>
      </c>
      <c r="AC61" s="10">
        <v>4</v>
      </c>
      <c r="AD61" s="10">
        <v>1</v>
      </c>
      <c r="AE61" s="10">
        <v>3</v>
      </c>
      <c r="AF61" s="32"/>
      <c r="AG61" s="1178"/>
      <c r="AH61" s="1179"/>
      <c r="AI61" s="1183"/>
      <c r="AJ61" s="1170" t="s">
        <v>797</v>
      </c>
      <c r="AK61" s="1052"/>
      <c r="AL61" s="1166">
        <v>896</v>
      </c>
      <c r="AM61" s="1135"/>
      <c r="AN61" s="1135">
        <v>896</v>
      </c>
      <c r="AO61" s="1135"/>
      <c r="AP61" s="1135">
        <v>362</v>
      </c>
      <c r="AQ61" s="1135"/>
      <c r="AR61" s="1135" t="s">
        <v>779</v>
      </c>
      <c r="AS61" s="1135"/>
      <c r="AT61" s="1135">
        <v>534</v>
      </c>
      <c r="AU61" s="1135"/>
      <c r="AV61" s="1135" t="s">
        <v>468</v>
      </c>
      <c r="AW61" s="1135"/>
      <c r="AX61" s="1135" t="s">
        <v>779</v>
      </c>
      <c r="AY61" s="1135"/>
      <c r="AZ61" s="1135" t="s">
        <v>779</v>
      </c>
      <c r="BA61" s="1135"/>
      <c r="BB61" s="1135" t="s">
        <v>779</v>
      </c>
      <c r="BC61" s="1135"/>
    </row>
    <row r="62" spans="1:55" ht="21" customHeight="1">
      <c r="A62" s="1051"/>
      <c r="B62" s="1052"/>
      <c r="C62" s="383" t="s">
        <v>44</v>
      </c>
      <c r="D62" s="1097">
        <v>42</v>
      </c>
      <c r="E62" s="1031"/>
      <c r="F62" s="238" t="s">
        <v>779</v>
      </c>
      <c r="G62" s="238" t="s">
        <v>779</v>
      </c>
      <c r="H62" s="238">
        <v>40</v>
      </c>
      <c r="I62" s="238">
        <v>2</v>
      </c>
      <c r="J62" s="238" t="s">
        <v>779</v>
      </c>
      <c r="K62" s="238" t="s">
        <v>779</v>
      </c>
      <c r="L62" s="238" t="s">
        <v>779</v>
      </c>
      <c r="M62" s="238">
        <v>31</v>
      </c>
      <c r="N62" s="238">
        <v>2</v>
      </c>
      <c r="O62" s="238" t="s">
        <v>779</v>
      </c>
      <c r="P62" s="238" t="s">
        <v>779</v>
      </c>
      <c r="Q62" s="238" t="s">
        <v>779</v>
      </c>
      <c r="R62" s="238">
        <v>15</v>
      </c>
      <c r="S62" s="238">
        <v>2</v>
      </c>
      <c r="T62" s="238"/>
      <c r="U62" s="186">
        <v>1</v>
      </c>
      <c r="V62" s="227" t="s">
        <v>35</v>
      </c>
      <c r="W62" s="186" t="s">
        <v>779</v>
      </c>
      <c r="X62" s="186" t="s">
        <v>779</v>
      </c>
      <c r="Y62" s="186" t="s">
        <v>779</v>
      </c>
      <c r="Z62" s="186" t="s">
        <v>779</v>
      </c>
      <c r="AA62" s="186" t="s">
        <v>779</v>
      </c>
      <c r="AB62" s="186">
        <v>1</v>
      </c>
      <c r="AC62" s="186">
        <v>4</v>
      </c>
      <c r="AD62" s="186">
        <v>2</v>
      </c>
      <c r="AE62" s="238">
        <v>2</v>
      </c>
      <c r="AF62" s="32"/>
      <c r="AG62" s="1180"/>
      <c r="AH62" s="1181"/>
      <c r="AI62" s="1184"/>
      <c r="AJ62" s="1171"/>
      <c r="AK62" s="1139"/>
      <c r="AL62" s="1167"/>
      <c r="AM62" s="1136"/>
      <c r="AN62" s="1136"/>
      <c r="AO62" s="1136"/>
      <c r="AP62" s="1136"/>
      <c r="AQ62" s="1136"/>
      <c r="AR62" s="1136"/>
      <c r="AS62" s="1136"/>
      <c r="AT62" s="1136"/>
      <c r="AU62" s="1136"/>
      <c r="AV62" s="1136"/>
      <c r="AW62" s="1136"/>
      <c r="AX62" s="1136"/>
      <c r="AY62" s="1136"/>
      <c r="AZ62" s="1136"/>
      <c r="BA62" s="1136"/>
      <c r="BB62" s="1136"/>
      <c r="BC62" s="1136"/>
    </row>
    <row r="63" spans="1:51" ht="21" customHeight="1">
      <c r="A63" s="32" t="s">
        <v>403</v>
      </c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9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185"/>
    </row>
    <row r="64" spans="32:56" ht="21" customHeight="1">
      <c r="AF64" s="9"/>
      <c r="AG64" s="404"/>
      <c r="AH64" s="404"/>
      <c r="AI64" s="404"/>
      <c r="AJ64" s="30"/>
      <c r="AK64" s="30"/>
      <c r="AL64" s="30"/>
      <c r="AM64" s="30"/>
      <c r="AN64" s="392"/>
      <c r="AO64" s="392"/>
      <c r="AP64" s="392"/>
      <c r="AQ64" s="392"/>
      <c r="AR64" s="392"/>
      <c r="AS64" s="392"/>
      <c r="AT64" s="392"/>
      <c r="AU64" s="392"/>
      <c r="AV64" s="392"/>
      <c r="AW64" s="392"/>
      <c r="AX64" s="30"/>
      <c r="AY64" s="30"/>
      <c r="BD64" s="35"/>
    </row>
    <row r="65" spans="32:55" ht="21" customHeight="1">
      <c r="AF65" s="9"/>
      <c r="AG65" s="404"/>
      <c r="AH65" s="404"/>
      <c r="AI65" s="404"/>
      <c r="AJ65" s="30"/>
      <c r="AK65" s="30"/>
      <c r="AL65" s="30"/>
      <c r="AM65" s="30"/>
      <c r="AN65" s="392"/>
      <c r="AO65" s="392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5"/>
      <c r="BA65" s="35"/>
      <c r="BB65" s="35"/>
      <c r="BC65" s="35"/>
    </row>
    <row r="66" spans="1:51" ht="21" customHeight="1">
      <c r="A66" s="30"/>
      <c r="B66" s="30"/>
      <c r="C66" s="30"/>
      <c r="D66" s="33"/>
      <c r="E66" s="3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33"/>
      <c r="V66" s="33"/>
      <c r="W66" s="10"/>
      <c r="X66" s="10"/>
      <c r="Y66" s="10"/>
      <c r="Z66" s="10"/>
      <c r="AA66" s="10"/>
      <c r="AB66" s="10"/>
      <c r="AC66" s="33"/>
      <c r="AD66" s="10"/>
      <c r="AE66" s="10"/>
      <c r="AF66" s="9"/>
      <c r="AG66" s="404"/>
      <c r="AH66" s="404"/>
      <c r="AI66" s="404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1:51" ht="21" customHeight="1">
      <c r="A67" s="30"/>
      <c r="B67" s="30"/>
      <c r="C67" s="30"/>
      <c r="D67" s="33"/>
      <c r="E67" s="3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33"/>
      <c r="V67" s="33"/>
      <c r="W67" s="10"/>
      <c r="X67" s="10"/>
      <c r="Y67" s="10"/>
      <c r="Z67" s="10"/>
      <c r="AA67" s="10"/>
      <c r="AB67" s="10"/>
      <c r="AC67" s="33"/>
      <c r="AD67" s="10"/>
      <c r="AE67" s="10"/>
      <c r="AF67" s="9"/>
      <c r="AG67" s="112"/>
      <c r="AH67" s="112"/>
      <c r="AI67" s="112"/>
      <c r="AJ67" s="77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</row>
    <row r="68" spans="1:51" ht="21" customHeight="1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9"/>
      <c r="AG68" s="32"/>
      <c r="AH68" s="32"/>
      <c r="AI68" s="31"/>
      <c r="AJ68" s="31"/>
      <c r="AK68" s="10"/>
      <c r="AL68" s="10"/>
      <c r="AM68" s="10"/>
      <c r="AN68" s="31"/>
      <c r="AO68" s="31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32:51" ht="21" customHeight="1">
      <c r="AF69" s="9"/>
      <c r="AG69" s="30"/>
      <c r="AH69" s="30"/>
      <c r="AI69" s="30"/>
      <c r="AJ69" s="389"/>
      <c r="AK69" s="33"/>
      <c r="AL69" s="33"/>
      <c r="AM69" s="33"/>
      <c r="AN69" s="34"/>
      <c r="AO69" s="34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7:51" ht="21" customHeight="1"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G70" s="30"/>
      <c r="AH70" s="30"/>
      <c r="AI70" s="30"/>
      <c r="AJ70" s="389"/>
      <c r="AK70" s="33"/>
      <c r="AL70" s="33"/>
      <c r="AM70" s="33"/>
      <c r="AN70" s="34"/>
      <c r="AO70" s="34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7:51" ht="21" customHeight="1"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9"/>
      <c r="AG71" s="30"/>
      <c r="AH71" s="30"/>
      <c r="AI71" s="30"/>
      <c r="AJ71" s="389"/>
      <c r="AK71" s="33"/>
      <c r="AL71" s="33"/>
      <c r="AM71" s="33"/>
      <c r="AN71" s="34"/>
      <c r="AO71" s="34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7:51" ht="21" customHeight="1">
      <c r="Q72" s="31"/>
      <c r="R72" s="31"/>
      <c r="S72" s="31"/>
      <c r="T72" s="31"/>
      <c r="U72" s="31"/>
      <c r="V72" s="31"/>
      <c r="W72" s="101"/>
      <c r="X72" s="101"/>
      <c r="Y72" s="101"/>
      <c r="Z72" s="101"/>
      <c r="AA72" s="101"/>
      <c r="AB72" s="101"/>
      <c r="AC72" s="101"/>
      <c r="AD72" s="101"/>
      <c r="AE72" s="101"/>
      <c r="AF72" s="9"/>
      <c r="AG72" s="31"/>
      <c r="AH72" s="31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1"/>
      <c r="AX72" s="31"/>
      <c r="AY72" s="31"/>
    </row>
    <row r="73" spans="17:51" ht="21" customHeight="1">
      <c r="Q73" s="405"/>
      <c r="R73" s="405"/>
      <c r="S73" s="405"/>
      <c r="T73" s="405"/>
      <c r="U73" s="405"/>
      <c r="V73" s="406"/>
      <c r="W73" s="405"/>
      <c r="X73" s="405"/>
      <c r="Y73" s="405"/>
      <c r="Z73" s="405"/>
      <c r="AA73" s="31"/>
      <c r="AB73" s="31"/>
      <c r="AC73" s="31"/>
      <c r="AD73" s="31"/>
      <c r="AE73" s="405"/>
      <c r="AF73" s="31"/>
      <c r="AG73" s="32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</row>
    <row r="74" spans="17:51" ht="21" customHeight="1"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31"/>
      <c r="AB74" s="31"/>
      <c r="AC74" s="31"/>
      <c r="AD74" s="31"/>
      <c r="AE74" s="405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</row>
    <row r="75" spans="17:32" ht="21" customHeight="1">
      <c r="Q75" s="405"/>
      <c r="R75" s="405"/>
      <c r="S75" s="405"/>
      <c r="T75" s="405"/>
      <c r="U75" s="405"/>
      <c r="V75" s="405"/>
      <c r="W75" s="405"/>
      <c r="X75" s="405"/>
      <c r="Y75" s="405"/>
      <c r="Z75" s="405"/>
      <c r="AA75" s="31"/>
      <c r="AB75" s="31"/>
      <c r="AC75" s="31"/>
      <c r="AD75" s="31"/>
      <c r="AE75" s="405"/>
      <c r="AF75" s="101"/>
    </row>
    <row r="76" spans="17:51" ht="21" customHeight="1"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31"/>
      <c r="AB76" s="31"/>
      <c r="AC76" s="31"/>
      <c r="AD76" s="31"/>
      <c r="AE76" s="405"/>
      <c r="AF76" s="405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</row>
    <row r="77" spans="1:51" ht="21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31"/>
      <c r="AB77" s="31"/>
      <c r="AC77" s="31"/>
      <c r="AD77" s="31"/>
      <c r="AE77" s="405"/>
      <c r="AF77" s="405"/>
      <c r="AG77" s="32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1:51" ht="21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32"/>
      <c r="AC78" s="32"/>
      <c r="AD78" s="32"/>
      <c r="AE78" s="32"/>
      <c r="AF78" s="405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1:51" ht="21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80"/>
      <c r="AC79" s="380"/>
      <c r="AD79" s="380"/>
      <c r="AE79" s="380"/>
      <c r="AF79" s="405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</row>
    <row r="80" spans="1:51" ht="21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80"/>
      <c r="AC80" s="380"/>
      <c r="AD80" s="380"/>
      <c r="AE80" s="380"/>
      <c r="AF80" s="405"/>
      <c r="AG80" s="31"/>
      <c r="AH80" s="380"/>
      <c r="AI80" s="380"/>
      <c r="AJ80" s="380"/>
      <c r="AK80" s="380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380"/>
    </row>
    <row r="81" spans="1:51" ht="21" customHeight="1">
      <c r="A81" s="32"/>
      <c r="B81" s="32"/>
      <c r="C81" s="32"/>
      <c r="D81" s="32"/>
      <c r="E81" s="32"/>
      <c r="F81" s="32"/>
      <c r="G81" s="31"/>
      <c r="H81" s="32"/>
      <c r="I81" s="31"/>
      <c r="J81" s="32"/>
      <c r="K81" s="31"/>
      <c r="L81" s="32"/>
      <c r="M81" s="31"/>
      <c r="N81" s="32"/>
      <c r="O81" s="31"/>
      <c r="P81" s="31"/>
      <c r="Q81" s="32"/>
      <c r="R81" s="32"/>
      <c r="S81" s="31"/>
      <c r="T81" s="32"/>
      <c r="U81" s="31"/>
      <c r="V81" s="32"/>
      <c r="W81" s="31"/>
      <c r="X81" s="31"/>
      <c r="Y81" s="31"/>
      <c r="Z81" s="31"/>
      <c r="AA81" s="407"/>
      <c r="AB81" s="32"/>
      <c r="AC81" s="32"/>
      <c r="AD81" s="32"/>
      <c r="AE81" s="32"/>
      <c r="AF81" s="405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185"/>
    </row>
    <row r="82" spans="1:51" ht="21" customHeight="1">
      <c r="A82" s="30"/>
      <c r="B82" s="30"/>
      <c r="C82" s="38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2"/>
      <c r="AC82" s="32"/>
      <c r="AD82" s="32"/>
      <c r="AE82" s="32"/>
      <c r="AG82" s="404"/>
      <c r="AH82" s="404"/>
      <c r="AI82" s="404"/>
      <c r="AJ82" s="30"/>
      <c r="AK82" s="30"/>
      <c r="AL82" s="30"/>
      <c r="AM82" s="30"/>
      <c r="AN82" s="392"/>
      <c r="AO82" s="392"/>
      <c r="AP82" s="392"/>
      <c r="AQ82" s="392"/>
      <c r="AR82" s="392"/>
      <c r="AS82" s="392"/>
      <c r="AT82" s="392"/>
      <c r="AU82" s="392"/>
      <c r="AV82" s="392"/>
      <c r="AW82" s="392"/>
      <c r="AX82" s="30"/>
      <c r="AY82" s="30"/>
    </row>
    <row r="83" spans="1:51" ht="21" customHeight="1">
      <c r="A83" s="389"/>
      <c r="B83" s="389"/>
      <c r="C83" s="38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2"/>
      <c r="AC83" s="32"/>
      <c r="AD83" s="32"/>
      <c r="AE83" s="32"/>
      <c r="AG83" s="404"/>
      <c r="AH83" s="404"/>
      <c r="AI83" s="404"/>
      <c r="AJ83" s="30"/>
      <c r="AK83" s="30"/>
      <c r="AL83" s="30"/>
      <c r="AM83" s="30"/>
      <c r="AN83" s="392"/>
      <c r="AO83" s="392"/>
      <c r="AP83" s="30"/>
      <c r="AQ83" s="30"/>
      <c r="AR83" s="30"/>
      <c r="AS83" s="30"/>
      <c r="AT83" s="30"/>
      <c r="AU83" s="30"/>
      <c r="AV83" s="30"/>
      <c r="AW83" s="30"/>
      <c r="AX83" s="30"/>
      <c r="AY83" s="30"/>
    </row>
    <row r="84" spans="1:51" ht="21" customHeight="1">
      <c r="A84" s="6"/>
      <c r="B84" s="101"/>
      <c r="C84" s="101"/>
      <c r="D84" s="36"/>
      <c r="E84" s="408"/>
      <c r="F84" s="48"/>
      <c r="G84" s="81"/>
      <c r="H84" s="48"/>
      <c r="I84" s="81"/>
      <c r="J84" s="33"/>
      <c r="K84" s="239"/>
      <c r="L84" s="58"/>
      <c r="M84" s="78"/>
      <c r="N84" s="58"/>
      <c r="O84" s="78"/>
      <c r="P84" s="33"/>
      <c r="Q84" s="239"/>
      <c r="R84" s="58"/>
      <c r="S84" s="78"/>
      <c r="T84" s="58"/>
      <c r="U84" s="78"/>
      <c r="V84" s="58"/>
      <c r="W84" s="78"/>
      <c r="X84" s="58"/>
      <c r="Y84" s="78"/>
      <c r="Z84" s="58"/>
      <c r="AA84" s="78"/>
      <c r="AB84" s="32"/>
      <c r="AC84" s="32"/>
      <c r="AD84" s="32"/>
      <c r="AE84" s="32"/>
      <c r="AG84" s="404"/>
      <c r="AH84" s="404"/>
      <c r="AI84" s="404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</row>
    <row r="85" spans="1:51" ht="21" customHeight="1">
      <c r="A85" s="390"/>
      <c r="B85" s="101"/>
      <c r="C85" s="101"/>
      <c r="D85" s="36"/>
      <c r="E85" s="408"/>
      <c r="F85" s="48"/>
      <c r="G85" s="81"/>
      <c r="H85" s="48"/>
      <c r="I85" s="81"/>
      <c r="J85" s="33"/>
      <c r="K85" s="239"/>
      <c r="L85" s="58"/>
      <c r="M85" s="78"/>
      <c r="N85" s="58"/>
      <c r="O85" s="78"/>
      <c r="P85" s="33"/>
      <c r="Q85" s="239"/>
      <c r="R85" s="58"/>
      <c r="S85" s="78"/>
      <c r="T85" s="58"/>
      <c r="U85" s="78"/>
      <c r="V85" s="58"/>
      <c r="W85" s="78"/>
      <c r="X85" s="58"/>
      <c r="Y85" s="78"/>
      <c r="Z85" s="58"/>
      <c r="AA85" s="78"/>
      <c r="AB85" s="32"/>
      <c r="AC85" s="32"/>
      <c r="AD85" s="32"/>
      <c r="AE85" s="32"/>
      <c r="AG85" s="112"/>
      <c r="AH85" s="112"/>
      <c r="AI85" s="112"/>
      <c r="AJ85" s="77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</row>
    <row r="86" spans="1:51" ht="21" customHeight="1">
      <c r="A86" s="390"/>
      <c r="B86" s="101"/>
      <c r="C86" s="101"/>
      <c r="D86" s="36"/>
      <c r="E86" s="408"/>
      <c r="F86" s="48"/>
      <c r="G86" s="81"/>
      <c r="H86" s="48"/>
      <c r="I86" s="81"/>
      <c r="J86" s="33"/>
      <c r="K86" s="239"/>
      <c r="L86" s="58"/>
      <c r="M86" s="78"/>
      <c r="N86" s="58"/>
      <c r="O86" s="78"/>
      <c r="P86" s="33"/>
      <c r="Q86" s="239"/>
      <c r="R86" s="58"/>
      <c r="S86" s="78"/>
      <c r="T86" s="58"/>
      <c r="U86" s="78"/>
      <c r="V86" s="58"/>
      <c r="W86" s="78"/>
      <c r="X86" s="58"/>
      <c r="Y86" s="78"/>
      <c r="Z86" s="58"/>
      <c r="AA86" s="78"/>
      <c r="AB86" s="32"/>
      <c r="AC86" s="32"/>
      <c r="AD86" s="32"/>
      <c r="AE86" s="32"/>
      <c r="AG86" s="32"/>
      <c r="AH86" s="32"/>
      <c r="AI86" s="31"/>
      <c r="AJ86" s="31"/>
      <c r="AK86" s="10"/>
      <c r="AL86" s="10"/>
      <c r="AM86" s="10"/>
      <c r="AN86" s="31"/>
      <c r="AO86" s="31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1:51" ht="21" customHeight="1">
      <c r="A87" s="390"/>
      <c r="B87" s="101"/>
      <c r="C87" s="101"/>
      <c r="D87" s="36"/>
      <c r="E87" s="408"/>
      <c r="F87" s="48"/>
      <c r="G87" s="81"/>
      <c r="H87" s="48"/>
      <c r="I87" s="81"/>
      <c r="J87" s="33"/>
      <c r="K87" s="239"/>
      <c r="L87" s="58"/>
      <c r="M87" s="78"/>
      <c r="N87" s="58"/>
      <c r="O87" s="78"/>
      <c r="P87" s="33"/>
      <c r="Q87" s="239"/>
      <c r="R87" s="58"/>
      <c r="S87" s="78"/>
      <c r="T87" s="58"/>
      <c r="U87" s="78"/>
      <c r="V87" s="58"/>
      <c r="W87" s="78"/>
      <c r="X87" s="58"/>
      <c r="Y87" s="78"/>
      <c r="Z87" s="58"/>
      <c r="AA87" s="78"/>
      <c r="AB87" s="32"/>
      <c r="AC87" s="32"/>
      <c r="AD87" s="32"/>
      <c r="AE87" s="32"/>
      <c r="AG87" s="30"/>
      <c r="AH87" s="30"/>
      <c r="AI87" s="30"/>
      <c r="AJ87" s="389"/>
      <c r="AK87" s="33"/>
      <c r="AL87" s="33"/>
      <c r="AM87" s="33"/>
      <c r="AN87" s="34"/>
      <c r="AO87" s="34"/>
      <c r="AP87" s="10"/>
      <c r="AQ87" s="10"/>
      <c r="AR87" s="10"/>
      <c r="AS87" s="10"/>
      <c r="AT87" s="10"/>
      <c r="AU87" s="10"/>
      <c r="AV87" s="10"/>
      <c r="AW87" s="10"/>
      <c r="AX87" s="10"/>
      <c r="AY87" s="10"/>
    </row>
    <row r="88" spans="1:51" ht="21" customHeight="1">
      <c r="A88" s="55"/>
      <c r="B88" s="101"/>
      <c r="C88" s="101"/>
      <c r="D88" s="115"/>
      <c r="E88" s="82"/>
      <c r="F88" s="115"/>
      <c r="G88" s="79"/>
      <c r="H88" s="49"/>
      <c r="I88" s="80"/>
      <c r="J88" s="74"/>
      <c r="K88" s="83"/>
      <c r="L88" s="67"/>
      <c r="M88" s="84"/>
      <c r="N88" s="67"/>
      <c r="O88" s="84"/>
      <c r="P88" s="74"/>
      <c r="Q88" s="83"/>
      <c r="R88" s="67"/>
      <c r="S88" s="84"/>
      <c r="T88" s="67"/>
      <c r="U88" s="84"/>
      <c r="V88" s="67"/>
      <c r="W88" s="84"/>
      <c r="X88" s="67"/>
      <c r="Y88" s="84"/>
      <c r="Z88" s="67"/>
      <c r="AA88" s="84"/>
      <c r="AB88" s="32"/>
      <c r="AC88" s="32"/>
      <c r="AD88" s="32"/>
      <c r="AE88" s="32"/>
      <c r="AG88" s="30"/>
      <c r="AH88" s="30"/>
      <c r="AI88" s="30"/>
      <c r="AJ88" s="389"/>
      <c r="AK88" s="33"/>
      <c r="AL88" s="33"/>
      <c r="AM88" s="33"/>
      <c r="AN88" s="34"/>
      <c r="AO88" s="34"/>
      <c r="AP88" s="10"/>
      <c r="AQ88" s="10"/>
      <c r="AR88" s="10"/>
      <c r="AS88" s="10"/>
      <c r="AT88" s="10"/>
      <c r="AU88" s="10"/>
      <c r="AV88" s="10"/>
      <c r="AW88" s="10"/>
      <c r="AX88" s="10"/>
      <c r="AY88" s="10"/>
    </row>
    <row r="89" spans="1:51" ht="21" customHeight="1">
      <c r="A89" s="32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1"/>
      <c r="AC89" s="31"/>
      <c r="AD89" s="31"/>
      <c r="AE89" s="31"/>
      <c r="AG89" s="30"/>
      <c r="AH89" s="30"/>
      <c r="AI89" s="30"/>
      <c r="AJ89" s="389"/>
      <c r="AK89" s="33"/>
      <c r="AL89" s="33"/>
      <c r="AM89" s="33"/>
      <c r="AN89" s="34"/>
      <c r="AO89" s="34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 ht="21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1"/>
      <c r="AC90" s="31"/>
      <c r="AD90" s="31"/>
      <c r="AE90" s="31"/>
      <c r="AG90" s="31"/>
      <c r="AH90" s="31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1"/>
      <c r="AX90" s="31"/>
      <c r="AY90" s="31"/>
    </row>
    <row r="91" spans="1:51" ht="21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1"/>
      <c r="AC91" s="31"/>
      <c r="AD91" s="31"/>
      <c r="AE91" s="31"/>
      <c r="AG91" s="32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</row>
    <row r="92" spans="1:31" ht="21" customHeight="1">
      <c r="A92" s="3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31"/>
      <c r="AC92" s="31"/>
      <c r="AD92" s="31"/>
      <c r="AE92" s="31"/>
    </row>
    <row r="93" spans="1:31" ht="21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1"/>
      <c r="AC93" s="31"/>
      <c r="AD93" s="31"/>
      <c r="AE93" s="31"/>
    </row>
    <row r="94" spans="1:31" ht="21" customHeight="1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380"/>
      <c r="X94" s="380"/>
      <c r="Y94" s="380"/>
      <c r="Z94" s="380"/>
      <c r="AA94" s="380"/>
      <c r="AB94" s="31"/>
      <c r="AC94" s="31"/>
      <c r="AD94" s="31"/>
      <c r="AE94" s="31"/>
    </row>
    <row r="95" spans="1:31" ht="21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1"/>
      <c r="X95" s="31"/>
      <c r="Y95" s="32"/>
      <c r="Z95" s="32"/>
      <c r="AA95" s="407"/>
      <c r="AB95" s="31"/>
      <c r="AC95" s="32"/>
      <c r="AD95" s="32"/>
      <c r="AE95" s="32"/>
    </row>
    <row r="96" spans="1:31" ht="21" customHeight="1">
      <c r="A96" s="409"/>
      <c r="B96" s="101"/>
      <c r="C96" s="101"/>
      <c r="D96" s="31"/>
      <c r="E96" s="30"/>
      <c r="F96" s="392"/>
      <c r="G96" s="101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2"/>
      <c r="AC96" s="32"/>
      <c r="AD96" s="32"/>
      <c r="AE96" s="32"/>
    </row>
    <row r="97" spans="1:31" ht="21" customHeight="1">
      <c r="A97" s="410"/>
      <c r="B97" s="410"/>
      <c r="C97" s="410"/>
      <c r="D97" s="411"/>
      <c r="E97" s="411"/>
      <c r="F97" s="412"/>
      <c r="G97" s="412"/>
      <c r="H97" s="412"/>
      <c r="I97" s="412"/>
      <c r="J97" s="412"/>
      <c r="K97" s="412"/>
      <c r="L97" s="412"/>
      <c r="M97" s="412"/>
      <c r="N97" s="413"/>
      <c r="O97" s="413"/>
      <c r="P97" s="413"/>
      <c r="Q97" s="413"/>
      <c r="R97" s="414"/>
      <c r="S97" s="413"/>
      <c r="T97" s="413"/>
      <c r="U97" s="413"/>
      <c r="V97" s="413"/>
      <c r="W97" s="392"/>
      <c r="X97" s="392"/>
      <c r="Y97" s="392"/>
      <c r="Z97" s="392"/>
      <c r="AA97" s="392"/>
      <c r="AB97" s="32"/>
      <c r="AC97" s="32"/>
      <c r="AD97" s="32"/>
      <c r="AE97" s="32"/>
    </row>
    <row r="98" spans="1:31" ht="21" customHeight="1">
      <c r="A98" s="410"/>
      <c r="B98" s="410"/>
      <c r="C98" s="410"/>
      <c r="D98" s="411"/>
      <c r="E98" s="411"/>
      <c r="F98" s="412"/>
      <c r="G98" s="412"/>
      <c r="H98" s="412"/>
      <c r="I98" s="412"/>
      <c r="J98" s="412"/>
      <c r="K98" s="412"/>
      <c r="L98" s="412"/>
      <c r="M98" s="412"/>
      <c r="N98" s="413"/>
      <c r="O98" s="413"/>
      <c r="P98" s="413"/>
      <c r="Q98" s="413"/>
      <c r="R98" s="414"/>
      <c r="S98" s="413"/>
      <c r="T98" s="413"/>
      <c r="U98" s="413"/>
      <c r="V98" s="413"/>
      <c r="W98" s="392"/>
      <c r="X98" s="392"/>
      <c r="Y98" s="392"/>
      <c r="Z98" s="392"/>
      <c r="AA98" s="392"/>
      <c r="AB98" s="32"/>
      <c r="AC98" s="32"/>
      <c r="AD98" s="32"/>
      <c r="AE98" s="32"/>
    </row>
    <row r="99" spans="1:31" ht="21" customHeight="1">
      <c r="A99" s="410"/>
      <c r="B99" s="410"/>
      <c r="C99" s="410"/>
      <c r="D99" s="411"/>
      <c r="E99" s="411"/>
      <c r="F99" s="412"/>
      <c r="G99" s="412"/>
      <c r="H99" s="412"/>
      <c r="I99" s="412"/>
      <c r="J99" s="412"/>
      <c r="K99" s="412"/>
      <c r="L99" s="412"/>
      <c r="M99" s="412"/>
      <c r="N99" s="413"/>
      <c r="O99" s="413"/>
      <c r="P99" s="413"/>
      <c r="Q99" s="413"/>
      <c r="R99" s="414"/>
      <c r="S99" s="413"/>
      <c r="T99" s="413"/>
      <c r="U99" s="413"/>
      <c r="V99" s="413"/>
      <c r="W99" s="392"/>
      <c r="X99" s="392"/>
      <c r="Y99" s="392"/>
      <c r="Z99" s="392"/>
      <c r="AA99" s="392"/>
      <c r="AB99" s="32"/>
      <c r="AC99" s="32"/>
      <c r="AD99" s="32"/>
      <c r="AE99" s="32"/>
    </row>
    <row r="100" spans="1:31" ht="21" customHeight="1">
      <c r="A100" s="410"/>
      <c r="B100" s="410"/>
      <c r="C100" s="410"/>
      <c r="D100" s="411"/>
      <c r="E100" s="411"/>
      <c r="F100" s="412"/>
      <c r="G100" s="412"/>
      <c r="H100" s="412"/>
      <c r="I100" s="412"/>
      <c r="J100" s="412"/>
      <c r="K100" s="412"/>
      <c r="L100" s="412"/>
      <c r="M100" s="412"/>
      <c r="N100" s="413"/>
      <c r="O100" s="413"/>
      <c r="P100" s="413"/>
      <c r="Q100" s="413"/>
      <c r="R100" s="414"/>
      <c r="S100" s="413"/>
      <c r="T100" s="413"/>
      <c r="U100" s="413"/>
      <c r="V100" s="413"/>
      <c r="W100" s="392"/>
      <c r="X100" s="392"/>
      <c r="Y100" s="392"/>
      <c r="Z100" s="392"/>
      <c r="AA100" s="392"/>
      <c r="AB100" s="32"/>
      <c r="AC100" s="32"/>
      <c r="AD100" s="32"/>
      <c r="AE100" s="32"/>
    </row>
    <row r="101" spans="1:31" ht="21" customHeight="1">
      <c r="A101" s="112"/>
      <c r="B101" s="112"/>
      <c r="C101" s="112"/>
      <c r="D101" s="49"/>
      <c r="E101" s="46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113"/>
      <c r="X101" s="114"/>
      <c r="Y101" s="49"/>
      <c r="Z101" s="49"/>
      <c r="AA101" s="49"/>
      <c r="AB101" s="32"/>
      <c r="AC101" s="32"/>
      <c r="AD101" s="32"/>
      <c r="AE101" s="32"/>
    </row>
    <row r="102" spans="1:31" ht="21" customHeight="1">
      <c r="A102" s="392"/>
      <c r="B102" s="392"/>
      <c r="C102" s="392"/>
      <c r="D102" s="392"/>
      <c r="E102" s="39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2"/>
      <c r="AC102" s="32"/>
      <c r="AD102" s="32"/>
      <c r="AE102" s="32"/>
    </row>
    <row r="103" spans="1:31" ht="21" customHeight="1">
      <c r="A103" s="30"/>
      <c r="B103" s="30"/>
      <c r="C103" s="30"/>
      <c r="D103" s="48"/>
      <c r="E103" s="45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2"/>
      <c r="R103" s="31"/>
      <c r="S103" s="10"/>
      <c r="T103" s="31"/>
      <c r="U103" s="32"/>
      <c r="V103" s="31"/>
      <c r="W103" s="10"/>
      <c r="X103" s="31"/>
      <c r="Y103" s="32"/>
      <c r="Z103" s="32"/>
      <c r="AA103" s="32"/>
      <c r="AB103" s="32"/>
      <c r="AC103" s="32"/>
      <c r="AD103" s="32"/>
      <c r="AE103" s="32"/>
    </row>
    <row r="104" spans="1:31" ht="21" customHeight="1">
      <c r="A104" s="392"/>
      <c r="B104" s="392"/>
      <c r="C104" s="392"/>
      <c r="D104" s="392"/>
      <c r="E104" s="39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2"/>
      <c r="AC104" s="32"/>
      <c r="AD104" s="32"/>
      <c r="AE104" s="32"/>
    </row>
    <row r="105" spans="1:31" ht="21" customHeight="1">
      <c r="A105" s="30"/>
      <c r="B105" s="30"/>
      <c r="C105" s="30"/>
      <c r="D105" s="48"/>
      <c r="E105" s="45"/>
      <c r="F105" s="31"/>
      <c r="G105" s="32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1"/>
      <c r="S105" s="32"/>
      <c r="T105" s="31"/>
      <c r="U105" s="32"/>
      <c r="V105" s="31"/>
      <c r="W105" s="10"/>
      <c r="X105" s="31"/>
      <c r="Y105" s="32"/>
      <c r="Z105" s="32"/>
      <c r="AA105" s="32"/>
      <c r="AB105" s="32"/>
      <c r="AC105" s="32"/>
      <c r="AD105" s="32"/>
      <c r="AE105" s="32"/>
    </row>
    <row r="106" spans="1:31" ht="21" customHeight="1">
      <c r="A106" s="32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ht="21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t="21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ht="21" customHeight="1">
      <c r="A109" s="31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415"/>
    </row>
    <row r="110" spans="1:31" ht="2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31"/>
      <c r="AE110" s="407"/>
    </row>
    <row r="111" spans="1:31" ht="21" customHeight="1">
      <c r="A111" s="404"/>
      <c r="B111" s="404"/>
      <c r="C111" s="416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</row>
    <row r="112" spans="1:31" ht="21" customHeight="1">
      <c r="A112" s="404"/>
      <c r="B112" s="404"/>
      <c r="C112" s="416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417"/>
      <c r="V112" s="101"/>
      <c r="W112" s="101"/>
      <c r="X112" s="101"/>
      <c r="Y112" s="101"/>
      <c r="Z112" s="101"/>
      <c r="AA112" s="101"/>
      <c r="AB112" s="417"/>
      <c r="AC112" s="101"/>
      <c r="AD112" s="101"/>
      <c r="AE112" s="101"/>
    </row>
    <row r="113" spans="1:31" ht="21" customHeight="1">
      <c r="A113" s="404"/>
      <c r="B113" s="404"/>
      <c r="C113" s="416"/>
      <c r="D113" s="417"/>
      <c r="E113" s="417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  <c r="S113" s="405"/>
      <c r="T113" s="405"/>
      <c r="U113" s="417"/>
      <c r="V113" s="417"/>
      <c r="W113" s="405"/>
      <c r="X113" s="405"/>
      <c r="Y113" s="405"/>
      <c r="Z113" s="405"/>
      <c r="AA113" s="405"/>
      <c r="AB113" s="417"/>
      <c r="AC113" s="417"/>
      <c r="AD113" s="405"/>
      <c r="AE113" s="405"/>
    </row>
    <row r="114" spans="1:31" ht="21" customHeight="1">
      <c r="A114" s="404"/>
      <c r="B114" s="404"/>
      <c r="C114" s="416"/>
      <c r="D114" s="417"/>
      <c r="E114" s="417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17"/>
      <c r="V114" s="417"/>
      <c r="W114" s="405"/>
      <c r="X114" s="405"/>
      <c r="Y114" s="405"/>
      <c r="Z114" s="405"/>
      <c r="AA114" s="405"/>
      <c r="AB114" s="417"/>
      <c r="AC114" s="417"/>
      <c r="AD114" s="405"/>
      <c r="AE114" s="405"/>
    </row>
    <row r="115" spans="1:31" ht="21" customHeight="1">
      <c r="A115" s="404"/>
      <c r="B115" s="404"/>
      <c r="C115" s="416"/>
      <c r="D115" s="417"/>
      <c r="E115" s="417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17"/>
      <c r="V115" s="417"/>
      <c r="W115" s="405"/>
      <c r="X115" s="405"/>
      <c r="Y115" s="405"/>
      <c r="Z115" s="405"/>
      <c r="AA115" s="405"/>
      <c r="AB115" s="417"/>
      <c r="AC115" s="417"/>
      <c r="AD115" s="405"/>
      <c r="AE115" s="405"/>
    </row>
    <row r="116" spans="1:31" ht="21" customHeight="1">
      <c r="A116" s="404"/>
      <c r="B116" s="404"/>
      <c r="C116" s="416"/>
      <c r="D116" s="417"/>
      <c r="E116" s="417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417"/>
      <c r="V116" s="417"/>
      <c r="W116" s="405"/>
      <c r="X116" s="405"/>
      <c r="Y116" s="405"/>
      <c r="Z116" s="405"/>
      <c r="AA116" s="405"/>
      <c r="AB116" s="417"/>
      <c r="AC116" s="417"/>
      <c r="AD116" s="405"/>
      <c r="AE116" s="405"/>
    </row>
    <row r="117" spans="1:31" ht="21" customHeight="1">
      <c r="A117" s="404"/>
      <c r="B117" s="404"/>
      <c r="C117" s="416"/>
      <c r="D117" s="417"/>
      <c r="E117" s="417"/>
      <c r="F117" s="405"/>
      <c r="G117" s="405"/>
      <c r="H117" s="405"/>
      <c r="I117" s="405"/>
      <c r="J117" s="405"/>
      <c r="K117" s="405"/>
      <c r="L117" s="405"/>
      <c r="M117" s="405"/>
      <c r="N117" s="405"/>
      <c r="O117" s="405"/>
      <c r="P117" s="405"/>
      <c r="Q117" s="405"/>
      <c r="R117" s="405"/>
      <c r="S117" s="405"/>
      <c r="T117" s="405"/>
      <c r="U117" s="417"/>
      <c r="V117" s="417"/>
      <c r="W117" s="405"/>
      <c r="X117" s="405"/>
      <c r="Y117" s="405"/>
      <c r="Z117" s="405"/>
      <c r="AA117" s="405"/>
      <c r="AB117" s="417"/>
      <c r="AC117" s="417"/>
      <c r="AD117" s="405"/>
      <c r="AE117" s="405"/>
    </row>
    <row r="118" spans="1:31" ht="21" customHeight="1">
      <c r="A118" s="404"/>
      <c r="B118" s="404"/>
      <c r="C118" s="416"/>
      <c r="D118" s="417"/>
      <c r="E118" s="417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17"/>
      <c r="V118" s="417"/>
      <c r="W118" s="405"/>
      <c r="X118" s="405"/>
      <c r="Y118" s="405"/>
      <c r="Z118" s="405"/>
      <c r="AA118" s="405"/>
      <c r="AB118" s="417"/>
      <c r="AC118" s="417"/>
      <c r="AD118" s="405"/>
      <c r="AE118" s="405"/>
    </row>
    <row r="119" spans="1:31" ht="21" customHeight="1">
      <c r="A119" s="112"/>
      <c r="B119" s="112"/>
      <c r="C119" s="112"/>
      <c r="D119" s="74"/>
      <c r="E119" s="74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</row>
    <row r="120" spans="1:31" ht="21" customHeight="1">
      <c r="A120" s="112"/>
      <c r="B120" s="112"/>
      <c r="C120" s="112"/>
      <c r="D120" s="74"/>
      <c r="E120" s="74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</row>
    <row r="121" spans="1:31" ht="21" customHeight="1">
      <c r="A121" s="30"/>
      <c r="B121" s="30"/>
      <c r="C121" s="30"/>
      <c r="D121" s="33"/>
      <c r="E121" s="33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ht="21" customHeight="1">
      <c r="A122" s="30"/>
      <c r="B122" s="30"/>
      <c r="C122" s="30"/>
      <c r="D122" s="33"/>
      <c r="E122" s="3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33"/>
      <c r="V122" s="33"/>
      <c r="W122" s="10"/>
      <c r="X122" s="10"/>
      <c r="Y122" s="10"/>
      <c r="Z122" s="10"/>
      <c r="AA122" s="10"/>
      <c r="AB122" s="10"/>
      <c r="AC122" s="33"/>
      <c r="AD122" s="10"/>
      <c r="AE122" s="10"/>
    </row>
    <row r="123" spans="1:31" ht="21" customHeight="1">
      <c r="A123" s="30"/>
      <c r="B123" s="30"/>
      <c r="C123" s="30"/>
      <c r="D123" s="33"/>
      <c r="E123" s="3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33"/>
      <c r="V123" s="33"/>
      <c r="W123" s="10"/>
      <c r="X123" s="10"/>
      <c r="Y123" s="10"/>
      <c r="Z123" s="10"/>
      <c r="AA123" s="10"/>
      <c r="AB123" s="10"/>
      <c r="AC123" s="33"/>
      <c r="AD123" s="10"/>
      <c r="AE123" s="10"/>
    </row>
    <row r="124" spans="1:31" ht="21" customHeight="1">
      <c r="A124" s="30"/>
      <c r="B124" s="30"/>
      <c r="C124" s="30"/>
      <c r="D124" s="33"/>
      <c r="E124" s="3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33"/>
      <c r="V124" s="33"/>
      <c r="W124" s="10"/>
      <c r="X124" s="10"/>
      <c r="Y124" s="10"/>
      <c r="Z124" s="10"/>
      <c r="AA124" s="10"/>
      <c r="AB124" s="10"/>
      <c r="AC124" s="33"/>
      <c r="AD124" s="10"/>
      <c r="AE124" s="10"/>
    </row>
    <row r="125" spans="1:31" ht="21" customHeight="1">
      <c r="A125" s="30"/>
      <c r="B125" s="30"/>
      <c r="C125" s="30"/>
      <c r="D125" s="33"/>
      <c r="E125" s="3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33"/>
      <c r="V125" s="33"/>
      <c r="W125" s="10"/>
      <c r="X125" s="10"/>
      <c r="Y125" s="10"/>
      <c r="Z125" s="10"/>
      <c r="AA125" s="10"/>
      <c r="AB125" s="10"/>
      <c r="AC125" s="33"/>
      <c r="AD125" s="10"/>
      <c r="AE125" s="10"/>
    </row>
    <row r="126" spans="1:31" ht="21" customHeight="1">
      <c r="A126" s="30"/>
      <c r="B126" s="30"/>
      <c r="C126" s="30"/>
      <c r="D126" s="33"/>
      <c r="E126" s="3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33"/>
      <c r="V126" s="33"/>
      <c r="W126" s="10"/>
      <c r="X126" s="10"/>
      <c r="Y126" s="10"/>
      <c r="Z126" s="10"/>
      <c r="AA126" s="10"/>
      <c r="AB126" s="10"/>
      <c r="AC126" s="33"/>
      <c r="AD126" s="10"/>
      <c r="AE126" s="10"/>
    </row>
    <row r="127" spans="1:31" ht="21" customHeight="1">
      <c r="A127" s="32"/>
      <c r="B127" s="32"/>
      <c r="C127" s="32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ht="21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ht="21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ht="21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ht="21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ht="21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</sheetData>
  <sheetProtection/>
  <mergeCells count="559">
    <mergeCell ref="AV58:AW60"/>
    <mergeCell ref="AX58:AY60"/>
    <mergeCell ref="AZ58:BA60"/>
    <mergeCell ref="BB58:BC60"/>
    <mergeCell ref="AN58:AO60"/>
    <mergeCell ref="AP58:AQ60"/>
    <mergeCell ref="AR58:AS60"/>
    <mergeCell ref="AT58:AU60"/>
    <mergeCell ref="BB50:BC50"/>
    <mergeCell ref="BB51:BC51"/>
    <mergeCell ref="BB55:BC55"/>
    <mergeCell ref="BB56:BC56"/>
    <mergeCell ref="BB52:BC52"/>
    <mergeCell ref="BB61:BC62"/>
    <mergeCell ref="BB57:BC57"/>
    <mergeCell ref="BB41:BC41"/>
    <mergeCell ref="BB42:BC42"/>
    <mergeCell ref="BB43:BC43"/>
    <mergeCell ref="BB44:BC44"/>
    <mergeCell ref="BB45:BC45"/>
    <mergeCell ref="BB46:BC46"/>
    <mergeCell ref="BB47:BC47"/>
    <mergeCell ref="BB48:BC48"/>
    <mergeCell ref="BB49:BC49"/>
    <mergeCell ref="AZ57:BA57"/>
    <mergeCell ref="AZ53:BA53"/>
    <mergeCell ref="AZ54:BA54"/>
    <mergeCell ref="AZ55:BA55"/>
    <mergeCell ref="AZ56:BA56"/>
    <mergeCell ref="AZ49:BA49"/>
    <mergeCell ref="AZ50:BA50"/>
    <mergeCell ref="AZ51:BA51"/>
    <mergeCell ref="AZ52:BA52"/>
    <mergeCell ref="AZ41:BA41"/>
    <mergeCell ref="AZ42:BA42"/>
    <mergeCell ref="AZ43:BA43"/>
    <mergeCell ref="AZ44:BA44"/>
    <mergeCell ref="AZ45:BA45"/>
    <mergeCell ref="AZ46:BA46"/>
    <mergeCell ref="AZ47:BA47"/>
    <mergeCell ref="AZ48:BA48"/>
    <mergeCell ref="AX57:AY57"/>
    <mergeCell ref="AX53:AY53"/>
    <mergeCell ref="AX54:AY54"/>
    <mergeCell ref="AX55:AY55"/>
    <mergeCell ref="AX56:AY56"/>
    <mergeCell ref="AX49:AY49"/>
    <mergeCell ref="AX50:AY50"/>
    <mergeCell ref="AX51:AY51"/>
    <mergeCell ref="AX52:AY52"/>
    <mergeCell ref="AX41:AY41"/>
    <mergeCell ref="AX42:AY42"/>
    <mergeCell ref="AX43:AY43"/>
    <mergeCell ref="AX44:AY44"/>
    <mergeCell ref="AX45:AY45"/>
    <mergeCell ref="AX46:AY46"/>
    <mergeCell ref="AX47:AY47"/>
    <mergeCell ref="AX48:AY48"/>
    <mergeCell ref="AV57:AW57"/>
    <mergeCell ref="AV53:AW53"/>
    <mergeCell ref="AV54:AW54"/>
    <mergeCell ref="AV55:AW55"/>
    <mergeCell ref="AV56:AW56"/>
    <mergeCell ref="AV49:AW49"/>
    <mergeCell ref="AV50:AW50"/>
    <mergeCell ref="AV51:AW51"/>
    <mergeCell ref="AV52:AW52"/>
    <mergeCell ref="AV45:AW45"/>
    <mergeCell ref="AV46:AW46"/>
    <mergeCell ref="AV47:AW47"/>
    <mergeCell ref="AV48:AW48"/>
    <mergeCell ref="AV41:AW41"/>
    <mergeCell ref="AV42:AW42"/>
    <mergeCell ref="AV43:AW43"/>
    <mergeCell ref="AV44:AW44"/>
    <mergeCell ref="AT61:AU62"/>
    <mergeCell ref="AT55:AU55"/>
    <mergeCell ref="AT56:AU56"/>
    <mergeCell ref="AT57:AU57"/>
    <mergeCell ref="AT49:AU49"/>
    <mergeCell ref="AT50:AU50"/>
    <mergeCell ref="AT51:AU51"/>
    <mergeCell ref="AT52:AU52"/>
    <mergeCell ref="AT53:AU53"/>
    <mergeCell ref="AT54:AU54"/>
    <mergeCell ref="AT45:AU45"/>
    <mergeCell ref="AT46:AU46"/>
    <mergeCell ref="AT47:AU47"/>
    <mergeCell ref="AT48:AU48"/>
    <mergeCell ref="AT41:AU41"/>
    <mergeCell ref="AT42:AU42"/>
    <mergeCell ref="AT43:AU43"/>
    <mergeCell ref="AT44:AU44"/>
    <mergeCell ref="AR45:AS45"/>
    <mergeCell ref="AR46:AS46"/>
    <mergeCell ref="AR51:AS51"/>
    <mergeCell ref="AR52:AS52"/>
    <mergeCell ref="AR61:AS62"/>
    <mergeCell ref="AR55:AS55"/>
    <mergeCell ref="AR56:AS56"/>
    <mergeCell ref="AR57:AS57"/>
    <mergeCell ref="AR54:AS54"/>
    <mergeCell ref="AR53:AS53"/>
    <mergeCell ref="F49:F54"/>
    <mergeCell ref="D59:E59"/>
    <mergeCell ref="D60:E60"/>
    <mergeCell ref="AP56:AQ56"/>
    <mergeCell ref="AP57:AQ57"/>
    <mergeCell ref="AG58:AH62"/>
    <mergeCell ref="AI58:AI62"/>
    <mergeCell ref="AJ58:AK60"/>
    <mergeCell ref="AL58:AM60"/>
    <mergeCell ref="Y49:Y54"/>
    <mergeCell ref="AG6:BC6"/>
    <mergeCell ref="AR8:AW8"/>
    <mergeCell ref="AG41:AI41"/>
    <mergeCell ref="AG44:AI45"/>
    <mergeCell ref="AP39:AQ39"/>
    <mergeCell ref="AX39:AY39"/>
    <mergeCell ref="AZ39:BA39"/>
    <mergeCell ref="BB39:BC39"/>
    <mergeCell ref="AR41:AS41"/>
    <mergeCell ref="AR42:AS42"/>
    <mergeCell ref="AX8:BC8"/>
    <mergeCell ref="AJ61:AK62"/>
    <mergeCell ref="BB9:BC9"/>
    <mergeCell ref="AG47:AI48"/>
    <mergeCell ref="AP51:AQ51"/>
    <mergeCell ref="AX9:AY9"/>
    <mergeCell ref="AZ9:BA9"/>
    <mergeCell ref="AP24:AQ24"/>
    <mergeCell ref="AP23:AQ23"/>
    <mergeCell ref="AP22:AQ22"/>
    <mergeCell ref="AP21:AQ21"/>
    <mergeCell ref="AP20:AQ20"/>
    <mergeCell ref="AP19:AQ19"/>
    <mergeCell ref="AP18:AQ18"/>
    <mergeCell ref="AP17:AQ17"/>
    <mergeCell ref="AL61:AM62"/>
    <mergeCell ref="AN61:AO62"/>
    <mergeCell ref="AL24:AM24"/>
    <mergeCell ref="AN20:AO20"/>
    <mergeCell ref="AN21:AO21"/>
    <mergeCell ref="AX61:AY62"/>
    <mergeCell ref="AP61:AQ62"/>
    <mergeCell ref="AN25:AO25"/>
    <mergeCell ref="AN27:AO27"/>
    <mergeCell ref="AN26:AO26"/>
    <mergeCell ref="AP27:AQ27"/>
    <mergeCell ref="AP26:AQ26"/>
    <mergeCell ref="AP25:AQ25"/>
    <mergeCell ref="AV39:AW39"/>
    <mergeCell ref="AP52:AQ52"/>
    <mergeCell ref="AN18:AO18"/>
    <mergeCell ref="AN19:AO19"/>
    <mergeCell ref="AN17:AO17"/>
    <mergeCell ref="AL19:AM19"/>
    <mergeCell ref="AL17:AM17"/>
    <mergeCell ref="AL18:AM18"/>
    <mergeCell ref="AN23:AO23"/>
    <mergeCell ref="AN24:AO24"/>
    <mergeCell ref="AB24:AC24"/>
    <mergeCell ref="AD24:AE24"/>
    <mergeCell ref="D24:F24"/>
    <mergeCell ref="G24:H24"/>
    <mergeCell ref="I24:J24"/>
    <mergeCell ref="K24:M24"/>
    <mergeCell ref="N24:O24"/>
    <mergeCell ref="R24:T24"/>
    <mergeCell ref="AD27:AE27"/>
    <mergeCell ref="U27:V27"/>
    <mergeCell ref="W27:X27"/>
    <mergeCell ref="AB28:AC28"/>
    <mergeCell ref="AD28:AE28"/>
    <mergeCell ref="Y28:AA28"/>
    <mergeCell ref="Y27:AA27"/>
    <mergeCell ref="AN15:AO15"/>
    <mergeCell ref="AN16:AO16"/>
    <mergeCell ref="V14:Y14"/>
    <mergeCell ref="V15:Y15"/>
    <mergeCell ref="AC14:AE14"/>
    <mergeCell ref="AC15:AE15"/>
    <mergeCell ref="AC16:AE16"/>
    <mergeCell ref="AL14:AM14"/>
    <mergeCell ref="Z16:AB16"/>
    <mergeCell ref="AL16:AM16"/>
    <mergeCell ref="A9:C9"/>
    <mergeCell ref="L10:O10"/>
    <mergeCell ref="L12:O12"/>
    <mergeCell ref="D16:G16"/>
    <mergeCell ref="H12:K12"/>
    <mergeCell ref="H13:K13"/>
    <mergeCell ref="H14:K14"/>
    <mergeCell ref="H15:K15"/>
    <mergeCell ref="A10:C10"/>
    <mergeCell ref="A12:C12"/>
    <mergeCell ref="AN13:AO13"/>
    <mergeCell ref="AL13:AM13"/>
    <mergeCell ref="AL12:AM12"/>
    <mergeCell ref="P15:R15"/>
    <mergeCell ref="AL15:AM15"/>
    <mergeCell ref="Z15:AB15"/>
    <mergeCell ref="Z12:AB12"/>
    <mergeCell ref="Z14:AB14"/>
    <mergeCell ref="P12:R12"/>
    <mergeCell ref="AN14:AO14"/>
    <mergeCell ref="AR9:AS9"/>
    <mergeCell ref="AT9:AU9"/>
    <mergeCell ref="AV9:AW9"/>
    <mergeCell ref="P10:R10"/>
    <mergeCell ref="S10:U10"/>
    <mergeCell ref="Z10:AB10"/>
    <mergeCell ref="AC10:AE10"/>
    <mergeCell ref="S9:U9"/>
    <mergeCell ref="V9:Y9"/>
    <mergeCell ref="AC9:AE9"/>
    <mergeCell ref="L13:O13"/>
    <mergeCell ref="L14:O14"/>
    <mergeCell ref="U25:V25"/>
    <mergeCell ref="AL10:AM10"/>
    <mergeCell ref="A11:C11"/>
    <mergeCell ref="P11:R11"/>
    <mergeCell ref="AC11:AE11"/>
    <mergeCell ref="S11:U11"/>
    <mergeCell ref="Z11:AB11"/>
    <mergeCell ref="N25:O25"/>
    <mergeCell ref="W26:X26"/>
    <mergeCell ref="V11:Y11"/>
    <mergeCell ref="S14:U14"/>
    <mergeCell ref="S15:U15"/>
    <mergeCell ref="S16:U16"/>
    <mergeCell ref="V16:Y16"/>
    <mergeCell ref="U26:V26"/>
    <mergeCell ref="Y24:AA24"/>
    <mergeCell ref="A27:C27"/>
    <mergeCell ref="G27:H27"/>
    <mergeCell ref="I27:J27"/>
    <mergeCell ref="AB27:AC27"/>
    <mergeCell ref="N27:O27"/>
    <mergeCell ref="P27:Q27"/>
    <mergeCell ref="D27:F27"/>
    <mergeCell ref="K27:M27"/>
    <mergeCell ref="D49:E54"/>
    <mergeCell ref="W29:X29"/>
    <mergeCell ref="N29:O29"/>
    <mergeCell ref="D29:F29"/>
    <mergeCell ref="P29:Q29"/>
    <mergeCell ref="AP45:AQ45"/>
    <mergeCell ref="AP46:AQ46"/>
    <mergeCell ref="AD29:AE29"/>
    <mergeCell ref="AP40:AQ40"/>
    <mergeCell ref="AL53:AM53"/>
    <mergeCell ref="AZ61:BA62"/>
    <mergeCell ref="AN38:AU38"/>
    <mergeCell ref="AV38:BC38"/>
    <mergeCell ref="AG38:AK39"/>
    <mergeCell ref="AL38:AM39"/>
    <mergeCell ref="AN39:AO39"/>
    <mergeCell ref="AG50:AI51"/>
    <mergeCell ref="AG53:AI54"/>
    <mergeCell ref="AP50:AQ50"/>
    <mergeCell ref="AV61:AW62"/>
    <mergeCell ref="AG56:AI57"/>
    <mergeCell ref="AL48:AM48"/>
    <mergeCell ref="AL40:AM40"/>
    <mergeCell ref="AL47:AM47"/>
    <mergeCell ref="AL44:AM44"/>
    <mergeCell ref="AL45:AM45"/>
    <mergeCell ref="AL46:AM46"/>
    <mergeCell ref="AL56:AM56"/>
    <mergeCell ref="AL42:AM42"/>
    <mergeCell ref="AL43:AM43"/>
    <mergeCell ref="N28:O28"/>
    <mergeCell ref="P28:Q28"/>
    <mergeCell ref="G28:H28"/>
    <mergeCell ref="A23:C24"/>
    <mergeCell ref="A28:C28"/>
    <mergeCell ref="I28:J28"/>
    <mergeCell ref="D28:F28"/>
    <mergeCell ref="K28:M28"/>
    <mergeCell ref="A25:C25"/>
    <mergeCell ref="G25:H25"/>
    <mergeCell ref="AR43:AS43"/>
    <mergeCell ref="Y29:AA29"/>
    <mergeCell ref="A29:C29"/>
    <mergeCell ref="G29:H29"/>
    <mergeCell ref="I29:J29"/>
    <mergeCell ref="AB29:AC29"/>
    <mergeCell ref="R29:T29"/>
    <mergeCell ref="K29:M29"/>
    <mergeCell ref="AL41:AM41"/>
    <mergeCell ref="S34:S37"/>
    <mergeCell ref="AN49:AO49"/>
    <mergeCell ref="AN50:AO50"/>
    <mergeCell ref="AN51:AO51"/>
    <mergeCell ref="AP49:AQ49"/>
    <mergeCell ref="AR49:AS49"/>
    <mergeCell ref="AR50:AS50"/>
    <mergeCell ref="AT40:AU40"/>
    <mergeCell ref="AR39:AS39"/>
    <mergeCell ref="AT39:AU39"/>
    <mergeCell ref="AZ40:BA40"/>
    <mergeCell ref="AP53:AQ53"/>
    <mergeCell ref="BB40:BC40"/>
    <mergeCell ref="AV40:AW40"/>
    <mergeCell ref="AR47:AS47"/>
    <mergeCell ref="AR48:AS48"/>
    <mergeCell ref="AR44:AS44"/>
    <mergeCell ref="AP54:AQ54"/>
    <mergeCell ref="AP55:AQ55"/>
    <mergeCell ref="AX40:AY40"/>
    <mergeCell ref="AP47:AQ47"/>
    <mergeCell ref="AP48:AQ48"/>
    <mergeCell ref="AP41:AQ41"/>
    <mergeCell ref="AP42:AQ42"/>
    <mergeCell ref="AP43:AQ43"/>
    <mergeCell ref="AP44:AQ44"/>
    <mergeCell ref="AR40:AS40"/>
    <mergeCell ref="Z49:Z54"/>
    <mergeCell ref="AL49:AM49"/>
    <mergeCell ref="AN52:AO52"/>
    <mergeCell ref="AN55:AO55"/>
    <mergeCell ref="AN56:AO56"/>
    <mergeCell ref="BB53:BC53"/>
    <mergeCell ref="BB54:BC54"/>
    <mergeCell ref="AL50:AM50"/>
    <mergeCell ref="AL51:AM51"/>
    <mergeCell ref="AL52:AM52"/>
    <mergeCell ref="AN48:AO48"/>
    <mergeCell ref="AN40:AO40"/>
    <mergeCell ref="AN57:AO57"/>
    <mergeCell ref="AN53:AO53"/>
    <mergeCell ref="AN54:AO54"/>
    <mergeCell ref="AA49:AA54"/>
    <mergeCell ref="AL57:AM57"/>
    <mergeCell ref="AL55:AM55"/>
    <mergeCell ref="AL54:AM54"/>
    <mergeCell ref="AN41:AO41"/>
    <mergeCell ref="AN44:AO44"/>
    <mergeCell ref="AN45:AO45"/>
    <mergeCell ref="AN46:AO46"/>
    <mergeCell ref="AN47:AO47"/>
    <mergeCell ref="AN42:AO42"/>
    <mergeCell ref="AN43:AO43"/>
    <mergeCell ref="R28:T28"/>
    <mergeCell ref="D26:F26"/>
    <mergeCell ref="A14:C14"/>
    <mergeCell ref="L16:O16"/>
    <mergeCell ref="D14:G14"/>
    <mergeCell ref="D15:G15"/>
    <mergeCell ref="H16:K16"/>
    <mergeCell ref="A26:C26"/>
    <mergeCell ref="P25:Q25"/>
    <mergeCell ref="K26:M26"/>
    <mergeCell ref="G26:H26"/>
    <mergeCell ref="D25:F25"/>
    <mergeCell ref="Y25:AA25"/>
    <mergeCell ref="Y26:AA26"/>
    <mergeCell ref="W25:X25"/>
    <mergeCell ref="I25:J25"/>
    <mergeCell ref="N26:O26"/>
    <mergeCell ref="P26:Q26"/>
    <mergeCell ref="R26:T26"/>
    <mergeCell ref="K25:M25"/>
    <mergeCell ref="J34:K37"/>
    <mergeCell ref="I26:J26"/>
    <mergeCell ref="A32:AE32"/>
    <mergeCell ref="A34:D37"/>
    <mergeCell ref="A38:D38"/>
    <mergeCell ref="A40:D40"/>
    <mergeCell ref="L34:L37"/>
    <mergeCell ref="U34:U37"/>
    <mergeCell ref="U28:V28"/>
    <mergeCell ref="V34:V37"/>
    <mergeCell ref="H34:I37"/>
    <mergeCell ref="AD25:AE25"/>
    <mergeCell ref="R25:T25"/>
    <mergeCell ref="X49:X54"/>
    <mergeCell ref="AC49:AC54"/>
    <mergeCell ref="AD49:AD54"/>
    <mergeCell ref="AB25:AC25"/>
    <mergeCell ref="AC47:AE47"/>
    <mergeCell ref="AB34:AC37"/>
    <mergeCell ref="AB38:AC38"/>
    <mergeCell ref="T34:T37"/>
    <mergeCell ref="AB26:AC26"/>
    <mergeCell ref="AD26:AE26"/>
    <mergeCell ref="AB42:AC42"/>
    <mergeCell ref="Y38:Z38"/>
    <mergeCell ref="Y39:Z39"/>
    <mergeCell ref="AB40:AC40"/>
    <mergeCell ref="U29:V29"/>
    <mergeCell ref="W28:X28"/>
    <mergeCell ref="R27:T27"/>
    <mergeCell ref="P49:P54"/>
    <mergeCell ref="Q49:Q54"/>
    <mergeCell ref="R49:R54"/>
    <mergeCell ref="AC48:AE48"/>
    <mergeCell ref="R34:R37"/>
    <mergeCell ref="AB48:AB54"/>
    <mergeCell ref="A45:AE45"/>
    <mergeCell ref="H41:I41"/>
    <mergeCell ref="H42:I42"/>
    <mergeCell ref="H49:H54"/>
    <mergeCell ref="A61:B62"/>
    <mergeCell ref="M49:M54"/>
    <mergeCell ref="D58:E58"/>
    <mergeCell ref="A47:B54"/>
    <mergeCell ref="C47:C54"/>
    <mergeCell ref="O49:O54"/>
    <mergeCell ref="I49:I54"/>
    <mergeCell ref="J49:J54"/>
    <mergeCell ref="D62:E62"/>
    <mergeCell ref="D61:E61"/>
    <mergeCell ref="D57:E57"/>
    <mergeCell ref="A57:B57"/>
    <mergeCell ref="A58:B59"/>
    <mergeCell ref="K47:T48"/>
    <mergeCell ref="A60:B60"/>
    <mergeCell ref="O34:O37"/>
    <mergeCell ref="P34:P37"/>
    <mergeCell ref="Q34:Q37"/>
    <mergeCell ref="M40:N40"/>
    <mergeCell ref="M39:N39"/>
    <mergeCell ref="AE49:AE54"/>
    <mergeCell ref="A55:B56"/>
    <mergeCell ref="D55:E55"/>
    <mergeCell ref="D56:E56"/>
    <mergeCell ref="S49:S54"/>
    <mergeCell ref="T49:T54"/>
    <mergeCell ref="V49:V54"/>
    <mergeCell ref="W49:W54"/>
    <mergeCell ref="U48:U54"/>
    <mergeCell ref="D47:J48"/>
    <mergeCell ref="A42:D42"/>
    <mergeCell ref="A41:D41"/>
    <mergeCell ref="A39:D39"/>
    <mergeCell ref="E34:G37"/>
    <mergeCell ref="G49:G54"/>
    <mergeCell ref="U47:AB47"/>
    <mergeCell ref="E42:G42"/>
    <mergeCell ref="N49:N54"/>
    <mergeCell ref="K49:K54"/>
    <mergeCell ref="L49:L54"/>
    <mergeCell ref="AD41:AE41"/>
    <mergeCell ref="V48:AA48"/>
    <mergeCell ref="W41:X41"/>
    <mergeCell ref="W38:X38"/>
    <mergeCell ref="AB41:AC41"/>
    <mergeCell ref="J38:K38"/>
    <mergeCell ref="AD42:AE42"/>
    <mergeCell ref="M42:N42"/>
    <mergeCell ref="Y42:Z42"/>
    <mergeCell ref="M41:N41"/>
    <mergeCell ref="E41:G41"/>
    <mergeCell ref="H38:I38"/>
    <mergeCell ref="H39:I39"/>
    <mergeCell ref="H40:I40"/>
    <mergeCell ref="J39:K39"/>
    <mergeCell ref="J40:K40"/>
    <mergeCell ref="J41:K41"/>
    <mergeCell ref="E38:G38"/>
    <mergeCell ref="E39:G39"/>
    <mergeCell ref="E40:G40"/>
    <mergeCell ref="J42:K42"/>
    <mergeCell ref="W42:X42"/>
    <mergeCell ref="AA34:AA37"/>
    <mergeCell ref="W34:X37"/>
    <mergeCell ref="Y34:Z37"/>
    <mergeCell ref="Y40:Z40"/>
    <mergeCell ref="Y41:Z41"/>
    <mergeCell ref="W40:X40"/>
    <mergeCell ref="M34:N37"/>
    <mergeCell ref="M38:N38"/>
    <mergeCell ref="AB39:AC39"/>
    <mergeCell ref="AD34:AE37"/>
    <mergeCell ref="AD38:AE38"/>
    <mergeCell ref="AD39:AE39"/>
    <mergeCell ref="AD40:AE40"/>
    <mergeCell ref="D23:J23"/>
    <mergeCell ref="K23:Q23"/>
    <mergeCell ref="R23:X23"/>
    <mergeCell ref="Y23:AE23"/>
    <mergeCell ref="W39:X39"/>
    <mergeCell ref="D7:G8"/>
    <mergeCell ref="D10:G10"/>
    <mergeCell ref="D11:G11"/>
    <mergeCell ref="H10:K10"/>
    <mergeCell ref="H11:K11"/>
    <mergeCell ref="L11:O11"/>
    <mergeCell ref="H9:K9"/>
    <mergeCell ref="D9:G9"/>
    <mergeCell ref="L9:O9"/>
    <mergeCell ref="AC8:AE8"/>
    <mergeCell ref="V7:AE7"/>
    <mergeCell ref="A5:AE5"/>
    <mergeCell ref="L7:U7"/>
    <mergeCell ref="V8:Y8"/>
    <mergeCell ref="P8:R8"/>
    <mergeCell ref="S8:U8"/>
    <mergeCell ref="H7:K8"/>
    <mergeCell ref="L8:O8"/>
    <mergeCell ref="Z8:AB8"/>
    <mergeCell ref="A7:C8"/>
    <mergeCell ref="A3:AE3"/>
    <mergeCell ref="AN10:AO10"/>
    <mergeCell ref="AP10:AQ10"/>
    <mergeCell ref="AN11:AO11"/>
    <mergeCell ref="AL11:AM11"/>
    <mergeCell ref="AL8:AQ9"/>
    <mergeCell ref="AG8:AK10"/>
    <mergeCell ref="AG11:AK11"/>
    <mergeCell ref="AG3:BC3"/>
    <mergeCell ref="AG5:BC5"/>
    <mergeCell ref="AL25:AM25"/>
    <mergeCell ref="AP11:AQ11"/>
    <mergeCell ref="AP13:AQ13"/>
    <mergeCell ref="AL20:AM20"/>
    <mergeCell ref="AL21:AM21"/>
    <mergeCell ref="AP16:AQ16"/>
    <mergeCell ref="AP15:AQ15"/>
    <mergeCell ref="AP14:AQ14"/>
    <mergeCell ref="AP12:AQ12"/>
    <mergeCell ref="AL26:AM26"/>
    <mergeCell ref="AL27:AM27"/>
    <mergeCell ref="AG36:BC36"/>
    <mergeCell ref="AG17:AH21"/>
    <mergeCell ref="AG27:AK27"/>
    <mergeCell ref="AI21:AK21"/>
    <mergeCell ref="AI23:AK23"/>
    <mergeCell ref="AI25:AK25"/>
    <mergeCell ref="AL23:AM23"/>
    <mergeCell ref="AN22:AO22"/>
    <mergeCell ref="D12:G12"/>
    <mergeCell ref="AC12:AE12"/>
    <mergeCell ref="D13:G13"/>
    <mergeCell ref="S12:U12"/>
    <mergeCell ref="A20:AE20"/>
    <mergeCell ref="AN12:AO12"/>
    <mergeCell ref="L15:O15"/>
    <mergeCell ref="A13:C13"/>
    <mergeCell ref="A15:C15"/>
    <mergeCell ref="A16:C16"/>
    <mergeCell ref="AL22:AM22"/>
    <mergeCell ref="AI13:AK13"/>
    <mergeCell ref="AI15:AK15"/>
    <mergeCell ref="AI17:AK17"/>
    <mergeCell ref="AI19:AK19"/>
    <mergeCell ref="V12:Y12"/>
    <mergeCell ref="P24:Q24"/>
    <mergeCell ref="A21:AE21"/>
    <mergeCell ref="P14:R14"/>
    <mergeCell ref="P16:R16"/>
    <mergeCell ref="P9:R9"/>
    <mergeCell ref="V10:Y10"/>
    <mergeCell ref="Z9:AB9"/>
    <mergeCell ref="U24:V24"/>
    <mergeCell ref="W24:X24"/>
    <mergeCell ref="P13:R13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7"/>
  <sheetViews>
    <sheetView tabSelected="1" zoomScale="75" zoomScaleNormal="75" zoomScaleSheetLayoutView="55" zoomScalePageLayoutView="0" workbookViewId="0" topLeftCell="A1">
      <selection activeCell="A1" sqref="A1"/>
    </sheetView>
  </sheetViews>
  <sheetFormatPr defaultColWidth="10.59765625" defaultRowHeight="29.25" customHeight="1"/>
  <cols>
    <col min="1" max="1" width="3.59765625" style="172" customWidth="1"/>
    <col min="2" max="2" width="2.09765625" style="172" customWidth="1"/>
    <col min="3" max="3" width="6.09765625" style="172" customWidth="1"/>
    <col min="4" max="5" width="5.5" style="172" customWidth="1"/>
    <col min="6" max="6" width="6.8984375" style="172" bestFit="1" customWidth="1"/>
    <col min="7" max="7" width="3.69921875" style="172" bestFit="1" customWidth="1"/>
    <col min="8" max="8" width="4.8984375" style="172" bestFit="1" customWidth="1"/>
    <col min="9" max="9" width="3.69921875" style="172" bestFit="1" customWidth="1"/>
    <col min="10" max="10" width="4.8984375" style="172" bestFit="1" customWidth="1"/>
    <col min="11" max="11" width="3.69921875" style="172" bestFit="1" customWidth="1"/>
    <col min="12" max="12" width="4.8984375" style="172" bestFit="1" customWidth="1"/>
    <col min="13" max="13" width="3.69921875" style="172" bestFit="1" customWidth="1"/>
    <col min="14" max="14" width="4.8984375" style="172" bestFit="1" customWidth="1"/>
    <col min="15" max="15" width="5.19921875" style="172" bestFit="1" customWidth="1"/>
    <col min="16" max="16" width="7.59765625" style="172" bestFit="1" customWidth="1"/>
    <col min="17" max="18" width="5.19921875" style="172" bestFit="1" customWidth="1"/>
    <col min="19" max="19" width="7.59765625" style="172" bestFit="1" customWidth="1"/>
    <col min="20" max="22" width="5.19921875" style="172" bestFit="1" customWidth="1"/>
    <col min="23" max="23" width="8.69921875" style="172" bestFit="1" customWidth="1"/>
    <col min="24" max="24" width="5.19921875" style="172" bestFit="1" customWidth="1"/>
    <col min="25" max="25" width="7.59765625" style="172" bestFit="1" customWidth="1"/>
    <col min="26" max="26" width="5.19921875" style="172" bestFit="1" customWidth="1"/>
    <col min="27" max="28" width="7.59765625" style="172" bestFit="1" customWidth="1"/>
    <col min="29" max="32" width="5.19921875" style="172" bestFit="1" customWidth="1"/>
    <col min="33" max="33" width="7.59765625" style="172" bestFit="1" customWidth="1"/>
    <col min="34" max="34" width="5.19921875" style="172" bestFit="1" customWidth="1"/>
    <col min="35" max="35" width="8.09765625" style="172" customWidth="1"/>
    <col min="36" max="36" width="5.8984375" style="172" customWidth="1"/>
    <col min="37" max="37" width="14.3984375" style="172" customWidth="1"/>
    <col min="38" max="40" width="8.69921875" style="172" bestFit="1" customWidth="1"/>
    <col min="41" max="43" width="7.59765625" style="172" bestFit="1" customWidth="1"/>
    <col min="44" max="47" width="8.69921875" style="172" bestFit="1" customWidth="1"/>
    <col min="48" max="49" width="7.59765625" style="172" bestFit="1" customWidth="1"/>
    <col min="50" max="51" width="8.69921875" style="172" bestFit="1" customWidth="1"/>
    <col min="52" max="52" width="7.59765625" style="172" bestFit="1" customWidth="1"/>
    <col min="53" max="54" width="8.69921875" style="172" bestFit="1" customWidth="1"/>
    <col min="55" max="55" width="8.09765625" style="172" customWidth="1"/>
    <col min="56" max="16384" width="10.59765625" style="172" customWidth="1"/>
  </cols>
  <sheetData>
    <row r="1" spans="1:55" s="429" customFormat="1" ht="29.25" customHeight="1">
      <c r="A1" s="173" t="s">
        <v>554</v>
      </c>
      <c r="B1" s="173"/>
      <c r="C1" s="475"/>
      <c r="D1" s="475"/>
      <c r="E1" s="174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BC1" s="430" t="s">
        <v>481</v>
      </c>
    </row>
    <row r="2" spans="1:55" s="429" customFormat="1" ht="29.25" customHeight="1">
      <c r="A2" s="173"/>
      <c r="B2" s="173"/>
      <c r="C2" s="475"/>
      <c r="D2" s="475"/>
      <c r="E2" s="174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BC2" s="430"/>
    </row>
    <row r="3" spans="1:34" s="429" customFormat="1" ht="29.25" customHeight="1">
      <c r="A3" s="173"/>
      <c r="B3" s="173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174"/>
    </row>
    <row r="4" spans="1:55" s="429" customFormat="1" ht="29.25" customHeight="1">
      <c r="A4" s="1277" t="s">
        <v>629</v>
      </c>
      <c r="B4" s="1277"/>
      <c r="C4" s="1277"/>
      <c r="D4" s="1277"/>
      <c r="E4" s="1277"/>
      <c r="F4" s="1277"/>
      <c r="G4" s="1277"/>
      <c r="H4" s="1277"/>
      <c r="I4" s="1277"/>
      <c r="J4" s="1277"/>
      <c r="K4" s="1277"/>
      <c r="L4" s="1277"/>
      <c r="M4" s="1277"/>
      <c r="N4" s="1277"/>
      <c r="O4" s="1277"/>
      <c r="P4" s="1277"/>
      <c r="Q4" s="1277"/>
      <c r="R4" s="1277"/>
      <c r="S4" s="1277"/>
      <c r="T4" s="1277"/>
      <c r="U4" s="1277"/>
      <c r="V4" s="1277"/>
      <c r="W4" s="1277"/>
      <c r="X4" s="1277"/>
      <c r="Y4" s="1277"/>
      <c r="Z4" s="1277"/>
      <c r="AA4" s="1277"/>
      <c r="AB4" s="1277"/>
      <c r="AC4" s="1277"/>
      <c r="AD4" s="1277"/>
      <c r="AE4" s="1277"/>
      <c r="AF4" s="1277"/>
      <c r="AG4" s="1277"/>
      <c r="AH4" s="1277"/>
      <c r="AJ4" s="1276" t="s">
        <v>859</v>
      </c>
      <c r="AK4" s="1276"/>
      <c r="AL4" s="1276"/>
      <c r="AM4" s="1276"/>
      <c r="AN4" s="1276"/>
      <c r="AO4" s="1276"/>
      <c r="AP4" s="1276"/>
      <c r="AQ4" s="1276"/>
      <c r="AR4" s="1276"/>
      <c r="AS4" s="1276"/>
      <c r="AT4" s="1276"/>
      <c r="AU4" s="1276"/>
      <c r="AV4" s="1276"/>
      <c r="AW4" s="1276"/>
      <c r="AX4" s="1276"/>
      <c r="AY4" s="1276"/>
      <c r="AZ4" s="1276"/>
      <c r="BA4" s="1276"/>
      <c r="BB4" s="1276"/>
      <c r="BC4" s="1276"/>
    </row>
    <row r="5" spans="1:55" s="429" customFormat="1" ht="29.25" customHeight="1" thickBot="1">
      <c r="A5" s="476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7"/>
      <c r="T5" s="476"/>
      <c r="U5" s="476"/>
      <c r="V5" s="476"/>
      <c r="W5" s="478"/>
      <c r="X5" s="478"/>
      <c r="Y5" s="478"/>
      <c r="Z5" s="478"/>
      <c r="AA5" s="478"/>
      <c r="AB5" s="478"/>
      <c r="AC5" s="478"/>
      <c r="AD5" s="478"/>
      <c r="AE5" s="478"/>
      <c r="AF5" s="479"/>
      <c r="AG5" s="479"/>
      <c r="AH5" s="479"/>
      <c r="AJ5" s="1278" t="s">
        <v>860</v>
      </c>
      <c r="AK5" s="1278"/>
      <c r="AL5" s="1278"/>
      <c r="AM5" s="1278"/>
      <c r="AN5" s="1278"/>
      <c r="AO5" s="1278"/>
      <c r="AP5" s="1278"/>
      <c r="AQ5" s="1278"/>
      <c r="AR5" s="1278"/>
      <c r="AS5" s="1278"/>
      <c r="AT5" s="1278"/>
      <c r="AU5" s="1278"/>
      <c r="AV5" s="1278"/>
      <c r="AW5" s="1278"/>
      <c r="AX5" s="1278"/>
      <c r="AY5" s="1278"/>
      <c r="AZ5" s="1278"/>
      <c r="BA5" s="1278"/>
      <c r="BB5" s="1278"/>
      <c r="BC5" s="1278"/>
    </row>
    <row r="6" spans="1:55" s="429" customFormat="1" ht="29.25" customHeight="1">
      <c r="A6" s="1280" t="s">
        <v>630</v>
      </c>
      <c r="B6" s="1280"/>
      <c r="C6" s="1280"/>
      <c r="D6" s="1280"/>
      <c r="E6" s="1285"/>
      <c r="F6" s="1279" t="s">
        <v>237</v>
      </c>
      <c r="G6" s="1280"/>
      <c r="H6" s="1280"/>
      <c r="I6" s="1280"/>
      <c r="J6" s="1280"/>
      <c r="K6" s="1280"/>
      <c r="L6" s="1280"/>
      <c r="M6" s="1280"/>
      <c r="N6" s="1285"/>
      <c r="O6" s="1282" t="s">
        <v>238</v>
      </c>
      <c r="P6" s="1283"/>
      <c r="Q6" s="1283"/>
      <c r="R6" s="1283"/>
      <c r="S6" s="1283"/>
      <c r="T6" s="1283"/>
      <c r="U6" s="1283"/>
      <c r="V6" s="1283"/>
      <c r="W6" s="1283"/>
      <c r="X6" s="1283"/>
      <c r="Y6" s="1283"/>
      <c r="Z6" s="1283"/>
      <c r="AA6" s="1283"/>
      <c r="AB6" s="1283"/>
      <c r="AC6" s="1283"/>
      <c r="AD6" s="1284"/>
      <c r="AE6" s="1279" t="s">
        <v>555</v>
      </c>
      <c r="AF6" s="1280"/>
      <c r="AG6" s="1280"/>
      <c r="AH6" s="1280"/>
      <c r="AJ6" s="1278" t="s">
        <v>804</v>
      </c>
      <c r="AK6" s="1278"/>
      <c r="AL6" s="1278"/>
      <c r="AM6" s="1278"/>
      <c r="AN6" s="1278"/>
      <c r="AO6" s="1278"/>
      <c r="AP6" s="1278"/>
      <c r="AQ6" s="1278"/>
      <c r="AR6" s="1278"/>
      <c r="AS6" s="1278"/>
      <c r="AT6" s="1278"/>
      <c r="AU6" s="1278"/>
      <c r="AV6" s="1278"/>
      <c r="AW6" s="1278"/>
      <c r="AX6" s="1278"/>
      <c r="AY6" s="1278"/>
      <c r="AZ6" s="1278"/>
      <c r="BA6" s="1278"/>
      <c r="BB6" s="1278"/>
      <c r="BC6" s="1278"/>
    </row>
    <row r="7" spans="1:55" s="429" customFormat="1" ht="29.25" customHeight="1">
      <c r="A7" s="1173"/>
      <c r="B7" s="1173"/>
      <c r="C7" s="1173"/>
      <c r="D7" s="1173"/>
      <c r="E7" s="1287"/>
      <c r="F7" s="1281"/>
      <c r="G7" s="1203"/>
      <c r="H7" s="1203"/>
      <c r="I7" s="1203"/>
      <c r="J7" s="1203"/>
      <c r="K7" s="1203"/>
      <c r="L7" s="1203"/>
      <c r="M7" s="1203"/>
      <c r="N7" s="1286"/>
      <c r="O7" s="1270" t="s">
        <v>239</v>
      </c>
      <c r="P7" s="1271"/>
      <c r="Q7" s="1271"/>
      <c r="R7" s="1272"/>
      <c r="S7" s="1270" t="s">
        <v>556</v>
      </c>
      <c r="T7" s="1271"/>
      <c r="U7" s="1271"/>
      <c r="V7" s="1272"/>
      <c r="W7" s="1270" t="s">
        <v>240</v>
      </c>
      <c r="X7" s="1271"/>
      <c r="Y7" s="1271"/>
      <c r="Z7" s="1272"/>
      <c r="AA7" s="1270" t="s">
        <v>217</v>
      </c>
      <c r="AB7" s="1271"/>
      <c r="AC7" s="1271"/>
      <c r="AD7" s="1272"/>
      <c r="AE7" s="1281"/>
      <c r="AF7" s="1203"/>
      <c r="AG7" s="1203"/>
      <c r="AH7" s="1203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</row>
    <row r="8" spans="1:55" s="429" customFormat="1" ht="29.25" customHeight="1" thickBot="1">
      <c r="A8" s="1203"/>
      <c r="B8" s="1203"/>
      <c r="C8" s="1203"/>
      <c r="D8" s="1203"/>
      <c r="E8" s="1286"/>
      <c r="F8" s="1270" t="s">
        <v>42</v>
      </c>
      <c r="G8" s="1271"/>
      <c r="H8" s="1272"/>
      <c r="I8" s="1270" t="s">
        <v>43</v>
      </c>
      <c r="J8" s="1271"/>
      <c r="K8" s="1272"/>
      <c r="L8" s="1270" t="s">
        <v>44</v>
      </c>
      <c r="M8" s="1271"/>
      <c r="N8" s="1272"/>
      <c r="O8" s="1270" t="s">
        <v>43</v>
      </c>
      <c r="P8" s="1272"/>
      <c r="Q8" s="1270" t="s">
        <v>44</v>
      </c>
      <c r="R8" s="1272"/>
      <c r="S8" s="1270" t="s">
        <v>43</v>
      </c>
      <c r="T8" s="1272"/>
      <c r="U8" s="1270" t="s">
        <v>44</v>
      </c>
      <c r="V8" s="1272"/>
      <c r="W8" s="1270" t="s">
        <v>43</v>
      </c>
      <c r="X8" s="1272"/>
      <c r="Y8" s="1270" t="s">
        <v>44</v>
      </c>
      <c r="Z8" s="1272"/>
      <c r="AA8" s="1270" t="s">
        <v>43</v>
      </c>
      <c r="AB8" s="1272"/>
      <c r="AC8" s="1270" t="s">
        <v>44</v>
      </c>
      <c r="AD8" s="1272"/>
      <c r="AE8" s="1270" t="s">
        <v>43</v>
      </c>
      <c r="AF8" s="1272"/>
      <c r="AG8" s="1270" t="s">
        <v>44</v>
      </c>
      <c r="AH8" s="127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</row>
    <row r="9" spans="1:55" s="429" customFormat="1" ht="29.25" customHeight="1">
      <c r="A9" s="1274" t="s">
        <v>241</v>
      </c>
      <c r="B9" s="1274"/>
      <c r="C9" s="1274"/>
      <c r="D9" s="1274"/>
      <c r="E9" s="1275"/>
      <c r="F9" s="1273">
        <f>SUM(F11:H13)</f>
        <v>27547</v>
      </c>
      <c r="G9" s="1263"/>
      <c r="H9" s="1263"/>
      <c r="I9" s="1263">
        <f>SUM(I11:K13)</f>
        <v>18122</v>
      </c>
      <c r="J9" s="1263"/>
      <c r="K9" s="1263"/>
      <c r="L9" s="1263">
        <f>SUM(L11:N13)</f>
        <v>9425</v>
      </c>
      <c r="M9" s="1263"/>
      <c r="N9" s="1263"/>
      <c r="O9" s="1263">
        <f>SUM(O11:P13)</f>
        <v>1118</v>
      </c>
      <c r="P9" s="1263"/>
      <c r="Q9" s="1263">
        <f>SUM(Q11:R13)</f>
        <v>152</v>
      </c>
      <c r="R9" s="1263"/>
      <c r="S9" s="1263">
        <f>SUM(S11:T13)</f>
        <v>15851</v>
      </c>
      <c r="T9" s="1263"/>
      <c r="U9" s="1263">
        <f>SUM(U11:V13)</f>
        <v>4250</v>
      </c>
      <c r="V9" s="1263"/>
      <c r="W9" s="1263">
        <f>SUM(W11:X13)</f>
        <v>2</v>
      </c>
      <c r="X9" s="1263"/>
      <c r="Y9" s="1263">
        <f>SUM(Y11:Z13)</f>
        <v>6</v>
      </c>
      <c r="Z9" s="1263"/>
      <c r="AA9" s="1263">
        <f>SUM(AA11:AB13)</f>
        <v>442</v>
      </c>
      <c r="AB9" s="1263"/>
      <c r="AC9" s="1263">
        <f>SUM(AC11:AD13)</f>
        <v>128</v>
      </c>
      <c r="AD9" s="1263"/>
      <c r="AE9" s="1263">
        <f>SUM(AE11:AF13)</f>
        <v>709</v>
      </c>
      <c r="AF9" s="1263"/>
      <c r="AG9" s="1263">
        <f>SUM(AG11:AH13)</f>
        <v>4889</v>
      </c>
      <c r="AH9" s="1263"/>
      <c r="AJ9" s="1236" t="s">
        <v>417</v>
      </c>
      <c r="AK9" s="1237"/>
      <c r="AL9" s="1260" t="s">
        <v>423</v>
      </c>
      <c r="AM9" s="1261"/>
      <c r="AN9" s="1261"/>
      <c r="AO9" s="1261"/>
      <c r="AP9" s="1261"/>
      <c r="AQ9" s="1262"/>
      <c r="AR9" s="1260" t="s">
        <v>424</v>
      </c>
      <c r="AS9" s="1261"/>
      <c r="AT9" s="1261"/>
      <c r="AU9" s="1262"/>
      <c r="AV9" s="1260" t="s">
        <v>425</v>
      </c>
      <c r="AW9" s="1261"/>
      <c r="AX9" s="1261"/>
      <c r="AY9" s="1262"/>
      <c r="AZ9" s="1260" t="s">
        <v>426</v>
      </c>
      <c r="BA9" s="1261"/>
      <c r="BB9" s="1261"/>
      <c r="BC9" s="1261"/>
    </row>
    <row r="10" spans="1:55" s="429" customFormat="1" ht="29.25" customHeight="1">
      <c r="A10" s="1268"/>
      <c r="B10" s="1268"/>
      <c r="C10" s="1268"/>
      <c r="D10" s="1268"/>
      <c r="E10" s="1269"/>
      <c r="F10" s="1266"/>
      <c r="G10" s="1267"/>
      <c r="H10" s="1267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W10" s="754"/>
      <c r="X10" s="754"/>
      <c r="Y10" s="754"/>
      <c r="Z10" s="754"/>
      <c r="AA10" s="754"/>
      <c r="AB10" s="754"/>
      <c r="AC10" s="754"/>
      <c r="AD10" s="754"/>
      <c r="AE10" s="754"/>
      <c r="AF10" s="754"/>
      <c r="AG10" s="754"/>
      <c r="AH10" s="754"/>
      <c r="AJ10" s="1217"/>
      <c r="AK10" s="1218"/>
      <c r="AL10" s="1264" t="s">
        <v>330</v>
      </c>
      <c r="AM10" s="1265"/>
      <c r="AN10" s="1264" t="s">
        <v>313</v>
      </c>
      <c r="AO10" s="1265"/>
      <c r="AP10" s="1264" t="s">
        <v>314</v>
      </c>
      <c r="AQ10" s="1265"/>
      <c r="AR10" s="1264" t="s">
        <v>330</v>
      </c>
      <c r="AS10" s="1265"/>
      <c r="AT10" s="435" t="s">
        <v>313</v>
      </c>
      <c r="AU10" s="435" t="s">
        <v>314</v>
      </c>
      <c r="AV10" s="1264" t="s">
        <v>330</v>
      </c>
      <c r="AW10" s="1265"/>
      <c r="AX10" s="435" t="s">
        <v>313</v>
      </c>
      <c r="AY10" s="435" t="s">
        <v>314</v>
      </c>
      <c r="AZ10" s="1264" t="s">
        <v>330</v>
      </c>
      <c r="BA10" s="1265"/>
      <c r="BB10" s="435" t="s">
        <v>313</v>
      </c>
      <c r="BC10" s="436" t="s">
        <v>314</v>
      </c>
    </row>
    <row r="11" spans="1:55" s="429" customFormat="1" ht="29.25" customHeight="1">
      <c r="A11" s="1173" t="s">
        <v>242</v>
      </c>
      <c r="B11" s="1173"/>
      <c r="C11" s="1173"/>
      <c r="D11" s="1173"/>
      <c r="E11" s="1197"/>
      <c r="F11" s="1196">
        <v>9619</v>
      </c>
      <c r="G11" s="754"/>
      <c r="H11" s="754"/>
      <c r="I11" s="754">
        <v>6930</v>
      </c>
      <c r="J11" s="754"/>
      <c r="K11" s="754"/>
      <c r="L11" s="754">
        <v>2689</v>
      </c>
      <c r="M11" s="754"/>
      <c r="N11" s="754"/>
      <c r="O11" s="754">
        <v>850</v>
      </c>
      <c r="P11" s="754"/>
      <c r="Q11" s="754">
        <v>112</v>
      </c>
      <c r="R11" s="754"/>
      <c r="S11" s="754">
        <v>5540</v>
      </c>
      <c r="T11" s="754"/>
      <c r="U11" s="754">
        <v>1912</v>
      </c>
      <c r="V11" s="754"/>
      <c r="W11" s="754">
        <v>1</v>
      </c>
      <c r="X11" s="754"/>
      <c r="Y11" s="754">
        <v>6</v>
      </c>
      <c r="Z11" s="754"/>
      <c r="AA11" s="754">
        <v>428</v>
      </c>
      <c r="AB11" s="754"/>
      <c r="AC11" s="754">
        <v>125</v>
      </c>
      <c r="AD11" s="754"/>
      <c r="AE11" s="754">
        <v>111</v>
      </c>
      <c r="AF11" s="754"/>
      <c r="AG11" s="754">
        <v>534</v>
      </c>
      <c r="AH11" s="754"/>
      <c r="AJ11" s="967" t="s">
        <v>319</v>
      </c>
      <c r="AK11" s="1200"/>
      <c r="AL11" s="1199">
        <f>SUM(AL13:AM17)</f>
        <v>70224</v>
      </c>
      <c r="AM11" s="1198"/>
      <c r="AN11" s="1198">
        <f>SUM(AN13:AO17)</f>
        <v>36290</v>
      </c>
      <c r="AO11" s="1198"/>
      <c r="AP11" s="1198">
        <f>SUM(AP13:AQ17)</f>
        <v>33934</v>
      </c>
      <c r="AQ11" s="1198"/>
      <c r="AR11" s="1198">
        <f>SUM(AR13:AS17)</f>
        <v>34574</v>
      </c>
      <c r="AS11" s="1198"/>
      <c r="AT11" s="560">
        <f>SUM(AT13:AT17)</f>
        <v>17433</v>
      </c>
      <c r="AU11" s="560">
        <f>SUM(AU13:AU17)</f>
        <v>17141</v>
      </c>
      <c r="AV11" s="1198">
        <f>SUM(AV13:AW17)</f>
        <v>35218</v>
      </c>
      <c r="AW11" s="1198"/>
      <c r="AX11" s="560">
        <f>SUM(AX13:AX17)</f>
        <v>18665</v>
      </c>
      <c r="AY11" s="560">
        <f>SUM(AY13:AY17)</f>
        <v>16553</v>
      </c>
      <c r="AZ11" s="1198">
        <f>SUM(AZ13:BA17)</f>
        <v>432</v>
      </c>
      <c r="BA11" s="1198"/>
      <c r="BB11" s="560">
        <f>SUM(BB13:BB17)</f>
        <v>192</v>
      </c>
      <c r="BC11" s="560">
        <f>SUM(BC13:BC17)</f>
        <v>240</v>
      </c>
    </row>
    <row r="12" spans="1:55" s="429" customFormat="1" ht="29.25" customHeight="1">
      <c r="A12" s="1173" t="s">
        <v>243</v>
      </c>
      <c r="B12" s="1173"/>
      <c r="C12" s="1173"/>
      <c r="D12" s="1173"/>
      <c r="E12" s="1197"/>
      <c r="F12" s="1196">
        <v>872</v>
      </c>
      <c r="G12" s="754"/>
      <c r="H12" s="754"/>
      <c r="I12" s="754">
        <v>523</v>
      </c>
      <c r="J12" s="754"/>
      <c r="K12" s="754"/>
      <c r="L12" s="754">
        <v>349</v>
      </c>
      <c r="M12" s="754"/>
      <c r="N12" s="754"/>
      <c r="O12" s="754">
        <v>26</v>
      </c>
      <c r="P12" s="754"/>
      <c r="Q12" s="754">
        <v>16</v>
      </c>
      <c r="R12" s="754"/>
      <c r="S12" s="754">
        <v>318</v>
      </c>
      <c r="T12" s="754"/>
      <c r="U12" s="754">
        <v>261</v>
      </c>
      <c r="V12" s="754"/>
      <c r="W12" s="754" t="s">
        <v>35</v>
      </c>
      <c r="X12" s="754"/>
      <c r="Y12" s="754" t="s">
        <v>35</v>
      </c>
      <c r="Z12" s="754"/>
      <c r="AA12" s="754" t="s">
        <v>35</v>
      </c>
      <c r="AB12" s="754"/>
      <c r="AC12" s="754" t="s">
        <v>35</v>
      </c>
      <c r="AD12" s="754"/>
      <c r="AE12" s="754">
        <v>179</v>
      </c>
      <c r="AF12" s="754"/>
      <c r="AG12" s="754">
        <v>72</v>
      </c>
      <c r="AH12" s="754"/>
      <c r="AJ12" s="1207"/>
      <c r="AK12" s="1208"/>
      <c r="AL12" s="1206"/>
      <c r="AM12" s="1205"/>
      <c r="AN12" s="1205"/>
      <c r="AO12" s="1205"/>
      <c r="AP12" s="1205"/>
      <c r="AQ12" s="1205"/>
      <c r="AR12" s="1205"/>
      <c r="AS12" s="1205"/>
      <c r="AT12" s="439"/>
      <c r="AU12" s="439"/>
      <c r="AV12" s="1205"/>
      <c r="AW12" s="1205"/>
      <c r="AX12" s="439"/>
      <c r="AY12" s="439"/>
      <c r="AZ12" s="1205"/>
      <c r="BA12" s="1205"/>
      <c r="BB12" s="439"/>
      <c r="BC12" s="439"/>
    </row>
    <row r="13" spans="1:55" s="429" customFormat="1" ht="29.25" customHeight="1">
      <c r="A13" s="1203" t="s">
        <v>244</v>
      </c>
      <c r="B13" s="1203"/>
      <c r="C13" s="1203"/>
      <c r="D13" s="1203"/>
      <c r="E13" s="1204"/>
      <c r="F13" s="1201">
        <v>17056</v>
      </c>
      <c r="G13" s="1202"/>
      <c r="H13" s="1202"/>
      <c r="I13" s="1202">
        <v>10669</v>
      </c>
      <c r="J13" s="1202"/>
      <c r="K13" s="1202"/>
      <c r="L13" s="1202">
        <v>6387</v>
      </c>
      <c r="M13" s="1202"/>
      <c r="N13" s="1202"/>
      <c r="O13" s="1209">
        <v>242</v>
      </c>
      <c r="P13" s="1209"/>
      <c r="Q13" s="1209">
        <v>24</v>
      </c>
      <c r="R13" s="1209"/>
      <c r="S13" s="1209">
        <v>9993</v>
      </c>
      <c r="T13" s="1209"/>
      <c r="U13" s="1209">
        <v>2077</v>
      </c>
      <c r="V13" s="1209"/>
      <c r="W13" s="1209">
        <v>1</v>
      </c>
      <c r="X13" s="1209"/>
      <c r="Y13" s="1209" t="s">
        <v>35</v>
      </c>
      <c r="Z13" s="1209"/>
      <c r="AA13" s="1209">
        <v>14</v>
      </c>
      <c r="AB13" s="1209"/>
      <c r="AC13" s="1209">
        <v>3</v>
      </c>
      <c r="AD13" s="1209"/>
      <c r="AE13" s="1209">
        <v>419</v>
      </c>
      <c r="AF13" s="1209"/>
      <c r="AG13" s="1202">
        <v>4283</v>
      </c>
      <c r="AH13" s="1202"/>
      <c r="AJ13" s="1207" t="s">
        <v>418</v>
      </c>
      <c r="AK13" s="1208"/>
      <c r="AL13" s="1212">
        <v>4299</v>
      </c>
      <c r="AM13" s="1211"/>
      <c r="AN13" s="1211">
        <v>2121</v>
      </c>
      <c r="AO13" s="1211"/>
      <c r="AP13" s="1211">
        <v>2178</v>
      </c>
      <c r="AQ13" s="1211"/>
      <c r="AR13" s="1211">
        <v>570</v>
      </c>
      <c r="AS13" s="1211"/>
      <c r="AT13" s="440">
        <v>283</v>
      </c>
      <c r="AU13" s="440">
        <v>287</v>
      </c>
      <c r="AV13" s="1210">
        <v>3693</v>
      </c>
      <c r="AW13" s="1210"/>
      <c r="AX13" s="440">
        <v>1820</v>
      </c>
      <c r="AY13" s="440">
        <v>1873</v>
      </c>
      <c r="AZ13" s="1210">
        <v>36</v>
      </c>
      <c r="BA13" s="1210"/>
      <c r="BB13" s="440">
        <v>18</v>
      </c>
      <c r="BC13" s="440">
        <v>18</v>
      </c>
    </row>
    <row r="14" spans="1:55" s="429" customFormat="1" ht="29.25" customHeight="1">
      <c r="A14" s="481" t="s">
        <v>608</v>
      </c>
      <c r="B14" s="481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1"/>
      <c r="R14" s="481"/>
      <c r="S14" s="481"/>
      <c r="T14" s="74"/>
      <c r="U14" s="74"/>
      <c r="V14" s="74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J14" s="1207" t="s">
        <v>419</v>
      </c>
      <c r="AK14" s="1208"/>
      <c r="AL14" s="1212">
        <v>19745</v>
      </c>
      <c r="AM14" s="1211"/>
      <c r="AN14" s="1211">
        <v>10056</v>
      </c>
      <c r="AO14" s="1211"/>
      <c r="AP14" s="1211">
        <v>9689</v>
      </c>
      <c r="AQ14" s="1211"/>
      <c r="AR14" s="1211">
        <v>19460</v>
      </c>
      <c r="AS14" s="1211"/>
      <c r="AT14" s="440">
        <v>9925</v>
      </c>
      <c r="AU14" s="440">
        <v>9535</v>
      </c>
      <c r="AV14" s="1210">
        <v>123</v>
      </c>
      <c r="AW14" s="1210"/>
      <c r="AX14" s="440">
        <v>47</v>
      </c>
      <c r="AY14" s="440">
        <v>76</v>
      </c>
      <c r="AZ14" s="1210">
        <v>162</v>
      </c>
      <c r="BA14" s="1210"/>
      <c r="BB14" s="440">
        <v>84</v>
      </c>
      <c r="BC14" s="440">
        <v>78</v>
      </c>
    </row>
    <row r="15" spans="1:55" s="429" customFormat="1" ht="29.25" customHeight="1">
      <c r="A15" s="482" t="s">
        <v>404</v>
      </c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202"/>
      <c r="U15" s="202"/>
      <c r="V15" s="202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174"/>
      <c r="AJ15" s="1207" t="s">
        <v>420</v>
      </c>
      <c r="AK15" s="1208"/>
      <c r="AL15" s="1212">
        <v>17353</v>
      </c>
      <c r="AM15" s="1211"/>
      <c r="AN15" s="1211">
        <v>8641</v>
      </c>
      <c r="AO15" s="1211"/>
      <c r="AP15" s="1211">
        <v>8712</v>
      </c>
      <c r="AQ15" s="1211"/>
      <c r="AR15" s="1211">
        <v>14289</v>
      </c>
      <c r="AS15" s="1211"/>
      <c r="AT15" s="440">
        <v>7205</v>
      </c>
      <c r="AU15" s="440">
        <v>7084</v>
      </c>
      <c r="AV15" s="1210">
        <v>2929</v>
      </c>
      <c r="AW15" s="1210"/>
      <c r="AX15" s="440">
        <v>1346</v>
      </c>
      <c r="AY15" s="440">
        <v>1583</v>
      </c>
      <c r="AZ15" s="1210">
        <v>135</v>
      </c>
      <c r="BA15" s="1210"/>
      <c r="BB15" s="440">
        <v>90</v>
      </c>
      <c r="BC15" s="440">
        <v>45</v>
      </c>
    </row>
    <row r="16" spans="1:55" s="429" customFormat="1" ht="29.25" customHeight="1">
      <c r="A16" s="173"/>
      <c r="B16" s="173"/>
      <c r="C16" s="475"/>
      <c r="D16" s="236"/>
      <c r="E16" s="236"/>
      <c r="F16" s="236"/>
      <c r="G16" s="256"/>
      <c r="H16" s="33"/>
      <c r="I16" s="33"/>
      <c r="J16" s="33"/>
      <c r="K16" s="34"/>
      <c r="L16" s="34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174"/>
      <c r="AJ16" s="1207" t="s">
        <v>421</v>
      </c>
      <c r="AK16" s="1208"/>
      <c r="AL16" s="1212">
        <v>1923</v>
      </c>
      <c r="AM16" s="1211"/>
      <c r="AN16" s="1211">
        <v>711</v>
      </c>
      <c r="AO16" s="1211"/>
      <c r="AP16" s="1211">
        <v>1212</v>
      </c>
      <c r="AQ16" s="1211"/>
      <c r="AR16" s="1211">
        <v>250</v>
      </c>
      <c r="AS16" s="1211"/>
      <c r="AT16" s="440">
        <v>20</v>
      </c>
      <c r="AU16" s="440">
        <v>230</v>
      </c>
      <c r="AV16" s="1210">
        <v>1574</v>
      </c>
      <c r="AW16" s="1210"/>
      <c r="AX16" s="440">
        <v>691</v>
      </c>
      <c r="AY16" s="440">
        <v>883</v>
      </c>
      <c r="AZ16" s="1210">
        <v>99</v>
      </c>
      <c r="BA16" s="1210"/>
      <c r="BB16" s="440" t="s">
        <v>35</v>
      </c>
      <c r="BC16" s="440">
        <v>99</v>
      </c>
    </row>
    <row r="17" spans="1:55" s="429" customFormat="1" ht="29.25" customHeight="1">
      <c r="A17" s="571" t="s">
        <v>557</v>
      </c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J17" s="1217" t="s">
        <v>422</v>
      </c>
      <c r="AK17" s="1218"/>
      <c r="AL17" s="1216">
        <v>26904</v>
      </c>
      <c r="AM17" s="1215"/>
      <c r="AN17" s="1215">
        <v>14761</v>
      </c>
      <c r="AO17" s="1215"/>
      <c r="AP17" s="1215">
        <v>12143</v>
      </c>
      <c r="AQ17" s="1215"/>
      <c r="AR17" s="1215">
        <v>5</v>
      </c>
      <c r="AS17" s="1215"/>
      <c r="AT17" s="442" t="s">
        <v>35</v>
      </c>
      <c r="AU17" s="442">
        <v>5</v>
      </c>
      <c r="AV17" s="1214">
        <v>26899</v>
      </c>
      <c r="AW17" s="1214"/>
      <c r="AX17" s="442">
        <v>14761</v>
      </c>
      <c r="AY17" s="442">
        <v>12138</v>
      </c>
      <c r="AZ17" s="1213" t="s">
        <v>468</v>
      </c>
      <c r="BA17" s="1213"/>
      <c r="BB17" s="442" t="s">
        <v>35</v>
      </c>
      <c r="BC17" s="442" t="s">
        <v>35</v>
      </c>
    </row>
    <row r="18" spans="1:55" s="429" customFormat="1" ht="29.25" customHeight="1">
      <c r="A18" s="571" t="s">
        <v>805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J18" s="443" t="s">
        <v>480</v>
      </c>
      <c r="AK18" s="172"/>
      <c r="AL18" s="444"/>
      <c r="AM18" s="445"/>
      <c r="AN18" s="444"/>
      <c r="AO18" s="445"/>
      <c r="AP18" s="444"/>
      <c r="AQ18" s="445"/>
      <c r="AR18" s="444"/>
      <c r="AS18" s="445"/>
      <c r="AT18" s="440"/>
      <c r="AU18" s="440"/>
      <c r="AV18" s="446"/>
      <c r="AW18" s="446"/>
      <c r="AX18" s="440"/>
      <c r="AY18" s="440"/>
      <c r="AZ18" s="446"/>
      <c r="BA18" s="446"/>
      <c r="BB18" s="440"/>
      <c r="BC18" s="440"/>
    </row>
    <row r="19" spans="1:55" ht="29.25" customHeight="1">
      <c r="A19" s="571" t="s">
        <v>558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J19" s="437"/>
      <c r="AK19" s="437"/>
      <c r="AL19" s="444"/>
      <c r="AM19" s="445"/>
      <c r="AN19" s="444"/>
      <c r="AO19" s="445"/>
      <c r="AP19" s="444"/>
      <c r="AQ19" s="445"/>
      <c r="AR19" s="444"/>
      <c r="AS19" s="445"/>
      <c r="AT19" s="440"/>
      <c r="AU19" s="440"/>
      <c r="AV19" s="446"/>
      <c r="AW19" s="446"/>
      <c r="AX19" s="440"/>
      <c r="AY19" s="440"/>
      <c r="AZ19" s="446"/>
      <c r="BA19" s="446"/>
      <c r="BB19" s="440"/>
      <c r="BC19" s="440"/>
    </row>
    <row r="20" spans="1:55" ht="29.25" customHeight="1" thickBot="1">
      <c r="A20" s="246"/>
      <c r="B20" s="246"/>
      <c r="C20" s="246"/>
      <c r="D20" s="246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188"/>
      <c r="AA20" s="196"/>
      <c r="AB20" s="196"/>
      <c r="AC20" s="196"/>
      <c r="AD20" s="196"/>
      <c r="AE20" s="188"/>
      <c r="AF20" s="196"/>
      <c r="AG20" s="196"/>
      <c r="AH20" s="196"/>
      <c r="AJ20" s="437"/>
      <c r="AK20" s="437"/>
      <c r="AL20" s="447"/>
      <c r="AM20" s="448"/>
      <c r="AN20" s="447"/>
      <c r="AO20" s="448"/>
      <c r="AP20" s="447"/>
      <c r="AQ20" s="448"/>
      <c r="AR20" s="447"/>
      <c r="AS20" s="448"/>
      <c r="AT20" s="449"/>
      <c r="AU20" s="449"/>
      <c r="AV20" s="450"/>
      <c r="AW20" s="450"/>
      <c r="AX20" s="449"/>
      <c r="AY20" s="449"/>
      <c r="AZ20" s="450"/>
      <c r="BA20" s="450"/>
      <c r="BB20" s="449"/>
      <c r="BC20" s="449"/>
    </row>
    <row r="21" spans="1:55" ht="29.25" customHeight="1">
      <c r="A21" s="841" t="s">
        <v>806</v>
      </c>
      <c r="B21" s="841"/>
      <c r="C21" s="841"/>
      <c r="D21" s="841"/>
      <c r="E21" s="1226"/>
      <c r="F21" s="1225" t="s">
        <v>559</v>
      </c>
      <c r="G21" s="841"/>
      <c r="H21" s="841"/>
      <c r="I21" s="841"/>
      <c r="J21" s="841"/>
      <c r="K21" s="841"/>
      <c r="L21" s="841"/>
      <c r="M21" s="841"/>
      <c r="N21" s="1226"/>
      <c r="O21" s="892" t="s">
        <v>409</v>
      </c>
      <c r="P21" s="664"/>
      <c r="Q21" s="892" t="s">
        <v>3</v>
      </c>
      <c r="R21" s="664"/>
      <c r="S21" s="892" t="s">
        <v>408</v>
      </c>
      <c r="T21" s="664"/>
      <c r="U21" s="892" t="s">
        <v>4</v>
      </c>
      <c r="V21" s="664"/>
      <c r="W21" s="892" t="s">
        <v>560</v>
      </c>
      <c r="X21" s="664"/>
      <c r="Y21" s="892" t="s">
        <v>5</v>
      </c>
      <c r="Z21" s="664"/>
      <c r="AA21" s="892" t="s">
        <v>6</v>
      </c>
      <c r="AB21" s="664"/>
      <c r="AC21" s="892" t="s">
        <v>407</v>
      </c>
      <c r="AD21" s="664"/>
      <c r="AE21" s="1219" t="s">
        <v>7</v>
      </c>
      <c r="AF21" s="671"/>
      <c r="AG21" s="1219" t="s">
        <v>8</v>
      </c>
      <c r="AH21" s="826"/>
      <c r="AJ21" s="437"/>
      <c r="AK21" s="437"/>
      <c r="AL21" s="447"/>
      <c r="AM21" s="448"/>
      <c r="AN21" s="447"/>
      <c r="AO21" s="448"/>
      <c r="AP21" s="447"/>
      <c r="AQ21" s="448"/>
      <c r="AR21" s="447"/>
      <c r="AS21" s="448"/>
      <c r="AT21" s="449"/>
      <c r="AU21" s="449"/>
      <c r="AV21" s="450"/>
      <c r="AW21" s="450"/>
      <c r="AX21" s="449"/>
      <c r="AY21" s="449"/>
      <c r="AZ21" s="450"/>
      <c r="BA21" s="450"/>
      <c r="BB21" s="449"/>
      <c r="BC21" s="449"/>
    </row>
    <row r="22" spans="1:55" ht="29.25" customHeight="1">
      <c r="A22" s="571"/>
      <c r="B22" s="571"/>
      <c r="C22" s="571"/>
      <c r="D22" s="571"/>
      <c r="E22" s="761"/>
      <c r="F22" s="954"/>
      <c r="G22" s="843"/>
      <c r="H22" s="843"/>
      <c r="I22" s="843"/>
      <c r="J22" s="843"/>
      <c r="K22" s="843"/>
      <c r="L22" s="843"/>
      <c r="M22" s="843"/>
      <c r="N22" s="955"/>
      <c r="O22" s="665"/>
      <c r="P22" s="637"/>
      <c r="Q22" s="665"/>
      <c r="R22" s="637"/>
      <c r="S22" s="665"/>
      <c r="T22" s="637"/>
      <c r="U22" s="665"/>
      <c r="V22" s="637"/>
      <c r="W22" s="665"/>
      <c r="X22" s="637"/>
      <c r="Y22" s="665"/>
      <c r="Z22" s="637"/>
      <c r="AA22" s="665"/>
      <c r="AB22" s="637"/>
      <c r="AC22" s="665"/>
      <c r="AD22" s="637"/>
      <c r="AE22" s="1220"/>
      <c r="AF22" s="673"/>
      <c r="AG22" s="1220"/>
      <c r="AH22" s="672"/>
      <c r="AJ22" s="437"/>
      <c r="AK22" s="437"/>
      <c r="AL22" s="447"/>
      <c r="AM22" s="448"/>
      <c r="AN22" s="447"/>
      <c r="AO22" s="448"/>
      <c r="AP22" s="447"/>
      <c r="AQ22" s="448"/>
      <c r="AS22" s="448"/>
      <c r="AT22" s="449"/>
      <c r="AU22" s="449"/>
      <c r="AV22" s="450"/>
      <c r="AW22" s="450"/>
      <c r="AX22" s="449"/>
      <c r="AY22" s="449"/>
      <c r="AZ22" s="450"/>
      <c r="BA22" s="450"/>
      <c r="BB22" s="449"/>
      <c r="BC22" s="449"/>
    </row>
    <row r="23" spans="1:55" ht="29.25" customHeight="1">
      <c r="A23" s="636"/>
      <c r="B23" s="636"/>
      <c r="C23" s="636"/>
      <c r="D23" s="636"/>
      <c r="E23" s="637"/>
      <c r="F23" s="1229" t="s">
        <v>42</v>
      </c>
      <c r="G23" s="1230"/>
      <c r="H23" s="1231"/>
      <c r="I23" s="1229" t="s">
        <v>43</v>
      </c>
      <c r="J23" s="1230"/>
      <c r="K23" s="1231"/>
      <c r="L23" s="1229" t="s">
        <v>44</v>
      </c>
      <c r="M23" s="1230"/>
      <c r="N23" s="1231"/>
      <c r="O23" s="252" t="s">
        <v>43</v>
      </c>
      <c r="P23" s="252" t="s">
        <v>44</v>
      </c>
      <c r="Q23" s="252" t="s">
        <v>43</v>
      </c>
      <c r="R23" s="252" t="s">
        <v>44</v>
      </c>
      <c r="S23" s="252" t="s">
        <v>43</v>
      </c>
      <c r="T23" s="252" t="s">
        <v>44</v>
      </c>
      <c r="U23" s="252" t="s">
        <v>43</v>
      </c>
      <c r="V23" s="252" t="s">
        <v>44</v>
      </c>
      <c r="W23" s="252" t="s">
        <v>43</v>
      </c>
      <c r="X23" s="252" t="s">
        <v>44</v>
      </c>
      <c r="Y23" s="252" t="s">
        <v>43</v>
      </c>
      <c r="Z23" s="252" t="s">
        <v>44</v>
      </c>
      <c r="AA23" s="483" t="s">
        <v>43</v>
      </c>
      <c r="AB23" s="252" t="s">
        <v>44</v>
      </c>
      <c r="AC23" s="252" t="s">
        <v>43</v>
      </c>
      <c r="AD23" s="252" t="s">
        <v>44</v>
      </c>
      <c r="AE23" s="252" t="s">
        <v>43</v>
      </c>
      <c r="AF23" s="252" t="s">
        <v>44</v>
      </c>
      <c r="AG23" s="252" t="s">
        <v>43</v>
      </c>
      <c r="AH23" s="253" t="s">
        <v>44</v>
      </c>
      <c r="AJ23" s="437"/>
      <c r="AK23" s="437"/>
      <c r="AL23" s="447"/>
      <c r="AM23" s="448"/>
      <c r="AN23" s="447"/>
      <c r="AO23" s="448"/>
      <c r="AP23" s="447"/>
      <c r="AQ23" s="448"/>
      <c r="AR23" s="447"/>
      <c r="AS23" s="448"/>
      <c r="AT23" s="449"/>
      <c r="AU23" s="449"/>
      <c r="AV23" s="450"/>
      <c r="AW23" s="450"/>
      <c r="AX23" s="449"/>
      <c r="AY23" s="449"/>
      <c r="AZ23" s="450"/>
      <c r="BA23" s="450"/>
      <c r="BB23" s="449"/>
      <c r="BC23" s="449"/>
    </row>
    <row r="24" spans="1:55" ht="29.25" customHeight="1">
      <c r="A24" s="1227" t="s">
        <v>245</v>
      </c>
      <c r="B24" s="196"/>
      <c r="C24" s="1223" t="s">
        <v>42</v>
      </c>
      <c r="D24" s="1223"/>
      <c r="E24" s="1224"/>
      <c r="F24" s="1222">
        <v>28152</v>
      </c>
      <c r="G24" s="1221"/>
      <c r="H24" s="1221"/>
      <c r="I24" s="1221">
        <v>22729</v>
      </c>
      <c r="J24" s="1221"/>
      <c r="K24" s="1221"/>
      <c r="L24" s="1221">
        <v>5423</v>
      </c>
      <c r="M24" s="1221"/>
      <c r="N24" s="1221"/>
      <c r="O24" s="558">
        <v>219</v>
      </c>
      <c r="P24" s="558">
        <v>1061</v>
      </c>
      <c r="Q24" s="558">
        <v>641</v>
      </c>
      <c r="R24" s="558">
        <v>150</v>
      </c>
      <c r="S24" s="558">
        <v>3257</v>
      </c>
      <c r="T24" s="558">
        <v>146</v>
      </c>
      <c r="U24" s="558">
        <v>564</v>
      </c>
      <c r="V24" s="558">
        <v>127</v>
      </c>
      <c r="W24" s="558">
        <v>12907</v>
      </c>
      <c r="X24" s="558">
        <v>261</v>
      </c>
      <c r="Y24" s="559">
        <v>1385</v>
      </c>
      <c r="Z24" s="559">
        <v>302</v>
      </c>
      <c r="AA24" s="558">
        <v>1544</v>
      </c>
      <c r="AB24" s="558">
        <v>1410</v>
      </c>
      <c r="AC24" s="558">
        <v>358</v>
      </c>
      <c r="AD24" s="558">
        <v>603</v>
      </c>
      <c r="AE24" s="558">
        <v>810</v>
      </c>
      <c r="AF24" s="558">
        <v>708</v>
      </c>
      <c r="AG24" s="558">
        <v>1044</v>
      </c>
      <c r="AH24" s="558">
        <v>655</v>
      </c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429"/>
      <c r="BC24" s="429"/>
    </row>
    <row r="25" spans="1:55" ht="29.25" customHeight="1">
      <c r="A25" s="1228"/>
      <c r="B25" s="196"/>
      <c r="C25" s="571" t="s">
        <v>513</v>
      </c>
      <c r="D25" s="571"/>
      <c r="E25" s="761"/>
      <c r="F25" s="1232">
        <v>6161</v>
      </c>
      <c r="G25" s="795"/>
      <c r="H25" s="795"/>
      <c r="I25" s="795">
        <v>4672</v>
      </c>
      <c r="J25" s="795"/>
      <c r="K25" s="795"/>
      <c r="L25" s="795">
        <v>1489</v>
      </c>
      <c r="M25" s="795"/>
      <c r="N25" s="795"/>
      <c r="O25" s="210">
        <v>219</v>
      </c>
      <c r="P25" s="210">
        <v>226</v>
      </c>
      <c r="Q25" s="210">
        <v>641</v>
      </c>
      <c r="R25" s="210">
        <v>150</v>
      </c>
      <c r="S25" s="210">
        <v>646</v>
      </c>
      <c r="T25" s="210">
        <v>82</v>
      </c>
      <c r="U25" s="210">
        <v>564</v>
      </c>
      <c r="V25" s="210">
        <v>127</v>
      </c>
      <c r="W25" s="210">
        <v>1565</v>
      </c>
      <c r="X25" s="210">
        <v>60</v>
      </c>
      <c r="Y25" s="212">
        <v>520</v>
      </c>
      <c r="Z25" s="212">
        <v>64</v>
      </c>
      <c r="AA25" s="210">
        <v>159</v>
      </c>
      <c r="AB25" s="210">
        <v>177</v>
      </c>
      <c r="AC25" s="210">
        <v>358</v>
      </c>
      <c r="AD25" s="210">
        <v>603</v>
      </c>
      <c r="AE25" s="210" t="s">
        <v>35</v>
      </c>
      <c r="AF25" s="210" t="s">
        <v>35</v>
      </c>
      <c r="AG25" s="210" t="s">
        <v>35</v>
      </c>
      <c r="AH25" s="210" t="s">
        <v>35</v>
      </c>
      <c r="AJ25" s="1238" t="s">
        <v>807</v>
      </c>
      <c r="AK25" s="1238"/>
      <c r="AL25" s="1238"/>
      <c r="AM25" s="1238"/>
      <c r="AN25" s="1238"/>
      <c r="AO25" s="1238"/>
      <c r="AP25" s="1238"/>
      <c r="AQ25" s="1238"/>
      <c r="AR25" s="1238"/>
      <c r="AS25" s="1238"/>
      <c r="AT25" s="1238"/>
      <c r="AU25" s="1238"/>
      <c r="AV25" s="1238"/>
      <c r="AW25" s="1238"/>
      <c r="AX25" s="1238"/>
      <c r="AY25" s="1238"/>
      <c r="AZ25" s="1238"/>
      <c r="BA25" s="1238"/>
      <c r="BB25" s="1238"/>
      <c r="BC25" s="1238"/>
    </row>
    <row r="26" spans="1:55" ht="29.25" customHeight="1" thickBot="1">
      <c r="A26" s="1228"/>
      <c r="B26" s="196"/>
      <c r="C26" s="571" t="s">
        <v>503</v>
      </c>
      <c r="D26" s="571"/>
      <c r="E26" s="761"/>
      <c r="F26" s="1232">
        <v>1518</v>
      </c>
      <c r="G26" s="795"/>
      <c r="H26" s="795"/>
      <c r="I26" s="795">
        <v>810</v>
      </c>
      <c r="J26" s="795"/>
      <c r="K26" s="795"/>
      <c r="L26" s="795">
        <v>708</v>
      </c>
      <c r="M26" s="795"/>
      <c r="N26" s="795"/>
      <c r="O26" s="210" t="s">
        <v>35</v>
      </c>
      <c r="P26" s="210" t="s">
        <v>35</v>
      </c>
      <c r="Q26" s="210" t="s">
        <v>35</v>
      </c>
      <c r="R26" s="210" t="s">
        <v>35</v>
      </c>
      <c r="S26" s="210" t="s">
        <v>35</v>
      </c>
      <c r="T26" s="210" t="s">
        <v>35</v>
      </c>
      <c r="U26" s="210" t="s">
        <v>35</v>
      </c>
      <c r="V26" s="210" t="s">
        <v>35</v>
      </c>
      <c r="W26" s="210" t="s">
        <v>35</v>
      </c>
      <c r="X26" s="210" t="s">
        <v>35</v>
      </c>
      <c r="Y26" s="210" t="s">
        <v>35</v>
      </c>
      <c r="Z26" s="210" t="s">
        <v>35</v>
      </c>
      <c r="AA26" s="210" t="s">
        <v>35</v>
      </c>
      <c r="AB26" s="210" t="s">
        <v>35</v>
      </c>
      <c r="AC26" s="210" t="s">
        <v>35</v>
      </c>
      <c r="AD26" s="210" t="s">
        <v>35</v>
      </c>
      <c r="AE26" s="210">
        <v>810</v>
      </c>
      <c r="AF26" s="210">
        <v>708</v>
      </c>
      <c r="AG26" s="210" t="s">
        <v>35</v>
      </c>
      <c r="AH26" s="210" t="s">
        <v>35</v>
      </c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1"/>
    </row>
    <row r="27" spans="1:55" ht="29.25" customHeight="1">
      <c r="A27" s="1228"/>
      <c r="B27" s="196"/>
      <c r="C27" s="571" t="s">
        <v>505</v>
      </c>
      <c r="D27" s="571"/>
      <c r="E27" s="761"/>
      <c r="F27" s="1232">
        <v>20473</v>
      </c>
      <c r="G27" s="795"/>
      <c r="H27" s="795"/>
      <c r="I27" s="795">
        <v>17247</v>
      </c>
      <c r="J27" s="795"/>
      <c r="K27" s="795"/>
      <c r="L27" s="795">
        <v>3226</v>
      </c>
      <c r="M27" s="795"/>
      <c r="N27" s="795"/>
      <c r="O27" s="210" t="s">
        <v>35</v>
      </c>
      <c r="P27" s="213">
        <v>835</v>
      </c>
      <c r="Q27" s="210" t="s">
        <v>35</v>
      </c>
      <c r="R27" s="213" t="s">
        <v>35</v>
      </c>
      <c r="S27" s="210">
        <v>2611</v>
      </c>
      <c r="T27" s="210">
        <v>64</v>
      </c>
      <c r="U27" s="210" t="s">
        <v>35</v>
      </c>
      <c r="V27" s="210" t="s">
        <v>35</v>
      </c>
      <c r="W27" s="210">
        <v>11342</v>
      </c>
      <c r="X27" s="210">
        <v>201</v>
      </c>
      <c r="Y27" s="210">
        <v>865</v>
      </c>
      <c r="Z27" s="210">
        <v>238</v>
      </c>
      <c r="AA27" s="210">
        <v>1385</v>
      </c>
      <c r="AB27" s="210">
        <v>1233</v>
      </c>
      <c r="AC27" s="210" t="s">
        <v>35</v>
      </c>
      <c r="AD27" s="210" t="s">
        <v>35</v>
      </c>
      <c r="AE27" s="210" t="s">
        <v>35</v>
      </c>
      <c r="AF27" s="210" t="s">
        <v>35</v>
      </c>
      <c r="AG27" s="210">
        <v>1044</v>
      </c>
      <c r="AH27" s="210">
        <v>655</v>
      </c>
      <c r="AJ27" s="1236" t="s">
        <v>427</v>
      </c>
      <c r="AK27" s="1237"/>
      <c r="AL27" s="1233" t="s">
        <v>423</v>
      </c>
      <c r="AM27" s="1234"/>
      <c r="AN27" s="1235"/>
      <c r="AO27" s="1233" t="s">
        <v>418</v>
      </c>
      <c r="AP27" s="1234"/>
      <c r="AQ27" s="1235"/>
      <c r="AR27" s="1233" t="s">
        <v>419</v>
      </c>
      <c r="AS27" s="1234"/>
      <c r="AT27" s="1235"/>
      <c r="AU27" s="1233" t="s">
        <v>561</v>
      </c>
      <c r="AV27" s="1234"/>
      <c r="AW27" s="1235"/>
      <c r="AX27" s="1233" t="s">
        <v>562</v>
      </c>
      <c r="AY27" s="1234"/>
      <c r="AZ27" s="1235"/>
      <c r="BA27" s="1233" t="s">
        <v>563</v>
      </c>
      <c r="BB27" s="1234"/>
      <c r="BC27" s="1234"/>
    </row>
    <row r="28" spans="1:55" ht="29.25" customHeight="1">
      <c r="A28" s="196"/>
      <c r="B28" s="196"/>
      <c r="C28" s="571"/>
      <c r="D28" s="571"/>
      <c r="E28" s="761"/>
      <c r="F28" s="1240"/>
      <c r="G28" s="834"/>
      <c r="H28" s="834"/>
      <c r="I28" s="834"/>
      <c r="J28" s="834"/>
      <c r="K28" s="834"/>
      <c r="L28" s="834"/>
      <c r="M28" s="834"/>
      <c r="N28" s="834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1"/>
      <c r="Z28" s="211"/>
      <c r="AA28" s="213"/>
      <c r="AB28" s="213"/>
      <c r="AC28" s="213"/>
      <c r="AD28" s="213"/>
      <c r="AE28" s="213"/>
      <c r="AF28" s="213"/>
      <c r="AG28" s="213"/>
      <c r="AH28" s="213"/>
      <c r="AJ28" s="1217"/>
      <c r="AK28" s="1218"/>
      <c r="AL28" s="434" t="s">
        <v>330</v>
      </c>
      <c r="AM28" s="451" t="s">
        <v>313</v>
      </c>
      <c r="AN28" s="451" t="s">
        <v>314</v>
      </c>
      <c r="AO28" s="451" t="s">
        <v>330</v>
      </c>
      <c r="AP28" s="451" t="s">
        <v>313</v>
      </c>
      <c r="AQ28" s="451" t="s">
        <v>314</v>
      </c>
      <c r="AR28" s="451" t="s">
        <v>330</v>
      </c>
      <c r="AS28" s="451" t="s">
        <v>313</v>
      </c>
      <c r="AT28" s="451" t="s">
        <v>314</v>
      </c>
      <c r="AU28" s="451" t="s">
        <v>330</v>
      </c>
      <c r="AV28" s="451" t="s">
        <v>313</v>
      </c>
      <c r="AW28" s="433" t="s">
        <v>314</v>
      </c>
      <c r="AX28" s="451" t="s">
        <v>330</v>
      </c>
      <c r="AY28" s="451" t="s">
        <v>313</v>
      </c>
      <c r="AZ28" s="433" t="s">
        <v>314</v>
      </c>
      <c r="BA28" s="451" t="s">
        <v>330</v>
      </c>
      <c r="BB28" s="451" t="s">
        <v>313</v>
      </c>
      <c r="BC28" s="433" t="s">
        <v>314</v>
      </c>
    </row>
    <row r="29" spans="1:55" ht="29.25" customHeight="1">
      <c r="A29" s="1239" t="s">
        <v>9</v>
      </c>
      <c r="B29" s="196"/>
      <c r="C29" s="1244" t="s">
        <v>42</v>
      </c>
      <c r="D29" s="1244"/>
      <c r="E29" s="1245"/>
      <c r="F29" s="1243">
        <v>4712</v>
      </c>
      <c r="G29" s="1242"/>
      <c r="H29" s="1242"/>
      <c r="I29" s="1242">
        <v>3568</v>
      </c>
      <c r="J29" s="1242"/>
      <c r="K29" s="1242"/>
      <c r="L29" s="1242">
        <v>1144</v>
      </c>
      <c r="M29" s="1242"/>
      <c r="N29" s="1242"/>
      <c r="O29" s="558">
        <v>65</v>
      </c>
      <c r="P29" s="558">
        <v>302</v>
      </c>
      <c r="Q29" s="558">
        <v>152</v>
      </c>
      <c r="R29" s="558">
        <v>50</v>
      </c>
      <c r="S29" s="558">
        <v>745</v>
      </c>
      <c r="T29" s="558">
        <v>55</v>
      </c>
      <c r="U29" s="558">
        <v>129</v>
      </c>
      <c r="V29" s="558">
        <v>34</v>
      </c>
      <c r="W29" s="558">
        <v>1879</v>
      </c>
      <c r="X29" s="558">
        <v>51</v>
      </c>
      <c r="Y29" s="559">
        <v>156</v>
      </c>
      <c r="Z29" s="559">
        <v>42</v>
      </c>
      <c r="AA29" s="558">
        <v>148</v>
      </c>
      <c r="AB29" s="558">
        <v>221</v>
      </c>
      <c r="AC29" s="558">
        <v>98</v>
      </c>
      <c r="AD29" s="558">
        <v>214</v>
      </c>
      <c r="AE29" s="558">
        <v>81</v>
      </c>
      <c r="AF29" s="558">
        <v>60</v>
      </c>
      <c r="AG29" s="558">
        <v>115</v>
      </c>
      <c r="AH29" s="558">
        <v>115</v>
      </c>
      <c r="AJ29" s="452"/>
      <c r="AK29" s="453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</row>
    <row r="30" spans="1:55" ht="29.25" customHeight="1">
      <c r="A30" s="1239"/>
      <c r="B30" s="196"/>
      <c r="C30" s="571" t="s">
        <v>513</v>
      </c>
      <c r="D30" s="571"/>
      <c r="E30" s="761"/>
      <c r="F30" s="1232">
        <v>1768</v>
      </c>
      <c r="G30" s="795"/>
      <c r="H30" s="795"/>
      <c r="I30" s="795">
        <v>1258</v>
      </c>
      <c r="J30" s="795"/>
      <c r="K30" s="795"/>
      <c r="L30" s="795">
        <v>510</v>
      </c>
      <c r="M30" s="795"/>
      <c r="N30" s="795"/>
      <c r="O30" s="210">
        <v>65</v>
      </c>
      <c r="P30" s="210">
        <v>90</v>
      </c>
      <c r="Q30" s="210">
        <v>152</v>
      </c>
      <c r="R30" s="210">
        <v>50</v>
      </c>
      <c r="S30" s="210">
        <v>191</v>
      </c>
      <c r="T30" s="210">
        <v>39</v>
      </c>
      <c r="U30" s="210">
        <v>129</v>
      </c>
      <c r="V30" s="210">
        <v>34</v>
      </c>
      <c r="W30" s="210">
        <v>505</v>
      </c>
      <c r="X30" s="210">
        <v>17</v>
      </c>
      <c r="Y30" s="210">
        <v>86</v>
      </c>
      <c r="Z30" s="210">
        <v>13</v>
      </c>
      <c r="AA30" s="210">
        <v>32</v>
      </c>
      <c r="AB30" s="210">
        <v>53</v>
      </c>
      <c r="AC30" s="210">
        <v>98</v>
      </c>
      <c r="AD30" s="210">
        <v>214</v>
      </c>
      <c r="AE30" s="210" t="s">
        <v>35</v>
      </c>
      <c r="AF30" s="210" t="s">
        <v>35</v>
      </c>
      <c r="AG30" s="210" t="s">
        <v>35</v>
      </c>
      <c r="AH30" s="210" t="s">
        <v>35</v>
      </c>
      <c r="AJ30" s="739" t="s">
        <v>319</v>
      </c>
      <c r="AK30" s="1241"/>
      <c r="AL30" s="561">
        <f>SUM(AL33,AL54,AL56)</f>
        <v>70224</v>
      </c>
      <c r="AM30" s="561">
        <f aca="true" t="shared" si="0" ref="AM30:BC30">SUM(AM33,AM54,AM56)</f>
        <v>36290</v>
      </c>
      <c r="AN30" s="561">
        <f t="shared" si="0"/>
        <v>33934</v>
      </c>
      <c r="AO30" s="561">
        <f t="shared" si="0"/>
        <v>4299</v>
      </c>
      <c r="AP30" s="561">
        <f t="shared" si="0"/>
        <v>2121</v>
      </c>
      <c r="AQ30" s="561">
        <f t="shared" si="0"/>
        <v>2178</v>
      </c>
      <c r="AR30" s="561">
        <f t="shared" si="0"/>
        <v>19745</v>
      </c>
      <c r="AS30" s="561">
        <f t="shared" si="0"/>
        <v>10056</v>
      </c>
      <c r="AT30" s="561">
        <f t="shared" si="0"/>
        <v>9689</v>
      </c>
      <c r="AU30" s="561">
        <f t="shared" si="0"/>
        <v>17353</v>
      </c>
      <c r="AV30" s="561">
        <f t="shared" si="0"/>
        <v>8641</v>
      </c>
      <c r="AW30" s="561">
        <f t="shared" si="0"/>
        <v>8712</v>
      </c>
      <c r="AX30" s="561">
        <f t="shared" si="0"/>
        <v>1923</v>
      </c>
      <c r="AY30" s="561">
        <f t="shared" si="0"/>
        <v>711</v>
      </c>
      <c r="AZ30" s="561">
        <f t="shared" si="0"/>
        <v>1212</v>
      </c>
      <c r="BA30" s="561">
        <f t="shared" si="0"/>
        <v>26904</v>
      </c>
      <c r="BB30" s="561">
        <f t="shared" si="0"/>
        <v>14761</v>
      </c>
      <c r="BC30" s="561">
        <f t="shared" si="0"/>
        <v>12143</v>
      </c>
    </row>
    <row r="31" spans="1:55" ht="29.25" customHeight="1">
      <c r="A31" s="1239"/>
      <c r="B31" s="196"/>
      <c r="C31" s="571" t="s">
        <v>503</v>
      </c>
      <c r="D31" s="571"/>
      <c r="E31" s="761"/>
      <c r="F31" s="1232">
        <v>141</v>
      </c>
      <c r="G31" s="795"/>
      <c r="H31" s="795"/>
      <c r="I31" s="795">
        <v>81</v>
      </c>
      <c r="J31" s="795"/>
      <c r="K31" s="795"/>
      <c r="L31" s="795">
        <v>60</v>
      </c>
      <c r="M31" s="795"/>
      <c r="N31" s="795"/>
      <c r="O31" s="210" t="s">
        <v>35</v>
      </c>
      <c r="P31" s="210" t="s">
        <v>35</v>
      </c>
      <c r="Q31" s="210" t="s">
        <v>35</v>
      </c>
      <c r="R31" s="210" t="s">
        <v>35</v>
      </c>
      <c r="S31" s="210" t="s">
        <v>35</v>
      </c>
      <c r="T31" s="210" t="s">
        <v>35</v>
      </c>
      <c r="U31" s="210" t="s">
        <v>35</v>
      </c>
      <c r="V31" s="210" t="s">
        <v>35</v>
      </c>
      <c r="W31" s="210" t="s">
        <v>35</v>
      </c>
      <c r="X31" s="210" t="s">
        <v>35</v>
      </c>
      <c r="Y31" s="210" t="s">
        <v>35</v>
      </c>
      <c r="Z31" s="210" t="s">
        <v>35</v>
      </c>
      <c r="AA31" s="210" t="s">
        <v>35</v>
      </c>
      <c r="AB31" s="210" t="s">
        <v>35</v>
      </c>
      <c r="AC31" s="210" t="s">
        <v>35</v>
      </c>
      <c r="AD31" s="210" t="s">
        <v>35</v>
      </c>
      <c r="AE31" s="210">
        <v>81</v>
      </c>
      <c r="AF31" s="210">
        <v>60</v>
      </c>
      <c r="AG31" s="210" t="s">
        <v>35</v>
      </c>
      <c r="AH31" s="210" t="s">
        <v>35</v>
      </c>
      <c r="AJ31" s="307"/>
      <c r="AK31" s="454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</row>
    <row r="32" spans="1:55" ht="29.25" customHeight="1">
      <c r="A32" s="1239"/>
      <c r="B32" s="196"/>
      <c r="C32" s="571" t="s">
        <v>505</v>
      </c>
      <c r="D32" s="571"/>
      <c r="E32" s="761"/>
      <c r="F32" s="1232">
        <v>2803</v>
      </c>
      <c r="G32" s="795"/>
      <c r="H32" s="795"/>
      <c r="I32" s="795">
        <v>2229</v>
      </c>
      <c r="J32" s="795"/>
      <c r="K32" s="795"/>
      <c r="L32" s="795">
        <v>574</v>
      </c>
      <c r="M32" s="795"/>
      <c r="N32" s="795"/>
      <c r="O32" s="210" t="s">
        <v>35</v>
      </c>
      <c r="P32" s="210">
        <v>212</v>
      </c>
      <c r="Q32" s="210" t="s">
        <v>35</v>
      </c>
      <c r="R32" s="210" t="s">
        <v>35</v>
      </c>
      <c r="S32" s="210">
        <v>554</v>
      </c>
      <c r="T32" s="210">
        <v>16</v>
      </c>
      <c r="U32" s="210" t="s">
        <v>35</v>
      </c>
      <c r="V32" s="210" t="s">
        <v>35</v>
      </c>
      <c r="W32" s="210">
        <v>1374</v>
      </c>
      <c r="X32" s="210">
        <v>34</v>
      </c>
      <c r="Y32" s="210">
        <v>70</v>
      </c>
      <c r="Z32" s="210">
        <v>29</v>
      </c>
      <c r="AA32" s="210">
        <v>116</v>
      </c>
      <c r="AB32" s="210">
        <v>168</v>
      </c>
      <c r="AC32" s="210" t="s">
        <v>35</v>
      </c>
      <c r="AD32" s="210" t="s">
        <v>35</v>
      </c>
      <c r="AE32" s="210" t="s">
        <v>35</v>
      </c>
      <c r="AF32" s="210" t="s">
        <v>35</v>
      </c>
      <c r="AG32" s="210">
        <v>115</v>
      </c>
      <c r="AH32" s="210">
        <v>115</v>
      </c>
      <c r="AJ32" s="443"/>
      <c r="AK32" s="456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</row>
    <row r="33" spans="1:55" ht="29.25" customHeight="1">
      <c r="A33" s="196"/>
      <c r="B33" s="196"/>
      <c r="C33" s="571"/>
      <c r="D33" s="571"/>
      <c r="E33" s="761"/>
      <c r="F33" s="1250"/>
      <c r="G33" s="833"/>
      <c r="H33" s="833"/>
      <c r="I33" s="833"/>
      <c r="J33" s="833"/>
      <c r="K33" s="833"/>
      <c r="L33" s="833"/>
      <c r="M33" s="833"/>
      <c r="N33" s="83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1"/>
      <c r="Z33" s="211"/>
      <c r="AA33" s="213"/>
      <c r="AB33" s="213"/>
      <c r="AC33" s="213"/>
      <c r="AD33" s="213"/>
      <c r="AE33" s="213"/>
      <c r="AF33" s="213"/>
      <c r="AG33" s="213"/>
      <c r="AH33" s="213"/>
      <c r="AJ33" s="443"/>
      <c r="AK33" s="438" t="s">
        <v>330</v>
      </c>
      <c r="AL33" s="457">
        <v>34574</v>
      </c>
      <c r="AM33" s="457">
        <v>17433</v>
      </c>
      <c r="AN33" s="457">
        <v>17141</v>
      </c>
      <c r="AO33" s="457">
        <v>570</v>
      </c>
      <c r="AP33" s="457">
        <v>283</v>
      </c>
      <c r="AQ33" s="457">
        <v>287</v>
      </c>
      <c r="AR33" s="457">
        <v>19460</v>
      </c>
      <c r="AS33" s="457">
        <v>9925</v>
      </c>
      <c r="AT33" s="457">
        <v>9535</v>
      </c>
      <c r="AU33" s="457">
        <v>14289</v>
      </c>
      <c r="AV33" s="457">
        <v>7205</v>
      </c>
      <c r="AW33" s="457">
        <v>7084</v>
      </c>
      <c r="AX33" s="457">
        <v>250</v>
      </c>
      <c r="AY33" s="457">
        <v>20</v>
      </c>
      <c r="AZ33" s="457">
        <v>230</v>
      </c>
      <c r="BA33" s="457">
        <v>5</v>
      </c>
      <c r="BB33" s="458" t="s">
        <v>468</v>
      </c>
      <c r="BC33" s="457">
        <v>5</v>
      </c>
    </row>
    <row r="34" spans="1:55" ht="29.25" customHeight="1">
      <c r="A34" s="1239" t="s">
        <v>10</v>
      </c>
      <c r="B34" s="196"/>
      <c r="C34" s="1244" t="s">
        <v>42</v>
      </c>
      <c r="D34" s="1244"/>
      <c r="E34" s="1245"/>
      <c r="F34" s="1243">
        <v>4006</v>
      </c>
      <c r="G34" s="1242"/>
      <c r="H34" s="1242"/>
      <c r="I34" s="1242">
        <v>3271</v>
      </c>
      <c r="J34" s="1242"/>
      <c r="K34" s="1242"/>
      <c r="L34" s="1242">
        <v>735</v>
      </c>
      <c r="M34" s="1242"/>
      <c r="N34" s="1242"/>
      <c r="O34" s="558">
        <v>47</v>
      </c>
      <c r="P34" s="558">
        <v>72</v>
      </c>
      <c r="Q34" s="558">
        <v>162</v>
      </c>
      <c r="R34" s="558">
        <v>25</v>
      </c>
      <c r="S34" s="558">
        <v>523</v>
      </c>
      <c r="T34" s="558">
        <v>25</v>
      </c>
      <c r="U34" s="558">
        <v>81</v>
      </c>
      <c r="V34" s="558">
        <v>29</v>
      </c>
      <c r="W34" s="558">
        <v>1942</v>
      </c>
      <c r="X34" s="558">
        <v>49</v>
      </c>
      <c r="Y34" s="558">
        <v>199</v>
      </c>
      <c r="Z34" s="558">
        <v>26</v>
      </c>
      <c r="AA34" s="558">
        <v>147</v>
      </c>
      <c r="AB34" s="558">
        <v>159</v>
      </c>
      <c r="AC34" s="558">
        <v>93</v>
      </c>
      <c r="AD34" s="558">
        <v>293</v>
      </c>
      <c r="AE34" s="558">
        <v>77</v>
      </c>
      <c r="AF34" s="558">
        <v>57</v>
      </c>
      <c r="AG34" s="558" t="s">
        <v>854</v>
      </c>
      <c r="AH34" s="558" t="s">
        <v>854</v>
      </c>
      <c r="AJ34" s="443"/>
      <c r="AK34" s="438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9"/>
      <c r="BB34" s="459"/>
      <c r="BC34" s="459"/>
    </row>
    <row r="35" spans="1:55" ht="29.25" customHeight="1">
      <c r="A35" s="1239"/>
      <c r="B35" s="196"/>
      <c r="C35" s="571" t="s">
        <v>513</v>
      </c>
      <c r="D35" s="571"/>
      <c r="E35" s="761"/>
      <c r="F35" s="1232">
        <v>1666</v>
      </c>
      <c r="G35" s="795"/>
      <c r="H35" s="795"/>
      <c r="I35" s="795">
        <v>1152</v>
      </c>
      <c r="J35" s="795"/>
      <c r="K35" s="795"/>
      <c r="L35" s="795">
        <v>514</v>
      </c>
      <c r="M35" s="795"/>
      <c r="N35" s="795"/>
      <c r="O35" s="210">
        <v>47</v>
      </c>
      <c r="P35" s="210">
        <v>72</v>
      </c>
      <c r="Q35" s="210">
        <v>162</v>
      </c>
      <c r="R35" s="210">
        <v>25</v>
      </c>
      <c r="S35" s="210">
        <v>151</v>
      </c>
      <c r="T35" s="210">
        <v>17</v>
      </c>
      <c r="U35" s="210">
        <v>81</v>
      </c>
      <c r="V35" s="210">
        <v>29</v>
      </c>
      <c r="W35" s="210">
        <v>475</v>
      </c>
      <c r="X35" s="210">
        <v>24</v>
      </c>
      <c r="Y35" s="210">
        <v>115</v>
      </c>
      <c r="Z35" s="210">
        <v>11</v>
      </c>
      <c r="AA35" s="210">
        <v>28</v>
      </c>
      <c r="AB35" s="210">
        <v>43</v>
      </c>
      <c r="AC35" s="210">
        <v>93</v>
      </c>
      <c r="AD35" s="210">
        <v>293</v>
      </c>
      <c r="AE35" s="210" t="s">
        <v>35</v>
      </c>
      <c r="AF35" s="210" t="s">
        <v>35</v>
      </c>
      <c r="AG35" s="210" t="s">
        <v>35</v>
      </c>
      <c r="AH35" s="210" t="s">
        <v>35</v>
      </c>
      <c r="AJ35" s="1251" t="s">
        <v>831</v>
      </c>
      <c r="AK35" s="460" t="s">
        <v>91</v>
      </c>
      <c r="AL35" s="461">
        <v>11999</v>
      </c>
      <c r="AM35" s="457">
        <v>6072</v>
      </c>
      <c r="AN35" s="457">
        <v>5927</v>
      </c>
      <c r="AO35" s="458" t="s">
        <v>468</v>
      </c>
      <c r="AP35" s="458" t="s">
        <v>808</v>
      </c>
      <c r="AQ35" s="458" t="s">
        <v>808</v>
      </c>
      <c r="AR35" s="458">
        <v>6856</v>
      </c>
      <c r="AS35" s="458">
        <v>3499</v>
      </c>
      <c r="AT35" s="458">
        <v>3357</v>
      </c>
      <c r="AU35" s="458">
        <v>4893</v>
      </c>
      <c r="AV35" s="458">
        <v>2553</v>
      </c>
      <c r="AW35" s="458">
        <v>2340</v>
      </c>
      <c r="AX35" s="458">
        <v>250</v>
      </c>
      <c r="AY35" s="457">
        <v>20</v>
      </c>
      <c r="AZ35" s="457">
        <v>230</v>
      </c>
      <c r="BA35" s="462" t="s">
        <v>468</v>
      </c>
      <c r="BB35" s="458" t="s">
        <v>808</v>
      </c>
      <c r="BC35" s="458" t="s">
        <v>808</v>
      </c>
    </row>
    <row r="36" spans="1:55" ht="29.25" customHeight="1">
      <c r="A36" s="1239"/>
      <c r="B36" s="196"/>
      <c r="C36" s="571" t="s">
        <v>503</v>
      </c>
      <c r="D36" s="571"/>
      <c r="E36" s="761"/>
      <c r="F36" s="1232">
        <v>134</v>
      </c>
      <c r="G36" s="795"/>
      <c r="H36" s="795"/>
      <c r="I36" s="795">
        <v>77</v>
      </c>
      <c r="J36" s="795"/>
      <c r="K36" s="795"/>
      <c r="L36" s="795">
        <v>57</v>
      </c>
      <c r="M36" s="795"/>
      <c r="N36" s="795"/>
      <c r="O36" s="210" t="s">
        <v>35</v>
      </c>
      <c r="P36" s="210" t="s">
        <v>35</v>
      </c>
      <c r="Q36" s="210" t="s">
        <v>35</v>
      </c>
      <c r="R36" s="210" t="s">
        <v>35</v>
      </c>
      <c r="S36" s="210" t="s">
        <v>35</v>
      </c>
      <c r="T36" s="210" t="s">
        <v>35</v>
      </c>
      <c r="U36" s="210" t="s">
        <v>35</v>
      </c>
      <c r="V36" s="210" t="s">
        <v>35</v>
      </c>
      <c r="W36" s="210" t="s">
        <v>35</v>
      </c>
      <c r="X36" s="210" t="s">
        <v>35</v>
      </c>
      <c r="Y36" s="210" t="s">
        <v>35</v>
      </c>
      <c r="Z36" s="210" t="s">
        <v>35</v>
      </c>
      <c r="AA36" s="210" t="s">
        <v>35</v>
      </c>
      <c r="AB36" s="210" t="s">
        <v>35</v>
      </c>
      <c r="AC36" s="210" t="s">
        <v>35</v>
      </c>
      <c r="AD36" s="210" t="s">
        <v>35</v>
      </c>
      <c r="AE36" s="210">
        <v>77</v>
      </c>
      <c r="AF36" s="210">
        <v>57</v>
      </c>
      <c r="AG36" s="210" t="s">
        <v>35</v>
      </c>
      <c r="AH36" s="210" t="s">
        <v>35</v>
      </c>
      <c r="AJ36" s="1251"/>
      <c r="AK36" s="460" t="s">
        <v>52</v>
      </c>
      <c r="AL36" s="461">
        <v>1678</v>
      </c>
      <c r="AM36" s="457">
        <v>903</v>
      </c>
      <c r="AN36" s="457">
        <v>775</v>
      </c>
      <c r="AO36" s="458">
        <v>36</v>
      </c>
      <c r="AP36" s="458">
        <v>20</v>
      </c>
      <c r="AQ36" s="458">
        <v>16</v>
      </c>
      <c r="AR36" s="458">
        <v>850</v>
      </c>
      <c r="AS36" s="458">
        <v>422</v>
      </c>
      <c r="AT36" s="458">
        <v>428</v>
      </c>
      <c r="AU36" s="458">
        <v>792</v>
      </c>
      <c r="AV36" s="458">
        <v>461</v>
      </c>
      <c r="AW36" s="458">
        <v>331</v>
      </c>
      <c r="AX36" s="458" t="s">
        <v>468</v>
      </c>
      <c r="AY36" s="458" t="s">
        <v>808</v>
      </c>
      <c r="AZ36" s="458" t="s">
        <v>808</v>
      </c>
      <c r="BA36" s="462" t="s">
        <v>468</v>
      </c>
      <c r="BB36" s="458" t="s">
        <v>808</v>
      </c>
      <c r="BC36" s="458" t="s">
        <v>808</v>
      </c>
    </row>
    <row r="37" spans="1:55" ht="29.25" customHeight="1">
      <c r="A37" s="1253"/>
      <c r="B37" s="367"/>
      <c r="C37" s="636" t="s">
        <v>505</v>
      </c>
      <c r="D37" s="636"/>
      <c r="E37" s="1252"/>
      <c r="F37" s="920">
        <v>2206</v>
      </c>
      <c r="G37" s="817"/>
      <c r="H37" s="817"/>
      <c r="I37" s="817">
        <v>2042</v>
      </c>
      <c r="J37" s="817"/>
      <c r="K37" s="817"/>
      <c r="L37" s="817">
        <v>164</v>
      </c>
      <c r="M37" s="817"/>
      <c r="N37" s="817"/>
      <c r="O37" s="214" t="s">
        <v>35</v>
      </c>
      <c r="P37" s="214" t="s">
        <v>35</v>
      </c>
      <c r="Q37" s="214" t="s">
        <v>35</v>
      </c>
      <c r="R37" s="214" t="s">
        <v>35</v>
      </c>
      <c r="S37" s="214">
        <v>372</v>
      </c>
      <c r="T37" s="214">
        <v>8</v>
      </c>
      <c r="U37" s="214" t="s">
        <v>35</v>
      </c>
      <c r="V37" s="214" t="s">
        <v>35</v>
      </c>
      <c r="W37" s="214">
        <v>1467</v>
      </c>
      <c r="X37" s="214">
        <v>25</v>
      </c>
      <c r="Y37" s="215">
        <v>84</v>
      </c>
      <c r="Z37" s="215">
        <v>15</v>
      </c>
      <c r="AA37" s="214">
        <v>119</v>
      </c>
      <c r="AB37" s="214">
        <v>116</v>
      </c>
      <c r="AC37" s="214" t="s">
        <v>35</v>
      </c>
      <c r="AD37" s="214" t="s">
        <v>35</v>
      </c>
      <c r="AE37" s="214" t="s">
        <v>35</v>
      </c>
      <c r="AF37" s="214" t="s">
        <v>35</v>
      </c>
      <c r="AG37" s="214" t="s">
        <v>35</v>
      </c>
      <c r="AH37" s="214" t="s">
        <v>35</v>
      </c>
      <c r="AJ37" s="1251"/>
      <c r="AK37" s="460" t="s">
        <v>92</v>
      </c>
      <c r="AL37" s="461">
        <v>3610</v>
      </c>
      <c r="AM37" s="457">
        <v>1872</v>
      </c>
      <c r="AN37" s="457">
        <v>1738</v>
      </c>
      <c r="AO37" s="458" t="s">
        <v>468</v>
      </c>
      <c r="AP37" s="458" t="s">
        <v>808</v>
      </c>
      <c r="AQ37" s="458" t="s">
        <v>808</v>
      </c>
      <c r="AR37" s="458">
        <v>1956</v>
      </c>
      <c r="AS37" s="458">
        <v>1033</v>
      </c>
      <c r="AT37" s="458">
        <v>923</v>
      </c>
      <c r="AU37" s="458">
        <v>1654</v>
      </c>
      <c r="AV37" s="458">
        <v>839</v>
      </c>
      <c r="AW37" s="458">
        <v>815</v>
      </c>
      <c r="AX37" s="458" t="s">
        <v>468</v>
      </c>
      <c r="AY37" s="458" t="s">
        <v>808</v>
      </c>
      <c r="AZ37" s="458" t="s">
        <v>808</v>
      </c>
      <c r="BA37" s="462" t="s">
        <v>468</v>
      </c>
      <c r="BB37" s="458" t="s">
        <v>808</v>
      </c>
      <c r="BC37" s="458" t="s">
        <v>808</v>
      </c>
    </row>
    <row r="38" spans="1:55" ht="29.25" customHeight="1">
      <c r="A38" s="482" t="s">
        <v>404</v>
      </c>
      <c r="B38" s="196"/>
      <c r="C38" s="196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196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196"/>
      <c r="AH38" s="196"/>
      <c r="AJ38" s="1251"/>
      <c r="AK38" s="460" t="s">
        <v>93</v>
      </c>
      <c r="AL38" s="461">
        <v>917</v>
      </c>
      <c r="AM38" s="457">
        <v>455</v>
      </c>
      <c r="AN38" s="457">
        <v>462</v>
      </c>
      <c r="AO38" s="458" t="s">
        <v>468</v>
      </c>
      <c r="AP38" s="458" t="s">
        <v>808</v>
      </c>
      <c r="AQ38" s="458" t="s">
        <v>808</v>
      </c>
      <c r="AR38" s="458">
        <v>461</v>
      </c>
      <c r="AS38" s="458">
        <v>235</v>
      </c>
      <c r="AT38" s="458">
        <v>226</v>
      </c>
      <c r="AU38" s="458">
        <v>456</v>
      </c>
      <c r="AV38" s="458">
        <v>220</v>
      </c>
      <c r="AW38" s="458">
        <v>236</v>
      </c>
      <c r="AX38" s="458" t="s">
        <v>468</v>
      </c>
      <c r="AY38" s="458" t="s">
        <v>808</v>
      </c>
      <c r="AZ38" s="458" t="s">
        <v>808</v>
      </c>
      <c r="BA38" s="462" t="s">
        <v>468</v>
      </c>
      <c r="BB38" s="458" t="s">
        <v>808</v>
      </c>
      <c r="BC38" s="458" t="s">
        <v>808</v>
      </c>
    </row>
    <row r="39" spans="1:55" ht="29.25" customHeight="1">
      <c r="A39" s="301"/>
      <c r="B39" s="196"/>
      <c r="C39" s="196"/>
      <c r="D39" s="301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J39" s="1251"/>
      <c r="AK39" s="460" t="s">
        <v>94</v>
      </c>
      <c r="AL39" s="461">
        <v>854</v>
      </c>
      <c r="AM39" s="457">
        <v>412</v>
      </c>
      <c r="AN39" s="457">
        <v>442</v>
      </c>
      <c r="AO39" s="458" t="s">
        <v>468</v>
      </c>
      <c r="AP39" s="458" t="s">
        <v>808</v>
      </c>
      <c r="AQ39" s="458" t="s">
        <v>808</v>
      </c>
      <c r="AR39" s="458">
        <v>382</v>
      </c>
      <c r="AS39" s="458">
        <v>201</v>
      </c>
      <c r="AT39" s="458">
        <v>181</v>
      </c>
      <c r="AU39" s="458">
        <v>472</v>
      </c>
      <c r="AV39" s="458">
        <v>211</v>
      </c>
      <c r="AW39" s="458">
        <v>261</v>
      </c>
      <c r="AX39" s="458" t="s">
        <v>468</v>
      </c>
      <c r="AY39" s="458" t="s">
        <v>808</v>
      </c>
      <c r="AZ39" s="458" t="s">
        <v>808</v>
      </c>
      <c r="BA39" s="462" t="s">
        <v>468</v>
      </c>
      <c r="BB39" s="458" t="s">
        <v>808</v>
      </c>
      <c r="BC39" s="458" t="s">
        <v>808</v>
      </c>
    </row>
    <row r="40" spans="1:55" ht="29.25" customHeight="1">
      <c r="A40" s="571" t="s">
        <v>803</v>
      </c>
      <c r="B40" s="571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J40" s="1251"/>
      <c r="AK40" s="460" t="s">
        <v>95</v>
      </c>
      <c r="AL40" s="461">
        <v>2294</v>
      </c>
      <c r="AM40" s="457">
        <v>1115</v>
      </c>
      <c r="AN40" s="457">
        <v>1179</v>
      </c>
      <c r="AO40" s="458">
        <v>129</v>
      </c>
      <c r="AP40" s="458">
        <v>69</v>
      </c>
      <c r="AQ40" s="458">
        <v>60</v>
      </c>
      <c r="AR40" s="458">
        <v>1224</v>
      </c>
      <c r="AS40" s="458">
        <v>617</v>
      </c>
      <c r="AT40" s="458">
        <v>607</v>
      </c>
      <c r="AU40" s="458">
        <v>941</v>
      </c>
      <c r="AV40" s="458">
        <v>429</v>
      </c>
      <c r="AW40" s="458">
        <v>512</v>
      </c>
      <c r="AX40" s="462" t="s">
        <v>468</v>
      </c>
      <c r="AY40" s="458" t="s">
        <v>808</v>
      </c>
      <c r="AZ40" s="458" t="s">
        <v>808</v>
      </c>
      <c r="BA40" s="462" t="s">
        <v>468</v>
      </c>
      <c r="BB40" s="458" t="s">
        <v>808</v>
      </c>
      <c r="BC40" s="458" t="s">
        <v>808</v>
      </c>
    </row>
    <row r="41" spans="1:55" ht="29.25" customHeight="1" thickBot="1">
      <c r="A41" s="197"/>
      <c r="B41" s="197"/>
      <c r="C41" s="198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197"/>
      <c r="AG41" s="244"/>
      <c r="AH41" s="188"/>
      <c r="AJ41" s="1251"/>
      <c r="AK41" s="460" t="s">
        <v>96</v>
      </c>
      <c r="AL41" s="461">
        <v>1095</v>
      </c>
      <c r="AM41" s="457">
        <v>637</v>
      </c>
      <c r="AN41" s="457">
        <v>458</v>
      </c>
      <c r="AO41" s="458" t="s">
        <v>468</v>
      </c>
      <c r="AP41" s="458" t="s">
        <v>808</v>
      </c>
      <c r="AQ41" s="458" t="s">
        <v>808</v>
      </c>
      <c r="AR41" s="458">
        <v>480</v>
      </c>
      <c r="AS41" s="458">
        <v>253</v>
      </c>
      <c r="AT41" s="458">
        <v>227</v>
      </c>
      <c r="AU41" s="458">
        <v>615</v>
      </c>
      <c r="AV41" s="458">
        <v>384</v>
      </c>
      <c r="AW41" s="458">
        <v>231</v>
      </c>
      <c r="AX41" s="462" t="s">
        <v>468</v>
      </c>
      <c r="AY41" s="458" t="s">
        <v>808</v>
      </c>
      <c r="AZ41" s="458" t="s">
        <v>808</v>
      </c>
      <c r="BA41" s="462" t="s">
        <v>468</v>
      </c>
      <c r="BB41" s="458" t="s">
        <v>808</v>
      </c>
      <c r="BC41" s="458" t="s">
        <v>808</v>
      </c>
    </row>
    <row r="42" spans="1:55" ht="29.25" customHeight="1">
      <c r="A42" s="926" t="s">
        <v>248</v>
      </c>
      <c r="B42" s="926"/>
      <c r="C42" s="664"/>
      <c r="D42" s="1246" t="s">
        <v>249</v>
      </c>
      <c r="E42" s="958"/>
      <c r="F42" s="1247"/>
      <c r="G42" s="1246" t="s">
        <v>11</v>
      </c>
      <c r="H42" s="1247"/>
      <c r="I42" s="1246" t="s">
        <v>412</v>
      </c>
      <c r="J42" s="1247"/>
      <c r="K42" s="1246" t="s">
        <v>12</v>
      </c>
      <c r="L42" s="1247"/>
      <c r="M42" s="1219" t="s">
        <v>410</v>
      </c>
      <c r="N42" s="671"/>
      <c r="O42" s="1246" t="s">
        <v>411</v>
      </c>
      <c r="P42" s="1247"/>
      <c r="Q42" s="1219" t="s">
        <v>809</v>
      </c>
      <c r="R42" s="671"/>
      <c r="S42" s="1246" t="s">
        <v>479</v>
      </c>
      <c r="T42" s="1247"/>
      <c r="U42" s="1246" t="s">
        <v>13</v>
      </c>
      <c r="V42" s="1247"/>
      <c r="W42" s="1256" t="s">
        <v>413</v>
      </c>
      <c r="X42" s="1257"/>
      <c r="Y42" s="1246" t="s">
        <v>810</v>
      </c>
      <c r="Z42" s="1247"/>
      <c r="AA42" s="1219" t="s">
        <v>414</v>
      </c>
      <c r="AB42" s="671"/>
      <c r="AC42" s="1246" t="s">
        <v>14</v>
      </c>
      <c r="AD42" s="1247"/>
      <c r="AE42" s="1219" t="s">
        <v>415</v>
      </c>
      <c r="AF42" s="671"/>
      <c r="AG42" s="1246" t="s">
        <v>15</v>
      </c>
      <c r="AH42" s="958"/>
      <c r="AJ42" s="1251"/>
      <c r="AK42" s="460" t="s">
        <v>97</v>
      </c>
      <c r="AL42" s="461">
        <v>1809</v>
      </c>
      <c r="AM42" s="457">
        <v>920</v>
      </c>
      <c r="AN42" s="457">
        <v>889</v>
      </c>
      <c r="AO42" s="458">
        <v>102</v>
      </c>
      <c r="AP42" s="458">
        <v>55</v>
      </c>
      <c r="AQ42" s="458">
        <v>47</v>
      </c>
      <c r="AR42" s="458">
        <v>1064</v>
      </c>
      <c r="AS42" s="458">
        <v>506</v>
      </c>
      <c r="AT42" s="458">
        <v>558</v>
      </c>
      <c r="AU42" s="458">
        <v>643</v>
      </c>
      <c r="AV42" s="458">
        <v>359</v>
      </c>
      <c r="AW42" s="458">
        <v>284</v>
      </c>
      <c r="AX42" s="462" t="s">
        <v>468</v>
      </c>
      <c r="AY42" s="458" t="s">
        <v>808</v>
      </c>
      <c r="AZ42" s="458" t="s">
        <v>808</v>
      </c>
      <c r="BA42" s="462" t="s">
        <v>468</v>
      </c>
      <c r="BB42" s="458" t="s">
        <v>808</v>
      </c>
      <c r="BC42" s="458" t="s">
        <v>808</v>
      </c>
    </row>
    <row r="43" spans="1:55" ht="29.25" customHeight="1">
      <c r="A43" s="571"/>
      <c r="B43" s="571"/>
      <c r="C43" s="761"/>
      <c r="D43" s="1248"/>
      <c r="E43" s="905"/>
      <c r="F43" s="1249"/>
      <c r="G43" s="1248"/>
      <c r="H43" s="1249"/>
      <c r="I43" s="1248"/>
      <c r="J43" s="1249"/>
      <c r="K43" s="1248"/>
      <c r="L43" s="1249"/>
      <c r="M43" s="1220"/>
      <c r="N43" s="673"/>
      <c r="O43" s="1248"/>
      <c r="P43" s="1249"/>
      <c r="Q43" s="1220"/>
      <c r="R43" s="673"/>
      <c r="S43" s="1248"/>
      <c r="T43" s="1249"/>
      <c r="U43" s="1248"/>
      <c r="V43" s="1249"/>
      <c r="W43" s="1258"/>
      <c r="X43" s="1259"/>
      <c r="Y43" s="1248"/>
      <c r="Z43" s="1249"/>
      <c r="AA43" s="1220"/>
      <c r="AB43" s="673"/>
      <c r="AC43" s="1248"/>
      <c r="AD43" s="1249"/>
      <c r="AE43" s="1220"/>
      <c r="AF43" s="673"/>
      <c r="AG43" s="1248"/>
      <c r="AH43" s="905"/>
      <c r="AJ43" s="1251"/>
      <c r="AK43" s="438"/>
      <c r="AL43" s="461"/>
      <c r="AM43" s="457"/>
      <c r="AN43" s="457"/>
      <c r="AO43" s="458"/>
      <c r="AP43" s="458"/>
      <c r="AQ43" s="458"/>
      <c r="AR43" s="458"/>
      <c r="AS43" s="458"/>
      <c r="AT43" s="458"/>
      <c r="AU43" s="458"/>
      <c r="AV43" s="458"/>
      <c r="AW43" s="458"/>
      <c r="AX43" s="462"/>
      <c r="AY43" s="457"/>
      <c r="AZ43" s="457"/>
      <c r="BA43" s="462"/>
      <c r="BB43" s="457"/>
      <c r="BC43" s="457"/>
    </row>
    <row r="44" spans="1:55" ht="29.25" customHeight="1">
      <c r="A44" s="636"/>
      <c r="B44" s="636"/>
      <c r="C44" s="637"/>
      <c r="D44" s="248" t="s">
        <v>42</v>
      </c>
      <c r="E44" s="252" t="s">
        <v>43</v>
      </c>
      <c r="F44" s="252" t="s">
        <v>44</v>
      </c>
      <c r="G44" s="252" t="s">
        <v>43</v>
      </c>
      <c r="H44" s="252" t="s">
        <v>44</v>
      </c>
      <c r="I44" s="252" t="s">
        <v>43</v>
      </c>
      <c r="J44" s="252" t="s">
        <v>44</v>
      </c>
      <c r="K44" s="252" t="s">
        <v>43</v>
      </c>
      <c r="L44" s="252" t="s">
        <v>44</v>
      </c>
      <c r="M44" s="252" t="s">
        <v>43</v>
      </c>
      <c r="N44" s="252" t="s">
        <v>44</v>
      </c>
      <c r="O44" s="252" t="s">
        <v>43</v>
      </c>
      <c r="P44" s="252" t="s">
        <v>44</v>
      </c>
      <c r="Q44" s="252" t="s">
        <v>43</v>
      </c>
      <c r="R44" s="483" t="s">
        <v>44</v>
      </c>
      <c r="S44" s="252" t="s">
        <v>43</v>
      </c>
      <c r="T44" s="252" t="s">
        <v>44</v>
      </c>
      <c r="U44" s="252" t="s">
        <v>43</v>
      </c>
      <c r="V44" s="252" t="s">
        <v>44</v>
      </c>
      <c r="W44" s="252" t="s">
        <v>43</v>
      </c>
      <c r="X44" s="252" t="s">
        <v>44</v>
      </c>
      <c r="Y44" s="252" t="s">
        <v>43</v>
      </c>
      <c r="Z44" s="252" t="s">
        <v>44</v>
      </c>
      <c r="AA44" s="252" t="s">
        <v>43</v>
      </c>
      <c r="AB44" s="252" t="s">
        <v>44</v>
      </c>
      <c r="AC44" s="252" t="s">
        <v>43</v>
      </c>
      <c r="AD44" s="252" t="s">
        <v>44</v>
      </c>
      <c r="AE44" s="251" t="s">
        <v>43</v>
      </c>
      <c r="AF44" s="252" t="s">
        <v>44</v>
      </c>
      <c r="AG44" s="252" t="s">
        <v>43</v>
      </c>
      <c r="AH44" s="253" t="s">
        <v>44</v>
      </c>
      <c r="AI44" s="336"/>
      <c r="AJ44" s="1251"/>
      <c r="AK44" s="438" t="s">
        <v>428</v>
      </c>
      <c r="AL44" s="461">
        <v>233</v>
      </c>
      <c r="AM44" s="457">
        <v>118</v>
      </c>
      <c r="AN44" s="457">
        <v>115</v>
      </c>
      <c r="AO44" s="458">
        <v>51</v>
      </c>
      <c r="AP44" s="458">
        <v>19</v>
      </c>
      <c r="AQ44" s="458">
        <v>32</v>
      </c>
      <c r="AR44" s="458">
        <v>182</v>
      </c>
      <c r="AS44" s="458">
        <v>99</v>
      </c>
      <c r="AT44" s="458">
        <v>83</v>
      </c>
      <c r="AU44" s="458" t="s">
        <v>468</v>
      </c>
      <c r="AV44" s="458" t="s">
        <v>808</v>
      </c>
      <c r="AW44" s="458" t="s">
        <v>808</v>
      </c>
      <c r="AX44" s="462" t="s">
        <v>468</v>
      </c>
      <c r="AY44" s="458" t="s">
        <v>808</v>
      </c>
      <c r="AZ44" s="458" t="s">
        <v>808</v>
      </c>
      <c r="BA44" s="462" t="s">
        <v>468</v>
      </c>
      <c r="BB44" s="458" t="s">
        <v>808</v>
      </c>
      <c r="BC44" s="458" t="s">
        <v>808</v>
      </c>
    </row>
    <row r="45" spans="1:55" ht="29.25" customHeight="1">
      <c r="A45" s="1227" t="s">
        <v>245</v>
      </c>
      <c r="B45" s="198"/>
      <c r="C45" s="90" t="s">
        <v>42</v>
      </c>
      <c r="D45" s="216">
        <v>6133</v>
      </c>
      <c r="E45" s="217">
        <v>775</v>
      </c>
      <c r="F45" s="217">
        <v>5358</v>
      </c>
      <c r="G45" s="210" t="s">
        <v>468</v>
      </c>
      <c r="H45" s="210">
        <v>519</v>
      </c>
      <c r="I45" s="210" t="s">
        <v>468</v>
      </c>
      <c r="J45" s="210">
        <v>179</v>
      </c>
      <c r="K45" s="210" t="s">
        <v>468</v>
      </c>
      <c r="L45" s="210">
        <v>570</v>
      </c>
      <c r="M45" s="210" t="s">
        <v>468</v>
      </c>
      <c r="N45" s="210">
        <v>274</v>
      </c>
      <c r="O45" s="210">
        <v>128</v>
      </c>
      <c r="P45" s="210">
        <v>56</v>
      </c>
      <c r="Q45" s="210">
        <v>122</v>
      </c>
      <c r="R45" s="210">
        <v>562</v>
      </c>
      <c r="S45" s="210" t="s">
        <v>468</v>
      </c>
      <c r="T45" s="210">
        <v>606</v>
      </c>
      <c r="U45" s="210" t="s">
        <v>468</v>
      </c>
      <c r="V45" s="210">
        <v>142</v>
      </c>
      <c r="W45" s="210" t="s">
        <v>468</v>
      </c>
      <c r="X45" s="210">
        <v>160</v>
      </c>
      <c r="Y45" s="210" t="s">
        <v>468</v>
      </c>
      <c r="Z45" s="210">
        <v>364</v>
      </c>
      <c r="AA45" s="210">
        <v>25</v>
      </c>
      <c r="AB45" s="210">
        <v>121</v>
      </c>
      <c r="AC45" s="210">
        <v>141</v>
      </c>
      <c r="AD45" s="210">
        <v>865</v>
      </c>
      <c r="AE45" s="210" t="s">
        <v>468</v>
      </c>
      <c r="AF45" s="210">
        <v>456</v>
      </c>
      <c r="AG45" s="210">
        <v>359</v>
      </c>
      <c r="AH45" s="210">
        <v>484</v>
      </c>
      <c r="AI45" s="240"/>
      <c r="AJ45" s="1251"/>
      <c r="AK45" s="460" t="s">
        <v>100</v>
      </c>
      <c r="AL45" s="461">
        <v>1210</v>
      </c>
      <c r="AM45" s="457">
        <v>582</v>
      </c>
      <c r="AN45" s="457">
        <v>628</v>
      </c>
      <c r="AO45" s="458" t="s">
        <v>468</v>
      </c>
      <c r="AP45" s="458" t="s">
        <v>811</v>
      </c>
      <c r="AQ45" s="458" t="s">
        <v>811</v>
      </c>
      <c r="AR45" s="458">
        <v>814</v>
      </c>
      <c r="AS45" s="458">
        <v>408</v>
      </c>
      <c r="AT45" s="458">
        <v>406</v>
      </c>
      <c r="AU45" s="458">
        <v>396</v>
      </c>
      <c r="AV45" s="458">
        <v>174</v>
      </c>
      <c r="AW45" s="458">
        <v>222</v>
      </c>
      <c r="AX45" s="462" t="s">
        <v>468</v>
      </c>
      <c r="AY45" s="458" t="s">
        <v>811</v>
      </c>
      <c r="AZ45" s="458" t="s">
        <v>811</v>
      </c>
      <c r="BA45" s="462" t="s">
        <v>468</v>
      </c>
      <c r="BB45" s="458" t="s">
        <v>811</v>
      </c>
      <c r="BC45" s="458" t="s">
        <v>811</v>
      </c>
    </row>
    <row r="46" spans="1:55" ht="29.25" customHeight="1">
      <c r="A46" s="1228"/>
      <c r="B46" s="198"/>
      <c r="C46" s="259" t="s">
        <v>49</v>
      </c>
      <c r="D46" s="210">
        <v>684</v>
      </c>
      <c r="E46" s="218">
        <v>122</v>
      </c>
      <c r="F46" s="218">
        <v>562</v>
      </c>
      <c r="G46" s="219" t="s">
        <v>812</v>
      </c>
      <c r="H46" s="219" t="s">
        <v>812</v>
      </c>
      <c r="I46" s="219" t="s">
        <v>812</v>
      </c>
      <c r="J46" s="219" t="s">
        <v>812</v>
      </c>
      <c r="K46" s="219" t="s">
        <v>812</v>
      </c>
      <c r="L46" s="219" t="s">
        <v>812</v>
      </c>
      <c r="M46" s="219" t="s">
        <v>812</v>
      </c>
      <c r="N46" s="219" t="s">
        <v>812</v>
      </c>
      <c r="O46" s="219" t="s">
        <v>812</v>
      </c>
      <c r="P46" s="219" t="s">
        <v>812</v>
      </c>
      <c r="Q46" s="219">
        <v>122</v>
      </c>
      <c r="R46" s="219">
        <v>562</v>
      </c>
      <c r="S46" s="219" t="s">
        <v>812</v>
      </c>
      <c r="T46" s="219" t="s">
        <v>812</v>
      </c>
      <c r="U46" s="219" t="s">
        <v>812</v>
      </c>
      <c r="V46" s="219" t="s">
        <v>812</v>
      </c>
      <c r="W46" s="219" t="s">
        <v>812</v>
      </c>
      <c r="X46" s="219" t="s">
        <v>812</v>
      </c>
      <c r="Y46" s="219" t="s">
        <v>812</v>
      </c>
      <c r="Z46" s="219" t="s">
        <v>812</v>
      </c>
      <c r="AA46" s="219" t="s">
        <v>812</v>
      </c>
      <c r="AB46" s="219" t="s">
        <v>812</v>
      </c>
      <c r="AC46" s="219" t="s">
        <v>812</v>
      </c>
      <c r="AD46" s="219" t="s">
        <v>812</v>
      </c>
      <c r="AE46" s="219" t="s">
        <v>812</v>
      </c>
      <c r="AF46" s="219" t="s">
        <v>812</v>
      </c>
      <c r="AG46" s="219" t="s">
        <v>812</v>
      </c>
      <c r="AH46" s="219" t="s">
        <v>812</v>
      </c>
      <c r="AI46" s="240"/>
      <c r="AJ46" s="1251"/>
      <c r="AK46" s="460" t="s">
        <v>105</v>
      </c>
      <c r="AL46" s="461">
        <v>2102</v>
      </c>
      <c r="AM46" s="457">
        <v>1088</v>
      </c>
      <c r="AN46" s="457">
        <v>1014</v>
      </c>
      <c r="AO46" s="458">
        <v>57</v>
      </c>
      <c r="AP46" s="458">
        <v>26</v>
      </c>
      <c r="AQ46" s="458">
        <v>31</v>
      </c>
      <c r="AR46" s="458">
        <v>1357</v>
      </c>
      <c r="AS46" s="458">
        <v>679</v>
      </c>
      <c r="AT46" s="458">
        <v>678</v>
      </c>
      <c r="AU46" s="458">
        <v>688</v>
      </c>
      <c r="AV46" s="458">
        <v>383</v>
      </c>
      <c r="AW46" s="458">
        <v>305</v>
      </c>
      <c r="AX46" s="462" t="s">
        <v>468</v>
      </c>
      <c r="AY46" s="458" t="s">
        <v>811</v>
      </c>
      <c r="AZ46" s="458" t="s">
        <v>811</v>
      </c>
      <c r="BA46" s="462" t="s">
        <v>468</v>
      </c>
      <c r="BB46" s="458" t="s">
        <v>811</v>
      </c>
      <c r="BC46" s="458" t="s">
        <v>811</v>
      </c>
    </row>
    <row r="47" spans="1:55" ht="29.25" customHeight="1">
      <c r="A47" s="1228"/>
      <c r="B47" s="198"/>
      <c r="C47" s="259" t="s">
        <v>47</v>
      </c>
      <c r="D47" s="210">
        <v>184</v>
      </c>
      <c r="E47" s="218">
        <v>128</v>
      </c>
      <c r="F47" s="218">
        <v>56</v>
      </c>
      <c r="G47" s="219" t="s">
        <v>812</v>
      </c>
      <c r="H47" s="219" t="s">
        <v>812</v>
      </c>
      <c r="I47" s="219" t="s">
        <v>812</v>
      </c>
      <c r="J47" s="219" t="s">
        <v>812</v>
      </c>
      <c r="K47" s="219" t="s">
        <v>812</v>
      </c>
      <c r="L47" s="219" t="s">
        <v>812</v>
      </c>
      <c r="M47" s="219" t="s">
        <v>812</v>
      </c>
      <c r="N47" s="219" t="s">
        <v>812</v>
      </c>
      <c r="O47" s="220">
        <v>128</v>
      </c>
      <c r="P47" s="213">
        <v>56</v>
      </c>
      <c r="Q47" s="219" t="s">
        <v>812</v>
      </c>
      <c r="R47" s="219" t="s">
        <v>812</v>
      </c>
      <c r="S47" s="219" t="s">
        <v>812</v>
      </c>
      <c r="T47" s="219" t="s">
        <v>812</v>
      </c>
      <c r="U47" s="219" t="s">
        <v>812</v>
      </c>
      <c r="V47" s="219" t="s">
        <v>812</v>
      </c>
      <c r="W47" s="219" t="s">
        <v>812</v>
      </c>
      <c r="X47" s="219" t="s">
        <v>812</v>
      </c>
      <c r="Y47" s="219" t="s">
        <v>812</v>
      </c>
      <c r="Z47" s="219" t="s">
        <v>812</v>
      </c>
      <c r="AA47" s="219" t="s">
        <v>812</v>
      </c>
      <c r="AB47" s="219" t="s">
        <v>812</v>
      </c>
      <c r="AC47" s="219" t="s">
        <v>812</v>
      </c>
      <c r="AD47" s="219" t="s">
        <v>812</v>
      </c>
      <c r="AE47" s="219" t="s">
        <v>812</v>
      </c>
      <c r="AF47" s="219" t="s">
        <v>812</v>
      </c>
      <c r="AG47" s="219" t="s">
        <v>812</v>
      </c>
      <c r="AH47" s="219" t="s">
        <v>812</v>
      </c>
      <c r="AI47" s="240"/>
      <c r="AJ47" s="1251"/>
      <c r="AK47" s="460" t="s">
        <v>114</v>
      </c>
      <c r="AL47" s="461">
        <v>2588</v>
      </c>
      <c r="AM47" s="457">
        <v>1294</v>
      </c>
      <c r="AN47" s="457">
        <v>1294</v>
      </c>
      <c r="AO47" s="458">
        <v>82</v>
      </c>
      <c r="AP47" s="458">
        <v>42</v>
      </c>
      <c r="AQ47" s="458">
        <v>40</v>
      </c>
      <c r="AR47" s="458">
        <v>1482</v>
      </c>
      <c r="AS47" s="458">
        <v>746</v>
      </c>
      <c r="AT47" s="458">
        <v>736</v>
      </c>
      <c r="AU47" s="458">
        <v>1019</v>
      </c>
      <c r="AV47" s="458">
        <v>506</v>
      </c>
      <c r="AW47" s="458">
        <v>513</v>
      </c>
      <c r="AX47" s="462" t="s">
        <v>468</v>
      </c>
      <c r="AY47" s="458" t="s">
        <v>811</v>
      </c>
      <c r="AZ47" s="458" t="s">
        <v>811</v>
      </c>
      <c r="BA47" s="458">
        <v>5</v>
      </c>
      <c r="BB47" s="458" t="s">
        <v>811</v>
      </c>
      <c r="BC47" s="457">
        <v>5</v>
      </c>
    </row>
    <row r="48" spans="1:55" ht="29.25" customHeight="1">
      <c r="A48" s="1228"/>
      <c r="B48" s="198"/>
      <c r="C48" s="259" t="s">
        <v>48</v>
      </c>
      <c r="D48" s="210">
        <v>5265</v>
      </c>
      <c r="E48" s="218">
        <v>525</v>
      </c>
      <c r="F48" s="218">
        <v>4740</v>
      </c>
      <c r="G48" s="219" t="s">
        <v>812</v>
      </c>
      <c r="H48" s="219">
        <v>519</v>
      </c>
      <c r="I48" s="219" t="s">
        <v>812</v>
      </c>
      <c r="J48" s="219">
        <v>179</v>
      </c>
      <c r="K48" s="219" t="s">
        <v>812</v>
      </c>
      <c r="L48" s="221">
        <v>570</v>
      </c>
      <c r="M48" s="219" t="s">
        <v>812</v>
      </c>
      <c r="N48" s="219">
        <v>274</v>
      </c>
      <c r="O48" s="219" t="s">
        <v>812</v>
      </c>
      <c r="P48" s="219" t="s">
        <v>812</v>
      </c>
      <c r="Q48" s="219" t="s">
        <v>812</v>
      </c>
      <c r="R48" s="219" t="s">
        <v>812</v>
      </c>
      <c r="S48" s="219" t="s">
        <v>812</v>
      </c>
      <c r="T48" s="219">
        <v>606</v>
      </c>
      <c r="U48" s="219" t="s">
        <v>812</v>
      </c>
      <c r="V48" s="221">
        <v>142</v>
      </c>
      <c r="W48" s="219" t="s">
        <v>812</v>
      </c>
      <c r="X48" s="221">
        <v>160</v>
      </c>
      <c r="Y48" s="219" t="s">
        <v>812</v>
      </c>
      <c r="Z48" s="221">
        <v>364</v>
      </c>
      <c r="AA48" s="219">
        <v>25</v>
      </c>
      <c r="AB48" s="221">
        <v>121</v>
      </c>
      <c r="AC48" s="221">
        <v>141</v>
      </c>
      <c r="AD48" s="221">
        <v>865</v>
      </c>
      <c r="AE48" s="219" t="s">
        <v>812</v>
      </c>
      <c r="AF48" s="224">
        <v>456</v>
      </c>
      <c r="AG48" s="219">
        <v>359</v>
      </c>
      <c r="AH48" s="219">
        <v>484</v>
      </c>
      <c r="AJ48" s="1251"/>
      <c r="AK48" s="460" t="s">
        <v>120</v>
      </c>
      <c r="AL48" s="461">
        <v>1329</v>
      </c>
      <c r="AM48" s="457">
        <v>630</v>
      </c>
      <c r="AN48" s="457">
        <v>699</v>
      </c>
      <c r="AO48" s="458" t="s">
        <v>468</v>
      </c>
      <c r="AP48" s="458" t="s">
        <v>811</v>
      </c>
      <c r="AQ48" s="458" t="s">
        <v>811</v>
      </c>
      <c r="AR48" s="458">
        <v>841</v>
      </c>
      <c r="AS48" s="458">
        <v>446</v>
      </c>
      <c r="AT48" s="458">
        <v>395</v>
      </c>
      <c r="AU48" s="458">
        <v>488</v>
      </c>
      <c r="AV48" s="458">
        <v>184</v>
      </c>
      <c r="AW48" s="458">
        <v>304</v>
      </c>
      <c r="AX48" s="462" t="s">
        <v>468</v>
      </c>
      <c r="AY48" s="458" t="s">
        <v>811</v>
      </c>
      <c r="AZ48" s="458" t="s">
        <v>811</v>
      </c>
      <c r="BA48" s="462" t="s">
        <v>468</v>
      </c>
      <c r="BB48" s="458" t="s">
        <v>811</v>
      </c>
      <c r="BC48" s="458" t="s">
        <v>811</v>
      </c>
    </row>
    <row r="49" spans="1:55" ht="29.25" customHeight="1">
      <c r="A49" s="484"/>
      <c r="B49" s="198"/>
      <c r="C49" s="259"/>
      <c r="D49" s="213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4"/>
      <c r="AF49" s="224"/>
      <c r="AG49" s="224"/>
      <c r="AH49" s="224"/>
      <c r="AJ49" s="1251"/>
      <c r="AK49" s="460" t="s">
        <v>125</v>
      </c>
      <c r="AL49" s="461">
        <v>1237</v>
      </c>
      <c r="AM49" s="457">
        <v>530</v>
      </c>
      <c r="AN49" s="457">
        <v>707</v>
      </c>
      <c r="AO49" s="458" t="s">
        <v>468</v>
      </c>
      <c r="AP49" s="458" t="s">
        <v>811</v>
      </c>
      <c r="AQ49" s="458" t="s">
        <v>811</v>
      </c>
      <c r="AR49" s="458">
        <v>683</v>
      </c>
      <c r="AS49" s="458">
        <v>358</v>
      </c>
      <c r="AT49" s="458">
        <v>325</v>
      </c>
      <c r="AU49" s="458">
        <v>554</v>
      </c>
      <c r="AV49" s="458">
        <v>172</v>
      </c>
      <c r="AW49" s="458">
        <v>382</v>
      </c>
      <c r="AX49" s="462" t="s">
        <v>468</v>
      </c>
      <c r="AY49" s="458" t="s">
        <v>811</v>
      </c>
      <c r="AZ49" s="458" t="s">
        <v>811</v>
      </c>
      <c r="BA49" s="462" t="s">
        <v>468</v>
      </c>
      <c r="BB49" s="458" t="s">
        <v>811</v>
      </c>
      <c r="BC49" s="458" t="s">
        <v>811</v>
      </c>
    </row>
    <row r="50" spans="1:55" ht="29.25" customHeight="1">
      <c r="A50" s="1228" t="s">
        <v>246</v>
      </c>
      <c r="B50" s="198"/>
      <c r="C50" s="90" t="s">
        <v>42</v>
      </c>
      <c r="D50" s="210">
        <v>2660</v>
      </c>
      <c r="E50" s="217">
        <v>312</v>
      </c>
      <c r="F50" s="217">
        <v>2348</v>
      </c>
      <c r="G50" s="210" t="s">
        <v>468</v>
      </c>
      <c r="H50" s="210">
        <v>250</v>
      </c>
      <c r="I50" s="210" t="s">
        <v>468</v>
      </c>
      <c r="J50" s="210">
        <v>101</v>
      </c>
      <c r="K50" s="210" t="s">
        <v>468</v>
      </c>
      <c r="L50" s="210">
        <v>245</v>
      </c>
      <c r="M50" s="210" t="s">
        <v>468</v>
      </c>
      <c r="N50" s="210">
        <v>104</v>
      </c>
      <c r="O50" s="210">
        <v>86</v>
      </c>
      <c r="P50" s="210">
        <v>37</v>
      </c>
      <c r="Q50" s="210">
        <v>33</v>
      </c>
      <c r="R50" s="210">
        <v>195</v>
      </c>
      <c r="S50" s="210" t="s">
        <v>468</v>
      </c>
      <c r="T50" s="210">
        <v>327</v>
      </c>
      <c r="U50" s="210" t="s">
        <v>468</v>
      </c>
      <c r="V50" s="210">
        <v>99</v>
      </c>
      <c r="W50" s="210" t="s">
        <v>468</v>
      </c>
      <c r="X50" s="210">
        <v>109</v>
      </c>
      <c r="Y50" s="210" t="s">
        <v>468</v>
      </c>
      <c r="Z50" s="210">
        <v>194</v>
      </c>
      <c r="AA50" s="210">
        <v>16</v>
      </c>
      <c r="AB50" s="210">
        <v>61</v>
      </c>
      <c r="AC50" s="210">
        <v>77</v>
      </c>
      <c r="AD50" s="210">
        <v>386</v>
      </c>
      <c r="AE50" s="210" t="s">
        <v>468</v>
      </c>
      <c r="AF50" s="210">
        <v>115</v>
      </c>
      <c r="AG50" s="210">
        <v>100</v>
      </c>
      <c r="AH50" s="210">
        <v>125</v>
      </c>
      <c r="AI50" s="240"/>
      <c r="AJ50" s="1251"/>
      <c r="AK50" s="460" t="s">
        <v>132</v>
      </c>
      <c r="AL50" s="461">
        <v>1355</v>
      </c>
      <c r="AM50" s="457">
        <v>667</v>
      </c>
      <c r="AN50" s="457">
        <v>688</v>
      </c>
      <c r="AO50" s="458">
        <v>58</v>
      </c>
      <c r="AP50" s="458">
        <v>23</v>
      </c>
      <c r="AQ50" s="458">
        <v>35</v>
      </c>
      <c r="AR50" s="458">
        <v>657</v>
      </c>
      <c r="AS50" s="458">
        <v>341</v>
      </c>
      <c r="AT50" s="458">
        <v>316</v>
      </c>
      <c r="AU50" s="458">
        <v>640</v>
      </c>
      <c r="AV50" s="458">
        <v>303</v>
      </c>
      <c r="AW50" s="458">
        <v>337</v>
      </c>
      <c r="AX50" s="462" t="s">
        <v>468</v>
      </c>
      <c r="AY50" s="458" t="s">
        <v>811</v>
      </c>
      <c r="AZ50" s="458" t="s">
        <v>811</v>
      </c>
      <c r="BA50" s="462" t="s">
        <v>468</v>
      </c>
      <c r="BB50" s="458" t="s">
        <v>811</v>
      </c>
      <c r="BC50" s="458" t="s">
        <v>811</v>
      </c>
    </row>
    <row r="51" spans="1:55" ht="29.25" customHeight="1">
      <c r="A51" s="1228"/>
      <c r="B51" s="198"/>
      <c r="C51" s="259" t="s">
        <v>49</v>
      </c>
      <c r="D51" s="210">
        <v>228</v>
      </c>
      <c r="E51" s="218">
        <v>33</v>
      </c>
      <c r="F51" s="218">
        <v>195</v>
      </c>
      <c r="G51" s="219" t="s">
        <v>812</v>
      </c>
      <c r="H51" s="219" t="s">
        <v>812</v>
      </c>
      <c r="I51" s="219" t="s">
        <v>812</v>
      </c>
      <c r="J51" s="219" t="s">
        <v>812</v>
      </c>
      <c r="K51" s="219" t="s">
        <v>812</v>
      </c>
      <c r="L51" s="219" t="s">
        <v>812</v>
      </c>
      <c r="M51" s="219" t="s">
        <v>812</v>
      </c>
      <c r="N51" s="219" t="s">
        <v>812</v>
      </c>
      <c r="O51" s="219" t="s">
        <v>812</v>
      </c>
      <c r="P51" s="219" t="s">
        <v>812</v>
      </c>
      <c r="Q51" s="219">
        <v>33</v>
      </c>
      <c r="R51" s="219">
        <v>195</v>
      </c>
      <c r="S51" s="219" t="s">
        <v>812</v>
      </c>
      <c r="T51" s="219" t="s">
        <v>812</v>
      </c>
      <c r="U51" s="219" t="s">
        <v>812</v>
      </c>
      <c r="V51" s="219" t="s">
        <v>812</v>
      </c>
      <c r="W51" s="219" t="s">
        <v>812</v>
      </c>
      <c r="X51" s="219" t="s">
        <v>812</v>
      </c>
      <c r="Y51" s="219" t="s">
        <v>812</v>
      </c>
      <c r="Z51" s="219" t="s">
        <v>812</v>
      </c>
      <c r="AA51" s="219" t="s">
        <v>812</v>
      </c>
      <c r="AB51" s="219" t="s">
        <v>812</v>
      </c>
      <c r="AC51" s="219" t="s">
        <v>812</v>
      </c>
      <c r="AD51" s="219" t="s">
        <v>812</v>
      </c>
      <c r="AE51" s="219" t="s">
        <v>812</v>
      </c>
      <c r="AF51" s="219" t="s">
        <v>812</v>
      </c>
      <c r="AG51" s="219" t="s">
        <v>812</v>
      </c>
      <c r="AH51" s="219" t="s">
        <v>812</v>
      </c>
      <c r="AJ51" s="1251"/>
      <c r="AK51" s="460" t="s">
        <v>137</v>
      </c>
      <c r="AL51" s="461">
        <v>264</v>
      </c>
      <c r="AM51" s="457">
        <v>138</v>
      </c>
      <c r="AN51" s="457">
        <v>126</v>
      </c>
      <c r="AO51" s="458">
        <v>55</v>
      </c>
      <c r="AP51" s="458">
        <v>29</v>
      </c>
      <c r="AQ51" s="458">
        <v>26</v>
      </c>
      <c r="AR51" s="458">
        <v>171</v>
      </c>
      <c r="AS51" s="458">
        <v>82</v>
      </c>
      <c r="AT51" s="458">
        <v>89</v>
      </c>
      <c r="AU51" s="458">
        <v>38</v>
      </c>
      <c r="AV51" s="458">
        <v>27</v>
      </c>
      <c r="AW51" s="458">
        <v>11</v>
      </c>
      <c r="AX51" s="462" t="s">
        <v>468</v>
      </c>
      <c r="AY51" s="458" t="s">
        <v>811</v>
      </c>
      <c r="AZ51" s="458" t="s">
        <v>811</v>
      </c>
      <c r="BA51" s="462" t="s">
        <v>468</v>
      </c>
      <c r="BB51" s="458" t="s">
        <v>811</v>
      </c>
      <c r="BC51" s="458" t="s">
        <v>811</v>
      </c>
    </row>
    <row r="52" spans="1:55" ht="29.25" customHeight="1">
      <c r="A52" s="1228"/>
      <c r="B52" s="198"/>
      <c r="C52" s="259" t="s">
        <v>47</v>
      </c>
      <c r="D52" s="210">
        <v>123</v>
      </c>
      <c r="E52" s="218">
        <v>86</v>
      </c>
      <c r="F52" s="218">
        <v>37</v>
      </c>
      <c r="G52" s="219" t="s">
        <v>812</v>
      </c>
      <c r="H52" s="219" t="s">
        <v>812</v>
      </c>
      <c r="I52" s="219" t="s">
        <v>812</v>
      </c>
      <c r="J52" s="219" t="s">
        <v>812</v>
      </c>
      <c r="K52" s="219" t="s">
        <v>812</v>
      </c>
      <c r="L52" s="219" t="s">
        <v>812</v>
      </c>
      <c r="M52" s="219" t="s">
        <v>812</v>
      </c>
      <c r="N52" s="219" t="s">
        <v>812</v>
      </c>
      <c r="O52" s="219">
        <v>86</v>
      </c>
      <c r="P52" s="219">
        <v>37</v>
      </c>
      <c r="Q52" s="219" t="s">
        <v>812</v>
      </c>
      <c r="R52" s="219" t="s">
        <v>812</v>
      </c>
      <c r="S52" s="219" t="s">
        <v>812</v>
      </c>
      <c r="T52" s="219" t="s">
        <v>812</v>
      </c>
      <c r="U52" s="219" t="s">
        <v>812</v>
      </c>
      <c r="V52" s="219" t="s">
        <v>812</v>
      </c>
      <c r="W52" s="219" t="s">
        <v>812</v>
      </c>
      <c r="X52" s="219" t="s">
        <v>812</v>
      </c>
      <c r="Y52" s="219" t="s">
        <v>812</v>
      </c>
      <c r="Z52" s="219" t="s">
        <v>812</v>
      </c>
      <c r="AA52" s="219" t="s">
        <v>812</v>
      </c>
      <c r="AB52" s="219" t="s">
        <v>812</v>
      </c>
      <c r="AC52" s="219" t="s">
        <v>812</v>
      </c>
      <c r="AD52" s="219" t="s">
        <v>812</v>
      </c>
      <c r="AE52" s="219" t="s">
        <v>812</v>
      </c>
      <c r="AF52" s="219" t="s">
        <v>812</v>
      </c>
      <c r="AG52" s="219" t="s">
        <v>812</v>
      </c>
      <c r="AH52" s="219" t="s">
        <v>812</v>
      </c>
      <c r="AI52" s="240"/>
      <c r="AJ52" s="464"/>
      <c r="AK52" s="460"/>
      <c r="AL52" s="461"/>
      <c r="AM52" s="457"/>
      <c r="AN52" s="457"/>
      <c r="AO52" s="458"/>
      <c r="AP52" s="458"/>
      <c r="AQ52" s="458"/>
      <c r="AR52" s="458"/>
      <c r="AS52" s="458"/>
      <c r="AT52" s="458"/>
      <c r="AU52" s="458"/>
      <c r="AV52" s="458"/>
      <c r="AW52" s="458"/>
      <c r="AX52" s="462"/>
      <c r="AY52" s="458"/>
      <c r="AZ52" s="458"/>
      <c r="BA52" s="462"/>
      <c r="BB52" s="458"/>
      <c r="BC52" s="458"/>
    </row>
    <row r="53" spans="1:55" ht="29.25" customHeight="1">
      <c r="A53" s="1228"/>
      <c r="B53" s="198"/>
      <c r="C53" s="259" t="s">
        <v>48</v>
      </c>
      <c r="D53" s="210">
        <v>2309</v>
      </c>
      <c r="E53" s="218">
        <v>193</v>
      </c>
      <c r="F53" s="218">
        <v>2116</v>
      </c>
      <c r="G53" s="219" t="s">
        <v>812</v>
      </c>
      <c r="H53" s="219">
        <v>250</v>
      </c>
      <c r="I53" s="219" t="s">
        <v>812</v>
      </c>
      <c r="J53" s="219">
        <v>101</v>
      </c>
      <c r="K53" s="219" t="s">
        <v>812</v>
      </c>
      <c r="L53" s="221">
        <v>245</v>
      </c>
      <c r="M53" s="219" t="s">
        <v>812</v>
      </c>
      <c r="N53" s="219">
        <v>104</v>
      </c>
      <c r="O53" s="219" t="s">
        <v>812</v>
      </c>
      <c r="P53" s="219" t="s">
        <v>812</v>
      </c>
      <c r="Q53" s="219" t="s">
        <v>812</v>
      </c>
      <c r="R53" s="219" t="s">
        <v>812</v>
      </c>
      <c r="S53" s="219" t="s">
        <v>812</v>
      </c>
      <c r="T53" s="219">
        <v>327</v>
      </c>
      <c r="U53" s="219" t="s">
        <v>812</v>
      </c>
      <c r="V53" s="221">
        <v>99</v>
      </c>
      <c r="W53" s="529" t="s">
        <v>812</v>
      </c>
      <c r="X53" s="221">
        <v>109</v>
      </c>
      <c r="Y53" s="219" t="s">
        <v>812</v>
      </c>
      <c r="Z53" s="221">
        <v>194</v>
      </c>
      <c r="AA53" s="219">
        <v>16</v>
      </c>
      <c r="AB53" s="221">
        <v>61</v>
      </c>
      <c r="AC53" s="221">
        <v>77</v>
      </c>
      <c r="AD53" s="221">
        <v>386</v>
      </c>
      <c r="AE53" s="219" t="s">
        <v>812</v>
      </c>
      <c r="AF53" s="224">
        <v>115</v>
      </c>
      <c r="AG53" s="219">
        <v>100</v>
      </c>
      <c r="AH53" s="219">
        <v>125</v>
      </c>
      <c r="AJ53" s="443"/>
      <c r="AK53" s="438"/>
      <c r="AL53" s="465"/>
      <c r="AM53" s="457"/>
      <c r="AN53" s="457"/>
      <c r="AO53" s="458"/>
      <c r="AP53" s="458"/>
      <c r="AQ53" s="458"/>
      <c r="AR53" s="458"/>
      <c r="AS53" s="458"/>
      <c r="AT53" s="458"/>
      <c r="AU53" s="458"/>
      <c r="AV53" s="458"/>
      <c r="AW53" s="458"/>
      <c r="AX53" s="457"/>
      <c r="AY53" s="457"/>
      <c r="AZ53" s="457"/>
      <c r="BA53" s="457"/>
      <c r="BB53" s="457"/>
      <c r="BC53" s="457"/>
    </row>
    <row r="54" spans="1:55" ht="29.25" customHeight="1">
      <c r="A54" s="224"/>
      <c r="B54" s="198"/>
      <c r="C54" s="259"/>
      <c r="D54" s="213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4"/>
      <c r="AF54" s="224"/>
      <c r="AG54" s="224"/>
      <c r="AH54" s="224"/>
      <c r="AJ54" s="466"/>
      <c r="AK54" s="438" t="s">
        <v>344</v>
      </c>
      <c r="AL54" s="461">
        <v>35218</v>
      </c>
      <c r="AM54" s="457">
        <v>18665</v>
      </c>
      <c r="AN54" s="457">
        <v>16553</v>
      </c>
      <c r="AO54" s="458">
        <v>3693</v>
      </c>
      <c r="AP54" s="440">
        <v>1820</v>
      </c>
      <c r="AQ54" s="440">
        <v>1873</v>
      </c>
      <c r="AR54" s="458">
        <v>123</v>
      </c>
      <c r="AS54" s="440">
        <v>47</v>
      </c>
      <c r="AT54" s="440">
        <v>76</v>
      </c>
      <c r="AU54" s="458">
        <v>2929</v>
      </c>
      <c r="AV54" s="440">
        <v>1346</v>
      </c>
      <c r="AW54" s="440">
        <v>1583</v>
      </c>
      <c r="AX54" s="458">
        <v>1574</v>
      </c>
      <c r="AY54" s="467">
        <v>691</v>
      </c>
      <c r="AZ54" s="467">
        <v>883</v>
      </c>
      <c r="BA54" s="458">
        <v>26899</v>
      </c>
      <c r="BB54" s="458">
        <v>14761</v>
      </c>
      <c r="BC54" s="458">
        <v>12138</v>
      </c>
    </row>
    <row r="55" spans="1:55" ht="29.25" customHeight="1">
      <c r="A55" s="1228" t="s">
        <v>247</v>
      </c>
      <c r="B55" s="198"/>
      <c r="C55" s="90" t="s">
        <v>42</v>
      </c>
      <c r="D55" s="210">
        <v>2446</v>
      </c>
      <c r="E55" s="217">
        <v>265</v>
      </c>
      <c r="F55" s="217">
        <v>2181</v>
      </c>
      <c r="G55" s="210" t="s">
        <v>468</v>
      </c>
      <c r="H55" s="210">
        <v>230</v>
      </c>
      <c r="I55" s="210" t="s">
        <v>468</v>
      </c>
      <c r="J55" s="210">
        <v>83</v>
      </c>
      <c r="K55" s="210" t="s">
        <v>468</v>
      </c>
      <c r="L55" s="210">
        <v>244</v>
      </c>
      <c r="M55" s="210" t="s">
        <v>468</v>
      </c>
      <c r="N55" s="210">
        <v>94</v>
      </c>
      <c r="O55" s="210">
        <v>72</v>
      </c>
      <c r="P55" s="210">
        <v>26</v>
      </c>
      <c r="Q55" s="210">
        <v>36</v>
      </c>
      <c r="R55" s="210">
        <v>173</v>
      </c>
      <c r="S55" s="210" t="s">
        <v>468</v>
      </c>
      <c r="T55" s="210">
        <v>308</v>
      </c>
      <c r="U55" s="210" t="s">
        <v>468</v>
      </c>
      <c r="V55" s="210">
        <v>90</v>
      </c>
      <c r="W55" s="210" t="s">
        <v>468</v>
      </c>
      <c r="X55" s="210">
        <v>103</v>
      </c>
      <c r="Y55" s="210" t="s">
        <v>468</v>
      </c>
      <c r="Z55" s="210">
        <v>146</v>
      </c>
      <c r="AA55" s="210">
        <v>6</v>
      </c>
      <c r="AB55" s="210">
        <v>55</v>
      </c>
      <c r="AC55" s="210">
        <v>42</v>
      </c>
      <c r="AD55" s="210">
        <v>391</v>
      </c>
      <c r="AE55" s="210" t="s">
        <v>468</v>
      </c>
      <c r="AF55" s="210">
        <v>123</v>
      </c>
      <c r="AG55" s="210">
        <v>109</v>
      </c>
      <c r="AH55" s="210">
        <v>115</v>
      </c>
      <c r="AJ55" s="466"/>
      <c r="AK55" s="438"/>
      <c r="AL55" s="461"/>
      <c r="AM55" s="457"/>
      <c r="AN55" s="457"/>
      <c r="AO55" s="458"/>
      <c r="AP55" s="440"/>
      <c r="AQ55" s="440"/>
      <c r="AR55" s="458"/>
      <c r="AS55" s="440"/>
      <c r="AT55" s="440"/>
      <c r="AU55" s="458"/>
      <c r="AV55" s="440"/>
      <c r="AW55" s="440"/>
      <c r="AX55" s="458"/>
      <c r="AY55" s="467"/>
      <c r="AZ55" s="467"/>
      <c r="BA55" s="458"/>
      <c r="BB55" s="458"/>
      <c r="BC55" s="458"/>
    </row>
    <row r="56" spans="1:55" ht="29.25" customHeight="1">
      <c r="A56" s="1228"/>
      <c r="B56" s="198"/>
      <c r="C56" s="259" t="s">
        <v>49</v>
      </c>
      <c r="D56" s="210">
        <v>209</v>
      </c>
      <c r="E56" s="218">
        <v>36</v>
      </c>
      <c r="F56" s="218">
        <v>173</v>
      </c>
      <c r="G56" s="219" t="s">
        <v>812</v>
      </c>
      <c r="H56" s="219" t="s">
        <v>812</v>
      </c>
      <c r="I56" s="219" t="s">
        <v>812</v>
      </c>
      <c r="J56" s="219" t="s">
        <v>812</v>
      </c>
      <c r="K56" s="219" t="s">
        <v>812</v>
      </c>
      <c r="L56" s="219" t="s">
        <v>812</v>
      </c>
      <c r="M56" s="219" t="s">
        <v>812</v>
      </c>
      <c r="N56" s="219" t="s">
        <v>812</v>
      </c>
      <c r="O56" s="219" t="s">
        <v>812</v>
      </c>
      <c r="P56" s="219" t="s">
        <v>812</v>
      </c>
      <c r="Q56" s="219">
        <v>36</v>
      </c>
      <c r="R56" s="219">
        <v>173</v>
      </c>
      <c r="S56" s="219" t="s">
        <v>812</v>
      </c>
      <c r="T56" s="219" t="s">
        <v>812</v>
      </c>
      <c r="U56" s="219" t="s">
        <v>812</v>
      </c>
      <c r="V56" s="219" t="s">
        <v>812</v>
      </c>
      <c r="W56" s="219" t="s">
        <v>812</v>
      </c>
      <c r="X56" s="219" t="s">
        <v>812</v>
      </c>
      <c r="Y56" s="219" t="s">
        <v>812</v>
      </c>
      <c r="Z56" s="219" t="s">
        <v>812</v>
      </c>
      <c r="AA56" s="219" t="s">
        <v>812</v>
      </c>
      <c r="AB56" s="219" t="s">
        <v>812</v>
      </c>
      <c r="AC56" s="219" t="s">
        <v>812</v>
      </c>
      <c r="AD56" s="219" t="s">
        <v>812</v>
      </c>
      <c r="AE56" s="219" t="s">
        <v>812</v>
      </c>
      <c r="AF56" s="219" t="s">
        <v>812</v>
      </c>
      <c r="AG56" s="219" t="s">
        <v>812</v>
      </c>
      <c r="AH56" s="219" t="s">
        <v>812</v>
      </c>
      <c r="AJ56" s="466"/>
      <c r="AK56" s="438" t="s">
        <v>317</v>
      </c>
      <c r="AL56" s="461">
        <v>432</v>
      </c>
      <c r="AM56" s="467">
        <v>192</v>
      </c>
      <c r="AN56" s="467">
        <v>240</v>
      </c>
      <c r="AO56" s="440">
        <v>36</v>
      </c>
      <c r="AP56" s="440">
        <v>18</v>
      </c>
      <c r="AQ56" s="440">
        <v>18</v>
      </c>
      <c r="AR56" s="440">
        <v>162</v>
      </c>
      <c r="AS56" s="440">
        <v>84</v>
      </c>
      <c r="AT56" s="440">
        <v>78</v>
      </c>
      <c r="AU56" s="440">
        <v>135</v>
      </c>
      <c r="AV56" s="440">
        <v>90</v>
      </c>
      <c r="AW56" s="440">
        <v>45</v>
      </c>
      <c r="AX56" s="440">
        <v>99</v>
      </c>
      <c r="AY56" s="440" t="s">
        <v>811</v>
      </c>
      <c r="AZ56" s="467">
        <v>99</v>
      </c>
      <c r="BA56" s="440" t="s">
        <v>468</v>
      </c>
      <c r="BB56" s="440" t="s">
        <v>811</v>
      </c>
      <c r="BC56" s="440" t="s">
        <v>811</v>
      </c>
    </row>
    <row r="57" spans="1:55" ht="29.25" customHeight="1">
      <c r="A57" s="1228"/>
      <c r="B57" s="198"/>
      <c r="C57" s="259" t="s">
        <v>47</v>
      </c>
      <c r="D57" s="210">
        <v>98</v>
      </c>
      <c r="E57" s="218">
        <v>72</v>
      </c>
      <c r="F57" s="218">
        <v>26</v>
      </c>
      <c r="G57" s="219" t="s">
        <v>812</v>
      </c>
      <c r="H57" s="219" t="s">
        <v>812</v>
      </c>
      <c r="I57" s="219" t="s">
        <v>812</v>
      </c>
      <c r="J57" s="219" t="s">
        <v>812</v>
      </c>
      <c r="K57" s="219" t="s">
        <v>812</v>
      </c>
      <c r="L57" s="219" t="s">
        <v>812</v>
      </c>
      <c r="M57" s="219" t="s">
        <v>812</v>
      </c>
      <c r="N57" s="219" t="s">
        <v>812</v>
      </c>
      <c r="O57" s="219">
        <v>72</v>
      </c>
      <c r="P57" s="219">
        <v>26</v>
      </c>
      <c r="Q57" s="219" t="s">
        <v>812</v>
      </c>
      <c r="R57" s="219" t="s">
        <v>812</v>
      </c>
      <c r="S57" s="219" t="s">
        <v>812</v>
      </c>
      <c r="T57" s="219" t="s">
        <v>812</v>
      </c>
      <c r="U57" s="219" t="s">
        <v>812</v>
      </c>
      <c r="V57" s="219" t="s">
        <v>812</v>
      </c>
      <c r="W57" s="219" t="s">
        <v>812</v>
      </c>
      <c r="X57" s="219" t="s">
        <v>812</v>
      </c>
      <c r="Y57" s="219" t="s">
        <v>812</v>
      </c>
      <c r="Z57" s="219" t="s">
        <v>812</v>
      </c>
      <c r="AA57" s="219" t="s">
        <v>812</v>
      </c>
      <c r="AB57" s="219" t="s">
        <v>812</v>
      </c>
      <c r="AC57" s="219" t="s">
        <v>812</v>
      </c>
      <c r="AD57" s="219" t="s">
        <v>812</v>
      </c>
      <c r="AE57" s="219" t="s">
        <v>812</v>
      </c>
      <c r="AF57" s="219" t="s">
        <v>812</v>
      </c>
      <c r="AG57" s="219" t="s">
        <v>812</v>
      </c>
      <c r="AH57" s="219" t="s">
        <v>812</v>
      </c>
      <c r="AJ57" s="468"/>
      <c r="AK57" s="469"/>
      <c r="AL57" s="470"/>
      <c r="AM57" s="470"/>
      <c r="AN57" s="470"/>
      <c r="AO57" s="471"/>
      <c r="AP57" s="471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</row>
    <row r="58" spans="1:42" ht="29.25" customHeight="1">
      <c r="A58" s="1255"/>
      <c r="B58" s="208"/>
      <c r="C58" s="276" t="s">
        <v>48</v>
      </c>
      <c r="D58" s="214">
        <v>2139</v>
      </c>
      <c r="E58" s="222">
        <v>157</v>
      </c>
      <c r="F58" s="222">
        <v>1982</v>
      </c>
      <c r="G58" s="223" t="s">
        <v>812</v>
      </c>
      <c r="H58" s="223">
        <v>230</v>
      </c>
      <c r="I58" s="223" t="s">
        <v>812</v>
      </c>
      <c r="J58" s="486">
        <v>83</v>
      </c>
      <c r="K58" s="223" t="s">
        <v>812</v>
      </c>
      <c r="L58" s="486">
        <v>244</v>
      </c>
      <c r="M58" s="223" t="s">
        <v>812</v>
      </c>
      <c r="N58" s="223">
        <v>94</v>
      </c>
      <c r="O58" s="223" t="s">
        <v>812</v>
      </c>
      <c r="P58" s="223" t="s">
        <v>812</v>
      </c>
      <c r="Q58" s="223" t="s">
        <v>812</v>
      </c>
      <c r="R58" s="223" t="s">
        <v>812</v>
      </c>
      <c r="S58" s="223" t="s">
        <v>812</v>
      </c>
      <c r="T58" s="223">
        <v>308</v>
      </c>
      <c r="U58" s="223" t="s">
        <v>812</v>
      </c>
      <c r="V58" s="486">
        <v>90</v>
      </c>
      <c r="W58" s="223" t="s">
        <v>812</v>
      </c>
      <c r="X58" s="486">
        <v>103</v>
      </c>
      <c r="Y58" s="223" t="s">
        <v>812</v>
      </c>
      <c r="Z58" s="486">
        <v>146</v>
      </c>
      <c r="AA58" s="223">
        <v>6</v>
      </c>
      <c r="AB58" s="486">
        <v>55</v>
      </c>
      <c r="AC58" s="486">
        <v>42</v>
      </c>
      <c r="AD58" s="486">
        <v>391</v>
      </c>
      <c r="AE58" s="223" t="s">
        <v>812</v>
      </c>
      <c r="AF58" s="223">
        <v>123</v>
      </c>
      <c r="AG58" s="214">
        <v>109</v>
      </c>
      <c r="AH58" s="214">
        <v>115</v>
      </c>
      <c r="AJ58" s="240"/>
      <c r="AK58" s="443"/>
      <c r="AL58" s="443"/>
      <c r="AM58" s="443"/>
      <c r="AN58" s="443"/>
      <c r="AO58" s="443"/>
      <c r="AP58" s="443"/>
    </row>
    <row r="59" spans="1:42" ht="29.25" customHeight="1">
      <c r="A59" s="1254" t="s">
        <v>416</v>
      </c>
      <c r="B59" s="1254"/>
      <c r="C59" s="1254"/>
      <c r="D59" s="1254"/>
      <c r="E59" s="1254"/>
      <c r="F59" s="1254"/>
      <c r="G59" s="1254"/>
      <c r="H59" s="1254"/>
      <c r="I59" s="1254"/>
      <c r="J59" s="1254"/>
      <c r="K59" s="1254"/>
      <c r="L59" s="1254"/>
      <c r="M59" s="1254"/>
      <c r="N59" s="1254"/>
      <c r="O59" s="1254"/>
      <c r="P59" s="1254"/>
      <c r="Q59" s="1254"/>
      <c r="R59" s="1254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J59" s="240"/>
      <c r="AK59" s="443"/>
      <c r="AL59" s="443"/>
      <c r="AM59" s="443"/>
      <c r="AN59" s="443"/>
      <c r="AO59" s="443"/>
      <c r="AP59" s="443"/>
    </row>
    <row r="60" spans="1:42" ht="29.25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J60" s="240"/>
      <c r="AK60" s="443"/>
      <c r="AL60" s="443"/>
      <c r="AM60" s="443"/>
      <c r="AN60" s="443"/>
      <c r="AO60" s="443"/>
      <c r="AP60" s="443"/>
    </row>
    <row r="61" spans="1:34" ht="29.2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</row>
    <row r="62" spans="1:34" ht="29.2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</row>
    <row r="63" spans="1:36" ht="29.2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J63" s="240"/>
    </row>
    <row r="64" spans="1:34" ht="29.25" customHeight="1">
      <c r="A64" s="197"/>
      <c r="B64" s="197"/>
      <c r="C64" s="487"/>
      <c r="D64" s="487"/>
      <c r="E64" s="487"/>
      <c r="F64" s="48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</row>
    <row r="65" spans="1:36" ht="29.25" customHeight="1">
      <c r="A65" s="197"/>
      <c r="B65" s="197"/>
      <c r="C65" s="197"/>
      <c r="D65" s="487"/>
      <c r="E65" s="487"/>
      <c r="F65" s="48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J65" s="240"/>
    </row>
    <row r="66" spans="1:34" ht="29.25" customHeight="1">
      <c r="A66" s="197"/>
      <c r="B66" s="197"/>
      <c r="C66" s="485"/>
      <c r="D66" s="197"/>
      <c r="E66" s="487"/>
      <c r="F66" s="48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</row>
    <row r="67" spans="1:34" ht="29.25" customHeight="1">
      <c r="A67" s="197"/>
      <c r="B67" s="197"/>
      <c r="C67" s="485"/>
      <c r="D67" s="485"/>
      <c r="E67" s="487"/>
      <c r="F67" s="48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</row>
    <row r="68" spans="1:34" ht="29.25" customHeight="1">
      <c r="A68" s="197"/>
      <c r="B68" s="197"/>
      <c r="C68" s="485"/>
      <c r="D68" s="485"/>
      <c r="E68" s="487"/>
      <c r="F68" s="48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</row>
    <row r="69" spans="3:6" ht="29.25" customHeight="1">
      <c r="C69" s="474"/>
      <c r="D69" s="474"/>
      <c r="E69" s="473"/>
      <c r="F69" s="473"/>
    </row>
    <row r="70" spans="3:6" ht="29.25" customHeight="1">
      <c r="C70" s="473"/>
      <c r="D70" s="474"/>
      <c r="E70" s="473"/>
      <c r="F70" s="473"/>
    </row>
    <row r="71" spans="6:24" ht="29.25" customHeight="1">
      <c r="F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</row>
    <row r="72" spans="6:24" ht="29.25" customHeight="1">
      <c r="F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</row>
    <row r="75" ht="29.25" customHeight="1">
      <c r="G75" s="463"/>
    </row>
    <row r="76" ht="29.25" customHeight="1">
      <c r="G76" s="463"/>
    </row>
    <row r="77" ht="29.25" customHeight="1">
      <c r="G77" s="463"/>
    </row>
    <row r="78" ht="29.25" customHeight="1">
      <c r="G78" s="463"/>
    </row>
    <row r="84" ht="29.25" customHeight="1">
      <c r="G84" s="463"/>
    </row>
    <row r="85" ht="29.25" customHeight="1">
      <c r="G85" s="463"/>
    </row>
    <row r="86" ht="29.25" customHeight="1">
      <c r="G86" s="463"/>
    </row>
    <row r="87" ht="29.25" customHeight="1">
      <c r="G87" s="463"/>
    </row>
  </sheetData>
  <sheetProtection/>
  <mergeCells count="263">
    <mergeCell ref="AJ4:BC4"/>
    <mergeCell ref="A4:AH4"/>
    <mergeCell ref="AJ6:BC6"/>
    <mergeCell ref="AE6:AH7"/>
    <mergeCell ref="O6:AD6"/>
    <mergeCell ref="F6:N7"/>
    <mergeCell ref="A6:E8"/>
    <mergeCell ref="AJ5:BC5"/>
    <mergeCell ref="I8:K8"/>
    <mergeCell ref="F8:H8"/>
    <mergeCell ref="AA7:AD7"/>
    <mergeCell ref="W7:Z7"/>
    <mergeCell ref="S7:V7"/>
    <mergeCell ref="O7:R7"/>
    <mergeCell ref="W8:X8"/>
    <mergeCell ref="U8:V8"/>
    <mergeCell ref="S8:T8"/>
    <mergeCell ref="Q8:R8"/>
    <mergeCell ref="O8:P8"/>
    <mergeCell ref="L8:N8"/>
    <mergeCell ref="O9:P9"/>
    <mergeCell ref="L9:N9"/>
    <mergeCell ref="I9:K9"/>
    <mergeCell ref="F9:H9"/>
    <mergeCell ref="A9:E9"/>
    <mergeCell ref="AG8:AH8"/>
    <mergeCell ref="AE8:AF8"/>
    <mergeCell ref="AC8:AD8"/>
    <mergeCell ref="AA8:AB8"/>
    <mergeCell ref="Y8:Z8"/>
    <mergeCell ref="AA9:AB9"/>
    <mergeCell ref="Y9:Z9"/>
    <mergeCell ref="AE9:AF9"/>
    <mergeCell ref="AC9:AD9"/>
    <mergeCell ref="S9:T9"/>
    <mergeCell ref="Q9:R9"/>
    <mergeCell ref="F10:H10"/>
    <mergeCell ref="A10:E10"/>
    <mergeCell ref="U10:V10"/>
    <mergeCell ref="S10:T10"/>
    <mergeCell ref="Q10:R10"/>
    <mergeCell ref="O10:P10"/>
    <mergeCell ref="AR10:AS10"/>
    <mergeCell ref="AP10:AQ10"/>
    <mergeCell ref="W9:X9"/>
    <mergeCell ref="U9:V9"/>
    <mergeCell ref="AC10:AD10"/>
    <mergeCell ref="AA10:AB10"/>
    <mergeCell ref="Y10:Z10"/>
    <mergeCell ref="W10:X10"/>
    <mergeCell ref="AZ9:BC9"/>
    <mergeCell ref="AV9:AY9"/>
    <mergeCell ref="AR9:AU9"/>
    <mergeCell ref="AL9:AQ9"/>
    <mergeCell ref="AJ9:AK10"/>
    <mergeCell ref="AG9:AH9"/>
    <mergeCell ref="AN10:AO10"/>
    <mergeCell ref="AL10:AM10"/>
    <mergeCell ref="AZ10:BA10"/>
    <mergeCell ref="AV10:AW10"/>
    <mergeCell ref="AG42:AH43"/>
    <mergeCell ref="AE42:AF43"/>
    <mergeCell ref="AC42:AD43"/>
    <mergeCell ref="AA42:AB43"/>
    <mergeCell ref="Y42:Z43"/>
    <mergeCell ref="W42:X43"/>
    <mergeCell ref="A59:R59"/>
    <mergeCell ref="A55:A58"/>
    <mergeCell ref="A50:A53"/>
    <mergeCell ref="A45:A48"/>
    <mergeCell ref="G42:H43"/>
    <mergeCell ref="A42:C44"/>
    <mergeCell ref="Q42:R43"/>
    <mergeCell ref="O42:P43"/>
    <mergeCell ref="M42:N43"/>
    <mergeCell ref="L37:N37"/>
    <mergeCell ref="I37:K37"/>
    <mergeCell ref="F37:H37"/>
    <mergeCell ref="C37:E37"/>
    <mergeCell ref="A34:A37"/>
    <mergeCell ref="L34:N34"/>
    <mergeCell ref="C36:E36"/>
    <mergeCell ref="C34:E34"/>
    <mergeCell ref="AJ35:AJ51"/>
    <mergeCell ref="L35:N35"/>
    <mergeCell ref="I35:K35"/>
    <mergeCell ref="F35:H35"/>
    <mergeCell ref="C35:E35"/>
    <mergeCell ref="I42:J43"/>
    <mergeCell ref="D42:F43"/>
    <mergeCell ref="K42:L43"/>
    <mergeCell ref="I36:K36"/>
    <mergeCell ref="U42:V43"/>
    <mergeCell ref="L36:N36"/>
    <mergeCell ref="S42:T43"/>
    <mergeCell ref="L33:N33"/>
    <mergeCell ref="I33:K33"/>
    <mergeCell ref="F33:H33"/>
    <mergeCell ref="I34:K34"/>
    <mergeCell ref="F34:H34"/>
    <mergeCell ref="F36:H36"/>
    <mergeCell ref="A40:AH40"/>
    <mergeCell ref="C33:E33"/>
    <mergeCell ref="L32:N32"/>
    <mergeCell ref="I32:K32"/>
    <mergeCell ref="F32:H32"/>
    <mergeCell ref="C32:E32"/>
    <mergeCell ref="I31:K31"/>
    <mergeCell ref="F31:H31"/>
    <mergeCell ref="C31:E31"/>
    <mergeCell ref="AJ30:AK30"/>
    <mergeCell ref="L30:N30"/>
    <mergeCell ref="I30:K30"/>
    <mergeCell ref="F30:H30"/>
    <mergeCell ref="C30:E30"/>
    <mergeCell ref="L29:N29"/>
    <mergeCell ref="I29:K29"/>
    <mergeCell ref="F29:H29"/>
    <mergeCell ref="C29:E29"/>
    <mergeCell ref="A29:A32"/>
    <mergeCell ref="L28:N28"/>
    <mergeCell ref="I28:K28"/>
    <mergeCell ref="F28:H28"/>
    <mergeCell ref="C28:E28"/>
    <mergeCell ref="L31:N31"/>
    <mergeCell ref="BA27:BC27"/>
    <mergeCell ref="AX27:AZ27"/>
    <mergeCell ref="AU27:AW27"/>
    <mergeCell ref="AR27:AT27"/>
    <mergeCell ref="AO27:AQ27"/>
    <mergeCell ref="AJ25:BC25"/>
    <mergeCell ref="L25:N25"/>
    <mergeCell ref="I25:K25"/>
    <mergeCell ref="F25:H25"/>
    <mergeCell ref="C25:E25"/>
    <mergeCell ref="AL27:AN27"/>
    <mergeCell ref="AJ27:AK28"/>
    <mergeCell ref="L27:N27"/>
    <mergeCell ref="I27:K27"/>
    <mergeCell ref="F27:H27"/>
    <mergeCell ref="A24:A27"/>
    <mergeCell ref="L23:N23"/>
    <mergeCell ref="I23:K23"/>
    <mergeCell ref="F23:H23"/>
    <mergeCell ref="A21:E23"/>
    <mergeCell ref="L26:N26"/>
    <mergeCell ref="I26:K26"/>
    <mergeCell ref="F26:H26"/>
    <mergeCell ref="C26:E26"/>
    <mergeCell ref="C27:E27"/>
    <mergeCell ref="L24:N24"/>
    <mergeCell ref="I24:K24"/>
    <mergeCell ref="F24:H24"/>
    <mergeCell ref="C24:E24"/>
    <mergeCell ref="U21:V22"/>
    <mergeCell ref="S21:T22"/>
    <mergeCell ref="Q21:R22"/>
    <mergeCell ref="O21:P22"/>
    <mergeCell ref="F21:N22"/>
    <mergeCell ref="A19:AH19"/>
    <mergeCell ref="AG21:AH22"/>
    <mergeCell ref="AE21:AF22"/>
    <mergeCell ref="AC21:AD22"/>
    <mergeCell ref="AA21:AB22"/>
    <mergeCell ref="Y21:Z22"/>
    <mergeCell ref="W21:X22"/>
    <mergeCell ref="A18:AH18"/>
    <mergeCell ref="AZ17:BA17"/>
    <mergeCell ref="AV17:AW17"/>
    <mergeCell ref="AR17:AS17"/>
    <mergeCell ref="AP17:AQ17"/>
    <mergeCell ref="AN17:AO17"/>
    <mergeCell ref="AL17:AM17"/>
    <mergeCell ref="AJ17:AK17"/>
    <mergeCell ref="A17:AH17"/>
    <mergeCell ref="AL15:AM15"/>
    <mergeCell ref="AJ15:AK15"/>
    <mergeCell ref="AZ16:BA16"/>
    <mergeCell ref="AV16:AW16"/>
    <mergeCell ref="AR16:AS16"/>
    <mergeCell ref="AP16:AQ16"/>
    <mergeCell ref="AN16:AO16"/>
    <mergeCell ref="AL16:AM16"/>
    <mergeCell ref="AR14:AS14"/>
    <mergeCell ref="AP14:AQ14"/>
    <mergeCell ref="AN14:AO14"/>
    <mergeCell ref="AL14:AM14"/>
    <mergeCell ref="AJ16:AK16"/>
    <mergeCell ref="AZ15:BA15"/>
    <mergeCell ref="AV15:AW15"/>
    <mergeCell ref="AR15:AS15"/>
    <mergeCell ref="AP15:AQ15"/>
    <mergeCell ref="AN15:AO15"/>
    <mergeCell ref="AJ14:AK14"/>
    <mergeCell ref="AZ13:BA13"/>
    <mergeCell ref="AV13:AW13"/>
    <mergeCell ref="AR13:AS13"/>
    <mergeCell ref="AP13:AQ13"/>
    <mergeCell ref="AN13:AO13"/>
    <mergeCell ref="AL13:AM13"/>
    <mergeCell ref="AJ13:AK13"/>
    <mergeCell ref="AZ14:BA14"/>
    <mergeCell ref="AV14:AW14"/>
    <mergeCell ref="AG13:AH13"/>
    <mergeCell ref="AE13:AF13"/>
    <mergeCell ref="AC13:AD13"/>
    <mergeCell ref="AA13:AB13"/>
    <mergeCell ref="Y13:Z13"/>
    <mergeCell ref="W13:X13"/>
    <mergeCell ref="U13:V13"/>
    <mergeCell ref="S13:T13"/>
    <mergeCell ref="Q13:R13"/>
    <mergeCell ref="O13:P13"/>
    <mergeCell ref="L13:N13"/>
    <mergeCell ref="I13:K13"/>
    <mergeCell ref="F13:H13"/>
    <mergeCell ref="A13:E13"/>
    <mergeCell ref="AZ12:BA12"/>
    <mergeCell ref="AV12:AW12"/>
    <mergeCell ref="AR12:AS12"/>
    <mergeCell ref="AP12:AQ12"/>
    <mergeCell ref="AN12:AO12"/>
    <mergeCell ref="AL12:AM12"/>
    <mergeCell ref="AJ12:AK12"/>
    <mergeCell ref="AG12:AH12"/>
    <mergeCell ref="AE12:AF12"/>
    <mergeCell ref="AC12:AD12"/>
    <mergeCell ref="AA12:AB12"/>
    <mergeCell ref="Y12:Z12"/>
    <mergeCell ref="W12:X12"/>
    <mergeCell ref="U12:V12"/>
    <mergeCell ref="S12:T12"/>
    <mergeCell ref="Q12:R12"/>
    <mergeCell ref="O12:P12"/>
    <mergeCell ref="L12:N12"/>
    <mergeCell ref="I12:K12"/>
    <mergeCell ref="F12:H12"/>
    <mergeCell ref="A12:E12"/>
    <mergeCell ref="AZ11:BA11"/>
    <mergeCell ref="AV11:AW11"/>
    <mergeCell ref="AR11:AS11"/>
    <mergeCell ref="AP11:AQ11"/>
    <mergeCell ref="AN11:AO11"/>
    <mergeCell ref="AL11:AM11"/>
    <mergeCell ref="AJ11:AK11"/>
    <mergeCell ref="AG11:AH11"/>
    <mergeCell ref="AE11:AF11"/>
    <mergeCell ref="F11:H11"/>
    <mergeCell ref="A11:E11"/>
    <mergeCell ref="AC11:AD11"/>
    <mergeCell ref="AA11:AB11"/>
    <mergeCell ref="Y11:Z11"/>
    <mergeCell ref="W11:X11"/>
    <mergeCell ref="U11:V11"/>
    <mergeCell ref="S11:T11"/>
    <mergeCell ref="Q11:R11"/>
    <mergeCell ref="O11:P11"/>
    <mergeCell ref="L11:N11"/>
    <mergeCell ref="I11:K11"/>
    <mergeCell ref="L10:N10"/>
    <mergeCell ref="I10:K10"/>
    <mergeCell ref="AG10:AH10"/>
    <mergeCell ref="AE10:AF10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2013-06-17T04:26:34Z</cp:lastPrinted>
  <dcterms:created xsi:type="dcterms:W3CDTF">1997-12-02T07:20:52Z</dcterms:created>
  <dcterms:modified xsi:type="dcterms:W3CDTF">2013-06-17T04:27:45Z</dcterms:modified>
  <cp:category/>
  <cp:version/>
  <cp:contentType/>
  <cp:contentStatus/>
</cp:coreProperties>
</file>