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65" windowWidth="8220" windowHeight="7965" tabRatio="654" activeTab="10"/>
  </bookViews>
  <sheets>
    <sheet name="080" sheetId="1" r:id="rId1"/>
    <sheet name="082" sheetId="2" r:id="rId2"/>
    <sheet name="084" sheetId="3" r:id="rId3"/>
    <sheet name="086" sheetId="4" r:id="rId4"/>
    <sheet name="088" sheetId="5" r:id="rId5"/>
    <sheet name="090" sheetId="6" r:id="rId6"/>
    <sheet name="092" sheetId="7" r:id="rId7"/>
    <sheet name="094" sheetId="8" r:id="rId8"/>
    <sheet name="096" sheetId="9" r:id="rId9"/>
    <sheet name="098" sheetId="10" r:id="rId10"/>
    <sheet name="100" sheetId="11" r:id="rId11"/>
  </sheets>
  <definedNames>
    <definedName name="_xlnm.Print_Area" localSheetId="1">'082'!$A$1:$V$62</definedName>
    <definedName name="_xlnm.Print_Area" localSheetId="7">'094'!$A$1:$Q$63</definedName>
    <definedName name="_xlnm.Print_Area" localSheetId="10">'100'!$A$1:$Q$70</definedName>
  </definedNames>
  <calcPr fullCalcOnLoad="1"/>
</workbook>
</file>

<file path=xl/sharedStrings.xml><?xml version="1.0" encoding="utf-8"?>
<sst xmlns="http://schemas.openxmlformats.org/spreadsheetml/2006/main" count="1800" uniqueCount="401">
  <si>
    <t>年次及び月次</t>
  </si>
  <si>
    <t>鉱工業総合</t>
  </si>
  <si>
    <t>製造工業</t>
  </si>
  <si>
    <t>鉄 鋼 業</t>
  </si>
  <si>
    <t>鉱　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</si>
  <si>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</si>
  <si>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</si>
  <si>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</si>
  <si>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</si>
  <si>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</si>
  <si>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</si>
  <si>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</si>
  <si>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</si>
  <si>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木材・木　　製品工業</t>
  </si>
  <si>
    <t>非鉄金属　　工　  業</t>
  </si>
  <si>
    <t>パルプ・　　紙・紙加　　　工品工業</t>
  </si>
  <si>
    <t>食料品・　　た ば こ　　　工　  業</t>
  </si>
  <si>
    <t>その他　　工  業</t>
  </si>
  <si>
    <t>金属製品　　工　　業</t>
  </si>
  <si>
    <t>製品別</t>
  </si>
  <si>
    <t>広　幅</t>
  </si>
  <si>
    <t>羽二重類</t>
  </si>
  <si>
    <t>クレープ類</t>
  </si>
  <si>
    <t>先練(先染)</t>
  </si>
  <si>
    <t>小幅</t>
  </si>
  <si>
    <t>ちりめん類</t>
  </si>
  <si>
    <t>ビスコース人絹織物</t>
  </si>
  <si>
    <t>ビスコーススフ織物</t>
  </si>
  <si>
    <t>アセテート織物</t>
  </si>
  <si>
    <t>合成繊維織物合計</t>
  </si>
  <si>
    <t>長繊維</t>
  </si>
  <si>
    <t>ジョーゼット</t>
  </si>
  <si>
    <t>加工糸織物</t>
  </si>
  <si>
    <t>縫製品（外衣）</t>
  </si>
  <si>
    <t>ゴム糸入り織物</t>
  </si>
  <si>
    <t>リボン・マーク</t>
  </si>
  <si>
    <t>その他の織物</t>
  </si>
  <si>
    <t>レース生地</t>
  </si>
  <si>
    <t>（㎡）</t>
  </si>
  <si>
    <t>準備機械</t>
  </si>
  <si>
    <t>プラスチック製品</t>
  </si>
  <si>
    <t>産　  業 　 別</t>
  </si>
  <si>
    <t>事　　　業　　　所　　　数</t>
  </si>
  <si>
    <t>従　　　業　　　者　　　数</t>
  </si>
  <si>
    <t>製  造  品  出  荷  額  等</t>
  </si>
  <si>
    <t>生　　　  産　　  　額</t>
  </si>
  <si>
    <t>付　　　加　　　価　　　値　　　額</t>
  </si>
  <si>
    <t>構成比</t>
  </si>
  <si>
    <t>対前年比</t>
  </si>
  <si>
    <t>％</t>
  </si>
  <si>
    <t>人</t>
  </si>
  <si>
    <t>万円</t>
  </si>
  <si>
    <t>合　　　　　計</t>
  </si>
  <si>
    <t>食　　料　　品</t>
  </si>
  <si>
    <t>飲料･たばこ･飼料</t>
  </si>
  <si>
    <t>繊　維　工　業</t>
  </si>
  <si>
    <t>衣　　　　　服</t>
  </si>
  <si>
    <t>木材・木製品</t>
  </si>
  <si>
    <t>家具・装備品</t>
  </si>
  <si>
    <t>パ  ル プ ・ 紙</t>
  </si>
  <si>
    <t>出 版 ・ 印 刷</t>
  </si>
  <si>
    <t>化  学  工  業</t>
  </si>
  <si>
    <t>石 油 ・ 石 炭</t>
  </si>
  <si>
    <t>ゴ  ム  製  品</t>
  </si>
  <si>
    <t>皮          革</t>
  </si>
  <si>
    <t>窯 業 ・ 土 石</t>
  </si>
  <si>
    <t>鉄    鋼    業</t>
  </si>
  <si>
    <t>非  鉄  金  属</t>
  </si>
  <si>
    <t>金  属  製  品</t>
  </si>
  <si>
    <t>一  般  機  械</t>
  </si>
  <si>
    <t>電  気  機  械</t>
  </si>
  <si>
    <t>輸  送  機  械</t>
  </si>
  <si>
    <t>精  密  機  械</t>
  </si>
  <si>
    <t>武          器</t>
  </si>
  <si>
    <t>そ の 他 の 製 品</t>
  </si>
  <si>
    <t>注　生産額＝製造品出荷額等＋（製造品年末在庫額－製造品年初在庫額）＋（半製品、仕掛品年末在庫額－半製品、仕掛品年初在庫額）</t>
  </si>
  <si>
    <t>構 成 比</t>
  </si>
  <si>
    <t>産　　　　業　　　　別</t>
  </si>
  <si>
    <t>従　業　者　　　規　模　別</t>
  </si>
  <si>
    <t>事業所数</t>
  </si>
  <si>
    <t>従　　　　業　　　　者　　　　数　（人）</t>
  </si>
  <si>
    <t>現金給与　　総　　額　　　　（万 円）</t>
  </si>
  <si>
    <t>原 材 料　　　使用額等　　　（万 円）</t>
  </si>
  <si>
    <t>製　　造　　品　　出　　荷　　額　　等（万円）</t>
  </si>
  <si>
    <t>合　　計</t>
  </si>
  <si>
    <t>常　用　労　働　者</t>
  </si>
  <si>
    <t>家　族　従　業　者</t>
  </si>
  <si>
    <t>計</t>
  </si>
  <si>
    <t>加 工 賃　　　収 入 額</t>
  </si>
  <si>
    <t>修 理 料　　　収 入 額</t>
  </si>
  <si>
    <t>男</t>
  </si>
  <si>
    <t>女</t>
  </si>
  <si>
    <t>皮革</t>
  </si>
  <si>
    <t>従　　　　　　業　　　　　　者　　　　　　数　（人）</t>
  </si>
  <si>
    <t>現金給与　　　　　総　　額　　　　　　　　（万円）</t>
  </si>
  <si>
    <t>原 材 料　　　　　使用額等　　　　　　（万円）</t>
  </si>
  <si>
    <t>製　造　品　出　荷　額　等　（万円）</t>
  </si>
  <si>
    <t>事 業 所 数</t>
  </si>
  <si>
    <t>常　　用　　労　　働　　者</t>
  </si>
  <si>
    <t>家　　族　　従　　業　　者</t>
  </si>
  <si>
    <t>加 工 賃　　　　　　収 入 額</t>
  </si>
  <si>
    <t>産   　業　    別　　　　　　　　従 業 者 規 模 別</t>
  </si>
  <si>
    <t>在庫率(％)</t>
  </si>
  <si>
    <t>食　　　料　　　品</t>
  </si>
  <si>
    <t>繊　 維 　工　 業</t>
  </si>
  <si>
    <t>衣            服</t>
  </si>
  <si>
    <t>木 材 ・ 木 製 品</t>
  </si>
  <si>
    <t>家 具 ・ 装 備 品</t>
  </si>
  <si>
    <t>パ  ル  プ ・ 紙</t>
  </si>
  <si>
    <t>出  版 ・ 印  刷</t>
  </si>
  <si>
    <t>化   学   工   業</t>
  </si>
  <si>
    <t>石  油 ・ 石  炭</t>
  </si>
  <si>
    <t>窯  業 ・ 土  石</t>
  </si>
  <si>
    <t>鉄     鋼     業</t>
  </si>
  <si>
    <t>武            器</t>
  </si>
  <si>
    <t>産　　　　業　　　　別</t>
  </si>
  <si>
    <t>事業所数</t>
  </si>
  <si>
    <t>事　　業　　　　所　　数</t>
  </si>
  <si>
    <t>公共水道</t>
  </si>
  <si>
    <t>井 戸 水</t>
  </si>
  <si>
    <t>そ の 他</t>
  </si>
  <si>
    <t>回 収 水</t>
  </si>
  <si>
    <t>化     学     工     業</t>
  </si>
  <si>
    <t>鉄       鋼       業</t>
  </si>
  <si>
    <t>ボイラー用</t>
  </si>
  <si>
    <t>原 料 用</t>
  </si>
  <si>
    <t>x</t>
  </si>
  <si>
    <t>-</t>
  </si>
  <si>
    <r>
      <t>冷 却 用</t>
    </r>
    <r>
      <rPr>
        <sz val="12"/>
        <rFont val="ＭＳ 明朝"/>
        <family val="1"/>
      </rPr>
      <t xml:space="preserve"> 水</t>
    </r>
  </si>
  <si>
    <t>純</t>
  </si>
  <si>
    <t>交織</t>
  </si>
  <si>
    <t>その他の後練</t>
  </si>
  <si>
    <t>人平塩瀬朱子</t>
  </si>
  <si>
    <t>その他</t>
  </si>
  <si>
    <t>再掲</t>
  </si>
  <si>
    <t>計</t>
  </si>
  <si>
    <t>その他の服地</t>
  </si>
  <si>
    <t>その他</t>
  </si>
  <si>
    <t>麻網</t>
  </si>
  <si>
    <t>食料品製造業</t>
  </si>
  <si>
    <t>衣　　　　　　　　服、その他の繊維製品製造業</t>
  </si>
  <si>
    <t>木材・木製品製造業</t>
  </si>
  <si>
    <t>家具・装備品製造業</t>
  </si>
  <si>
    <t>飲料、飼料、たばこ　　製造業</t>
  </si>
  <si>
    <t>出 荷 額</t>
  </si>
  <si>
    <t>出版・印刷・同関連産業</t>
  </si>
  <si>
    <t>石油製品・　　　　　　石炭製品製造業</t>
  </si>
  <si>
    <t>プラスチック製品製造業</t>
  </si>
  <si>
    <t>ゴム製品製造業</t>
  </si>
  <si>
    <t>窯業・土石製品製造業</t>
  </si>
  <si>
    <t>一般機械器具製造業</t>
  </si>
  <si>
    <t>電気機械器具製造業</t>
  </si>
  <si>
    <t>精密機械器具製造業</t>
  </si>
  <si>
    <t>80 鉱工業</t>
  </si>
  <si>
    <t>鉱工業 81</t>
  </si>
  <si>
    <t>（単位　平方メートル）</t>
  </si>
  <si>
    <t>鉱工業 83</t>
  </si>
  <si>
    <t>84 鉱工業</t>
  </si>
  <si>
    <t>鉱工業 85</t>
  </si>
  <si>
    <t>88 鉱工業</t>
  </si>
  <si>
    <t>鉱工業 89</t>
  </si>
  <si>
    <t>90 鉱工業</t>
  </si>
  <si>
    <t>鉱工業 91</t>
  </si>
  <si>
    <t>飲料・たばこ・飼料製造業</t>
  </si>
  <si>
    <t>繊維工業</t>
  </si>
  <si>
    <t>衣服・その他の繊維製品製造業</t>
  </si>
  <si>
    <t>木材・木製品製造業</t>
  </si>
  <si>
    <t>家具 ・ 装備品製造業</t>
  </si>
  <si>
    <t>パルプ・紙・紙加工品製造業</t>
  </si>
  <si>
    <t>石油製品・石炭製品製造業</t>
  </si>
  <si>
    <t>プラスチック製品製造業</t>
  </si>
  <si>
    <t>非鉄金属製造業</t>
  </si>
  <si>
    <t>金属製品製造業</t>
  </si>
  <si>
    <t>輸送機械器具製造業</t>
  </si>
  <si>
    <t>武器製造業</t>
  </si>
  <si>
    <t>その他の製造業</t>
  </si>
  <si>
    <t>資料　石川県統計課情報「鉱工業生産統計」による。</t>
  </si>
  <si>
    <t>再　掲</t>
  </si>
  <si>
    <t>資料　石川県統計情報課「工業統計」による。</t>
  </si>
  <si>
    <t>資料　石川県統計情報課「工業統計」による。</t>
  </si>
  <si>
    <t>なめしがわ同製品・</t>
  </si>
  <si>
    <t>市 郡 別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</si>
  <si>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</si>
  <si>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</si>
  <si>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</si>
  <si>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</si>
  <si>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</si>
  <si>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</si>
  <si>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</si>
  <si>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</si>
  <si>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 xml:space="preserve">修 理 料  　  </t>
  </si>
  <si>
    <t xml:space="preserve"> </t>
  </si>
  <si>
    <t>出 荷 額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</si>
  <si>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</si>
  <si>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</si>
  <si>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</si>
  <si>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</si>
  <si>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</si>
  <si>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</si>
  <si>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</si>
  <si>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</si>
  <si>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（単位 万円）</t>
  </si>
  <si>
    <t>用地取得のあった事業所数</t>
  </si>
  <si>
    <t>x</t>
  </si>
  <si>
    <t>-</t>
  </si>
  <si>
    <t>82　鉱工業</t>
  </si>
  <si>
    <t>ｘ</t>
  </si>
  <si>
    <t>鉱工業　87</t>
  </si>
  <si>
    <t>86　鉱工業</t>
  </si>
  <si>
    <t>合　　　　　　　計</t>
  </si>
  <si>
    <t>繊維工業</t>
  </si>
  <si>
    <t>化学工業</t>
  </si>
  <si>
    <t>x</t>
  </si>
  <si>
    <t>鉄鋼業</t>
  </si>
  <si>
    <t>94　鉱工業</t>
  </si>
  <si>
    <t>鉱工業　95</t>
  </si>
  <si>
    <t>非鉄金属製造業</t>
  </si>
  <si>
    <t>輸送用機械器具製造業</t>
  </si>
  <si>
    <t>その他の製品製造業</t>
  </si>
  <si>
    <t>産業別従業者規模別事業所数、従業者数、現金給与総額、原材料使用額等及び製造品出荷額等（平成4年）（つづき）</t>
  </si>
  <si>
    <t>92　鉱工業</t>
  </si>
  <si>
    <t>鉱工業　93</t>
  </si>
  <si>
    <t>98　鉱工業</t>
  </si>
  <si>
    <t>鉱工業　99</t>
  </si>
  <si>
    <t>100　鉱工業</t>
  </si>
  <si>
    <t>鉱工業　101</t>
  </si>
  <si>
    <t>平成元年</t>
  </si>
  <si>
    <t>平成2年1月</t>
  </si>
  <si>
    <t>平成3年1月</t>
  </si>
  <si>
    <t>平成4年1月</t>
  </si>
  <si>
    <t>51　　業　　　種　　　別　　　鉱　　　工　　　業　　　生　　　産　　　指　　　数　（昭和58～平成4年）</t>
  </si>
  <si>
    <t>平成2年</t>
  </si>
  <si>
    <t>平成3年</t>
  </si>
  <si>
    <t>平成4年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</si>
  <si>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</si>
  <si>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</si>
  <si>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</si>
  <si>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</si>
  <si>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</si>
  <si>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</si>
  <si>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</si>
  <si>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</si>
  <si>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</si>
  <si>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</si>
  <si>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</si>
  <si>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</si>
  <si>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月平均</t>
  </si>
  <si>
    <t>3年</t>
  </si>
  <si>
    <t>4年</t>
  </si>
  <si>
    <t>月平均</t>
  </si>
  <si>
    <t>-</t>
  </si>
  <si>
    <t>30人～49人</t>
  </si>
  <si>
    <t>50人～99人</t>
  </si>
  <si>
    <t>300人以上</t>
  </si>
  <si>
    <t>96 鉱工業</t>
  </si>
  <si>
    <t>鉱工業 97</t>
  </si>
  <si>
    <t>短</t>
  </si>
  <si>
    <t>繊</t>
  </si>
  <si>
    <t>維</t>
  </si>
  <si>
    <t>刺繍レース</t>
  </si>
  <si>
    <t>毛皮製造業</t>
  </si>
  <si>
    <t>なめしがわ・同製品・毛皮製造業</t>
  </si>
  <si>
    <r>
      <t>（平成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年＝100）</t>
    </r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</si>
  <si>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</si>
  <si>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ス　　　　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ク　　　　製品工業</t>
    </r>
  </si>
  <si>
    <r>
      <t xml:space="preserve">非鉄金属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鉱　  業</t>
    </r>
  </si>
  <si>
    <r>
      <t>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年平均</t>
    </r>
  </si>
  <si>
    <t>綿織物</t>
  </si>
  <si>
    <t>x</t>
  </si>
  <si>
    <t>絹織物</t>
  </si>
  <si>
    <t>-</t>
  </si>
  <si>
    <t>先練(先染)</t>
  </si>
  <si>
    <t>絹紡織物</t>
  </si>
  <si>
    <t>-</t>
  </si>
  <si>
    <t>ｘ</t>
  </si>
  <si>
    <t>x</t>
  </si>
  <si>
    <t>キュプラ織物</t>
  </si>
  <si>
    <t>ナイロン</t>
  </si>
  <si>
    <t>タフタ</t>
  </si>
  <si>
    <t>その他</t>
  </si>
  <si>
    <t>ビニロン</t>
  </si>
  <si>
    <t>-</t>
  </si>
  <si>
    <t xml:space="preserve"> 計</t>
  </si>
  <si>
    <t>ポリエステル</t>
  </si>
  <si>
    <t>タフタ</t>
  </si>
  <si>
    <t>デシン</t>
  </si>
  <si>
    <t>ポンジー</t>
  </si>
  <si>
    <t>x</t>
  </si>
  <si>
    <t>アクリル</t>
  </si>
  <si>
    <t>ポプリン･ﾌﾞﾛｰﾄﾞ</t>
  </si>
  <si>
    <t>ｻｰｼﾞ･ｷﾞｬﾊﾞｼﾞﾝ</t>
  </si>
  <si>
    <t>-</t>
  </si>
  <si>
    <t>52    　　製　　品　　別　　工　　業　　生　　産　　動　　態　（平成2～平成4年）</t>
  </si>
  <si>
    <t>(1)    織　　　　　　　　　　　　　物</t>
  </si>
  <si>
    <t>織物総計</t>
  </si>
  <si>
    <t>製品別</t>
  </si>
  <si>
    <t>染色</t>
  </si>
  <si>
    <t>（千㎡）</t>
  </si>
  <si>
    <t>（点）</t>
  </si>
  <si>
    <t>漁網</t>
  </si>
  <si>
    <t>（kg）</t>
  </si>
  <si>
    <t>細幅織物</t>
  </si>
  <si>
    <t>（kg）</t>
  </si>
  <si>
    <t>組みひも</t>
  </si>
  <si>
    <t>編レース</t>
  </si>
  <si>
    <t>（kg）</t>
  </si>
  <si>
    <t>x</t>
  </si>
  <si>
    <t>トワイン</t>
  </si>
  <si>
    <t>コード</t>
  </si>
  <si>
    <t>ロープ</t>
  </si>
  <si>
    <t>繊維機械</t>
  </si>
  <si>
    <t>（台）</t>
  </si>
  <si>
    <t>織機</t>
  </si>
  <si>
    <t>チェ－ン</t>
  </si>
  <si>
    <t>銑鉄鋳物</t>
  </si>
  <si>
    <t>（ｔ）</t>
  </si>
  <si>
    <t>陶磁器</t>
  </si>
  <si>
    <t>資料　石川県統計課「鉱工業生産統計」による。</t>
  </si>
  <si>
    <t>(2)  　そ　の　他　の　繊　維　製　品、繊　維　機　械、雑　貨　等</t>
  </si>
  <si>
    <t xml:space="preserve">     年次及び月次</t>
  </si>
  <si>
    <t>規　　模　　別</t>
  </si>
  <si>
    <t>生　　　  産　  　　額</t>
  </si>
  <si>
    <t>(1)　産業別事業所数、従業者数、製造品出荷額等、生産額、付加価値額（全事業所、各年12月31日現在）</t>
  </si>
  <si>
    <t>(2)　規模別事業所数、従業者数、製造品出荷額等、生産額、付加価値額（全事業所、各年12月31日現在）</t>
  </si>
  <si>
    <t>合計</t>
  </si>
  <si>
    <t xml:space="preserve">1  人  ～  3  人  </t>
  </si>
  <si>
    <t xml:space="preserve">4  人  ～  9  人  </t>
  </si>
  <si>
    <t>100  人  ～  199  人</t>
  </si>
  <si>
    <t>200  人  ～  299  人</t>
  </si>
  <si>
    <t>注　生産額＝製造品出荷額等＋（製造品年末在庫額－製造品年初在庫額）＋（半製品、仕掛品年末在庫額－半製品、仕掛品年初在庫額）</t>
  </si>
  <si>
    <t xml:space="preserve">  300  人  以  上     </t>
  </si>
  <si>
    <t xml:space="preserve"> 50  人  ～   99 人 </t>
  </si>
  <si>
    <t xml:space="preserve">30  人  ～   49 人 </t>
  </si>
  <si>
    <t xml:space="preserve">20  人  ～   29 人 </t>
  </si>
  <si>
    <t xml:space="preserve">10  人  ～   19 人 </t>
  </si>
  <si>
    <r>
      <t>（3）産業,従業者規模別事業所数、従業者数、現金給与総額、原材料使用額等及び製造品出荷額等（平成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年）</t>
    </r>
  </si>
  <si>
    <r>
      <t>1人～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人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</si>
  <si>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人～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人</t>
    </r>
  </si>
  <si>
    <r>
      <t>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人以上</t>
    </r>
  </si>
  <si>
    <r>
      <t>4人～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</si>
  <si>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人～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>人</t>
    </r>
  </si>
  <si>
    <t>総合計</t>
  </si>
  <si>
    <t>1人～3人</t>
  </si>
  <si>
    <t>4人～9人</t>
  </si>
  <si>
    <t>10人～19人</t>
  </si>
  <si>
    <t>20人～29人</t>
  </si>
  <si>
    <t>30人以上</t>
  </si>
  <si>
    <t>1人～3人</t>
  </si>
  <si>
    <t>4人～9人</t>
  </si>
  <si>
    <t>10人～19人</t>
  </si>
  <si>
    <t>20人～29人</t>
  </si>
  <si>
    <t>紙・紙加工品製造業</t>
  </si>
  <si>
    <t>パ       ル       プ 、</t>
  </si>
  <si>
    <t>現 金 給 与　　総　　  額　　　　（万円）</t>
  </si>
  <si>
    <t>原   材   料　　　使 用 額 等　　　（万円）</t>
  </si>
  <si>
    <t>製　 造　 品　 出　 荷　 額　 等（万円）</t>
  </si>
  <si>
    <t>産業別</t>
  </si>
  <si>
    <r>
      <t>1人～</t>
    </r>
    <r>
      <rPr>
        <sz val="12"/>
        <rFont val="ＭＳ 明朝"/>
        <family val="1"/>
      </rPr>
      <t>3人</t>
    </r>
  </si>
  <si>
    <t>(4) 　市郡、従業者規模別事業所数、従業者数、現金給与総額、原材料使用額等及び製造品出荷額等（平成4年）(つづき)</t>
  </si>
  <si>
    <r>
      <t>100人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199人</t>
    </r>
  </si>
  <si>
    <r>
      <t>200人～</t>
    </r>
    <r>
      <rPr>
        <sz val="12"/>
        <rFont val="ＭＳ 明朝"/>
        <family val="1"/>
      </rPr>
      <t>299人</t>
    </r>
  </si>
  <si>
    <t>(5) 　産業、従業者規模別在庫率（従業者30人以上の事業所）</t>
  </si>
  <si>
    <t>（4）  市郡、従業者規模別事業所数、従業者数、現金給与総額、原材料使用額等及び製造品出荷額等（平成4年）</t>
  </si>
  <si>
    <t>製　　造　　品　　出　　荷　　額　　（Ａ）</t>
  </si>
  <si>
    <t>製　　造　　品　　在　　庫　　額　（Ｂ）　・　在　　庫　　率  （Ｂ）／（Ａ）</t>
  </si>
  <si>
    <t>合　　　　　計</t>
  </si>
  <si>
    <r>
      <t>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水</t>
    </r>
  </si>
  <si>
    <t>用　地　取　得　面　積
（㎡）</t>
  </si>
  <si>
    <t>延建築面積
（㎡）</t>
  </si>
  <si>
    <t>建築面積
（㎡）</t>
  </si>
  <si>
    <t>敷地面積
（㎡）</t>
  </si>
  <si>
    <t>製造品出荷額等
（万円）</t>
  </si>
  <si>
    <t>従業者数
（人）</t>
  </si>
  <si>
    <t>合　　　　　　　　計</t>
  </si>
  <si>
    <t>(7)　産 業 別 事 業 所 数、水 源 別 及 び 用 途 別 工 業 用 水 量（従業員30人以上の事業所）（平成4年）</t>
  </si>
  <si>
    <t>-</t>
  </si>
  <si>
    <t>飲料・たばこ・飼料製造業</t>
  </si>
  <si>
    <t>繊維工業</t>
  </si>
  <si>
    <t>木材・木製品製造業</t>
  </si>
  <si>
    <t>x</t>
  </si>
  <si>
    <t>家具 ・ 装備品製造業</t>
  </si>
  <si>
    <t>プラスチック製品製造業</t>
  </si>
  <si>
    <t>ゴム製品製造業</t>
  </si>
  <si>
    <t>非鉄金属製造業</t>
  </si>
  <si>
    <t>金属製品製造業</t>
  </si>
  <si>
    <t>武器製造業</t>
  </si>
  <si>
    <t>(6)　　産業別事業所数、従業者数、製造品出荷額等、事業所敷地面積、建築面積、延建築面積 及び用地取得面積（従業者30人以上の事業所）　（平成4年）</t>
  </si>
  <si>
    <t>水　　源　　別（淡水）　　（㎥／日）</t>
  </si>
  <si>
    <t>用　　　　　途　　　　　別　（淡水）　　（㎥／日）</t>
  </si>
  <si>
    <t>地表水・
伏流水</t>
  </si>
  <si>
    <t>製品処理・
洗じょう用</t>
  </si>
  <si>
    <t>x</t>
  </si>
  <si>
    <t>53　　製　　　　　　　　　　　造　　　　　　　　　　　業</t>
  </si>
  <si>
    <t>-</t>
  </si>
  <si>
    <t>-</t>
  </si>
  <si>
    <t>産業,従業者規模別事業所数、従業者数、現金給与総額、原材料使用額等及び製造品出荷額等（平成4年）（つづき）</t>
  </si>
  <si>
    <t>-</t>
  </si>
  <si>
    <t>x</t>
  </si>
  <si>
    <t>-</t>
  </si>
  <si>
    <t>x</t>
  </si>
  <si>
    <t>8　　　鉱　　　　　　　　　　工　　　　　　　　　　業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</si>
</sst>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0.00_ "/>
    <numFmt numFmtId="216" formatCode="#,##0.0;&quot;△ &quot;#,##0.0"/>
    <numFmt numFmtId="217" formatCode="0.0;&quot;△ &quot;0.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33CC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1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37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38" fontId="1" fillId="0" borderId="0" xfId="49" applyFont="1" applyFill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1" fontId="12" fillId="0" borderId="0" xfId="0" applyNumberFormat="1" applyFont="1" applyFill="1" applyBorder="1" applyAlignment="1" applyProtection="1">
      <alignment horizontal="center" vertical="center"/>
      <protection/>
    </xf>
    <xf numFmtId="207" fontId="12" fillId="0" borderId="0" xfId="42" applyNumberFormat="1" applyFont="1" applyFill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12" xfId="0" applyNumberFormat="1" applyFont="1" applyBorder="1" applyAlignment="1" applyProtection="1">
      <alignment horizontal="right" vertical="center"/>
      <protection/>
    </xf>
    <xf numFmtId="37" fontId="13" fillId="0" borderId="0" xfId="0" applyNumberFormat="1" applyFont="1" applyBorder="1" applyAlignment="1" applyProtection="1">
      <alignment horizontal="right" vertical="center"/>
      <protection/>
    </xf>
    <xf numFmtId="216" fontId="9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204" fontId="13" fillId="0" borderId="0" xfId="0" applyNumberFormat="1" applyFont="1" applyBorder="1" applyAlignment="1" applyProtection="1">
      <alignment horizontal="right" vertical="center"/>
      <protection/>
    </xf>
    <xf numFmtId="204" fontId="10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204" fontId="0" fillId="0" borderId="0" xfId="0" applyNumberFormat="1" applyFont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15" xfId="0" applyNumberFormat="1" applyFont="1" applyBorder="1" applyAlignment="1" applyProtection="1">
      <alignment horizontal="right" vertical="center"/>
      <protection/>
    </xf>
    <xf numFmtId="204" fontId="0" fillId="0" borderId="13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0" fillId="0" borderId="12" xfId="0" applyNumberFormat="1" applyFont="1" applyBorder="1" applyAlignment="1" applyProtection="1">
      <alignment horizontal="right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10" fontId="0" fillId="0" borderId="0" xfId="0" applyNumberFormat="1" applyFont="1" applyFill="1" applyAlignment="1" applyProtection="1">
      <alignment vertical="center"/>
      <protection/>
    </xf>
    <xf numFmtId="210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205" fontId="0" fillId="0" borderId="10" xfId="0" applyNumberFormat="1" applyFont="1" applyFill="1" applyBorder="1" applyAlignment="1" applyProtection="1">
      <alignment horizontal="center" vertical="center"/>
      <protection/>
    </xf>
    <xf numFmtId="207" fontId="0" fillId="0" borderId="0" xfId="42" applyNumberFormat="1" applyFont="1" applyFill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7" fontId="0" fillId="0" borderId="12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207" fontId="0" fillId="0" borderId="23" xfId="42" applyNumberFormat="1" applyFont="1" applyFill="1" applyBorder="1" applyAlignment="1" applyProtection="1">
      <alignment vertical="center"/>
      <protection/>
    </xf>
    <xf numFmtId="207" fontId="0" fillId="0" borderId="14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center"/>
    </xf>
    <xf numFmtId="210" fontId="13" fillId="0" borderId="0" xfId="0" applyNumberFormat="1" applyFont="1" applyFill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 quotePrefix="1">
      <alignment horizontal="right" vertical="center" indent="1"/>
      <protection/>
    </xf>
    <xf numFmtId="205" fontId="0" fillId="0" borderId="24" xfId="0" applyNumberFormat="1" applyFont="1" applyFill="1" applyBorder="1" applyAlignment="1" applyProtection="1" quotePrefix="1">
      <alignment horizontal="right" vertical="center" indent="1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vertical="distributed" textRotation="255"/>
    </xf>
    <xf numFmtId="0" fontId="0" fillId="0" borderId="0" xfId="0" applyFont="1" applyAlignment="1">
      <alignment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textRotation="180"/>
    </xf>
    <xf numFmtId="0" fontId="0" fillId="0" borderId="26" xfId="0" applyFont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top"/>
    </xf>
    <xf numFmtId="38" fontId="0" fillId="0" borderId="0" xfId="49" applyFont="1" applyFill="1" applyAlignment="1">
      <alignment vertical="center"/>
    </xf>
    <xf numFmtId="0" fontId="0" fillId="0" borderId="18" xfId="0" applyFont="1" applyBorder="1" applyAlignment="1">
      <alignment horizontal="center" vertical="center" textRotation="255"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21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10" xfId="0" applyNumberFormat="1" applyFill="1" applyBorder="1" applyAlignment="1" applyProtection="1">
      <alignment horizontal="right" vertical="center"/>
      <protection/>
    </xf>
    <xf numFmtId="38" fontId="0" fillId="0" borderId="10" xfId="0" applyNumberForma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216" fontId="0" fillId="0" borderId="0" xfId="0" applyNumberFormat="1" applyFont="1" applyFill="1" applyAlignment="1">
      <alignment vertical="top"/>
    </xf>
    <xf numFmtId="216" fontId="0" fillId="0" borderId="0" xfId="0" applyNumberFormat="1" applyFont="1" applyFill="1" applyAlignment="1">
      <alignment vertical="center"/>
    </xf>
    <xf numFmtId="216" fontId="0" fillId="0" borderId="18" xfId="0" applyNumberFormat="1" applyFont="1" applyFill="1" applyBorder="1" applyAlignment="1" applyProtection="1">
      <alignment horizontal="center" vertical="center"/>
      <protection/>
    </xf>
    <xf numFmtId="216" fontId="0" fillId="0" borderId="15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Border="1" applyAlignment="1" applyProtection="1">
      <alignment vertical="center"/>
      <protection/>
    </xf>
    <xf numFmtId="216" fontId="0" fillId="0" borderId="0" xfId="0" applyNumberFormat="1" applyFont="1" applyFill="1" applyAlignment="1" applyProtection="1">
      <alignment vertical="center"/>
      <protection/>
    </xf>
    <xf numFmtId="216" fontId="0" fillId="0" borderId="15" xfId="0" applyNumberFormat="1" applyFont="1" applyFill="1" applyBorder="1" applyAlignment="1" applyProtection="1">
      <alignment horizontal="right" vertical="center"/>
      <protection/>
    </xf>
    <xf numFmtId="216" fontId="0" fillId="0" borderId="0" xfId="0" applyNumberFormat="1" applyFont="1" applyFill="1" applyAlignment="1" applyProtection="1">
      <alignment horizontal="right" vertical="center"/>
      <protection/>
    </xf>
    <xf numFmtId="216" fontId="0" fillId="0" borderId="15" xfId="0" applyNumberFormat="1" applyFont="1" applyFill="1" applyBorder="1" applyAlignment="1" applyProtection="1">
      <alignment horizontal="center" vertical="center"/>
      <protection/>
    </xf>
    <xf numFmtId="216" fontId="0" fillId="0" borderId="0" xfId="0" applyNumberFormat="1" applyFont="1" applyFill="1" applyBorder="1" applyAlignment="1">
      <alignment vertical="center"/>
    </xf>
    <xf numFmtId="217" fontId="0" fillId="0" borderId="0" xfId="0" applyNumberFormat="1" applyFont="1" applyFill="1" applyAlignment="1">
      <alignment vertical="top"/>
    </xf>
    <xf numFmtId="217" fontId="0" fillId="0" borderId="0" xfId="0" applyNumberFormat="1" applyFont="1" applyFill="1" applyAlignment="1">
      <alignment vertical="center"/>
    </xf>
    <xf numFmtId="217" fontId="0" fillId="0" borderId="18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 applyProtection="1">
      <alignment horizontal="right" vertical="center"/>
      <protection/>
    </xf>
    <xf numFmtId="217" fontId="9" fillId="0" borderId="0" xfId="0" applyNumberFormat="1" applyFont="1" applyFill="1" applyBorder="1" applyAlignment="1" applyProtection="1">
      <alignment horizontal="right" vertical="center"/>
      <protection/>
    </xf>
    <xf numFmtId="217" fontId="0" fillId="0" borderId="15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Border="1" applyAlignment="1" applyProtection="1">
      <alignment vertical="center"/>
      <protection/>
    </xf>
    <xf numFmtId="217" fontId="0" fillId="0" borderId="0" xfId="0" applyNumberFormat="1" applyFont="1" applyFill="1" applyAlignment="1" applyProtection="1">
      <alignment vertical="center"/>
      <protection/>
    </xf>
    <xf numFmtId="217" fontId="0" fillId="0" borderId="15" xfId="0" applyNumberFormat="1" applyFont="1" applyFill="1" applyBorder="1" applyAlignment="1" applyProtection="1">
      <alignment horizontal="center" vertical="center"/>
      <protection/>
    </xf>
    <xf numFmtId="217" fontId="0" fillId="0" borderId="0" xfId="0" applyNumberFormat="1" applyFont="1" applyFill="1" applyBorder="1" applyAlignment="1">
      <alignment vertical="center"/>
    </xf>
    <xf numFmtId="217" fontId="6" fillId="0" borderId="0" xfId="0" applyNumberFormat="1" applyFont="1" applyFill="1" applyAlignment="1">
      <alignment horizontal="right" vertical="top"/>
    </xf>
    <xf numFmtId="217" fontId="0" fillId="0" borderId="0" xfId="0" applyNumberFormat="1" applyFont="1" applyFill="1" applyAlignment="1" quotePrefix="1">
      <alignment horizontal="right" vertical="center"/>
    </xf>
    <xf numFmtId="217" fontId="0" fillId="0" borderId="14" xfId="0" applyNumberFormat="1" applyFont="1" applyFill="1" applyBorder="1" applyAlignment="1" applyProtection="1">
      <alignment horizontal="center" vertical="center"/>
      <protection/>
    </xf>
    <xf numFmtId="216" fontId="52" fillId="0" borderId="0" xfId="0" applyNumberFormat="1" applyFont="1" applyFill="1" applyBorder="1" applyAlignment="1" applyProtection="1">
      <alignment horizontal="right" vertical="center"/>
      <protection/>
    </xf>
    <xf numFmtId="217" fontId="52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3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3" xfId="0" applyNumberFormat="1" applyFont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206" fontId="0" fillId="0" borderId="0" xfId="0" applyNumberFormat="1" applyFont="1" applyFill="1" applyAlignment="1">
      <alignment vertical="center"/>
    </xf>
    <xf numFmtId="37" fontId="10" fillId="0" borderId="12" xfId="0" applyNumberFormat="1" applyFont="1" applyBorder="1" applyAlignment="1" applyProtection="1">
      <alignment horizontal="right" vertical="center"/>
      <protection/>
    </xf>
    <xf numFmtId="37" fontId="0" fillId="0" borderId="12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33" xfId="0" applyNumberFormat="1" applyFont="1" applyBorder="1" applyAlignment="1" applyProtection="1">
      <alignment horizontal="right" vertical="center"/>
      <protection/>
    </xf>
    <xf numFmtId="37" fontId="0" fillId="0" borderId="34" xfId="0" applyNumberFormat="1" applyFont="1" applyBorder="1" applyAlignment="1" applyProtection="1">
      <alignment horizontal="right" vertical="center"/>
      <protection/>
    </xf>
    <xf numFmtId="37" fontId="0" fillId="0" borderId="15" xfId="0" applyNumberFormat="1" applyFont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0" fillId="0" borderId="0" xfId="49" applyFont="1" applyFill="1" applyAlignment="1" applyProtection="1">
      <alignment horizontal="left" vertical="center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 horizontal="right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Border="1" applyAlignment="1" applyProtection="1">
      <alignment horizontal="right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Fill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vertical="center"/>
      <protection/>
    </xf>
    <xf numFmtId="203" fontId="13" fillId="0" borderId="0" xfId="0" applyNumberFormat="1" applyFont="1" applyFill="1" applyBorder="1" applyAlignment="1" applyProtection="1">
      <alignment vertical="center"/>
      <protection/>
    </xf>
    <xf numFmtId="216" fontId="13" fillId="0" borderId="0" xfId="0" applyNumberFormat="1" applyFont="1" applyFill="1" applyAlignment="1" applyProtection="1">
      <alignment horizontal="right" vertical="center"/>
      <protection/>
    </xf>
    <xf numFmtId="217" fontId="13" fillId="0" borderId="0" xfId="0" applyNumberFormat="1" applyFont="1" applyFill="1" applyAlignment="1" applyProtection="1">
      <alignment horizontal="right" vertical="center"/>
      <protection/>
    </xf>
    <xf numFmtId="217" fontId="0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8" fontId="0" fillId="0" borderId="31" xfId="49" applyFon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right"/>
      <protection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horizontal="right"/>
      <protection/>
    </xf>
    <xf numFmtId="38" fontId="0" fillId="0" borderId="13" xfId="49" applyFont="1" applyFill="1" applyBorder="1" applyAlignment="1">
      <alignment horizontal="right" vertical="center"/>
    </xf>
    <xf numFmtId="38" fontId="13" fillId="0" borderId="35" xfId="49" applyFont="1" applyFill="1" applyBorder="1" applyAlignment="1" applyProtection="1">
      <alignment horizontal="right"/>
      <protection/>
    </xf>
    <xf numFmtId="38" fontId="13" fillId="0" borderId="34" xfId="49" applyFont="1" applyFill="1" applyBorder="1" applyAlignment="1" applyProtection="1">
      <alignment horizontal="right"/>
      <protection/>
    </xf>
    <xf numFmtId="38" fontId="13" fillId="0" borderId="31" xfId="49" applyFont="1" applyFill="1" applyBorder="1" applyAlignment="1" applyProtection="1">
      <alignment horizontal="right"/>
      <protection/>
    </xf>
    <xf numFmtId="38" fontId="13" fillId="0" borderId="0" xfId="49" applyFont="1" applyFill="1" applyBorder="1" applyAlignment="1" applyProtection="1">
      <alignment horizontal="right"/>
      <protection/>
    </xf>
    <xf numFmtId="37" fontId="0" fillId="0" borderId="31" xfId="0" applyNumberFormat="1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 applyProtection="1">
      <alignment horizontal="right"/>
      <protection/>
    </xf>
    <xf numFmtId="37" fontId="0" fillId="0" borderId="36" xfId="0" applyNumberFormat="1" applyFon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/>
      <protection/>
    </xf>
    <xf numFmtId="38" fontId="0" fillId="0" borderId="13" xfId="49" applyFont="1" applyFill="1" applyBorder="1" applyAlignment="1">
      <alignment vertical="center"/>
    </xf>
    <xf numFmtId="37" fontId="13" fillId="0" borderId="35" xfId="0" applyNumberFormat="1" applyFont="1" applyFill="1" applyBorder="1" applyAlignment="1" applyProtection="1">
      <alignment/>
      <protection/>
    </xf>
    <xf numFmtId="37" fontId="13" fillId="0" borderId="34" xfId="0" applyNumberFormat="1" applyFont="1" applyFill="1" applyBorder="1" applyAlignment="1" applyProtection="1">
      <alignment/>
      <protection/>
    </xf>
    <xf numFmtId="37" fontId="13" fillId="0" borderId="31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7" fontId="13" fillId="0" borderId="15" xfId="0" applyNumberFormat="1" applyFont="1" applyFill="1" applyBorder="1" applyAlignment="1" applyProtection="1">
      <alignment horizontal="right"/>
      <protection/>
    </xf>
    <xf numFmtId="37" fontId="13" fillId="0" borderId="37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right"/>
      <protection/>
    </xf>
    <xf numFmtId="37" fontId="13" fillId="0" borderId="15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top" textRotation="255"/>
    </xf>
    <xf numFmtId="0" fontId="0" fillId="0" borderId="0" xfId="0" applyFont="1" applyAlignment="1">
      <alignment horizontal="center" vertical="top" textRotation="255"/>
    </xf>
    <xf numFmtId="0" fontId="13" fillId="0" borderId="0" xfId="0" applyFont="1" applyFill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38" fontId="0" fillId="0" borderId="40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41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13" fillId="0" borderId="0" xfId="0" applyNumberFormat="1" applyFont="1" applyFill="1" applyBorder="1" applyAlignment="1" applyProtection="1">
      <alignment horizontal="distributed" vertical="center"/>
      <protection/>
    </xf>
    <xf numFmtId="38" fontId="13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6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1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4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distributed" vertical="center" indent="2"/>
      <protection/>
    </xf>
    <xf numFmtId="0" fontId="0" fillId="0" borderId="43" xfId="0" applyFont="1" applyFill="1" applyBorder="1" applyAlignment="1" applyProtection="1">
      <alignment horizontal="distributed" vertical="center" indent="2"/>
      <protection/>
    </xf>
    <xf numFmtId="0" fontId="0" fillId="0" borderId="44" xfId="0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0" fontId="13" fillId="0" borderId="2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top"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24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5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38" fontId="0" fillId="0" borderId="22" xfId="49" applyFont="1" applyFill="1" applyBorder="1" applyAlignment="1" applyProtection="1">
      <alignment horizontal="center" vertical="center" wrapText="1"/>
      <protection/>
    </xf>
    <xf numFmtId="38" fontId="0" fillId="0" borderId="24" xfId="49" applyFont="1" applyFill="1" applyBorder="1" applyAlignment="1" applyProtection="1">
      <alignment horizontal="center" vertical="center" wrapText="1"/>
      <protection/>
    </xf>
    <xf numFmtId="38" fontId="0" fillId="0" borderId="45" xfId="49" applyFont="1" applyFill="1" applyBorder="1" applyAlignment="1" applyProtection="1">
      <alignment horizontal="center" vertical="center"/>
      <protection/>
    </xf>
    <xf numFmtId="38" fontId="0" fillId="0" borderId="34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center" vertical="center"/>
      <protection/>
    </xf>
    <xf numFmtId="38" fontId="0" fillId="0" borderId="47" xfId="49" applyFont="1" applyFill="1" applyBorder="1" applyAlignment="1" applyProtection="1">
      <alignment horizontal="center" vertical="center"/>
      <protection/>
    </xf>
    <xf numFmtId="38" fontId="0" fillId="0" borderId="48" xfId="49" applyFont="1" applyFill="1" applyBorder="1" applyAlignment="1" applyProtection="1">
      <alignment horizontal="center" vertical="center" wrapText="1"/>
      <protection/>
    </xf>
    <xf numFmtId="38" fontId="0" fillId="0" borderId="28" xfId="49" applyFont="1" applyFill="1" applyBorder="1" applyAlignment="1" applyProtection="1">
      <alignment horizontal="center" vertical="center"/>
      <protection/>
    </xf>
    <xf numFmtId="38" fontId="0" fillId="0" borderId="48" xfId="49" applyFont="1" applyFill="1" applyBorder="1" applyAlignment="1" applyProtection="1">
      <alignment horizontal="center" vertical="center"/>
      <protection/>
    </xf>
    <xf numFmtId="38" fontId="0" fillId="0" borderId="49" xfId="49" applyFont="1" applyFill="1" applyBorder="1" applyAlignment="1" applyProtection="1">
      <alignment horizontal="center" vertical="center"/>
      <protection/>
    </xf>
    <xf numFmtId="38" fontId="0" fillId="0" borderId="50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36" xfId="49" applyFont="1" applyFill="1" applyBorder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center" vertical="center" wrapText="1"/>
      <protection/>
    </xf>
    <xf numFmtId="38" fontId="0" fillId="0" borderId="20" xfId="49" applyFont="1" applyFill="1" applyBorder="1" applyAlignment="1" applyProtection="1">
      <alignment horizontal="center" vertical="center" wrapText="1"/>
      <protection/>
    </xf>
    <xf numFmtId="37" fontId="0" fillId="0" borderId="13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13" fillId="0" borderId="15" xfId="0" applyNumberFormat="1" applyFont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37" fontId="0" fillId="0" borderId="50" xfId="0" applyNumberFormat="1" applyFont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right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7" fontId="13" fillId="0" borderId="49" xfId="0" applyNumberFormat="1" applyFont="1" applyFill="1" applyBorder="1" applyAlignment="1" applyProtection="1">
      <alignment horizontal="right"/>
      <protection/>
    </xf>
    <xf numFmtId="37" fontId="13" fillId="0" borderId="15" xfId="0" applyNumberFormat="1" applyFont="1" applyFill="1" applyBorder="1" applyAlignment="1" applyProtection="1">
      <alignment horizontal="right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5</xdr:col>
      <xdr:colOff>1552575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7150" y="981075"/>
          <a:ext cx="2733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35</xdr:row>
      <xdr:rowOff>28575</xdr:rowOff>
    </xdr:from>
    <xdr:to>
      <xdr:col>4</xdr:col>
      <xdr:colOff>152400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057275" y="8677275"/>
          <a:ext cx="8572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42</xdr:row>
      <xdr:rowOff>28575</xdr:rowOff>
    </xdr:from>
    <xdr:to>
      <xdr:col>4</xdr:col>
      <xdr:colOff>180975</xdr:colOff>
      <xdr:row>48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028700" y="10410825"/>
          <a:ext cx="142875" cy="1666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142875</xdr:rowOff>
    </xdr:from>
    <xdr:to>
      <xdr:col>3</xdr:col>
      <xdr:colOff>152400</xdr:colOff>
      <xdr:row>16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809625" y="3343275"/>
          <a:ext cx="8572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171450</xdr:rowOff>
    </xdr:from>
    <xdr:to>
      <xdr:col>3</xdr:col>
      <xdr:colOff>142875</xdr:colOff>
      <xdr:row>19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790575" y="4362450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104775</xdr:rowOff>
    </xdr:from>
    <xdr:to>
      <xdr:col>1</xdr:col>
      <xdr:colOff>180975</xdr:colOff>
      <xdr:row>12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333375" y="2809875"/>
          <a:ext cx="952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24</xdr:row>
      <xdr:rowOff>104775</xdr:rowOff>
    </xdr:from>
    <xdr:to>
      <xdr:col>3</xdr:col>
      <xdr:colOff>180975</xdr:colOff>
      <xdr:row>25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828675" y="6029325"/>
          <a:ext cx="952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66675</xdr:rowOff>
    </xdr:from>
    <xdr:to>
      <xdr:col>3</xdr:col>
      <xdr:colOff>161925</xdr:colOff>
      <xdr:row>27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809625" y="6486525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53</xdr:row>
      <xdr:rowOff>28575</xdr:rowOff>
    </xdr:from>
    <xdr:to>
      <xdr:col>4</xdr:col>
      <xdr:colOff>228600</xdr:colOff>
      <xdr:row>57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076325" y="13134975"/>
          <a:ext cx="142875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38100</xdr:rowOff>
    </xdr:from>
    <xdr:to>
      <xdr:col>1</xdr:col>
      <xdr:colOff>228600</xdr:colOff>
      <xdr:row>19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333375" y="3238500"/>
          <a:ext cx="142875" cy="1628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0</xdr:rowOff>
    </xdr:from>
    <xdr:to>
      <xdr:col>2</xdr:col>
      <xdr:colOff>228600</xdr:colOff>
      <xdr:row>47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52450" y="8401050"/>
          <a:ext cx="161925" cy="3381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51</xdr:row>
      <xdr:rowOff>238125</xdr:rowOff>
    </xdr:from>
    <xdr:to>
      <xdr:col>3</xdr:col>
      <xdr:colOff>9525</xdr:colOff>
      <xdr:row>59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590550" y="12849225"/>
          <a:ext cx="161925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295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60" zoomScaleNormal="70" zoomScalePageLayoutView="0" workbookViewId="0" topLeftCell="A30">
      <selection activeCell="A76" sqref="A76"/>
    </sheetView>
  </sheetViews>
  <sheetFormatPr defaultColWidth="10.59765625" defaultRowHeight="15"/>
  <cols>
    <col min="1" max="1" width="17.3984375" style="45" customWidth="1"/>
    <col min="2" max="2" width="11.69921875" style="45" customWidth="1"/>
    <col min="3" max="21" width="10.09765625" style="45" customWidth="1"/>
    <col min="22" max="16384" width="10.59765625" style="45" customWidth="1"/>
  </cols>
  <sheetData>
    <row r="1" spans="1:21" s="44" customFormat="1" ht="19.5" customHeight="1">
      <c r="A1" s="2" t="s">
        <v>153</v>
      </c>
      <c r="C1" s="12"/>
      <c r="U1" s="3" t="s">
        <v>154</v>
      </c>
    </row>
    <row r="2" spans="1:21" ht="24.75" customHeight="1">
      <c r="A2" s="269" t="s">
        <v>400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ht="19.5" customHeight="1">
      <c r="A3" s="270" t="s">
        <v>230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ht="18" customHeight="1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 t="s">
        <v>262</v>
      </c>
    </row>
    <row r="5" spans="1:21" ht="15" customHeight="1">
      <c r="A5" s="271" t="s">
        <v>0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5" customHeight="1">
      <c r="A6" s="272"/>
      <c r="B6" s="51"/>
      <c r="C6" s="274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274" t="s">
        <v>4</v>
      </c>
      <c r="U6" s="52"/>
    </row>
    <row r="7" spans="1:21" ht="15" customHeight="1">
      <c r="A7" s="272"/>
      <c r="B7" s="1" t="s">
        <v>1</v>
      </c>
      <c r="C7" s="275"/>
      <c r="D7" s="54"/>
      <c r="E7" s="260" t="s">
        <v>14</v>
      </c>
      <c r="F7" s="260" t="s">
        <v>18</v>
      </c>
      <c r="G7" s="25"/>
      <c r="H7" s="55"/>
      <c r="I7" s="55"/>
      <c r="J7" s="55"/>
      <c r="K7" s="56"/>
      <c r="L7" s="260" t="s">
        <v>263</v>
      </c>
      <c r="M7" s="57"/>
      <c r="N7" s="260" t="s">
        <v>264</v>
      </c>
      <c r="O7" s="260" t="s">
        <v>15</v>
      </c>
      <c r="P7" s="57"/>
      <c r="Q7" s="260" t="s">
        <v>13</v>
      </c>
      <c r="R7" s="260" t="s">
        <v>16</v>
      </c>
      <c r="S7" s="263" t="s">
        <v>17</v>
      </c>
      <c r="T7" s="275"/>
      <c r="U7" s="264" t="s">
        <v>265</v>
      </c>
    </row>
    <row r="8" spans="1:21" ht="15" customHeight="1">
      <c r="A8" s="272"/>
      <c r="B8" s="51"/>
      <c r="C8" s="275"/>
      <c r="D8" s="58" t="s">
        <v>3</v>
      </c>
      <c r="E8" s="261"/>
      <c r="F8" s="261"/>
      <c r="G8" s="57" t="s">
        <v>5</v>
      </c>
      <c r="H8" s="267" t="s">
        <v>6</v>
      </c>
      <c r="I8" s="267" t="s">
        <v>7</v>
      </c>
      <c r="J8" s="267" t="s">
        <v>8</v>
      </c>
      <c r="K8" s="267" t="s">
        <v>9</v>
      </c>
      <c r="L8" s="261"/>
      <c r="M8" s="57" t="s">
        <v>10</v>
      </c>
      <c r="N8" s="261"/>
      <c r="O8" s="261"/>
      <c r="P8" s="57" t="s">
        <v>11</v>
      </c>
      <c r="Q8" s="261"/>
      <c r="R8" s="261"/>
      <c r="S8" s="261"/>
      <c r="T8" s="275"/>
      <c r="U8" s="265"/>
    </row>
    <row r="9" spans="1:21" ht="15" customHeight="1">
      <c r="A9" s="273"/>
      <c r="B9" s="53"/>
      <c r="C9" s="276"/>
      <c r="D9" s="59"/>
      <c r="E9" s="262"/>
      <c r="F9" s="262"/>
      <c r="G9" s="56"/>
      <c r="H9" s="268"/>
      <c r="I9" s="268"/>
      <c r="J9" s="268"/>
      <c r="K9" s="268"/>
      <c r="L9" s="262"/>
      <c r="M9" s="56"/>
      <c r="N9" s="262"/>
      <c r="O9" s="262"/>
      <c r="P9" s="56"/>
      <c r="Q9" s="262"/>
      <c r="R9" s="262"/>
      <c r="S9" s="262"/>
      <c r="T9" s="276"/>
      <c r="U9" s="266"/>
    </row>
    <row r="10" spans="1:21" ht="15" customHeight="1">
      <c r="A10" s="60" t="s">
        <v>12</v>
      </c>
      <c r="B10" s="61">
        <v>10000</v>
      </c>
      <c r="C10" s="61">
        <v>9997.2</v>
      </c>
      <c r="D10" s="61">
        <v>213.5</v>
      </c>
      <c r="E10" s="61">
        <v>61.6</v>
      </c>
      <c r="F10" s="61">
        <v>659</v>
      </c>
      <c r="G10" s="61">
        <v>4181.7</v>
      </c>
      <c r="H10" s="61">
        <v>2629.1</v>
      </c>
      <c r="I10" s="61">
        <v>1280.8</v>
      </c>
      <c r="J10" s="61">
        <v>261.6</v>
      </c>
      <c r="K10" s="61">
        <v>10.2</v>
      </c>
      <c r="L10" s="61">
        <v>432.9</v>
      </c>
      <c r="M10" s="61">
        <v>237.2</v>
      </c>
      <c r="N10" s="61">
        <v>359.4</v>
      </c>
      <c r="O10" s="61">
        <v>139.4</v>
      </c>
      <c r="P10" s="61">
        <v>2205.5</v>
      </c>
      <c r="Q10" s="61">
        <v>184.7</v>
      </c>
      <c r="R10" s="61">
        <v>795.1</v>
      </c>
      <c r="S10" s="61">
        <v>527.2</v>
      </c>
      <c r="T10" s="61">
        <v>2.8</v>
      </c>
      <c r="U10" s="61">
        <v>2.8</v>
      </c>
    </row>
    <row r="11" spans="1:21" ht="15" customHeight="1">
      <c r="A11" s="62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" customHeight="1">
      <c r="A12" s="78" t="s">
        <v>266</v>
      </c>
      <c r="B12" s="63">
        <v>69.3</v>
      </c>
      <c r="C12" s="63">
        <v>69.2</v>
      </c>
      <c r="D12" s="63">
        <v>94.4</v>
      </c>
      <c r="E12" s="63">
        <v>68.7</v>
      </c>
      <c r="F12" s="63">
        <v>105.4</v>
      </c>
      <c r="G12" s="63">
        <v>46.3</v>
      </c>
      <c r="H12" s="63">
        <v>40.9</v>
      </c>
      <c r="I12" s="63">
        <v>23.9</v>
      </c>
      <c r="J12" s="63">
        <v>48.7</v>
      </c>
      <c r="K12" s="63">
        <v>152.2</v>
      </c>
      <c r="L12" s="63">
        <v>98.5</v>
      </c>
      <c r="M12" s="63">
        <v>45.3</v>
      </c>
      <c r="N12" s="63">
        <v>66.3</v>
      </c>
      <c r="O12" s="63">
        <v>84.6</v>
      </c>
      <c r="P12" s="64">
        <v>106</v>
      </c>
      <c r="Q12" s="64">
        <v>139.9</v>
      </c>
      <c r="R12" s="64">
        <v>90.8</v>
      </c>
      <c r="S12" s="64">
        <v>52.4</v>
      </c>
      <c r="T12" s="64">
        <v>74.4</v>
      </c>
      <c r="U12" s="64">
        <v>74.4</v>
      </c>
    </row>
    <row r="13" spans="1:21" ht="15" customHeight="1">
      <c r="A13" s="65">
        <v>59</v>
      </c>
      <c r="B13" s="63">
        <v>73.5</v>
      </c>
      <c r="C13" s="63">
        <v>73.5</v>
      </c>
      <c r="D13" s="63">
        <v>98.14</v>
      </c>
      <c r="E13" s="63">
        <v>86.3</v>
      </c>
      <c r="F13" s="63">
        <v>116.7</v>
      </c>
      <c r="G13" s="63">
        <v>53.9</v>
      </c>
      <c r="H13" s="63">
        <v>47</v>
      </c>
      <c r="I13" s="63">
        <v>37.9</v>
      </c>
      <c r="J13" s="63">
        <v>44.9</v>
      </c>
      <c r="K13" s="63">
        <v>149.2</v>
      </c>
      <c r="L13" s="63">
        <v>96</v>
      </c>
      <c r="M13" s="63">
        <v>50.9</v>
      </c>
      <c r="N13" s="63">
        <v>83.1</v>
      </c>
      <c r="O13" s="63">
        <v>90.9</v>
      </c>
      <c r="P13" s="64">
        <v>106.9</v>
      </c>
      <c r="Q13" s="64">
        <v>124.9</v>
      </c>
      <c r="R13" s="64">
        <v>93</v>
      </c>
      <c r="S13" s="64">
        <v>55.9</v>
      </c>
      <c r="T13" s="64">
        <v>71.7</v>
      </c>
      <c r="U13" s="64">
        <v>71.7</v>
      </c>
    </row>
    <row r="14" spans="1:21" ht="15" customHeight="1">
      <c r="A14" s="65">
        <v>60</v>
      </c>
      <c r="B14" s="63">
        <v>76.1</v>
      </c>
      <c r="C14" s="63">
        <v>76.1</v>
      </c>
      <c r="D14" s="63">
        <v>99</v>
      </c>
      <c r="E14" s="63">
        <v>69.7</v>
      </c>
      <c r="F14" s="63">
        <v>128.6</v>
      </c>
      <c r="G14" s="63">
        <v>60</v>
      </c>
      <c r="H14" s="63">
        <v>53.3</v>
      </c>
      <c r="I14" s="63">
        <v>45.9</v>
      </c>
      <c r="J14" s="63">
        <v>40</v>
      </c>
      <c r="K14" s="63">
        <v>156.7</v>
      </c>
      <c r="L14" s="63">
        <v>93.1</v>
      </c>
      <c r="M14" s="63">
        <v>53.1</v>
      </c>
      <c r="N14" s="63">
        <v>76.4</v>
      </c>
      <c r="O14" s="63">
        <v>89.2</v>
      </c>
      <c r="P14" s="64">
        <v>103.2</v>
      </c>
      <c r="Q14" s="64">
        <v>124.2</v>
      </c>
      <c r="R14" s="64">
        <v>97.9</v>
      </c>
      <c r="S14" s="64">
        <v>66.1</v>
      </c>
      <c r="T14" s="64">
        <v>71</v>
      </c>
      <c r="U14" s="64">
        <v>71</v>
      </c>
    </row>
    <row r="15" spans="1:21" ht="15" customHeight="1">
      <c r="A15" s="65">
        <v>61</v>
      </c>
      <c r="B15" s="63">
        <v>79.4</v>
      </c>
      <c r="C15" s="63">
        <v>79.3</v>
      </c>
      <c r="D15" s="63">
        <v>89.8</v>
      </c>
      <c r="E15" s="63">
        <v>61.9</v>
      </c>
      <c r="F15" s="63">
        <v>136.6</v>
      </c>
      <c r="G15" s="63">
        <v>67.2</v>
      </c>
      <c r="H15" s="63">
        <v>55.8</v>
      </c>
      <c r="I15" s="63">
        <v>64</v>
      </c>
      <c r="J15" s="63">
        <v>49.3</v>
      </c>
      <c r="K15" s="63">
        <v>111.2</v>
      </c>
      <c r="L15" s="63">
        <v>96.4</v>
      </c>
      <c r="M15" s="63">
        <v>47.9</v>
      </c>
      <c r="N15" s="63">
        <v>79.1</v>
      </c>
      <c r="O15" s="63">
        <v>85.7</v>
      </c>
      <c r="P15" s="64">
        <v>101.6</v>
      </c>
      <c r="Q15" s="64">
        <v>135.1</v>
      </c>
      <c r="R15" s="64">
        <v>101.1</v>
      </c>
      <c r="S15" s="64">
        <v>67.5</v>
      </c>
      <c r="T15" s="64">
        <v>72.4</v>
      </c>
      <c r="U15" s="64">
        <v>72.4</v>
      </c>
    </row>
    <row r="16" spans="1:21" ht="15" customHeight="1">
      <c r="A16" s="65">
        <v>62</v>
      </c>
      <c r="B16" s="63">
        <v>82.8</v>
      </c>
      <c r="C16" s="63">
        <v>82.8</v>
      </c>
      <c r="D16" s="63">
        <v>92</v>
      </c>
      <c r="E16" s="63">
        <v>62.7</v>
      </c>
      <c r="F16" s="63">
        <v>136.9</v>
      </c>
      <c r="G16" s="63">
        <v>77.5</v>
      </c>
      <c r="H16" s="63">
        <v>65.8</v>
      </c>
      <c r="I16" s="63">
        <v>70.2</v>
      </c>
      <c r="J16" s="63">
        <v>82.3</v>
      </c>
      <c r="K16" s="63">
        <v>115</v>
      </c>
      <c r="L16" s="63">
        <v>94.5</v>
      </c>
      <c r="M16" s="63">
        <v>57.8</v>
      </c>
      <c r="N16" s="63">
        <v>81.4</v>
      </c>
      <c r="O16" s="63">
        <v>94.5</v>
      </c>
      <c r="P16" s="64">
        <v>97.4</v>
      </c>
      <c r="Q16" s="64">
        <v>136.2</v>
      </c>
      <c r="R16" s="64">
        <v>102.3</v>
      </c>
      <c r="S16" s="64">
        <v>75.5</v>
      </c>
      <c r="T16" s="64">
        <v>77.3</v>
      </c>
      <c r="U16" s="64">
        <v>77.3</v>
      </c>
    </row>
    <row r="17" spans="1:21" ht="15" customHeight="1">
      <c r="A17" s="65">
        <v>63</v>
      </c>
      <c r="B17" s="63">
        <v>92.8</v>
      </c>
      <c r="C17" s="63">
        <v>92.8</v>
      </c>
      <c r="D17" s="63">
        <v>84.8</v>
      </c>
      <c r="E17" s="63">
        <v>71</v>
      </c>
      <c r="F17" s="63">
        <v>140.6</v>
      </c>
      <c r="G17" s="63">
        <v>81</v>
      </c>
      <c r="H17" s="63">
        <v>82.8</v>
      </c>
      <c r="I17" s="63">
        <v>76</v>
      </c>
      <c r="J17" s="63">
        <v>85.4</v>
      </c>
      <c r="K17" s="63">
        <v>119</v>
      </c>
      <c r="L17" s="63">
        <v>94.6</v>
      </c>
      <c r="M17" s="63">
        <v>73.7</v>
      </c>
      <c r="N17" s="63">
        <v>89.4</v>
      </c>
      <c r="O17" s="63">
        <v>96.6</v>
      </c>
      <c r="P17" s="63">
        <v>96.9</v>
      </c>
      <c r="Q17" s="63">
        <v>147.3</v>
      </c>
      <c r="R17" s="63">
        <v>101</v>
      </c>
      <c r="S17" s="63">
        <v>93.2</v>
      </c>
      <c r="T17" s="63">
        <v>92.2</v>
      </c>
      <c r="U17" s="63">
        <v>92.2</v>
      </c>
    </row>
    <row r="18" spans="1:21" ht="15" customHeight="1">
      <c r="A18" s="77" t="s">
        <v>226</v>
      </c>
      <c r="B18" s="63">
        <v>97</v>
      </c>
      <c r="C18" s="63">
        <v>97</v>
      </c>
      <c r="D18" s="63">
        <v>91</v>
      </c>
      <c r="E18" s="63">
        <v>86.8</v>
      </c>
      <c r="F18" s="63">
        <v>117.7</v>
      </c>
      <c r="G18" s="63">
        <v>91.5</v>
      </c>
      <c r="H18" s="63">
        <v>93.3</v>
      </c>
      <c r="I18" s="63">
        <v>88.6</v>
      </c>
      <c r="J18" s="63">
        <v>88.4</v>
      </c>
      <c r="K18" s="63">
        <v>107.9</v>
      </c>
      <c r="L18" s="63">
        <v>95.1</v>
      </c>
      <c r="M18" s="63">
        <v>90.8</v>
      </c>
      <c r="N18" s="63">
        <v>103.7</v>
      </c>
      <c r="O18" s="63">
        <v>100.2</v>
      </c>
      <c r="P18" s="63">
        <v>98.5</v>
      </c>
      <c r="Q18" s="63">
        <v>126.5</v>
      </c>
      <c r="R18" s="63">
        <v>100.1</v>
      </c>
      <c r="S18" s="63">
        <v>95.2</v>
      </c>
      <c r="T18" s="63">
        <v>101.8</v>
      </c>
      <c r="U18" s="63">
        <v>101.8</v>
      </c>
    </row>
    <row r="19" spans="1:21" ht="15" customHeight="1">
      <c r="A19" s="66">
        <v>2</v>
      </c>
      <c r="B19" s="63">
        <v>100</v>
      </c>
      <c r="C19" s="63">
        <v>100</v>
      </c>
      <c r="D19" s="63">
        <v>99.98333333333335</v>
      </c>
      <c r="E19" s="63">
        <v>100</v>
      </c>
      <c r="F19" s="63">
        <v>100</v>
      </c>
      <c r="G19" s="63">
        <v>99.98333333333335</v>
      </c>
      <c r="H19" s="63">
        <v>99.99166666666667</v>
      </c>
      <c r="I19" s="63">
        <v>100.00833333333334</v>
      </c>
      <c r="J19" s="63">
        <v>100</v>
      </c>
      <c r="K19" s="63">
        <v>99.99166666666667</v>
      </c>
      <c r="L19" s="63">
        <v>100.00833333333334</v>
      </c>
      <c r="M19" s="63">
        <v>100</v>
      </c>
      <c r="N19" s="63">
        <v>100.00833333333333</v>
      </c>
      <c r="O19" s="63">
        <v>100</v>
      </c>
      <c r="P19" s="63">
        <v>99.99166666666667</v>
      </c>
      <c r="Q19" s="63">
        <v>100</v>
      </c>
      <c r="R19" s="63">
        <v>99.98333333333335</v>
      </c>
      <c r="S19" s="63">
        <v>100</v>
      </c>
      <c r="T19" s="63">
        <v>99.99166666666667</v>
      </c>
      <c r="U19" s="63">
        <v>99.99166666666667</v>
      </c>
    </row>
    <row r="20" spans="1:21" ht="15" customHeight="1">
      <c r="A20" s="66">
        <v>3</v>
      </c>
      <c r="B20" s="63">
        <v>100.08333333333333</v>
      </c>
      <c r="C20" s="63">
        <v>100.08333333333333</v>
      </c>
      <c r="D20" s="63">
        <v>96.88333333333333</v>
      </c>
      <c r="E20" s="63">
        <v>98.6</v>
      </c>
      <c r="F20" s="63">
        <v>113.20833333333331</v>
      </c>
      <c r="G20" s="63">
        <v>96.5166666666667</v>
      </c>
      <c r="H20" s="63">
        <v>89.025</v>
      </c>
      <c r="I20" s="63">
        <v>111.475</v>
      </c>
      <c r="J20" s="63">
        <v>99.43333333333334</v>
      </c>
      <c r="K20" s="63">
        <v>79.2</v>
      </c>
      <c r="L20" s="63">
        <v>101.81666666666666</v>
      </c>
      <c r="M20" s="63">
        <v>109.96666666666665</v>
      </c>
      <c r="N20" s="63">
        <v>97.1</v>
      </c>
      <c r="O20" s="63">
        <v>98.9</v>
      </c>
      <c r="P20" s="63">
        <v>103.68333333333335</v>
      </c>
      <c r="Q20" s="63">
        <v>99.45</v>
      </c>
      <c r="R20" s="63">
        <v>97.6</v>
      </c>
      <c r="S20" s="63">
        <v>98.93333333333334</v>
      </c>
      <c r="T20" s="63">
        <v>97.83333333333333</v>
      </c>
      <c r="U20" s="63">
        <v>97.83333333333333</v>
      </c>
    </row>
    <row r="21" spans="1:21" ht="15" customHeight="1">
      <c r="A21" s="79">
        <v>4</v>
      </c>
      <c r="B21" s="80">
        <v>94.725</v>
      </c>
      <c r="C21" s="80">
        <v>94.725</v>
      </c>
      <c r="D21" s="80">
        <v>81.66666666666667</v>
      </c>
      <c r="E21" s="80">
        <v>103.4</v>
      </c>
      <c r="F21" s="80">
        <v>97.875</v>
      </c>
      <c r="G21" s="80">
        <v>85.96666666666665</v>
      </c>
      <c r="H21" s="80">
        <v>75.5</v>
      </c>
      <c r="I21" s="80">
        <v>107.36666666666666</v>
      </c>
      <c r="J21" s="80">
        <v>81.6</v>
      </c>
      <c r="K21" s="80">
        <v>79.3</v>
      </c>
      <c r="L21" s="80">
        <v>101.83333333333333</v>
      </c>
      <c r="M21" s="80">
        <v>130.9</v>
      </c>
      <c r="N21" s="80">
        <v>99.41666666666667</v>
      </c>
      <c r="O21" s="80">
        <v>97.5</v>
      </c>
      <c r="P21" s="80">
        <v>104.89</v>
      </c>
      <c r="Q21" s="80">
        <v>95.75833333333333</v>
      </c>
      <c r="R21" s="80">
        <v>94.45</v>
      </c>
      <c r="S21" s="80">
        <v>96.19166666666666</v>
      </c>
      <c r="T21" s="80">
        <v>81.53333333333333</v>
      </c>
      <c r="U21" s="80">
        <v>81.53333333333333</v>
      </c>
    </row>
    <row r="22" spans="1:21" ht="15" customHeight="1">
      <c r="A22" s="5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5" customHeight="1">
      <c r="A23" s="67" t="s">
        <v>227</v>
      </c>
      <c r="B23" s="68">
        <v>86</v>
      </c>
      <c r="C23" s="68">
        <v>86</v>
      </c>
      <c r="D23" s="68">
        <v>85.9</v>
      </c>
      <c r="E23" s="68">
        <v>96.8</v>
      </c>
      <c r="F23" s="68">
        <v>76.2</v>
      </c>
      <c r="G23" s="68">
        <v>85.3</v>
      </c>
      <c r="H23" s="68">
        <v>89</v>
      </c>
      <c r="I23" s="68">
        <v>79</v>
      </c>
      <c r="J23" s="68">
        <v>79.1</v>
      </c>
      <c r="K23" s="68">
        <v>99.1</v>
      </c>
      <c r="L23" s="68">
        <v>72.3</v>
      </c>
      <c r="M23" s="68">
        <v>83.1</v>
      </c>
      <c r="N23" s="68">
        <v>100.3</v>
      </c>
      <c r="O23" s="68">
        <v>90.9</v>
      </c>
      <c r="P23" s="68">
        <v>91.9</v>
      </c>
      <c r="Q23" s="68">
        <v>89.3</v>
      </c>
      <c r="R23" s="68">
        <v>86.6</v>
      </c>
      <c r="S23" s="68">
        <v>78</v>
      </c>
      <c r="T23" s="68">
        <v>21.4</v>
      </c>
      <c r="U23" s="68">
        <v>21.4</v>
      </c>
    </row>
    <row r="24" spans="1:21" ht="15" customHeight="1">
      <c r="A24" s="81">
        <v>2</v>
      </c>
      <c r="B24" s="68">
        <v>94.4</v>
      </c>
      <c r="C24" s="68">
        <v>94.4</v>
      </c>
      <c r="D24" s="68">
        <v>100.3</v>
      </c>
      <c r="E24" s="68">
        <v>95.5</v>
      </c>
      <c r="F24" s="68">
        <v>97.6</v>
      </c>
      <c r="G24" s="68">
        <v>97.1</v>
      </c>
      <c r="H24" s="68">
        <v>97.7</v>
      </c>
      <c r="I24" s="68">
        <v>93.5</v>
      </c>
      <c r="J24" s="68">
        <v>108.6</v>
      </c>
      <c r="K24" s="68">
        <v>112.4</v>
      </c>
      <c r="L24" s="68">
        <v>89.9</v>
      </c>
      <c r="M24" s="68">
        <v>91</v>
      </c>
      <c r="N24" s="68">
        <v>101.8</v>
      </c>
      <c r="O24" s="68">
        <v>96.6</v>
      </c>
      <c r="P24" s="68">
        <v>91.2</v>
      </c>
      <c r="Q24" s="68">
        <v>101.2</v>
      </c>
      <c r="R24" s="68">
        <v>89.2</v>
      </c>
      <c r="S24" s="68">
        <v>83.8</v>
      </c>
      <c r="T24" s="68">
        <v>29.5</v>
      </c>
      <c r="U24" s="68">
        <v>29.5</v>
      </c>
    </row>
    <row r="25" spans="1:21" ht="15" customHeight="1">
      <c r="A25" s="81">
        <v>3</v>
      </c>
      <c r="B25" s="68">
        <v>105.9</v>
      </c>
      <c r="C25" s="68">
        <v>105.9</v>
      </c>
      <c r="D25" s="68">
        <v>102.9</v>
      </c>
      <c r="E25" s="68">
        <v>98.9</v>
      </c>
      <c r="F25" s="68">
        <v>138</v>
      </c>
      <c r="G25" s="68">
        <v>107.9</v>
      </c>
      <c r="H25" s="68">
        <v>107.6</v>
      </c>
      <c r="I25" s="68">
        <v>103.1</v>
      </c>
      <c r="J25" s="68">
        <v>135.5</v>
      </c>
      <c r="K25" s="68">
        <v>96.1</v>
      </c>
      <c r="L25" s="68">
        <v>104.4</v>
      </c>
      <c r="M25" s="68">
        <v>81.2</v>
      </c>
      <c r="N25" s="68">
        <v>103.7</v>
      </c>
      <c r="O25" s="68">
        <v>106</v>
      </c>
      <c r="P25" s="68">
        <v>96.5</v>
      </c>
      <c r="Q25" s="68">
        <v>106.7</v>
      </c>
      <c r="R25" s="68">
        <v>101</v>
      </c>
      <c r="S25" s="68">
        <v>111.8</v>
      </c>
      <c r="T25" s="68">
        <v>51.6</v>
      </c>
      <c r="U25" s="68">
        <v>51.6</v>
      </c>
    </row>
    <row r="26" spans="1:21" ht="15" customHeight="1">
      <c r="A26" s="81">
        <v>4</v>
      </c>
      <c r="B26" s="68">
        <v>99.5</v>
      </c>
      <c r="C26" s="68">
        <v>99.5</v>
      </c>
      <c r="D26" s="68">
        <v>101.2</v>
      </c>
      <c r="E26" s="68">
        <v>100.1</v>
      </c>
      <c r="F26" s="68">
        <v>122.8</v>
      </c>
      <c r="G26" s="68">
        <v>95.5</v>
      </c>
      <c r="H26" s="68">
        <v>96.1</v>
      </c>
      <c r="I26" s="68">
        <v>93.7</v>
      </c>
      <c r="J26" s="68">
        <v>98.2</v>
      </c>
      <c r="K26" s="68">
        <v>107.9</v>
      </c>
      <c r="L26" s="68">
        <v>93</v>
      </c>
      <c r="M26" s="68">
        <v>97.4</v>
      </c>
      <c r="N26" s="68">
        <v>109.3</v>
      </c>
      <c r="O26" s="68">
        <v>104</v>
      </c>
      <c r="P26" s="68">
        <v>98.1</v>
      </c>
      <c r="Q26" s="68">
        <v>104.3</v>
      </c>
      <c r="R26" s="68">
        <v>97.3</v>
      </c>
      <c r="S26" s="68">
        <v>107.1</v>
      </c>
      <c r="T26" s="68">
        <v>92.6</v>
      </c>
      <c r="U26" s="68">
        <v>92.6</v>
      </c>
    </row>
    <row r="27" spans="1:21" ht="15" customHeight="1">
      <c r="A27" s="81">
        <v>5</v>
      </c>
      <c r="B27" s="68">
        <v>94.7</v>
      </c>
      <c r="C27" s="68">
        <v>94.7</v>
      </c>
      <c r="D27" s="68">
        <v>101.4</v>
      </c>
      <c r="E27" s="68">
        <v>98.9</v>
      </c>
      <c r="F27" s="68">
        <v>93.7</v>
      </c>
      <c r="G27" s="68">
        <v>90.8</v>
      </c>
      <c r="H27" s="68">
        <v>92.3</v>
      </c>
      <c r="I27" s="68">
        <v>86.2</v>
      </c>
      <c r="J27" s="68">
        <v>99.2</v>
      </c>
      <c r="K27" s="68">
        <v>78.5</v>
      </c>
      <c r="L27" s="68">
        <v>97.3</v>
      </c>
      <c r="M27" s="68">
        <v>97.2</v>
      </c>
      <c r="N27" s="68">
        <v>97.3</v>
      </c>
      <c r="O27" s="68">
        <v>98.2</v>
      </c>
      <c r="P27" s="68">
        <v>99</v>
      </c>
      <c r="Q27" s="68">
        <v>100.2</v>
      </c>
      <c r="R27" s="68">
        <v>99.5</v>
      </c>
      <c r="S27" s="68">
        <v>90.9</v>
      </c>
      <c r="T27" s="68">
        <v>122.1</v>
      </c>
      <c r="U27" s="68">
        <v>122.1</v>
      </c>
    </row>
    <row r="28" spans="1:21" ht="15" customHeight="1">
      <c r="A28" s="81">
        <v>6</v>
      </c>
      <c r="B28" s="68">
        <v>101.1</v>
      </c>
      <c r="C28" s="68">
        <v>101.1</v>
      </c>
      <c r="D28" s="68">
        <v>100.9</v>
      </c>
      <c r="E28" s="68">
        <v>98.6</v>
      </c>
      <c r="F28" s="68">
        <v>90.8</v>
      </c>
      <c r="G28" s="68">
        <v>103.8</v>
      </c>
      <c r="H28" s="68">
        <v>102.3</v>
      </c>
      <c r="I28" s="68">
        <v>107</v>
      </c>
      <c r="J28" s="68">
        <v>103.5</v>
      </c>
      <c r="K28" s="68">
        <v>92.6</v>
      </c>
      <c r="L28" s="68">
        <v>99.4</v>
      </c>
      <c r="M28" s="68">
        <v>114.7</v>
      </c>
      <c r="N28" s="68">
        <v>101.3</v>
      </c>
      <c r="O28" s="68">
        <v>101.2</v>
      </c>
      <c r="P28" s="68">
        <v>102</v>
      </c>
      <c r="Q28" s="68">
        <v>105</v>
      </c>
      <c r="R28" s="68">
        <v>100.5</v>
      </c>
      <c r="S28" s="68">
        <v>84.5</v>
      </c>
      <c r="T28" s="68">
        <v>125.2</v>
      </c>
      <c r="U28" s="68">
        <v>125.2</v>
      </c>
    </row>
    <row r="29" spans="1:21" ht="15" customHeight="1">
      <c r="A29" s="81">
        <v>7</v>
      </c>
      <c r="B29" s="68">
        <v>101.1</v>
      </c>
      <c r="C29" s="68">
        <v>101.1</v>
      </c>
      <c r="D29" s="68">
        <v>99.1</v>
      </c>
      <c r="E29" s="68">
        <v>110.1</v>
      </c>
      <c r="F29" s="68">
        <v>93.9</v>
      </c>
      <c r="G29" s="68">
        <v>101.5</v>
      </c>
      <c r="H29" s="68">
        <v>100.4</v>
      </c>
      <c r="I29" s="68">
        <v>103.7</v>
      </c>
      <c r="J29" s="68">
        <v>101.1</v>
      </c>
      <c r="K29" s="68">
        <v>101.7</v>
      </c>
      <c r="L29" s="68">
        <v>105.9</v>
      </c>
      <c r="M29" s="68">
        <v>99.9</v>
      </c>
      <c r="N29" s="68">
        <v>102.5</v>
      </c>
      <c r="O29" s="68">
        <v>103</v>
      </c>
      <c r="P29" s="68">
        <v>104.2</v>
      </c>
      <c r="Q29" s="68">
        <v>105.2</v>
      </c>
      <c r="R29" s="68">
        <v>103.7</v>
      </c>
      <c r="S29" s="68">
        <v>83.8</v>
      </c>
      <c r="T29" s="68">
        <v>132</v>
      </c>
      <c r="U29" s="68">
        <v>132</v>
      </c>
    </row>
    <row r="30" spans="1:21" ht="15" customHeight="1">
      <c r="A30" s="81">
        <v>8</v>
      </c>
      <c r="B30" s="68">
        <v>95.7</v>
      </c>
      <c r="C30" s="68">
        <v>95.7</v>
      </c>
      <c r="D30" s="68">
        <v>96</v>
      </c>
      <c r="E30" s="68">
        <v>93.8</v>
      </c>
      <c r="F30" s="68">
        <v>93.9</v>
      </c>
      <c r="G30" s="68">
        <v>95.7</v>
      </c>
      <c r="H30" s="68">
        <v>94</v>
      </c>
      <c r="I30" s="68">
        <v>98.4</v>
      </c>
      <c r="J30" s="68">
        <v>98.8</v>
      </c>
      <c r="K30" s="68">
        <v>96.1</v>
      </c>
      <c r="L30" s="68">
        <v>95.5</v>
      </c>
      <c r="M30" s="68">
        <v>88.9</v>
      </c>
      <c r="N30" s="68">
        <v>98.9</v>
      </c>
      <c r="O30" s="68">
        <v>93.2</v>
      </c>
      <c r="P30" s="68">
        <v>99.5</v>
      </c>
      <c r="Q30" s="68">
        <v>93.6</v>
      </c>
      <c r="R30" s="68">
        <v>94</v>
      </c>
      <c r="S30" s="68">
        <v>87.4</v>
      </c>
      <c r="T30" s="68">
        <v>104.1</v>
      </c>
      <c r="U30" s="68">
        <v>104.1</v>
      </c>
    </row>
    <row r="31" spans="1:21" ht="15" customHeight="1">
      <c r="A31" s="81">
        <v>9</v>
      </c>
      <c r="B31" s="68">
        <v>101.8</v>
      </c>
      <c r="C31" s="68">
        <v>101.8</v>
      </c>
      <c r="D31" s="68">
        <v>96.1</v>
      </c>
      <c r="E31" s="68">
        <v>104.6</v>
      </c>
      <c r="F31" s="68">
        <v>91.7</v>
      </c>
      <c r="G31" s="68">
        <v>104.2</v>
      </c>
      <c r="H31" s="68">
        <v>99.8</v>
      </c>
      <c r="I31" s="68">
        <v>110.5</v>
      </c>
      <c r="J31" s="68">
        <v>116.5</v>
      </c>
      <c r="K31" s="68">
        <v>140.4</v>
      </c>
      <c r="L31" s="68">
        <v>104.4</v>
      </c>
      <c r="M31" s="68">
        <v>112.3</v>
      </c>
      <c r="N31" s="68">
        <v>93.9</v>
      </c>
      <c r="O31" s="68">
        <v>98.9</v>
      </c>
      <c r="P31" s="68">
        <v>101.7</v>
      </c>
      <c r="Q31" s="68">
        <v>94.1</v>
      </c>
      <c r="R31" s="68">
        <v>95.1</v>
      </c>
      <c r="S31" s="68">
        <v>108.8</v>
      </c>
      <c r="T31" s="68">
        <v>125</v>
      </c>
      <c r="U31" s="68">
        <v>125</v>
      </c>
    </row>
    <row r="32" spans="1:21" ht="15" customHeight="1">
      <c r="A32" s="81">
        <v>10</v>
      </c>
      <c r="B32" s="68">
        <v>103.2</v>
      </c>
      <c r="C32" s="68">
        <v>103.2</v>
      </c>
      <c r="D32" s="68">
        <v>107.1</v>
      </c>
      <c r="E32" s="68">
        <v>107.1</v>
      </c>
      <c r="F32" s="68">
        <v>95.8</v>
      </c>
      <c r="G32" s="68">
        <v>98.9</v>
      </c>
      <c r="H32" s="68">
        <v>96.3</v>
      </c>
      <c r="I32" s="68">
        <v>107.2</v>
      </c>
      <c r="J32" s="68">
        <v>84.2</v>
      </c>
      <c r="K32" s="68">
        <v>108.8</v>
      </c>
      <c r="L32" s="68">
        <v>117.6</v>
      </c>
      <c r="M32" s="68">
        <v>109.8</v>
      </c>
      <c r="N32" s="68">
        <v>103.1</v>
      </c>
      <c r="O32" s="68">
        <v>104.3</v>
      </c>
      <c r="P32" s="68">
        <v>106.8</v>
      </c>
      <c r="Q32" s="68">
        <v>96.9</v>
      </c>
      <c r="R32" s="68">
        <v>103.2</v>
      </c>
      <c r="S32" s="68">
        <v>116.6</v>
      </c>
      <c r="T32" s="68">
        <v>132.8</v>
      </c>
      <c r="U32" s="68">
        <v>132.8</v>
      </c>
    </row>
    <row r="33" spans="1:21" ht="15" customHeight="1">
      <c r="A33" s="81">
        <v>11</v>
      </c>
      <c r="B33" s="68">
        <v>102.3</v>
      </c>
      <c r="C33" s="68">
        <v>102.3</v>
      </c>
      <c r="D33" s="68">
        <v>104.9</v>
      </c>
      <c r="E33" s="68">
        <v>98.2</v>
      </c>
      <c r="F33" s="68">
        <v>95.7</v>
      </c>
      <c r="G33" s="68">
        <v>97.7</v>
      </c>
      <c r="H33" s="68">
        <v>104.5</v>
      </c>
      <c r="I33" s="68">
        <v>87.4</v>
      </c>
      <c r="J33" s="68">
        <v>81</v>
      </c>
      <c r="K33" s="68">
        <v>80.7</v>
      </c>
      <c r="L33" s="68">
        <v>111.4</v>
      </c>
      <c r="M33" s="68">
        <v>116.9</v>
      </c>
      <c r="N33" s="68">
        <v>96</v>
      </c>
      <c r="O33" s="68">
        <v>101.3</v>
      </c>
      <c r="P33" s="68">
        <v>105</v>
      </c>
      <c r="Q33" s="68">
        <v>104.9</v>
      </c>
      <c r="R33" s="68">
        <v>102.3</v>
      </c>
      <c r="S33" s="68">
        <v>124.1</v>
      </c>
      <c r="T33" s="68">
        <v>141.4</v>
      </c>
      <c r="U33" s="68">
        <v>141.4</v>
      </c>
    </row>
    <row r="34" spans="1:21" ht="15" customHeight="1">
      <c r="A34" s="81">
        <v>12</v>
      </c>
      <c r="B34" s="68">
        <v>114.3</v>
      </c>
      <c r="C34" s="68">
        <v>114.3</v>
      </c>
      <c r="D34" s="68">
        <v>104</v>
      </c>
      <c r="E34" s="68">
        <v>97.4</v>
      </c>
      <c r="F34" s="68">
        <v>109.9</v>
      </c>
      <c r="G34" s="68">
        <v>121.4</v>
      </c>
      <c r="H34" s="68">
        <v>119.9</v>
      </c>
      <c r="I34" s="68">
        <v>130.4</v>
      </c>
      <c r="J34" s="68">
        <v>94.3</v>
      </c>
      <c r="K34" s="68">
        <v>85.6</v>
      </c>
      <c r="L34" s="68">
        <v>109</v>
      </c>
      <c r="M34" s="68">
        <v>107.6</v>
      </c>
      <c r="N34" s="68">
        <v>92</v>
      </c>
      <c r="O34" s="68">
        <v>102.4</v>
      </c>
      <c r="P34" s="68">
        <v>104</v>
      </c>
      <c r="Q34" s="68">
        <v>98.6</v>
      </c>
      <c r="R34" s="68">
        <v>127.4</v>
      </c>
      <c r="S34" s="68">
        <v>123.2</v>
      </c>
      <c r="T34" s="68">
        <v>122.2</v>
      </c>
      <c r="U34" s="68">
        <v>122.2</v>
      </c>
    </row>
    <row r="35" spans="1:21" ht="15" customHeight="1">
      <c r="A35" s="69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15" customHeight="1">
      <c r="A36" s="67" t="s">
        <v>228</v>
      </c>
      <c r="B36" s="68">
        <v>92.7</v>
      </c>
      <c r="C36" s="68">
        <v>92.7</v>
      </c>
      <c r="D36" s="68">
        <v>94.2</v>
      </c>
      <c r="E36" s="68">
        <v>96</v>
      </c>
      <c r="F36" s="68">
        <v>89.6</v>
      </c>
      <c r="G36" s="68">
        <v>94.3</v>
      </c>
      <c r="H36" s="68">
        <v>86.4</v>
      </c>
      <c r="I36" s="68">
        <v>111.1</v>
      </c>
      <c r="J36" s="68">
        <v>91.7</v>
      </c>
      <c r="K36" s="68">
        <v>73.2</v>
      </c>
      <c r="L36" s="68">
        <v>79.7</v>
      </c>
      <c r="M36" s="68">
        <v>102.3</v>
      </c>
      <c r="N36" s="68">
        <v>83.6</v>
      </c>
      <c r="O36" s="68">
        <v>86.7</v>
      </c>
      <c r="P36" s="68">
        <v>99.7</v>
      </c>
      <c r="Q36" s="68">
        <v>89.5</v>
      </c>
      <c r="R36" s="68">
        <v>91</v>
      </c>
      <c r="S36" s="68">
        <v>72.2</v>
      </c>
      <c r="T36" s="68">
        <v>24.5</v>
      </c>
      <c r="U36" s="68">
        <v>24.5</v>
      </c>
    </row>
    <row r="37" spans="1:21" ht="15" customHeight="1">
      <c r="A37" s="81">
        <v>2</v>
      </c>
      <c r="B37" s="68">
        <v>96.5</v>
      </c>
      <c r="C37" s="68">
        <v>96.5</v>
      </c>
      <c r="D37" s="68">
        <v>101.8</v>
      </c>
      <c r="E37" s="68">
        <v>94.9</v>
      </c>
      <c r="F37" s="68">
        <v>100.2</v>
      </c>
      <c r="G37" s="68">
        <v>97.8</v>
      </c>
      <c r="H37" s="68">
        <v>88.3</v>
      </c>
      <c r="I37" s="68">
        <v>115.8</v>
      </c>
      <c r="J37" s="68">
        <v>105.7</v>
      </c>
      <c r="K37" s="68">
        <v>75.1</v>
      </c>
      <c r="L37" s="68">
        <v>91.1</v>
      </c>
      <c r="M37" s="68">
        <v>110.8</v>
      </c>
      <c r="N37" s="68">
        <v>91.7</v>
      </c>
      <c r="O37" s="68">
        <v>89.8</v>
      </c>
      <c r="P37" s="68">
        <v>99.7</v>
      </c>
      <c r="Q37" s="68">
        <v>91.6</v>
      </c>
      <c r="R37" s="68">
        <v>86.1</v>
      </c>
      <c r="S37" s="68">
        <v>88</v>
      </c>
      <c r="T37" s="68">
        <v>29.9</v>
      </c>
      <c r="U37" s="68">
        <v>29.9</v>
      </c>
    </row>
    <row r="38" spans="1:21" ht="15" customHeight="1">
      <c r="A38" s="81">
        <v>3</v>
      </c>
      <c r="B38" s="68">
        <v>110.9</v>
      </c>
      <c r="C38" s="68">
        <v>110.9</v>
      </c>
      <c r="D38" s="68">
        <v>107.3</v>
      </c>
      <c r="E38" s="68">
        <v>107.3</v>
      </c>
      <c r="F38" s="68">
        <v>130.9</v>
      </c>
      <c r="G38" s="68">
        <v>116.6</v>
      </c>
      <c r="H38" s="68">
        <v>105.7</v>
      </c>
      <c r="I38" s="68">
        <v>135.7</v>
      </c>
      <c r="J38" s="68">
        <v>135.1</v>
      </c>
      <c r="K38" s="68">
        <v>77.6</v>
      </c>
      <c r="L38" s="68">
        <v>107.8</v>
      </c>
      <c r="M38" s="68">
        <v>111.3</v>
      </c>
      <c r="N38" s="68">
        <v>98.8</v>
      </c>
      <c r="O38" s="68">
        <v>96.6</v>
      </c>
      <c r="P38" s="68">
        <v>103.4</v>
      </c>
      <c r="Q38" s="68">
        <v>107.2</v>
      </c>
      <c r="R38" s="68">
        <v>91.2</v>
      </c>
      <c r="S38" s="68">
        <v>118.6</v>
      </c>
      <c r="T38" s="68">
        <v>51.4</v>
      </c>
      <c r="U38" s="68">
        <v>51.4</v>
      </c>
    </row>
    <row r="39" spans="1:21" ht="15" customHeight="1">
      <c r="A39" s="81">
        <v>4</v>
      </c>
      <c r="B39" s="68">
        <v>101.5</v>
      </c>
      <c r="C39" s="68">
        <v>101.5</v>
      </c>
      <c r="D39" s="68">
        <v>99.7</v>
      </c>
      <c r="E39" s="68">
        <v>96.6</v>
      </c>
      <c r="F39" s="68">
        <v>115.2</v>
      </c>
      <c r="G39" s="68">
        <v>96.4</v>
      </c>
      <c r="H39" s="68">
        <v>90.1</v>
      </c>
      <c r="I39" s="68">
        <v>109.1</v>
      </c>
      <c r="J39" s="68">
        <v>98.2</v>
      </c>
      <c r="K39" s="68">
        <v>86.4</v>
      </c>
      <c r="L39" s="68">
        <v>103.1</v>
      </c>
      <c r="M39" s="68">
        <v>113.9</v>
      </c>
      <c r="N39" s="68">
        <v>95.4</v>
      </c>
      <c r="O39" s="68">
        <v>102.6</v>
      </c>
      <c r="P39" s="68">
        <v>104.9</v>
      </c>
      <c r="Q39" s="68">
        <v>95.9</v>
      </c>
      <c r="R39" s="68">
        <v>101.4</v>
      </c>
      <c r="S39" s="68">
        <v>111.9</v>
      </c>
      <c r="T39" s="68">
        <v>92.3</v>
      </c>
      <c r="U39" s="68">
        <v>92.3</v>
      </c>
    </row>
    <row r="40" spans="1:21" ht="15" customHeight="1">
      <c r="A40" s="81">
        <v>5</v>
      </c>
      <c r="B40" s="68">
        <v>98</v>
      </c>
      <c r="C40" s="68">
        <v>98</v>
      </c>
      <c r="D40" s="68">
        <v>105.9</v>
      </c>
      <c r="E40" s="68">
        <v>100</v>
      </c>
      <c r="F40" s="68">
        <v>127.8</v>
      </c>
      <c r="G40" s="68">
        <v>91.6</v>
      </c>
      <c r="H40" s="68">
        <v>85.8</v>
      </c>
      <c r="I40" s="68">
        <v>103.5</v>
      </c>
      <c r="J40" s="68">
        <v>92.6</v>
      </c>
      <c r="K40" s="68">
        <v>65.9</v>
      </c>
      <c r="L40" s="68">
        <v>101.3</v>
      </c>
      <c r="M40" s="68">
        <v>95.1</v>
      </c>
      <c r="N40" s="68">
        <v>93.3</v>
      </c>
      <c r="O40" s="68">
        <v>99.3</v>
      </c>
      <c r="P40" s="68">
        <v>103</v>
      </c>
      <c r="Q40" s="68">
        <v>100.4</v>
      </c>
      <c r="R40" s="68">
        <v>94.8</v>
      </c>
      <c r="S40" s="68">
        <v>92.3</v>
      </c>
      <c r="T40" s="68">
        <v>115.7</v>
      </c>
      <c r="U40" s="68">
        <v>115.7</v>
      </c>
    </row>
    <row r="41" spans="1:21" ht="15" customHeight="1">
      <c r="A41" s="81">
        <v>6</v>
      </c>
      <c r="B41" s="68">
        <v>105</v>
      </c>
      <c r="C41" s="68">
        <v>105</v>
      </c>
      <c r="D41" s="68">
        <v>95.4</v>
      </c>
      <c r="E41" s="68">
        <v>99.9</v>
      </c>
      <c r="F41" s="68">
        <v>112.5</v>
      </c>
      <c r="G41" s="68">
        <v>109.1</v>
      </c>
      <c r="H41" s="68">
        <v>106.2</v>
      </c>
      <c r="I41" s="68">
        <v>116.9</v>
      </c>
      <c r="J41" s="68">
        <v>101.9</v>
      </c>
      <c r="K41" s="68">
        <v>69</v>
      </c>
      <c r="L41" s="68">
        <v>102.7</v>
      </c>
      <c r="M41" s="68">
        <v>123.7</v>
      </c>
      <c r="N41" s="68">
        <v>96.7</v>
      </c>
      <c r="O41" s="68">
        <v>103.6</v>
      </c>
      <c r="P41" s="68">
        <v>104.2</v>
      </c>
      <c r="Q41" s="68">
        <v>104.9</v>
      </c>
      <c r="R41" s="68">
        <v>94.5</v>
      </c>
      <c r="S41" s="68">
        <v>85.5</v>
      </c>
      <c r="T41" s="68">
        <v>116.8</v>
      </c>
      <c r="U41" s="68">
        <v>116.8</v>
      </c>
    </row>
    <row r="42" spans="1:21" ht="15" customHeight="1">
      <c r="A42" s="81">
        <v>7</v>
      </c>
      <c r="B42" s="68">
        <v>100.2</v>
      </c>
      <c r="C42" s="68">
        <v>100.2</v>
      </c>
      <c r="D42" s="68">
        <v>101.7</v>
      </c>
      <c r="E42" s="68">
        <v>98.5</v>
      </c>
      <c r="F42" s="68">
        <v>116.8</v>
      </c>
      <c r="G42" s="68">
        <v>94.1</v>
      </c>
      <c r="H42" s="68">
        <v>81.6</v>
      </c>
      <c r="I42" s="68">
        <v>116.3</v>
      </c>
      <c r="J42" s="68">
        <v>112.6</v>
      </c>
      <c r="K42" s="68">
        <v>69.8</v>
      </c>
      <c r="L42" s="68">
        <v>108.9</v>
      </c>
      <c r="M42" s="68">
        <v>107.1</v>
      </c>
      <c r="N42" s="68">
        <v>100.2</v>
      </c>
      <c r="O42" s="68">
        <v>103.1</v>
      </c>
      <c r="P42" s="68">
        <v>107.9</v>
      </c>
      <c r="Q42" s="68">
        <v>101.5</v>
      </c>
      <c r="R42" s="68">
        <v>100.1</v>
      </c>
      <c r="S42" s="68">
        <v>84.2</v>
      </c>
      <c r="T42" s="68">
        <v>119.9</v>
      </c>
      <c r="U42" s="68">
        <v>119.9</v>
      </c>
    </row>
    <row r="43" spans="1:21" ht="15" customHeight="1">
      <c r="A43" s="81">
        <v>8</v>
      </c>
      <c r="B43" s="68">
        <v>94.3</v>
      </c>
      <c r="C43" s="68">
        <v>94.3</v>
      </c>
      <c r="D43" s="68">
        <v>85.5</v>
      </c>
      <c r="E43" s="68">
        <v>84.1</v>
      </c>
      <c r="F43" s="68">
        <v>112.4</v>
      </c>
      <c r="G43" s="68">
        <v>89.2</v>
      </c>
      <c r="H43" s="68">
        <v>81.5</v>
      </c>
      <c r="I43" s="68">
        <v>102.8</v>
      </c>
      <c r="J43" s="68">
        <v>100.2</v>
      </c>
      <c r="K43" s="68">
        <v>84.5</v>
      </c>
      <c r="L43" s="68">
        <v>103.3</v>
      </c>
      <c r="M43" s="68">
        <v>91</v>
      </c>
      <c r="N43" s="68">
        <v>92.1</v>
      </c>
      <c r="O43" s="68">
        <v>95.8</v>
      </c>
      <c r="P43" s="68">
        <v>101.2</v>
      </c>
      <c r="Q43" s="68">
        <v>94.4</v>
      </c>
      <c r="R43" s="68">
        <v>92.8</v>
      </c>
      <c r="S43" s="68">
        <v>85.6</v>
      </c>
      <c r="T43" s="68">
        <v>116.7</v>
      </c>
      <c r="U43" s="68">
        <v>116.7</v>
      </c>
    </row>
    <row r="44" spans="1:21" ht="15" customHeight="1">
      <c r="A44" s="81">
        <v>9</v>
      </c>
      <c r="B44" s="68">
        <v>100.9</v>
      </c>
      <c r="C44" s="68">
        <v>100.9</v>
      </c>
      <c r="D44" s="68">
        <v>91.8</v>
      </c>
      <c r="E44" s="68">
        <v>99.8</v>
      </c>
      <c r="F44" s="68">
        <v>121.1</v>
      </c>
      <c r="G44" s="68">
        <v>98.6</v>
      </c>
      <c r="H44" s="68">
        <v>88</v>
      </c>
      <c r="I44" s="68">
        <v>117.5</v>
      </c>
      <c r="J44" s="68">
        <v>113.2</v>
      </c>
      <c r="K44" s="68">
        <v>89.7</v>
      </c>
      <c r="L44" s="68">
        <v>102.7</v>
      </c>
      <c r="M44" s="68">
        <v>111.1</v>
      </c>
      <c r="N44" s="68">
        <v>99.8</v>
      </c>
      <c r="O44" s="68">
        <v>98.7</v>
      </c>
      <c r="P44" s="68">
        <v>102.7</v>
      </c>
      <c r="Q44" s="68">
        <v>90.6</v>
      </c>
      <c r="R44" s="68">
        <v>92.9</v>
      </c>
      <c r="S44" s="68">
        <v>101.4</v>
      </c>
      <c r="T44" s="68">
        <v>124.8</v>
      </c>
      <c r="U44" s="68">
        <v>124.8</v>
      </c>
    </row>
    <row r="45" spans="1:21" ht="15" customHeight="1">
      <c r="A45" s="81">
        <v>10</v>
      </c>
      <c r="B45" s="68">
        <v>100.6</v>
      </c>
      <c r="C45" s="68">
        <v>100.6</v>
      </c>
      <c r="D45" s="68">
        <v>94.6</v>
      </c>
      <c r="E45" s="68">
        <v>100.7</v>
      </c>
      <c r="F45" s="68">
        <v>119.1</v>
      </c>
      <c r="G45" s="68">
        <v>92.2</v>
      </c>
      <c r="H45" s="68">
        <v>84.7</v>
      </c>
      <c r="I45" s="68">
        <v>108.4</v>
      </c>
      <c r="J45" s="68">
        <v>88.7</v>
      </c>
      <c r="K45" s="68">
        <v>77.4</v>
      </c>
      <c r="L45" s="68">
        <v>108.9</v>
      </c>
      <c r="M45" s="68">
        <v>119.1</v>
      </c>
      <c r="N45" s="68">
        <v>93.6</v>
      </c>
      <c r="O45" s="68">
        <v>106.5</v>
      </c>
      <c r="P45" s="68">
        <v>106</v>
      </c>
      <c r="Q45" s="68">
        <v>101.6</v>
      </c>
      <c r="R45" s="68">
        <v>100.9</v>
      </c>
      <c r="S45" s="68">
        <v>111.6</v>
      </c>
      <c r="T45" s="68">
        <v>128.2</v>
      </c>
      <c r="U45" s="68">
        <v>128.2</v>
      </c>
    </row>
    <row r="46" spans="1:21" ht="15" customHeight="1">
      <c r="A46" s="81">
        <v>11</v>
      </c>
      <c r="B46" s="68">
        <v>96.9</v>
      </c>
      <c r="C46" s="68">
        <v>96.9</v>
      </c>
      <c r="D46" s="68">
        <v>92.7</v>
      </c>
      <c r="E46" s="68">
        <v>105.7</v>
      </c>
      <c r="F46" s="68">
        <v>117.8</v>
      </c>
      <c r="G46" s="68">
        <v>81.3</v>
      </c>
      <c r="H46" s="68">
        <v>83.5</v>
      </c>
      <c r="I46" s="68">
        <v>77.4</v>
      </c>
      <c r="J46" s="68">
        <v>77.7</v>
      </c>
      <c r="K46" s="68">
        <v>107.6</v>
      </c>
      <c r="L46" s="68">
        <v>107</v>
      </c>
      <c r="M46" s="68">
        <v>115.1</v>
      </c>
      <c r="N46" s="68">
        <v>104</v>
      </c>
      <c r="O46" s="68">
        <v>105.6</v>
      </c>
      <c r="P46" s="68">
        <v>105.7</v>
      </c>
      <c r="Q46" s="68">
        <v>112.3</v>
      </c>
      <c r="R46" s="68">
        <v>104</v>
      </c>
      <c r="S46" s="68">
        <v>118.2</v>
      </c>
      <c r="T46" s="68">
        <v>135.1</v>
      </c>
      <c r="U46" s="68">
        <v>135.1</v>
      </c>
    </row>
    <row r="47" spans="1:21" ht="15" customHeight="1">
      <c r="A47" s="81">
        <v>12</v>
      </c>
      <c r="B47" s="68">
        <v>103.5</v>
      </c>
      <c r="C47" s="68">
        <v>103.5</v>
      </c>
      <c r="D47" s="68">
        <v>92</v>
      </c>
      <c r="E47" s="68">
        <v>99.7</v>
      </c>
      <c r="F47" s="68">
        <v>95.1</v>
      </c>
      <c r="G47" s="68">
        <v>97</v>
      </c>
      <c r="H47" s="68">
        <v>86.5</v>
      </c>
      <c r="I47" s="68">
        <v>123.2</v>
      </c>
      <c r="J47" s="68">
        <v>75.6</v>
      </c>
      <c r="K47" s="68">
        <v>74.2</v>
      </c>
      <c r="L47" s="68">
        <v>105.2</v>
      </c>
      <c r="M47" s="68">
        <v>119.1</v>
      </c>
      <c r="N47" s="68">
        <v>116</v>
      </c>
      <c r="O47" s="68">
        <v>99</v>
      </c>
      <c r="P47" s="68">
        <v>105.8</v>
      </c>
      <c r="Q47" s="68">
        <v>103.5</v>
      </c>
      <c r="R47" s="68">
        <v>121.1</v>
      </c>
      <c r="S47" s="68">
        <v>117.7</v>
      </c>
      <c r="T47" s="68">
        <v>118.7</v>
      </c>
      <c r="U47" s="68">
        <v>118.7</v>
      </c>
    </row>
    <row r="48" spans="1:21" ht="15" customHeight="1">
      <c r="A48" s="6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15" customHeight="1">
      <c r="A49" s="67" t="s">
        <v>229</v>
      </c>
      <c r="B49" s="71">
        <v>88.6</v>
      </c>
      <c r="C49" s="72">
        <v>88.6</v>
      </c>
      <c r="D49" s="72">
        <v>83</v>
      </c>
      <c r="E49" s="72">
        <v>93</v>
      </c>
      <c r="F49" s="72">
        <v>105.2</v>
      </c>
      <c r="G49" s="72">
        <v>81.6</v>
      </c>
      <c r="H49" s="72">
        <v>70.1</v>
      </c>
      <c r="I49" s="72">
        <v>106.1</v>
      </c>
      <c r="J49" s="72">
        <v>77.3</v>
      </c>
      <c r="K49" s="72">
        <v>84.5</v>
      </c>
      <c r="L49" s="72">
        <v>81.1</v>
      </c>
      <c r="M49" s="72">
        <v>102.5</v>
      </c>
      <c r="N49" s="72">
        <v>96.4</v>
      </c>
      <c r="O49" s="72">
        <v>86.9</v>
      </c>
      <c r="P49" s="72">
        <v>103</v>
      </c>
      <c r="Q49" s="72">
        <v>101.1</v>
      </c>
      <c r="R49" s="72">
        <v>80.4</v>
      </c>
      <c r="S49" s="72">
        <v>67.5</v>
      </c>
      <c r="T49" s="72">
        <v>16.6</v>
      </c>
      <c r="U49" s="72">
        <v>16.6</v>
      </c>
    </row>
    <row r="50" spans="1:21" ht="15" customHeight="1">
      <c r="A50" s="81">
        <v>2</v>
      </c>
      <c r="B50" s="71">
        <v>95.4</v>
      </c>
      <c r="C50" s="72">
        <v>95.4</v>
      </c>
      <c r="D50" s="72">
        <v>83.8</v>
      </c>
      <c r="E50" s="72">
        <v>103.7</v>
      </c>
      <c r="F50" s="72">
        <v>93.7</v>
      </c>
      <c r="G50" s="72">
        <v>93.3</v>
      </c>
      <c r="H50" s="72">
        <v>80.2</v>
      </c>
      <c r="I50" s="72">
        <v>120</v>
      </c>
      <c r="J50" s="72">
        <v>95.6</v>
      </c>
      <c r="K50" s="72">
        <v>57.4</v>
      </c>
      <c r="L50" s="72">
        <v>93.2</v>
      </c>
      <c r="M50" s="72">
        <v>111.7</v>
      </c>
      <c r="N50" s="72">
        <v>96.7</v>
      </c>
      <c r="O50" s="72">
        <v>97.4</v>
      </c>
      <c r="P50" s="72">
        <v>103.5</v>
      </c>
      <c r="Q50" s="72">
        <v>95.1</v>
      </c>
      <c r="R50" s="72">
        <v>89.8</v>
      </c>
      <c r="S50" s="72">
        <v>84.8</v>
      </c>
      <c r="T50" s="72">
        <v>23.9</v>
      </c>
      <c r="U50" s="72">
        <v>23.9</v>
      </c>
    </row>
    <row r="51" spans="1:21" ht="15" customHeight="1">
      <c r="A51" s="81">
        <v>3</v>
      </c>
      <c r="B51" s="71">
        <v>107</v>
      </c>
      <c r="C51" s="72">
        <v>107.1</v>
      </c>
      <c r="D51" s="72">
        <v>83.8</v>
      </c>
      <c r="E51" s="72">
        <v>103.1</v>
      </c>
      <c r="F51" s="72">
        <v>124.1</v>
      </c>
      <c r="G51" s="72">
        <v>107.5</v>
      </c>
      <c r="H51" s="72">
        <v>95.1</v>
      </c>
      <c r="I51" s="72">
        <v>131.5</v>
      </c>
      <c r="J51" s="72">
        <v>115.2</v>
      </c>
      <c r="K51" s="72">
        <v>76.6</v>
      </c>
      <c r="L51" s="72">
        <v>102.5</v>
      </c>
      <c r="M51" s="72">
        <v>112.7</v>
      </c>
      <c r="N51" s="72">
        <v>106.4</v>
      </c>
      <c r="O51" s="72">
        <v>102.2</v>
      </c>
      <c r="P51" s="72">
        <v>106.6</v>
      </c>
      <c r="Q51" s="72">
        <v>101.2</v>
      </c>
      <c r="R51" s="72">
        <v>96.9</v>
      </c>
      <c r="S51" s="72">
        <v>114.6</v>
      </c>
      <c r="T51" s="72">
        <v>43.5</v>
      </c>
      <c r="U51" s="72">
        <v>43.5</v>
      </c>
    </row>
    <row r="52" spans="1:21" ht="15" customHeight="1">
      <c r="A52" s="81">
        <v>4</v>
      </c>
      <c r="B52" s="71">
        <v>97.1</v>
      </c>
      <c r="C52" s="72">
        <v>97.1</v>
      </c>
      <c r="D52" s="72">
        <v>82.8</v>
      </c>
      <c r="E52" s="72">
        <v>101.2</v>
      </c>
      <c r="F52" s="72">
        <v>103.2</v>
      </c>
      <c r="G52" s="72">
        <v>87.6</v>
      </c>
      <c r="H52" s="72">
        <v>76.8</v>
      </c>
      <c r="I52" s="72">
        <v>111</v>
      </c>
      <c r="J52" s="72">
        <v>81</v>
      </c>
      <c r="K52" s="72">
        <v>120.2</v>
      </c>
      <c r="L52" s="72">
        <v>102.4</v>
      </c>
      <c r="M52" s="72">
        <v>119.8</v>
      </c>
      <c r="N52" s="72">
        <v>100.7</v>
      </c>
      <c r="O52" s="72">
        <v>102.4</v>
      </c>
      <c r="P52" s="72">
        <v>107.5</v>
      </c>
      <c r="Q52" s="72">
        <v>93.2</v>
      </c>
      <c r="R52" s="72">
        <v>99.3</v>
      </c>
      <c r="S52" s="72">
        <v>106.2</v>
      </c>
      <c r="T52" s="72">
        <v>85</v>
      </c>
      <c r="U52" s="72">
        <v>85</v>
      </c>
    </row>
    <row r="53" spans="1:21" ht="15" customHeight="1">
      <c r="A53" s="81">
        <v>5</v>
      </c>
      <c r="B53" s="71">
        <v>90.7</v>
      </c>
      <c r="C53" s="72">
        <v>90.7</v>
      </c>
      <c r="D53" s="72">
        <v>75.2</v>
      </c>
      <c r="E53" s="72">
        <v>103.3</v>
      </c>
      <c r="F53" s="72">
        <v>101.8</v>
      </c>
      <c r="G53" s="72">
        <v>79.6</v>
      </c>
      <c r="H53" s="72">
        <v>73.3</v>
      </c>
      <c r="I53" s="72">
        <v>93.9</v>
      </c>
      <c r="J53" s="72">
        <v>71.7</v>
      </c>
      <c r="K53" s="72">
        <v>127.1</v>
      </c>
      <c r="L53" s="72">
        <v>99.5</v>
      </c>
      <c r="M53" s="72">
        <v>109.8</v>
      </c>
      <c r="N53" s="72">
        <v>95.4</v>
      </c>
      <c r="O53" s="72">
        <v>95.2</v>
      </c>
      <c r="P53" s="72">
        <v>104.1</v>
      </c>
      <c r="Q53" s="72">
        <v>94.8</v>
      </c>
      <c r="R53" s="72">
        <v>91.5</v>
      </c>
      <c r="S53" s="72">
        <v>91.3</v>
      </c>
      <c r="T53" s="72">
        <v>90.5</v>
      </c>
      <c r="U53" s="72">
        <v>90.5</v>
      </c>
    </row>
    <row r="54" spans="1:21" ht="15" customHeight="1">
      <c r="A54" s="81">
        <v>6</v>
      </c>
      <c r="B54" s="71">
        <v>96.8</v>
      </c>
      <c r="C54" s="72">
        <v>96.8</v>
      </c>
      <c r="D54" s="72">
        <v>86.9</v>
      </c>
      <c r="E54" s="72">
        <v>106.3</v>
      </c>
      <c r="F54" s="72">
        <v>105.8</v>
      </c>
      <c r="G54" s="72">
        <v>90.1</v>
      </c>
      <c r="H54" s="72">
        <v>81.6</v>
      </c>
      <c r="I54" s="72">
        <v>106.5</v>
      </c>
      <c r="J54" s="72">
        <v>94.8</v>
      </c>
      <c r="K54" s="72">
        <v>97.8</v>
      </c>
      <c r="L54" s="72">
        <v>111.5</v>
      </c>
      <c r="M54" s="72">
        <v>125.6</v>
      </c>
      <c r="N54" s="72">
        <v>100.9</v>
      </c>
      <c r="O54" s="72">
        <v>100.4</v>
      </c>
      <c r="P54" s="72">
        <v>107</v>
      </c>
      <c r="Q54" s="72">
        <v>99.8</v>
      </c>
      <c r="R54" s="72">
        <v>91.1</v>
      </c>
      <c r="S54" s="72">
        <v>78.1</v>
      </c>
      <c r="T54" s="72">
        <v>88.8</v>
      </c>
      <c r="U54" s="72">
        <v>88.8</v>
      </c>
    </row>
    <row r="55" spans="1:21" ht="15" customHeight="1">
      <c r="A55" s="81">
        <v>7</v>
      </c>
      <c r="B55" s="71">
        <v>94.6</v>
      </c>
      <c r="C55" s="72">
        <v>94.6</v>
      </c>
      <c r="D55" s="72">
        <v>86.5</v>
      </c>
      <c r="E55" s="72">
        <v>110.8</v>
      </c>
      <c r="F55" s="72">
        <v>106.3</v>
      </c>
      <c r="G55" s="72">
        <v>82.3</v>
      </c>
      <c r="H55" s="72">
        <v>67.7</v>
      </c>
      <c r="I55" s="72">
        <v>109.6</v>
      </c>
      <c r="J55" s="72">
        <v>96.5</v>
      </c>
      <c r="K55" s="72">
        <v>71.1</v>
      </c>
      <c r="L55" s="72">
        <v>112.8</v>
      </c>
      <c r="M55" s="72">
        <v>120.8</v>
      </c>
      <c r="N55" s="72">
        <v>93</v>
      </c>
      <c r="O55" s="72">
        <v>99.3</v>
      </c>
      <c r="P55" s="72">
        <v>108.7</v>
      </c>
      <c r="Q55" s="72">
        <v>105.2</v>
      </c>
      <c r="R55" s="72">
        <v>98.1</v>
      </c>
      <c r="S55" s="72">
        <v>84.2</v>
      </c>
      <c r="T55" s="72">
        <v>112</v>
      </c>
      <c r="U55" s="72">
        <v>112</v>
      </c>
    </row>
    <row r="56" spans="1:21" ht="15" customHeight="1">
      <c r="A56" s="81">
        <v>8</v>
      </c>
      <c r="B56" s="71">
        <v>86.1</v>
      </c>
      <c r="C56" s="72">
        <v>86.1</v>
      </c>
      <c r="D56" s="72">
        <v>78.7</v>
      </c>
      <c r="E56" s="72">
        <v>92.6</v>
      </c>
      <c r="F56" s="72">
        <v>90.8</v>
      </c>
      <c r="G56" s="72">
        <v>75.1</v>
      </c>
      <c r="H56" s="72">
        <v>63.8</v>
      </c>
      <c r="I56" s="72">
        <v>99.4</v>
      </c>
      <c r="J56" s="72">
        <v>70.5</v>
      </c>
      <c r="K56" s="72">
        <v>55.9</v>
      </c>
      <c r="L56" s="72">
        <v>95.2</v>
      </c>
      <c r="M56" s="72">
        <v>119.7</v>
      </c>
      <c r="N56" s="72">
        <v>94.2</v>
      </c>
      <c r="O56" s="72">
        <v>91.6</v>
      </c>
      <c r="P56" s="72">
        <v>101.1</v>
      </c>
      <c r="Q56" s="72">
        <v>88.5</v>
      </c>
      <c r="R56" s="72">
        <v>82.6</v>
      </c>
      <c r="S56" s="72">
        <v>82.4</v>
      </c>
      <c r="T56" s="72">
        <v>91.7</v>
      </c>
      <c r="U56" s="72">
        <v>91.7</v>
      </c>
    </row>
    <row r="57" spans="1:21" ht="15" customHeight="1">
      <c r="A57" s="81">
        <v>9</v>
      </c>
      <c r="B57" s="71">
        <v>98.3</v>
      </c>
      <c r="C57" s="72">
        <v>98.3</v>
      </c>
      <c r="D57" s="72">
        <v>79.6</v>
      </c>
      <c r="E57" s="72">
        <v>110.1</v>
      </c>
      <c r="F57" s="72">
        <v>79.7</v>
      </c>
      <c r="G57" s="72">
        <v>95.2</v>
      </c>
      <c r="H57" s="72">
        <v>83.9</v>
      </c>
      <c r="I57" s="72">
        <v>117.4</v>
      </c>
      <c r="J57" s="72">
        <v>100.7</v>
      </c>
      <c r="K57" s="72">
        <v>98.4</v>
      </c>
      <c r="L57" s="72">
        <v>104.4</v>
      </c>
      <c r="M57" s="72">
        <v>177</v>
      </c>
      <c r="N57" s="72">
        <v>109.9</v>
      </c>
      <c r="O57" s="72">
        <v>97.5</v>
      </c>
      <c r="P57" s="72">
        <v>103.8</v>
      </c>
      <c r="Q57" s="72">
        <v>86.3</v>
      </c>
      <c r="R57" s="72">
        <v>90.6</v>
      </c>
      <c r="S57" s="72">
        <v>97.4</v>
      </c>
      <c r="T57" s="72">
        <v>91.9</v>
      </c>
      <c r="U57" s="72">
        <v>91.9</v>
      </c>
    </row>
    <row r="58" spans="1:22" ht="15" customHeight="1">
      <c r="A58" s="81">
        <v>10</v>
      </c>
      <c r="B58" s="71">
        <v>94.2</v>
      </c>
      <c r="C58" s="72">
        <v>94.2</v>
      </c>
      <c r="D58" s="72">
        <v>85.6</v>
      </c>
      <c r="E58" s="72">
        <v>112.1</v>
      </c>
      <c r="F58" s="72">
        <v>81.4</v>
      </c>
      <c r="G58" s="72">
        <v>79.8</v>
      </c>
      <c r="H58" s="72">
        <v>68.36</v>
      </c>
      <c r="I58" s="72">
        <v>107.8</v>
      </c>
      <c r="J58" s="72">
        <v>59.7</v>
      </c>
      <c r="K58" s="72">
        <v>51.8</v>
      </c>
      <c r="L58" s="72">
        <v>109</v>
      </c>
      <c r="M58" s="72">
        <v>171.7</v>
      </c>
      <c r="N58" s="72">
        <v>98.3</v>
      </c>
      <c r="O58" s="72">
        <v>100.8</v>
      </c>
      <c r="P58" s="72">
        <v>106.8</v>
      </c>
      <c r="Q58" s="72">
        <v>99</v>
      </c>
      <c r="R58" s="72">
        <v>99.1</v>
      </c>
      <c r="S58" s="72">
        <v>112</v>
      </c>
      <c r="T58" s="72">
        <v>108.9</v>
      </c>
      <c r="U58" s="72">
        <v>108.9</v>
      </c>
      <c r="V58" s="73"/>
    </row>
    <row r="59" spans="1:21" ht="15" customHeight="1">
      <c r="A59" s="81">
        <v>11</v>
      </c>
      <c r="B59" s="71">
        <v>94.8</v>
      </c>
      <c r="C59" s="72">
        <v>94.8</v>
      </c>
      <c r="D59" s="72">
        <v>78.1</v>
      </c>
      <c r="E59" s="72">
        <v>105.1</v>
      </c>
      <c r="F59" s="72">
        <v>94.2</v>
      </c>
      <c r="G59" s="72">
        <v>83</v>
      </c>
      <c r="H59" s="72">
        <v>82.6</v>
      </c>
      <c r="I59" s="72">
        <v>89.1</v>
      </c>
      <c r="J59" s="72">
        <v>58.1</v>
      </c>
      <c r="K59" s="72">
        <v>73.8</v>
      </c>
      <c r="L59" s="72">
        <v>105.2</v>
      </c>
      <c r="M59" s="72">
        <v>146.6</v>
      </c>
      <c r="N59" s="72">
        <v>100.2</v>
      </c>
      <c r="O59" s="72">
        <v>97.1</v>
      </c>
      <c r="P59" s="72">
        <v>104</v>
      </c>
      <c r="Q59" s="72">
        <v>92.3</v>
      </c>
      <c r="R59" s="72">
        <v>96.5</v>
      </c>
      <c r="S59" s="72">
        <v>118.6</v>
      </c>
      <c r="T59" s="72">
        <v>134</v>
      </c>
      <c r="U59" s="72">
        <v>134</v>
      </c>
    </row>
    <row r="60" spans="1:21" ht="15" customHeight="1">
      <c r="A60" s="82">
        <v>12</v>
      </c>
      <c r="B60" s="74">
        <v>93.1</v>
      </c>
      <c r="C60" s="75">
        <v>93.1</v>
      </c>
      <c r="D60" s="75">
        <v>76</v>
      </c>
      <c r="E60" s="75">
        <v>99.5</v>
      </c>
      <c r="F60" s="75">
        <v>88.3</v>
      </c>
      <c r="G60" s="75">
        <v>76.5</v>
      </c>
      <c r="H60" s="75">
        <v>67.4</v>
      </c>
      <c r="I60" s="75">
        <v>99.1</v>
      </c>
      <c r="J60" s="75">
        <v>58.1</v>
      </c>
      <c r="K60" s="75">
        <v>37</v>
      </c>
      <c r="L60" s="75">
        <v>105.2</v>
      </c>
      <c r="M60" s="75">
        <v>152.8</v>
      </c>
      <c r="N60" s="75">
        <v>100.9</v>
      </c>
      <c r="O60" s="75">
        <v>98.9</v>
      </c>
      <c r="P60" s="75">
        <v>102.5</v>
      </c>
      <c r="Q60" s="75">
        <v>92.6</v>
      </c>
      <c r="R60" s="75">
        <v>117.5</v>
      </c>
      <c r="S60" s="75">
        <v>117.2</v>
      </c>
      <c r="T60" s="75">
        <v>91.6</v>
      </c>
      <c r="U60" s="75">
        <v>91.6</v>
      </c>
    </row>
    <row r="61" spans="1:16" ht="15" customHeight="1">
      <c r="A61" s="45" t="s">
        <v>176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ht="15" customHeight="1"/>
  </sheetData>
  <sheetProtection/>
  <mergeCells count="18">
    <mergeCell ref="A2:U2"/>
    <mergeCell ref="A3:U3"/>
    <mergeCell ref="A5:A9"/>
    <mergeCell ref="C6:C9"/>
    <mergeCell ref="T6:T9"/>
    <mergeCell ref="E7:E9"/>
    <mergeCell ref="F7:F9"/>
    <mergeCell ref="L7:L9"/>
    <mergeCell ref="N7:N9"/>
    <mergeCell ref="O7:O9"/>
    <mergeCell ref="Q7:Q9"/>
    <mergeCell ref="R7:R9"/>
    <mergeCell ref="S7:S9"/>
    <mergeCell ref="U7:U9"/>
    <mergeCell ref="H8:H9"/>
    <mergeCell ref="I8:I9"/>
    <mergeCell ref="J8:J9"/>
    <mergeCell ref="K8:K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60" zoomScalePageLayoutView="0" workbookViewId="0" topLeftCell="A1">
      <selection activeCell="A76" sqref="A76"/>
    </sheetView>
  </sheetViews>
  <sheetFormatPr defaultColWidth="10.59765625" defaultRowHeight="15"/>
  <cols>
    <col min="1" max="1" width="3.19921875" style="45" customWidth="1"/>
    <col min="2" max="2" width="22.59765625" style="45" customWidth="1"/>
    <col min="3" max="11" width="17.3984375" style="45" customWidth="1"/>
    <col min="12" max="16384" width="10.59765625" style="45" customWidth="1"/>
  </cols>
  <sheetData>
    <row r="1" spans="1:11" s="44" customFormat="1" ht="19.5" customHeight="1">
      <c r="A1" s="364" t="s">
        <v>222</v>
      </c>
      <c r="B1" s="364"/>
      <c r="K1" s="3" t="s">
        <v>223</v>
      </c>
    </row>
    <row r="2" spans="2:16" ht="19.5" customHeight="1"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8"/>
      <c r="M2" s="8"/>
      <c r="N2" s="8"/>
      <c r="O2" s="8"/>
      <c r="P2" s="8"/>
    </row>
    <row r="3" spans="1:11" ht="19.5" customHeight="1">
      <c r="A3" s="291" t="s">
        <v>361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2:11" ht="18" customHeight="1" thickBot="1">
      <c r="B4" s="47"/>
      <c r="C4" s="47"/>
      <c r="D4" s="47"/>
      <c r="E4" s="47"/>
      <c r="F4" s="47"/>
      <c r="G4" s="47"/>
      <c r="H4" s="47"/>
      <c r="I4" s="76"/>
      <c r="J4" s="47"/>
      <c r="K4" s="31" t="s">
        <v>201</v>
      </c>
    </row>
    <row r="5" spans="1:11" ht="18.75" customHeight="1">
      <c r="A5" s="373" t="s">
        <v>101</v>
      </c>
      <c r="B5" s="374"/>
      <c r="C5" s="371" t="s">
        <v>363</v>
      </c>
      <c r="D5" s="372"/>
      <c r="E5" s="352"/>
      <c r="F5" s="371" t="s">
        <v>364</v>
      </c>
      <c r="G5" s="337"/>
      <c r="H5" s="351"/>
      <c r="I5" s="337"/>
      <c r="J5" s="337"/>
      <c r="K5" s="337"/>
    </row>
    <row r="6" spans="1:11" ht="18.75" customHeight="1">
      <c r="A6" s="375"/>
      <c r="B6" s="376"/>
      <c r="C6" s="194" t="s">
        <v>231</v>
      </c>
      <c r="D6" s="194" t="s">
        <v>232</v>
      </c>
      <c r="E6" s="194" t="s">
        <v>233</v>
      </c>
      <c r="F6" s="194" t="s">
        <v>231</v>
      </c>
      <c r="G6" s="195" t="s">
        <v>102</v>
      </c>
      <c r="H6" s="194" t="s">
        <v>232</v>
      </c>
      <c r="I6" s="195" t="s">
        <v>102</v>
      </c>
      <c r="J6" s="194" t="s">
        <v>233</v>
      </c>
      <c r="K6" s="196" t="s">
        <v>102</v>
      </c>
    </row>
    <row r="7" spans="1:14" ht="23.25" customHeight="1">
      <c r="A7" s="362" t="s">
        <v>365</v>
      </c>
      <c r="B7" s="363"/>
      <c r="C7" s="19">
        <v>164571547</v>
      </c>
      <c r="D7" s="20">
        <v>175053839</v>
      </c>
      <c r="E7" s="20">
        <v>168848484</v>
      </c>
      <c r="F7" s="20">
        <v>5438238</v>
      </c>
      <c r="G7" s="33">
        <v>3.3</v>
      </c>
      <c r="H7" s="20">
        <v>5938488</v>
      </c>
      <c r="I7" s="33">
        <v>3.4</v>
      </c>
      <c r="J7" s="20">
        <v>6329638</v>
      </c>
      <c r="K7" s="33">
        <v>3.7</v>
      </c>
      <c r="L7" s="197"/>
      <c r="M7" s="197"/>
      <c r="N7" s="197"/>
    </row>
    <row r="8" spans="2:14" ht="23.25" customHeight="1">
      <c r="B8" s="51"/>
      <c r="C8" s="198"/>
      <c r="D8" s="35"/>
      <c r="E8" s="35"/>
      <c r="F8" s="35"/>
      <c r="G8" s="34"/>
      <c r="H8" s="35"/>
      <c r="I8" s="34"/>
      <c r="J8" s="35"/>
      <c r="K8" s="34"/>
      <c r="L8" s="197"/>
      <c r="M8" s="197"/>
      <c r="N8" s="197"/>
    </row>
    <row r="9" spans="2:14" ht="23.25" customHeight="1">
      <c r="B9" s="62" t="s">
        <v>103</v>
      </c>
      <c r="C9" s="199">
        <v>8945974</v>
      </c>
      <c r="D9" s="200">
        <v>9479142</v>
      </c>
      <c r="E9" s="200">
        <v>10194464</v>
      </c>
      <c r="F9" s="200">
        <v>164687</v>
      </c>
      <c r="G9" s="36">
        <v>1.8</v>
      </c>
      <c r="H9" s="200">
        <v>147632</v>
      </c>
      <c r="I9" s="36">
        <v>1.6</v>
      </c>
      <c r="J9" s="200">
        <v>164972</v>
      </c>
      <c r="K9" s="36">
        <v>1.6</v>
      </c>
      <c r="L9" s="197"/>
      <c r="M9" s="197"/>
      <c r="N9" s="197"/>
    </row>
    <row r="10" spans="2:14" ht="23.25" customHeight="1">
      <c r="B10" s="62" t="s">
        <v>54</v>
      </c>
      <c r="C10" s="199">
        <v>8071862</v>
      </c>
      <c r="D10" s="200">
        <v>7676484</v>
      </c>
      <c r="E10" s="200">
        <v>6823590</v>
      </c>
      <c r="F10" s="200">
        <v>162889</v>
      </c>
      <c r="G10" s="36">
        <v>2</v>
      </c>
      <c r="H10" s="200">
        <v>158531</v>
      </c>
      <c r="I10" s="36">
        <v>2.1</v>
      </c>
      <c r="J10" s="200">
        <v>158182</v>
      </c>
      <c r="K10" s="36">
        <v>2.3</v>
      </c>
      <c r="L10" s="197"/>
      <c r="M10" s="197"/>
      <c r="N10" s="197"/>
    </row>
    <row r="11" spans="2:14" ht="23.25" customHeight="1">
      <c r="B11" s="62" t="s">
        <v>104</v>
      </c>
      <c r="C11" s="199">
        <v>8078507</v>
      </c>
      <c r="D11" s="200">
        <v>7975905</v>
      </c>
      <c r="E11" s="200">
        <v>8411915</v>
      </c>
      <c r="F11" s="200">
        <v>313261</v>
      </c>
      <c r="G11" s="36">
        <v>3.9</v>
      </c>
      <c r="H11" s="200">
        <v>277449</v>
      </c>
      <c r="I11" s="36">
        <v>3.5</v>
      </c>
      <c r="J11" s="200">
        <v>372747</v>
      </c>
      <c r="K11" s="36">
        <v>4.4</v>
      </c>
      <c r="L11" s="197"/>
      <c r="M11" s="197"/>
      <c r="N11" s="197"/>
    </row>
    <row r="12" spans="2:14" ht="23.25" customHeight="1">
      <c r="B12" s="62" t="s">
        <v>105</v>
      </c>
      <c r="C12" s="199">
        <v>3042889</v>
      </c>
      <c r="D12" s="200">
        <v>3220303</v>
      </c>
      <c r="E12" s="200">
        <v>3688362</v>
      </c>
      <c r="F12" s="200">
        <v>139143</v>
      </c>
      <c r="G12" s="36">
        <v>4.6</v>
      </c>
      <c r="H12" s="200">
        <v>223144</v>
      </c>
      <c r="I12" s="36">
        <v>6.9</v>
      </c>
      <c r="J12" s="200">
        <v>221548</v>
      </c>
      <c r="K12" s="36">
        <v>6</v>
      </c>
      <c r="L12" s="197"/>
      <c r="M12" s="197"/>
      <c r="N12" s="197"/>
    </row>
    <row r="13" spans="2:14" ht="23.25" customHeight="1">
      <c r="B13" s="62" t="s">
        <v>106</v>
      </c>
      <c r="C13" s="199">
        <v>3419658</v>
      </c>
      <c r="D13" s="200">
        <v>2573750</v>
      </c>
      <c r="E13" s="200">
        <v>2494760</v>
      </c>
      <c r="F13" s="200">
        <v>92180</v>
      </c>
      <c r="G13" s="36">
        <v>2.7</v>
      </c>
      <c r="H13" s="200">
        <v>135750</v>
      </c>
      <c r="I13" s="36">
        <v>5.3</v>
      </c>
      <c r="J13" s="200">
        <v>168366</v>
      </c>
      <c r="K13" s="36">
        <v>6.7</v>
      </c>
      <c r="L13" s="197"/>
      <c r="M13" s="197"/>
      <c r="N13" s="197"/>
    </row>
    <row r="14" spans="2:14" ht="23.25" customHeight="1">
      <c r="B14" s="62" t="s">
        <v>107</v>
      </c>
      <c r="C14" s="199" t="s">
        <v>203</v>
      </c>
      <c r="D14" s="200">
        <v>3450330</v>
      </c>
      <c r="E14" s="200">
        <v>3597021</v>
      </c>
      <c r="F14" s="200">
        <v>39793</v>
      </c>
      <c r="G14" s="36" t="s">
        <v>126</v>
      </c>
      <c r="H14" s="200">
        <v>52939</v>
      </c>
      <c r="I14" s="36">
        <v>1.5</v>
      </c>
      <c r="J14" s="200">
        <v>39156</v>
      </c>
      <c r="K14" s="36">
        <v>1.1</v>
      </c>
      <c r="L14" s="197"/>
      <c r="M14" s="197"/>
      <c r="N14" s="197"/>
    </row>
    <row r="15" spans="2:14" ht="23.25" customHeight="1">
      <c r="B15" s="62" t="s">
        <v>108</v>
      </c>
      <c r="C15" s="199">
        <v>2170171</v>
      </c>
      <c r="D15" s="200">
        <v>2297436</v>
      </c>
      <c r="E15" s="200">
        <v>2198352</v>
      </c>
      <c r="F15" s="200">
        <v>110203</v>
      </c>
      <c r="G15" s="37">
        <v>1.5</v>
      </c>
      <c r="H15" s="200">
        <v>108657</v>
      </c>
      <c r="I15" s="36">
        <v>4.7</v>
      </c>
      <c r="J15" s="200">
        <v>110695</v>
      </c>
      <c r="K15" s="36">
        <v>5</v>
      </c>
      <c r="L15" s="197"/>
      <c r="M15" s="197"/>
      <c r="N15" s="197"/>
    </row>
    <row r="16" spans="2:14" ht="23.25" customHeight="1">
      <c r="B16" s="62" t="s">
        <v>109</v>
      </c>
      <c r="C16" s="199">
        <v>5496342</v>
      </c>
      <c r="D16" s="200">
        <v>6585403</v>
      </c>
      <c r="E16" s="200">
        <v>7351248</v>
      </c>
      <c r="F16" s="200">
        <v>34936</v>
      </c>
      <c r="G16" s="36">
        <v>0.6</v>
      </c>
      <c r="H16" s="200">
        <v>45917</v>
      </c>
      <c r="I16" s="36">
        <v>0.7</v>
      </c>
      <c r="J16" s="200">
        <v>56171</v>
      </c>
      <c r="K16" s="36">
        <v>0.8</v>
      </c>
      <c r="L16" s="197"/>
      <c r="M16" s="197"/>
      <c r="N16" s="197"/>
    </row>
    <row r="17" spans="2:14" ht="23.25" customHeight="1">
      <c r="B17" s="62" t="s">
        <v>110</v>
      </c>
      <c r="C17" s="199">
        <v>6884694</v>
      </c>
      <c r="D17" s="200">
        <v>8269478</v>
      </c>
      <c r="E17" s="200">
        <v>9024912</v>
      </c>
      <c r="F17" s="200">
        <v>141867</v>
      </c>
      <c r="G17" s="36">
        <v>2.1</v>
      </c>
      <c r="H17" s="200">
        <v>186918</v>
      </c>
      <c r="I17" s="36">
        <v>2.3</v>
      </c>
      <c r="J17" s="200">
        <v>211175</v>
      </c>
      <c r="K17" s="37">
        <v>2.3</v>
      </c>
      <c r="L17" s="197"/>
      <c r="M17" s="197"/>
      <c r="N17" s="197"/>
    </row>
    <row r="18" spans="2:14" ht="23.25" customHeight="1">
      <c r="B18" s="62" t="s">
        <v>111</v>
      </c>
      <c r="C18" s="199" t="s">
        <v>203</v>
      </c>
      <c r="D18" s="200" t="s">
        <v>203</v>
      </c>
      <c r="E18" s="200" t="s">
        <v>203</v>
      </c>
      <c r="F18" s="200" t="s">
        <v>203</v>
      </c>
      <c r="G18" s="36" t="s">
        <v>126</v>
      </c>
      <c r="H18" s="200" t="s">
        <v>203</v>
      </c>
      <c r="I18" s="36" t="s">
        <v>126</v>
      </c>
      <c r="J18" s="200" t="s">
        <v>203</v>
      </c>
      <c r="K18" s="28" t="s">
        <v>126</v>
      </c>
      <c r="L18" s="197"/>
      <c r="M18" s="197"/>
      <c r="N18" s="197"/>
    </row>
    <row r="19" spans="2:14" ht="23.25" customHeight="1">
      <c r="B19" s="62" t="s">
        <v>40</v>
      </c>
      <c r="C19" s="199">
        <v>3781352</v>
      </c>
      <c r="D19" s="200">
        <v>3816989</v>
      </c>
      <c r="E19" s="200">
        <v>3757160</v>
      </c>
      <c r="F19" s="200">
        <v>104107</v>
      </c>
      <c r="G19" s="36">
        <v>2.8</v>
      </c>
      <c r="H19" s="200">
        <v>125209</v>
      </c>
      <c r="I19" s="36">
        <v>3.3</v>
      </c>
      <c r="J19" s="200">
        <v>153529</v>
      </c>
      <c r="K19" s="37">
        <v>4.1</v>
      </c>
      <c r="L19" s="197"/>
      <c r="M19" s="197"/>
      <c r="N19" s="197"/>
    </row>
    <row r="20" spans="2:14" ht="23.25" customHeight="1">
      <c r="B20" s="62" t="s">
        <v>63</v>
      </c>
      <c r="C20" s="199" t="s">
        <v>203</v>
      </c>
      <c r="D20" s="200" t="s">
        <v>203</v>
      </c>
      <c r="E20" s="200" t="s">
        <v>203</v>
      </c>
      <c r="F20" s="200" t="s">
        <v>203</v>
      </c>
      <c r="G20" s="36" t="s">
        <v>126</v>
      </c>
      <c r="H20" s="200" t="s">
        <v>203</v>
      </c>
      <c r="I20" s="36" t="s">
        <v>126</v>
      </c>
      <c r="J20" s="200" t="s">
        <v>203</v>
      </c>
      <c r="K20" s="37" t="s">
        <v>212</v>
      </c>
      <c r="L20" s="197"/>
      <c r="M20" s="197"/>
      <c r="N20" s="197"/>
    </row>
    <row r="21" spans="2:14" ht="23.25" customHeight="1">
      <c r="B21" s="62" t="s">
        <v>92</v>
      </c>
      <c r="C21" s="199" t="s">
        <v>203</v>
      </c>
      <c r="D21" s="200" t="s">
        <v>203</v>
      </c>
      <c r="E21" s="200" t="s">
        <v>203</v>
      </c>
      <c r="F21" s="200" t="s">
        <v>203</v>
      </c>
      <c r="G21" s="36" t="s">
        <v>126</v>
      </c>
      <c r="H21" s="200" t="s">
        <v>203</v>
      </c>
      <c r="I21" s="36" t="s">
        <v>126</v>
      </c>
      <c r="J21" s="200" t="s">
        <v>203</v>
      </c>
      <c r="K21" s="37" t="s">
        <v>212</v>
      </c>
      <c r="L21" s="197"/>
      <c r="M21" s="197"/>
      <c r="N21" s="197"/>
    </row>
    <row r="22" spans="2:14" ht="23.25" customHeight="1">
      <c r="B22" s="62" t="s">
        <v>112</v>
      </c>
      <c r="C22" s="199">
        <v>2600888</v>
      </c>
      <c r="D22" s="200">
        <v>2893707</v>
      </c>
      <c r="E22" s="200">
        <v>2918841</v>
      </c>
      <c r="F22" s="200">
        <v>300526</v>
      </c>
      <c r="G22" s="36">
        <v>11.6</v>
      </c>
      <c r="H22" s="200">
        <v>320405</v>
      </c>
      <c r="I22" s="36">
        <v>11.1</v>
      </c>
      <c r="J22" s="200">
        <v>361735</v>
      </c>
      <c r="K22" s="37">
        <v>12.4</v>
      </c>
      <c r="L22" s="197"/>
      <c r="M22" s="197"/>
      <c r="N22" s="197"/>
    </row>
    <row r="23" spans="2:14" ht="23.25" customHeight="1">
      <c r="B23" s="62" t="s">
        <v>113</v>
      </c>
      <c r="C23" s="199">
        <v>3859190</v>
      </c>
      <c r="D23" s="200">
        <v>3976181</v>
      </c>
      <c r="E23" s="200">
        <v>2952408</v>
      </c>
      <c r="F23" s="200">
        <v>131809</v>
      </c>
      <c r="G23" s="36">
        <v>3.4</v>
      </c>
      <c r="H23" s="200">
        <v>153604</v>
      </c>
      <c r="I23" s="36">
        <v>3.9</v>
      </c>
      <c r="J23" s="200">
        <v>112088</v>
      </c>
      <c r="K23" s="37">
        <v>3.8</v>
      </c>
      <c r="L23" s="197"/>
      <c r="M23" s="197"/>
      <c r="N23" s="197"/>
    </row>
    <row r="24" spans="2:14" ht="23.25" customHeight="1">
      <c r="B24" s="62" t="s">
        <v>67</v>
      </c>
      <c r="C24" s="199" t="s">
        <v>203</v>
      </c>
      <c r="D24" s="200" t="s">
        <v>203</v>
      </c>
      <c r="E24" s="200">
        <v>1517849</v>
      </c>
      <c r="F24" s="200" t="s">
        <v>203</v>
      </c>
      <c r="G24" s="36" t="s">
        <v>126</v>
      </c>
      <c r="H24" s="200" t="s">
        <v>203</v>
      </c>
      <c r="I24" s="36" t="s">
        <v>126</v>
      </c>
      <c r="J24" s="200">
        <v>55550</v>
      </c>
      <c r="K24" s="37">
        <v>3.7</v>
      </c>
      <c r="L24" s="197"/>
      <c r="M24" s="197"/>
      <c r="N24" s="197"/>
    </row>
    <row r="25" spans="2:14" ht="23.25" customHeight="1">
      <c r="B25" s="62" t="s">
        <v>68</v>
      </c>
      <c r="C25" s="199">
        <v>4989226</v>
      </c>
      <c r="D25" s="200">
        <v>5914567</v>
      </c>
      <c r="E25" s="200">
        <v>6779363</v>
      </c>
      <c r="F25" s="200">
        <v>176492</v>
      </c>
      <c r="G25" s="36">
        <v>3.5</v>
      </c>
      <c r="H25" s="200">
        <v>186201</v>
      </c>
      <c r="I25" s="36">
        <v>3.1</v>
      </c>
      <c r="J25" s="200">
        <v>171402</v>
      </c>
      <c r="K25" s="37">
        <v>2.5</v>
      </c>
      <c r="L25" s="197"/>
      <c r="M25" s="197"/>
      <c r="N25" s="197"/>
    </row>
    <row r="26" spans="2:14" ht="23.25" customHeight="1">
      <c r="B26" s="62" t="s">
        <v>69</v>
      </c>
      <c r="C26" s="199">
        <v>58429645</v>
      </c>
      <c r="D26" s="200">
        <v>59226392</v>
      </c>
      <c r="E26" s="200">
        <v>49898186</v>
      </c>
      <c r="F26" s="200">
        <v>2574799</v>
      </c>
      <c r="G26" s="36">
        <v>4.4</v>
      </c>
      <c r="H26" s="200">
        <v>2595654</v>
      </c>
      <c r="I26" s="36">
        <v>4.4</v>
      </c>
      <c r="J26" s="200">
        <v>2661468</v>
      </c>
      <c r="K26" s="37">
        <v>5.3</v>
      </c>
      <c r="L26" s="197"/>
      <c r="M26" s="197"/>
      <c r="N26" s="197"/>
    </row>
    <row r="27" spans="2:14" ht="23.25" customHeight="1">
      <c r="B27" s="62" t="s">
        <v>70</v>
      </c>
      <c r="C27" s="199">
        <v>33576066</v>
      </c>
      <c r="D27" s="200">
        <v>38472788</v>
      </c>
      <c r="E27" s="200">
        <v>39187799</v>
      </c>
      <c r="F27" s="200">
        <v>811180</v>
      </c>
      <c r="G27" s="36">
        <v>2.4</v>
      </c>
      <c r="H27" s="200">
        <v>1031455</v>
      </c>
      <c r="I27" s="36">
        <v>2.7</v>
      </c>
      <c r="J27" s="200">
        <v>1041152</v>
      </c>
      <c r="K27" s="37">
        <v>2.7</v>
      </c>
      <c r="L27" s="197"/>
      <c r="M27" s="197"/>
      <c r="N27" s="197"/>
    </row>
    <row r="28" spans="2:14" ht="23.25" customHeight="1">
      <c r="B28" s="62" t="s">
        <v>71</v>
      </c>
      <c r="C28" s="199">
        <v>4298609</v>
      </c>
      <c r="D28" s="200">
        <v>4455897</v>
      </c>
      <c r="E28" s="200">
        <v>4230676</v>
      </c>
      <c r="F28" s="200">
        <v>22081</v>
      </c>
      <c r="G28" s="36">
        <v>0.5</v>
      </c>
      <c r="H28" s="200">
        <v>23896</v>
      </c>
      <c r="I28" s="36">
        <v>0.5</v>
      </c>
      <c r="J28" s="200">
        <v>41400</v>
      </c>
      <c r="K28" s="37">
        <v>1</v>
      </c>
      <c r="L28" s="197"/>
      <c r="M28" s="197"/>
      <c r="N28" s="197"/>
    </row>
    <row r="29" spans="2:14" ht="23.25" customHeight="1">
      <c r="B29" s="62" t="s">
        <v>72</v>
      </c>
      <c r="C29" s="199" t="s">
        <v>203</v>
      </c>
      <c r="D29" s="200" t="s">
        <v>203</v>
      </c>
      <c r="E29" s="200" t="s">
        <v>203</v>
      </c>
      <c r="F29" s="200" t="s">
        <v>203</v>
      </c>
      <c r="G29" s="36" t="s">
        <v>127</v>
      </c>
      <c r="H29" s="200" t="s">
        <v>204</v>
      </c>
      <c r="I29" s="36" t="s">
        <v>127</v>
      </c>
      <c r="J29" s="200" t="s">
        <v>203</v>
      </c>
      <c r="K29" s="37" t="s">
        <v>212</v>
      </c>
      <c r="L29" s="197"/>
      <c r="M29" s="197"/>
      <c r="N29" s="197"/>
    </row>
    <row r="30" spans="2:14" ht="23.25" customHeight="1">
      <c r="B30" s="62" t="s">
        <v>114</v>
      </c>
      <c r="C30" s="199" t="s">
        <v>204</v>
      </c>
      <c r="D30" s="200" t="s">
        <v>204</v>
      </c>
      <c r="E30" s="200" t="s">
        <v>204</v>
      </c>
      <c r="F30" s="200" t="s">
        <v>204</v>
      </c>
      <c r="G30" s="36" t="s">
        <v>127</v>
      </c>
      <c r="H30" s="200" t="s">
        <v>204</v>
      </c>
      <c r="I30" s="36" t="s">
        <v>127</v>
      </c>
      <c r="J30" s="200" t="s">
        <v>204</v>
      </c>
      <c r="K30" s="37" t="s">
        <v>250</v>
      </c>
      <c r="L30" s="197"/>
      <c r="M30" s="197"/>
      <c r="N30" s="197"/>
    </row>
    <row r="31" spans="2:14" ht="23.25" customHeight="1">
      <c r="B31" s="62" t="s">
        <v>74</v>
      </c>
      <c r="C31" s="199">
        <v>2365266</v>
      </c>
      <c r="D31" s="200">
        <v>3422565</v>
      </c>
      <c r="E31" s="200">
        <v>3696581</v>
      </c>
      <c r="F31" s="200">
        <v>113903</v>
      </c>
      <c r="G31" s="36">
        <v>4.8</v>
      </c>
      <c r="H31" s="200">
        <v>160090</v>
      </c>
      <c r="I31" s="36">
        <v>4.7</v>
      </c>
      <c r="J31" s="200">
        <v>177218</v>
      </c>
      <c r="K31" s="37">
        <v>4.8</v>
      </c>
      <c r="L31" s="197"/>
      <c r="M31" s="197"/>
      <c r="N31" s="197"/>
    </row>
    <row r="32" spans="1:14" ht="23.25" customHeight="1">
      <c r="A32" s="369" t="s">
        <v>251</v>
      </c>
      <c r="B32" s="370"/>
      <c r="C32" s="201">
        <v>18180542</v>
      </c>
      <c r="D32" s="202">
        <v>18244577</v>
      </c>
      <c r="E32" s="202">
        <v>16798136</v>
      </c>
      <c r="F32" s="203">
        <v>733181</v>
      </c>
      <c r="G32" s="38">
        <v>4</v>
      </c>
      <c r="H32" s="203">
        <v>634847</v>
      </c>
      <c r="I32" s="38">
        <v>3.5</v>
      </c>
      <c r="J32" s="203">
        <v>679689</v>
      </c>
      <c r="K32" s="38">
        <v>4</v>
      </c>
      <c r="L32" s="197"/>
      <c r="M32" s="197"/>
      <c r="N32" s="197"/>
    </row>
    <row r="33" spans="1:14" ht="23.25" customHeight="1">
      <c r="A33" s="367" t="s">
        <v>252</v>
      </c>
      <c r="B33" s="368"/>
      <c r="C33" s="199">
        <v>25097213</v>
      </c>
      <c r="D33" s="200">
        <v>29049656</v>
      </c>
      <c r="E33" s="200">
        <v>29194195</v>
      </c>
      <c r="F33" s="200">
        <v>600069</v>
      </c>
      <c r="G33" s="36">
        <v>2.4</v>
      </c>
      <c r="H33" s="200">
        <v>861328</v>
      </c>
      <c r="I33" s="36">
        <v>3</v>
      </c>
      <c r="J33" s="200">
        <v>998983</v>
      </c>
      <c r="K33" s="36">
        <v>3.4</v>
      </c>
      <c r="L33" s="197"/>
      <c r="M33" s="197"/>
      <c r="N33" s="197"/>
    </row>
    <row r="34" spans="1:14" ht="23.25" customHeight="1">
      <c r="A34" s="367" t="s">
        <v>359</v>
      </c>
      <c r="B34" s="368"/>
      <c r="C34" s="199">
        <v>23479160</v>
      </c>
      <c r="D34" s="200">
        <v>22678918</v>
      </c>
      <c r="E34" s="200">
        <v>28078707</v>
      </c>
      <c r="F34" s="200">
        <v>693477</v>
      </c>
      <c r="G34" s="36">
        <v>3</v>
      </c>
      <c r="H34" s="200">
        <v>713358</v>
      </c>
      <c r="I34" s="36">
        <v>3.1</v>
      </c>
      <c r="J34" s="200">
        <v>810667</v>
      </c>
      <c r="K34" s="36">
        <v>2.9</v>
      </c>
      <c r="L34" s="197"/>
      <c r="M34" s="197"/>
      <c r="N34" s="197"/>
    </row>
    <row r="35" spans="1:14" ht="23.25" customHeight="1">
      <c r="A35" s="367" t="s">
        <v>360</v>
      </c>
      <c r="B35" s="368"/>
      <c r="C35" s="199">
        <v>23332162</v>
      </c>
      <c r="D35" s="200">
        <v>22867735</v>
      </c>
      <c r="E35" s="200">
        <v>16675892</v>
      </c>
      <c r="F35" s="200">
        <v>761006</v>
      </c>
      <c r="G35" s="36">
        <v>3.3</v>
      </c>
      <c r="H35" s="200">
        <v>797751</v>
      </c>
      <c r="I35" s="36">
        <v>3.5</v>
      </c>
      <c r="J35" s="200">
        <v>946262</v>
      </c>
      <c r="K35" s="36">
        <v>5.7</v>
      </c>
      <c r="L35" s="197"/>
      <c r="M35" s="197"/>
      <c r="N35" s="197"/>
    </row>
    <row r="36" spans="1:14" ht="23.25" customHeight="1">
      <c r="A36" s="365" t="s">
        <v>253</v>
      </c>
      <c r="B36" s="366"/>
      <c r="C36" s="199">
        <v>74482470</v>
      </c>
      <c r="D36" s="200">
        <v>82203953</v>
      </c>
      <c r="E36" s="200">
        <v>78101554</v>
      </c>
      <c r="F36" s="204">
        <v>2650505</v>
      </c>
      <c r="G36" s="39">
        <v>3.6</v>
      </c>
      <c r="H36" s="204">
        <v>2931204</v>
      </c>
      <c r="I36" s="39">
        <v>3.6</v>
      </c>
      <c r="J36" s="204">
        <v>2894037</v>
      </c>
      <c r="K36" s="39">
        <v>3.7</v>
      </c>
      <c r="L36" s="197"/>
      <c r="M36" s="197"/>
      <c r="N36" s="197"/>
    </row>
    <row r="37" spans="2:11" ht="15" customHeight="1">
      <c r="B37" s="205" t="s">
        <v>179</v>
      </c>
      <c r="C37" s="205"/>
      <c r="D37" s="205"/>
      <c r="E37" s="205"/>
      <c r="F37" s="76"/>
      <c r="G37" s="76"/>
      <c r="H37" s="76"/>
      <c r="I37" s="76"/>
      <c r="J37" s="76"/>
      <c r="K37" s="76"/>
    </row>
    <row r="38" spans="2:5" ht="14.25">
      <c r="B38" s="106"/>
      <c r="C38" s="106"/>
      <c r="D38" s="106"/>
      <c r="E38" s="106"/>
    </row>
  </sheetData>
  <sheetProtection/>
  <mergeCells count="12">
    <mergeCell ref="F5:K5"/>
    <mergeCell ref="A5:B6"/>
    <mergeCell ref="A7:B7"/>
    <mergeCell ref="A3:K3"/>
    <mergeCell ref="A1:B1"/>
    <mergeCell ref="A36:B36"/>
    <mergeCell ref="A35:B35"/>
    <mergeCell ref="A34:B34"/>
    <mergeCell ref="A33:B33"/>
    <mergeCell ref="A32:B32"/>
    <mergeCell ref="B2:K2"/>
    <mergeCell ref="C5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0"/>
  <sheetViews>
    <sheetView tabSelected="1" view="pageBreakPreview" zoomScale="75" zoomScaleNormal="80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31.19921875" style="45" customWidth="1"/>
    <col min="2" max="2" width="14.19921875" style="45" customWidth="1"/>
    <col min="3" max="4" width="10.59765625" style="45" customWidth="1"/>
    <col min="5" max="5" width="14.19921875" style="45" customWidth="1"/>
    <col min="6" max="6" width="15.59765625" style="45" customWidth="1"/>
    <col min="7" max="7" width="14.59765625" style="45" customWidth="1"/>
    <col min="8" max="9" width="14.19921875" style="45" customWidth="1"/>
    <col min="10" max="11" width="10.59765625" style="45" customWidth="1"/>
    <col min="12" max="15" width="16.59765625" style="45" customWidth="1"/>
    <col min="16" max="17" width="15.59765625" style="45" customWidth="1"/>
    <col min="18" max="18" width="12.59765625" style="45" customWidth="1"/>
    <col min="19" max="19" width="10.09765625" style="45" customWidth="1"/>
    <col min="20" max="21" width="14.09765625" style="45" customWidth="1"/>
    <col min="22" max="16384" width="10.59765625" style="45" customWidth="1"/>
  </cols>
  <sheetData>
    <row r="1" spans="1:17" s="44" customFormat="1" ht="19.5" customHeight="1">
      <c r="A1" s="2" t="s">
        <v>224</v>
      </c>
      <c r="M1" s="3"/>
      <c r="Q1" s="3" t="s">
        <v>225</v>
      </c>
    </row>
    <row r="2" spans="1:21" ht="19.5" customHeight="1">
      <c r="A2" s="331"/>
      <c r="B2" s="331"/>
      <c r="C2" s="331"/>
      <c r="D2" s="331"/>
      <c r="E2" s="331"/>
      <c r="F2" s="331"/>
      <c r="G2" s="161"/>
      <c r="H2" s="208"/>
      <c r="I2" s="208"/>
      <c r="S2" s="161"/>
      <c r="T2" s="208"/>
      <c r="U2" s="208"/>
    </row>
    <row r="3" spans="1:19" ht="19.5" customHeight="1">
      <c r="A3" s="290" t="s">
        <v>386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S3" s="25"/>
    </row>
    <row r="4" spans="1:19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S4" s="25"/>
    </row>
    <row r="5" spans="12:19" ht="18" customHeight="1" thickBot="1">
      <c r="L5" s="116"/>
      <c r="M5" s="116"/>
      <c r="P5" s="116"/>
      <c r="Q5" s="116"/>
      <c r="S5" s="209"/>
    </row>
    <row r="6" spans="1:17" ht="15" customHeight="1">
      <c r="A6" s="271" t="s">
        <v>115</v>
      </c>
      <c r="B6" s="416" t="s">
        <v>116</v>
      </c>
      <c r="C6" s="271"/>
      <c r="D6" s="405" t="s">
        <v>372</v>
      </c>
      <c r="E6" s="271"/>
      <c r="F6" s="405" t="s">
        <v>371</v>
      </c>
      <c r="G6" s="271"/>
      <c r="H6" s="405" t="s">
        <v>370</v>
      </c>
      <c r="I6" s="374"/>
      <c r="J6" s="405" t="s">
        <v>369</v>
      </c>
      <c r="K6" s="374"/>
      <c r="L6" s="402" t="s">
        <v>368</v>
      </c>
      <c r="M6" s="403"/>
      <c r="N6" s="421" t="s">
        <v>202</v>
      </c>
      <c r="O6" s="374"/>
      <c r="P6" s="402" t="s">
        <v>367</v>
      </c>
      <c r="Q6" s="403"/>
    </row>
    <row r="7" spans="1:17" ht="15" customHeight="1">
      <c r="A7" s="409"/>
      <c r="B7" s="408"/>
      <c r="C7" s="409"/>
      <c r="D7" s="408"/>
      <c r="E7" s="409"/>
      <c r="F7" s="408"/>
      <c r="G7" s="409"/>
      <c r="H7" s="404"/>
      <c r="I7" s="406"/>
      <c r="J7" s="404"/>
      <c r="K7" s="406"/>
      <c r="L7" s="404"/>
      <c r="M7" s="403"/>
      <c r="N7" s="404"/>
      <c r="O7" s="406"/>
      <c r="P7" s="404"/>
      <c r="Q7" s="403"/>
    </row>
    <row r="8" spans="1:20" ht="15" customHeight="1">
      <c r="A8" s="409"/>
      <c r="B8" s="408"/>
      <c r="C8" s="409"/>
      <c r="D8" s="408"/>
      <c r="E8" s="409"/>
      <c r="F8" s="408"/>
      <c r="G8" s="409"/>
      <c r="H8" s="404"/>
      <c r="I8" s="406"/>
      <c r="J8" s="404"/>
      <c r="K8" s="406"/>
      <c r="L8" s="404"/>
      <c r="M8" s="403"/>
      <c r="N8" s="404"/>
      <c r="O8" s="406"/>
      <c r="P8" s="404"/>
      <c r="Q8" s="403"/>
      <c r="S8" s="9"/>
      <c r="T8" s="9"/>
    </row>
    <row r="9" spans="1:20" ht="15" customHeight="1">
      <c r="A9" s="17" t="s">
        <v>373</v>
      </c>
      <c r="B9" s="412">
        <f>SUM(B11:C33)</f>
        <v>736</v>
      </c>
      <c r="C9" s="413"/>
      <c r="D9" s="401">
        <v>76063</v>
      </c>
      <c r="E9" s="401"/>
      <c r="F9" s="401">
        <v>187790422</v>
      </c>
      <c r="G9" s="401"/>
      <c r="H9" s="401">
        <v>13289215</v>
      </c>
      <c r="I9" s="401"/>
      <c r="J9" s="401">
        <v>3988368</v>
      </c>
      <c r="K9" s="401"/>
      <c r="L9" s="401">
        <v>5104087</v>
      </c>
      <c r="M9" s="401"/>
      <c r="N9" s="412">
        <f>SUM(N11:O33)</f>
        <v>38</v>
      </c>
      <c r="O9" s="413"/>
      <c r="P9" s="412">
        <f>SUM(P11:Q33)</f>
        <v>370709</v>
      </c>
      <c r="Q9" s="413"/>
      <c r="S9" s="110"/>
      <c r="T9" s="110"/>
    </row>
    <row r="10" spans="1:20" ht="15" customHeight="1">
      <c r="A10" s="62"/>
      <c r="B10" s="190"/>
      <c r="C10" s="190"/>
      <c r="D10" s="210"/>
      <c r="E10" s="210"/>
      <c r="F10" s="210"/>
      <c r="G10" s="210"/>
      <c r="H10" s="210"/>
      <c r="I10" s="210"/>
      <c r="J10" s="210"/>
      <c r="K10" s="210"/>
      <c r="L10" s="210"/>
      <c r="M10" s="190"/>
      <c r="N10" s="210"/>
      <c r="O10" s="210"/>
      <c r="P10" s="210"/>
      <c r="Q10" s="190"/>
      <c r="S10" s="110"/>
      <c r="T10" s="110"/>
    </row>
    <row r="11" spans="1:20" ht="15" customHeight="1">
      <c r="A11" s="62" t="s">
        <v>139</v>
      </c>
      <c r="B11" s="410">
        <v>83</v>
      </c>
      <c r="C11" s="399"/>
      <c r="D11" s="399">
        <v>6528</v>
      </c>
      <c r="E11" s="399"/>
      <c r="F11" s="399">
        <v>10227352</v>
      </c>
      <c r="G11" s="399"/>
      <c r="H11" s="399">
        <v>394331</v>
      </c>
      <c r="I11" s="399"/>
      <c r="J11" s="399">
        <v>145675</v>
      </c>
      <c r="K11" s="399"/>
      <c r="L11" s="399">
        <v>207518</v>
      </c>
      <c r="M11" s="399"/>
      <c r="N11" s="399">
        <v>1</v>
      </c>
      <c r="O11" s="399"/>
      <c r="P11" s="399">
        <v>496</v>
      </c>
      <c r="Q11" s="399"/>
      <c r="S11" s="110"/>
      <c r="T11" s="110"/>
    </row>
    <row r="12" spans="1:20" ht="15" customHeight="1">
      <c r="A12" s="62" t="s">
        <v>163</v>
      </c>
      <c r="B12" s="410">
        <v>9</v>
      </c>
      <c r="C12" s="399"/>
      <c r="D12" s="399">
        <v>836</v>
      </c>
      <c r="E12" s="399"/>
      <c r="F12" s="399">
        <v>6823590</v>
      </c>
      <c r="G12" s="399"/>
      <c r="H12" s="399">
        <v>191925</v>
      </c>
      <c r="I12" s="399"/>
      <c r="J12" s="399">
        <v>74014</v>
      </c>
      <c r="K12" s="399"/>
      <c r="L12" s="399">
        <v>111920</v>
      </c>
      <c r="M12" s="399"/>
      <c r="N12" s="399">
        <v>1</v>
      </c>
      <c r="O12" s="399"/>
      <c r="P12" s="399">
        <v>712</v>
      </c>
      <c r="Q12" s="399"/>
      <c r="S12" s="110"/>
      <c r="T12" s="110"/>
    </row>
    <row r="13" spans="1:20" ht="15" customHeight="1">
      <c r="A13" s="62" t="s">
        <v>164</v>
      </c>
      <c r="B13" s="410">
        <v>122</v>
      </c>
      <c r="C13" s="399"/>
      <c r="D13" s="399">
        <v>10106</v>
      </c>
      <c r="E13" s="399"/>
      <c r="F13" s="399">
        <v>21400343</v>
      </c>
      <c r="G13" s="399"/>
      <c r="H13" s="399">
        <v>2532664</v>
      </c>
      <c r="I13" s="399"/>
      <c r="J13" s="399">
        <v>1010783</v>
      </c>
      <c r="K13" s="399"/>
      <c r="L13" s="399">
        <v>1242260</v>
      </c>
      <c r="M13" s="399"/>
      <c r="N13" s="399">
        <v>7</v>
      </c>
      <c r="O13" s="399"/>
      <c r="P13" s="399">
        <v>13644</v>
      </c>
      <c r="Q13" s="399"/>
      <c r="S13" s="110"/>
      <c r="T13" s="110"/>
    </row>
    <row r="14" spans="1:20" ht="15" customHeight="1">
      <c r="A14" s="62" t="s">
        <v>165</v>
      </c>
      <c r="B14" s="410">
        <v>83</v>
      </c>
      <c r="C14" s="399"/>
      <c r="D14" s="399">
        <v>5804</v>
      </c>
      <c r="E14" s="399"/>
      <c r="F14" s="399">
        <v>5732037</v>
      </c>
      <c r="G14" s="399"/>
      <c r="H14" s="399">
        <v>262306</v>
      </c>
      <c r="I14" s="399"/>
      <c r="J14" s="399">
        <v>89375</v>
      </c>
      <c r="K14" s="399"/>
      <c r="L14" s="399">
        <v>126233</v>
      </c>
      <c r="M14" s="399"/>
      <c r="N14" s="399">
        <v>3</v>
      </c>
      <c r="O14" s="399"/>
      <c r="P14" s="399">
        <v>21324</v>
      </c>
      <c r="Q14" s="399"/>
      <c r="S14" s="110"/>
      <c r="T14" s="110"/>
    </row>
    <row r="15" spans="1:20" ht="15" customHeight="1">
      <c r="A15" s="62" t="s">
        <v>166</v>
      </c>
      <c r="B15" s="410">
        <v>9</v>
      </c>
      <c r="C15" s="399"/>
      <c r="D15" s="399">
        <v>751</v>
      </c>
      <c r="E15" s="399"/>
      <c r="F15" s="399">
        <v>2517209</v>
      </c>
      <c r="G15" s="399"/>
      <c r="H15" s="399">
        <v>261401</v>
      </c>
      <c r="I15" s="399"/>
      <c r="J15" s="399">
        <v>84196</v>
      </c>
      <c r="K15" s="399"/>
      <c r="L15" s="399">
        <v>92199</v>
      </c>
      <c r="M15" s="399"/>
      <c r="N15" s="399" t="s">
        <v>127</v>
      </c>
      <c r="O15" s="399"/>
      <c r="P15" s="399" t="s">
        <v>127</v>
      </c>
      <c r="Q15" s="399"/>
      <c r="S15" s="110"/>
      <c r="T15" s="110"/>
    </row>
    <row r="16" spans="1:20" ht="15" customHeight="1">
      <c r="A16" s="62" t="s">
        <v>167</v>
      </c>
      <c r="B16" s="410">
        <v>9</v>
      </c>
      <c r="C16" s="399"/>
      <c r="D16" s="399">
        <v>1464</v>
      </c>
      <c r="E16" s="399"/>
      <c r="F16" s="399">
        <v>3598134</v>
      </c>
      <c r="G16" s="399"/>
      <c r="H16" s="399">
        <v>388651</v>
      </c>
      <c r="I16" s="399"/>
      <c r="J16" s="399">
        <v>90250</v>
      </c>
      <c r="K16" s="399"/>
      <c r="L16" s="399">
        <v>106590</v>
      </c>
      <c r="M16" s="399"/>
      <c r="N16" s="399" t="s">
        <v>127</v>
      </c>
      <c r="O16" s="399"/>
      <c r="P16" s="399" t="s">
        <v>127</v>
      </c>
      <c r="Q16" s="399"/>
      <c r="S16" s="110"/>
      <c r="T16" s="110"/>
    </row>
    <row r="17" spans="1:20" ht="15" customHeight="1">
      <c r="A17" s="62" t="s">
        <v>168</v>
      </c>
      <c r="B17" s="410">
        <v>14</v>
      </c>
      <c r="C17" s="399"/>
      <c r="D17" s="399">
        <v>975</v>
      </c>
      <c r="E17" s="399"/>
      <c r="F17" s="399">
        <v>2213073</v>
      </c>
      <c r="G17" s="399"/>
      <c r="H17" s="399">
        <v>216509</v>
      </c>
      <c r="I17" s="399"/>
      <c r="J17" s="399">
        <v>75777</v>
      </c>
      <c r="K17" s="399"/>
      <c r="L17" s="399">
        <v>87517</v>
      </c>
      <c r="M17" s="399"/>
      <c r="N17" s="399">
        <v>2</v>
      </c>
      <c r="O17" s="399"/>
      <c r="P17" s="399">
        <v>12219</v>
      </c>
      <c r="Q17" s="399"/>
      <c r="S17" s="110"/>
      <c r="T17" s="110"/>
    </row>
    <row r="18" spans="1:20" ht="15" customHeight="1">
      <c r="A18" s="62" t="s">
        <v>145</v>
      </c>
      <c r="B18" s="410">
        <v>34</v>
      </c>
      <c r="C18" s="399"/>
      <c r="D18" s="399">
        <v>3230</v>
      </c>
      <c r="E18" s="399"/>
      <c r="F18" s="399">
        <v>7452052</v>
      </c>
      <c r="G18" s="399"/>
      <c r="H18" s="399">
        <v>155339</v>
      </c>
      <c r="I18" s="399"/>
      <c r="J18" s="399">
        <v>55444</v>
      </c>
      <c r="K18" s="399"/>
      <c r="L18" s="399">
        <v>152703</v>
      </c>
      <c r="M18" s="399"/>
      <c r="N18" s="399">
        <v>1</v>
      </c>
      <c r="O18" s="399"/>
      <c r="P18" s="399">
        <v>2640</v>
      </c>
      <c r="Q18" s="399"/>
      <c r="S18" s="110"/>
      <c r="T18" s="110"/>
    </row>
    <row r="19" spans="1:20" ht="15" customHeight="1">
      <c r="A19" s="62" t="s">
        <v>122</v>
      </c>
      <c r="B19" s="410">
        <v>9</v>
      </c>
      <c r="C19" s="399"/>
      <c r="D19" s="399">
        <v>1075</v>
      </c>
      <c r="E19" s="399"/>
      <c r="F19" s="399">
        <v>9042815</v>
      </c>
      <c r="G19" s="399"/>
      <c r="H19" s="399">
        <v>666051</v>
      </c>
      <c r="I19" s="399"/>
      <c r="J19" s="399">
        <v>101147</v>
      </c>
      <c r="K19" s="399"/>
      <c r="L19" s="399">
        <v>162178</v>
      </c>
      <c r="M19" s="399"/>
      <c r="N19" s="399">
        <v>1</v>
      </c>
      <c r="O19" s="399"/>
      <c r="P19" s="399">
        <v>3305</v>
      </c>
      <c r="Q19" s="399"/>
      <c r="S19" s="110"/>
      <c r="T19" s="110"/>
    </row>
    <row r="20" spans="1:20" ht="15" customHeight="1">
      <c r="A20" s="62" t="s">
        <v>169</v>
      </c>
      <c r="B20" s="410">
        <v>1</v>
      </c>
      <c r="C20" s="399"/>
      <c r="D20" s="400" t="s">
        <v>126</v>
      </c>
      <c r="E20" s="400"/>
      <c r="F20" s="400" t="s">
        <v>126</v>
      </c>
      <c r="G20" s="400"/>
      <c r="H20" s="400" t="s">
        <v>126</v>
      </c>
      <c r="I20" s="400"/>
      <c r="J20" s="400" t="s">
        <v>126</v>
      </c>
      <c r="K20" s="400"/>
      <c r="L20" s="400" t="s">
        <v>126</v>
      </c>
      <c r="M20" s="400"/>
      <c r="N20" s="400" t="s">
        <v>127</v>
      </c>
      <c r="O20" s="400"/>
      <c r="P20" s="400" t="s">
        <v>127</v>
      </c>
      <c r="Q20" s="400"/>
      <c r="S20" s="110"/>
      <c r="T20" s="110"/>
    </row>
    <row r="21" spans="1:20" ht="15" customHeight="1">
      <c r="A21" s="62" t="s">
        <v>170</v>
      </c>
      <c r="B21" s="410">
        <v>18</v>
      </c>
      <c r="C21" s="399"/>
      <c r="D21" s="399">
        <v>1418</v>
      </c>
      <c r="E21" s="399"/>
      <c r="F21" s="399">
        <v>3789993</v>
      </c>
      <c r="G21" s="399"/>
      <c r="H21" s="399">
        <v>360922</v>
      </c>
      <c r="I21" s="399"/>
      <c r="J21" s="399">
        <v>103933</v>
      </c>
      <c r="K21" s="399"/>
      <c r="L21" s="399">
        <v>137444</v>
      </c>
      <c r="M21" s="399"/>
      <c r="N21" s="399">
        <v>1</v>
      </c>
      <c r="O21" s="399"/>
      <c r="P21" s="399">
        <v>24</v>
      </c>
      <c r="Q21" s="399"/>
      <c r="S21" s="110"/>
      <c r="T21" s="110"/>
    </row>
    <row r="22" spans="1:20" ht="15" customHeight="1">
      <c r="A22" s="62" t="s">
        <v>148</v>
      </c>
      <c r="B22" s="410">
        <v>1</v>
      </c>
      <c r="C22" s="399"/>
      <c r="D22" s="399" t="s">
        <v>126</v>
      </c>
      <c r="E22" s="399"/>
      <c r="F22" s="399" t="s">
        <v>126</v>
      </c>
      <c r="G22" s="399"/>
      <c r="H22" s="399" t="s">
        <v>126</v>
      </c>
      <c r="I22" s="399"/>
      <c r="J22" s="399" t="s">
        <v>127</v>
      </c>
      <c r="K22" s="399"/>
      <c r="L22" s="399" t="s">
        <v>127</v>
      </c>
      <c r="M22" s="399"/>
      <c r="N22" s="399" t="s">
        <v>127</v>
      </c>
      <c r="O22" s="399"/>
      <c r="P22" s="399" t="s">
        <v>127</v>
      </c>
      <c r="Q22" s="399"/>
      <c r="S22" s="110"/>
      <c r="T22" s="110"/>
    </row>
    <row r="23" spans="1:20" ht="15" customHeight="1">
      <c r="A23" s="62" t="s">
        <v>261</v>
      </c>
      <c r="B23" s="410">
        <v>1</v>
      </c>
      <c r="C23" s="399"/>
      <c r="D23" s="399" t="s">
        <v>126</v>
      </c>
      <c r="E23" s="399"/>
      <c r="F23" s="399" t="s">
        <v>126</v>
      </c>
      <c r="G23" s="399"/>
      <c r="H23" s="399" t="s">
        <v>126</v>
      </c>
      <c r="I23" s="399"/>
      <c r="J23" s="399" t="s">
        <v>126</v>
      </c>
      <c r="K23" s="399"/>
      <c r="L23" s="399" t="s">
        <v>126</v>
      </c>
      <c r="M23" s="399"/>
      <c r="N23" s="399" t="s">
        <v>127</v>
      </c>
      <c r="O23" s="399"/>
      <c r="P23" s="399" t="s">
        <v>127</v>
      </c>
      <c r="Q23" s="399"/>
      <c r="S23" s="110"/>
      <c r="T23" s="110"/>
    </row>
    <row r="24" spans="1:20" ht="15" customHeight="1">
      <c r="A24" s="62" t="s">
        <v>149</v>
      </c>
      <c r="B24" s="410">
        <v>22</v>
      </c>
      <c r="C24" s="399"/>
      <c r="D24" s="399">
        <v>2179</v>
      </c>
      <c r="E24" s="399"/>
      <c r="F24" s="399">
        <v>2992069</v>
      </c>
      <c r="G24" s="399"/>
      <c r="H24" s="399">
        <v>622514</v>
      </c>
      <c r="I24" s="399"/>
      <c r="J24" s="399">
        <v>160339</v>
      </c>
      <c r="K24" s="399"/>
      <c r="L24" s="399">
        <v>199099</v>
      </c>
      <c r="M24" s="399"/>
      <c r="N24" s="399">
        <v>1</v>
      </c>
      <c r="O24" s="399"/>
      <c r="P24" s="399">
        <v>630</v>
      </c>
      <c r="Q24" s="399"/>
      <c r="S24" s="110"/>
      <c r="T24" s="110"/>
    </row>
    <row r="25" spans="1:20" ht="15" customHeight="1">
      <c r="A25" s="62" t="s">
        <v>123</v>
      </c>
      <c r="B25" s="410">
        <v>14</v>
      </c>
      <c r="C25" s="399"/>
      <c r="D25" s="399">
        <v>1003</v>
      </c>
      <c r="E25" s="399"/>
      <c r="F25" s="399">
        <v>3149996</v>
      </c>
      <c r="G25" s="399"/>
      <c r="H25" s="399">
        <v>435646</v>
      </c>
      <c r="I25" s="399"/>
      <c r="J25" s="399">
        <v>119753</v>
      </c>
      <c r="K25" s="399"/>
      <c r="L25" s="399">
        <v>139815</v>
      </c>
      <c r="M25" s="399"/>
      <c r="N25" s="399">
        <v>1</v>
      </c>
      <c r="O25" s="399"/>
      <c r="P25" s="399">
        <v>2777</v>
      </c>
      <c r="Q25" s="399"/>
      <c r="S25" s="110"/>
      <c r="T25" s="110"/>
    </row>
    <row r="26" spans="1:20" ht="15" customHeight="1">
      <c r="A26" s="62" t="s">
        <v>171</v>
      </c>
      <c r="B26" s="410">
        <v>3</v>
      </c>
      <c r="C26" s="399"/>
      <c r="D26" s="399">
        <v>632</v>
      </c>
      <c r="E26" s="399"/>
      <c r="F26" s="399">
        <v>1517849</v>
      </c>
      <c r="G26" s="399"/>
      <c r="H26" s="399">
        <v>189468</v>
      </c>
      <c r="I26" s="399"/>
      <c r="J26" s="399">
        <v>52710</v>
      </c>
      <c r="K26" s="399"/>
      <c r="L26" s="399">
        <v>59058</v>
      </c>
      <c r="M26" s="399"/>
      <c r="N26" s="399">
        <v>1</v>
      </c>
      <c r="O26" s="399"/>
      <c r="P26" s="399">
        <v>44220</v>
      </c>
      <c r="Q26" s="399"/>
      <c r="S26" s="110"/>
      <c r="T26" s="110"/>
    </row>
    <row r="27" spans="1:20" ht="15" customHeight="1">
      <c r="A27" s="62" t="s">
        <v>172</v>
      </c>
      <c r="B27" s="410">
        <v>44</v>
      </c>
      <c r="C27" s="399"/>
      <c r="D27" s="399">
        <v>2994</v>
      </c>
      <c r="E27" s="399"/>
      <c r="F27" s="399">
        <v>7115302</v>
      </c>
      <c r="G27" s="399"/>
      <c r="H27" s="399">
        <v>611069</v>
      </c>
      <c r="I27" s="399"/>
      <c r="J27" s="399">
        <v>177613</v>
      </c>
      <c r="K27" s="399"/>
      <c r="L27" s="399">
        <v>198488</v>
      </c>
      <c r="M27" s="399"/>
      <c r="N27" s="399">
        <v>3</v>
      </c>
      <c r="O27" s="399"/>
      <c r="P27" s="399">
        <v>12445</v>
      </c>
      <c r="Q27" s="399"/>
      <c r="S27" s="110"/>
      <c r="T27" s="110"/>
    </row>
    <row r="28" spans="1:20" ht="15" customHeight="1">
      <c r="A28" s="62" t="s">
        <v>150</v>
      </c>
      <c r="B28" s="410">
        <v>121</v>
      </c>
      <c r="C28" s="399"/>
      <c r="D28" s="399">
        <v>15883</v>
      </c>
      <c r="E28" s="399"/>
      <c r="F28" s="399">
        <v>50842631</v>
      </c>
      <c r="G28" s="399"/>
      <c r="H28" s="399">
        <v>3450045</v>
      </c>
      <c r="I28" s="399"/>
      <c r="J28" s="399">
        <v>1118239</v>
      </c>
      <c r="K28" s="399"/>
      <c r="L28" s="399">
        <v>1275746</v>
      </c>
      <c r="M28" s="399"/>
      <c r="N28" s="399">
        <v>8</v>
      </c>
      <c r="O28" s="399"/>
      <c r="P28" s="399">
        <v>72662</v>
      </c>
      <c r="Q28" s="399"/>
      <c r="S28" s="110"/>
      <c r="T28" s="110"/>
    </row>
    <row r="29" spans="1:20" ht="15" customHeight="1">
      <c r="A29" s="62" t="s">
        <v>151</v>
      </c>
      <c r="B29" s="410">
        <v>105</v>
      </c>
      <c r="C29" s="399"/>
      <c r="D29" s="399">
        <v>17908</v>
      </c>
      <c r="E29" s="399"/>
      <c r="F29" s="399">
        <v>40937362</v>
      </c>
      <c r="G29" s="399"/>
      <c r="H29" s="399">
        <v>2017649</v>
      </c>
      <c r="I29" s="399"/>
      <c r="J29" s="399">
        <v>357999</v>
      </c>
      <c r="K29" s="399"/>
      <c r="L29" s="399">
        <v>599813</v>
      </c>
      <c r="M29" s="399"/>
      <c r="N29" s="399">
        <v>7</v>
      </c>
      <c r="O29" s="399"/>
      <c r="P29" s="399">
        <v>183611</v>
      </c>
      <c r="Q29" s="399"/>
      <c r="S29" s="110"/>
      <c r="T29" s="110"/>
    </row>
    <row r="30" spans="1:20" ht="15" customHeight="1">
      <c r="A30" s="62" t="s">
        <v>173</v>
      </c>
      <c r="B30" s="410">
        <v>12</v>
      </c>
      <c r="C30" s="399"/>
      <c r="D30" s="399">
        <v>1684</v>
      </c>
      <c r="E30" s="399"/>
      <c r="F30" s="399">
        <v>4609953</v>
      </c>
      <c r="G30" s="399"/>
      <c r="H30" s="399">
        <v>237978</v>
      </c>
      <c r="I30" s="399"/>
      <c r="J30" s="399">
        <v>82360</v>
      </c>
      <c r="K30" s="399"/>
      <c r="L30" s="399">
        <v>87993</v>
      </c>
      <c r="M30" s="399"/>
      <c r="N30" s="399" t="s">
        <v>127</v>
      </c>
      <c r="O30" s="399"/>
      <c r="P30" s="399" t="s">
        <v>127</v>
      </c>
      <c r="Q30" s="399"/>
      <c r="S30" s="110"/>
      <c r="T30" s="110"/>
    </row>
    <row r="31" spans="1:20" ht="15" customHeight="1">
      <c r="A31" s="62" t="s">
        <v>152</v>
      </c>
      <c r="B31" s="410">
        <v>1</v>
      </c>
      <c r="C31" s="399"/>
      <c r="D31" s="400" t="s">
        <v>126</v>
      </c>
      <c r="E31" s="400"/>
      <c r="F31" s="400" t="s">
        <v>126</v>
      </c>
      <c r="G31" s="400"/>
      <c r="H31" s="400" t="s">
        <v>126</v>
      </c>
      <c r="I31" s="400"/>
      <c r="J31" s="400" t="s">
        <v>126</v>
      </c>
      <c r="K31" s="400"/>
      <c r="L31" s="400" t="s">
        <v>126</v>
      </c>
      <c r="M31" s="400"/>
      <c r="N31" s="400" t="s">
        <v>127</v>
      </c>
      <c r="O31" s="400"/>
      <c r="P31" s="400" t="s">
        <v>127</v>
      </c>
      <c r="Q31" s="400"/>
      <c r="S31" s="110"/>
      <c r="T31" s="110"/>
    </row>
    <row r="32" spans="1:20" ht="15" customHeight="1">
      <c r="A32" s="62" t="s">
        <v>174</v>
      </c>
      <c r="B32" s="410" t="s">
        <v>127</v>
      </c>
      <c r="C32" s="399"/>
      <c r="D32" s="399" t="s">
        <v>127</v>
      </c>
      <c r="E32" s="399"/>
      <c r="F32" s="399" t="s">
        <v>127</v>
      </c>
      <c r="G32" s="399"/>
      <c r="H32" s="399" t="s">
        <v>127</v>
      </c>
      <c r="I32" s="399"/>
      <c r="J32" s="399" t="s">
        <v>127</v>
      </c>
      <c r="K32" s="399"/>
      <c r="L32" s="399" t="s">
        <v>127</v>
      </c>
      <c r="M32" s="399"/>
      <c r="N32" s="399" t="s">
        <v>127</v>
      </c>
      <c r="O32" s="399"/>
      <c r="P32" s="399" t="s">
        <v>127</v>
      </c>
      <c r="Q32" s="399"/>
      <c r="S32" s="110"/>
      <c r="T32" s="110"/>
    </row>
    <row r="33" spans="1:20" ht="15" customHeight="1">
      <c r="A33" s="212" t="s">
        <v>175</v>
      </c>
      <c r="B33" s="407">
        <v>21</v>
      </c>
      <c r="C33" s="398"/>
      <c r="D33" s="398">
        <v>1448</v>
      </c>
      <c r="E33" s="398"/>
      <c r="F33" s="398">
        <v>3698701</v>
      </c>
      <c r="G33" s="398"/>
      <c r="H33" s="398">
        <v>251063</v>
      </c>
      <c r="I33" s="398"/>
      <c r="J33" s="398">
        <v>83812</v>
      </c>
      <c r="K33" s="398"/>
      <c r="L33" s="398">
        <v>108401</v>
      </c>
      <c r="M33" s="398"/>
      <c r="N33" s="398" t="s">
        <v>127</v>
      </c>
      <c r="O33" s="398"/>
      <c r="P33" s="398" t="s">
        <v>127</v>
      </c>
      <c r="Q33" s="398"/>
      <c r="S33" s="110"/>
      <c r="T33" s="110"/>
    </row>
    <row r="34" spans="1:21" ht="15" customHeight="1">
      <c r="A34" s="46" t="s">
        <v>179</v>
      </c>
      <c r="B34" s="213"/>
      <c r="C34" s="213"/>
      <c r="D34" s="213"/>
      <c r="E34" s="213"/>
      <c r="F34" s="213"/>
      <c r="G34" s="213"/>
      <c r="H34" s="213"/>
      <c r="I34" s="213"/>
      <c r="S34" s="214"/>
      <c r="T34" s="110"/>
      <c r="U34" s="110"/>
    </row>
    <row r="35" spans="1:21" ht="15" customHeight="1">
      <c r="A35" s="46"/>
      <c r="B35" s="213"/>
      <c r="C35" s="213"/>
      <c r="D35" s="213"/>
      <c r="E35" s="213"/>
      <c r="F35" s="213"/>
      <c r="G35" s="213"/>
      <c r="H35" s="213"/>
      <c r="I35" s="213"/>
      <c r="S35" s="213"/>
      <c r="T35" s="110"/>
      <c r="U35" s="110"/>
    </row>
    <row r="36" spans="1:20" ht="15" customHeight="1">
      <c r="A36" s="25"/>
      <c r="H36" s="213"/>
      <c r="I36" s="213"/>
      <c r="S36" s="110"/>
      <c r="T36" s="110"/>
    </row>
    <row r="37" spans="1:20" ht="15" customHeight="1">
      <c r="A37" s="25"/>
      <c r="H37" s="213"/>
      <c r="I37" s="213"/>
      <c r="S37" s="110"/>
      <c r="T37" s="110"/>
    </row>
    <row r="38" spans="1:20" ht="15" customHeight="1">
      <c r="A38" s="331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S38" s="110"/>
      <c r="T38" s="110"/>
    </row>
    <row r="39" spans="1:20" ht="15" customHeight="1">
      <c r="A39" s="290" t="s">
        <v>374</v>
      </c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S39" s="110"/>
      <c r="T39" s="110"/>
    </row>
    <row r="40" spans="1:20" ht="15" customHeight="1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S40" s="110"/>
      <c r="T40" s="110"/>
    </row>
    <row r="41" spans="1:20" ht="15" customHeight="1" thickBot="1">
      <c r="A41" s="215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S41" s="110"/>
      <c r="T41" s="110"/>
    </row>
    <row r="42" spans="1:20" ht="15" customHeight="1">
      <c r="A42" s="271" t="s">
        <v>115</v>
      </c>
      <c r="B42" s="418" t="s">
        <v>117</v>
      </c>
      <c r="C42" s="384" t="s">
        <v>387</v>
      </c>
      <c r="D42" s="385"/>
      <c r="E42" s="385"/>
      <c r="F42" s="385"/>
      <c r="G42" s="385"/>
      <c r="H42" s="385"/>
      <c r="I42" s="385"/>
      <c r="J42" s="379" t="s">
        <v>388</v>
      </c>
      <c r="K42" s="379"/>
      <c r="L42" s="379"/>
      <c r="M42" s="379"/>
      <c r="N42" s="379"/>
      <c r="O42" s="379"/>
      <c r="P42" s="379"/>
      <c r="Q42" s="379"/>
      <c r="R42" s="216"/>
      <c r="S42" s="216"/>
      <c r="T42" s="216"/>
    </row>
    <row r="43" spans="1:20" ht="15" customHeight="1">
      <c r="A43" s="409"/>
      <c r="B43" s="419"/>
      <c r="C43" s="391" t="s">
        <v>87</v>
      </c>
      <c r="D43" s="392"/>
      <c r="E43" s="388" t="s">
        <v>118</v>
      </c>
      <c r="F43" s="386" t="s">
        <v>389</v>
      </c>
      <c r="G43" s="388" t="s">
        <v>119</v>
      </c>
      <c r="H43" s="388" t="s">
        <v>120</v>
      </c>
      <c r="I43" s="389" t="s">
        <v>121</v>
      </c>
      <c r="J43" s="380" t="s">
        <v>87</v>
      </c>
      <c r="K43" s="381"/>
      <c r="L43" s="411" t="s">
        <v>124</v>
      </c>
      <c r="M43" s="411" t="s">
        <v>125</v>
      </c>
      <c r="N43" s="377" t="s">
        <v>390</v>
      </c>
      <c r="O43" s="396" t="s">
        <v>128</v>
      </c>
      <c r="P43" s="396" t="s">
        <v>366</v>
      </c>
      <c r="Q43" s="394" t="s">
        <v>120</v>
      </c>
      <c r="R43" s="217"/>
      <c r="S43" s="217"/>
      <c r="T43" s="218"/>
    </row>
    <row r="44" spans="1:20" ht="15" customHeight="1">
      <c r="A44" s="417"/>
      <c r="B44" s="419"/>
      <c r="C44" s="393"/>
      <c r="D44" s="383"/>
      <c r="E44" s="387"/>
      <c r="F44" s="387"/>
      <c r="G44" s="387"/>
      <c r="H44" s="387"/>
      <c r="I44" s="390"/>
      <c r="J44" s="382"/>
      <c r="K44" s="383"/>
      <c r="L44" s="387"/>
      <c r="M44" s="387"/>
      <c r="N44" s="378"/>
      <c r="O44" s="397"/>
      <c r="P44" s="397"/>
      <c r="Q44" s="395"/>
      <c r="R44" s="217"/>
      <c r="S44" s="217"/>
      <c r="T44" s="218"/>
    </row>
    <row r="45" spans="1:20" ht="15" customHeight="1">
      <c r="A45" s="15" t="s">
        <v>373</v>
      </c>
      <c r="B45" s="257">
        <v>736</v>
      </c>
      <c r="C45" s="177"/>
      <c r="D45" s="258">
        <v>425050</v>
      </c>
      <c r="E45" s="256">
        <v>70758</v>
      </c>
      <c r="F45" s="259">
        <f>SUM(F47:F69)</f>
        <v>21824</v>
      </c>
      <c r="G45" s="256">
        <v>292490</v>
      </c>
      <c r="H45" s="259">
        <f>SUM(H47:H69)</f>
        <v>475</v>
      </c>
      <c r="I45" s="259">
        <f>SUM(I47:I69)</f>
        <v>39503</v>
      </c>
      <c r="J45" s="177"/>
      <c r="K45" s="258">
        <v>425050</v>
      </c>
      <c r="L45" s="256">
        <v>12460</v>
      </c>
      <c r="M45" s="256">
        <f>SUM(M47:M69)</f>
        <v>35166</v>
      </c>
      <c r="N45" s="256">
        <f>SUM(N47:N69)</f>
        <v>162052</v>
      </c>
      <c r="O45" s="256">
        <f>SUM(O47:O69)</f>
        <v>101175</v>
      </c>
      <c r="P45" s="256">
        <v>82895</v>
      </c>
      <c r="Q45" s="256">
        <v>31302</v>
      </c>
      <c r="R45" s="219"/>
      <c r="S45" s="219"/>
      <c r="T45" s="219"/>
    </row>
    <row r="46" spans="1:20" ht="15" customHeight="1">
      <c r="A46" s="62"/>
      <c r="B46" s="41"/>
      <c r="D46" s="40"/>
      <c r="E46" s="210"/>
      <c r="F46" s="210"/>
      <c r="G46" s="210"/>
      <c r="H46" s="210"/>
      <c r="I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</row>
    <row r="47" spans="1:20" ht="15" customHeight="1">
      <c r="A47" s="62" t="s">
        <v>139</v>
      </c>
      <c r="B47" s="220">
        <v>83</v>
      </c>
      <c r="D47" s="185">
        <v>21436</v>
      </c>
      <c r="E47" s="185">
        <v>3325</v>
      </c>
      <c r="F47" s="185" t="s">
        <v>375</v>
      </c>
      <c r="G47" s="185">
        <v>17733</v>
      </c>
      <c r="H47" s="185" t="s">
        <v>375</v>
      </c>
      <c r="I47" s="185">
        <v>378</v>
      </c>
      <c r="K47" s="185">
        <v>21436</v>
      </c>
      <c r="L47" s="185">
        <v>1602</v>
      </c>
      <c r="M47" s="185">
        <v>2293</v>
      </c>
      <c r="N47" s="185">
        <v>6206</v>
      </c>
      <c r="O47" s="185">
        <v>5870</v>
      </c>
      <c r="P47" s="185">
        <v>429</v>
      </c>
      <c r="Q47" s="185">
        <v>5036</v>
      </c>
      <c r="R47" s="185"/>
      <c r="S47" s="185"/>
      <c r="T47" s="185"/>
    </row>
    <row r="48" spans="1:20" ht="15" customHeight="1">
      <c r="A48" s="62" t="s">
        <v>376</v>
      </c>
      <c r="B48" s="220">
        <v>9</v>
      </c>
      <c r="D48" s="185">
        <v>3320</v>
      </c>
      <c r="E48" s="185">
        <v>151</v>
      </c>
      <c r="F48" s="185">
        <v>19</v>
      </c>
      <c r="G48" s="185">
        <v>3150</v>
      </c>
      <c r="H48" s="185" t="s">
        <v>375</v>
      </c>
      <c r="I48" s="185" t="s">
        <v>375</v>
      </c>
      <c r="K48" s="185">
        <v>3320</v>
      </c>
      <c r="L48" s="185">
        <v>109</v>
      </c>
      <c r="M48" s="185">
        <v>137</v>
      </c>
      <c r="N48" s="185">
        <v>1200</v>
      </c>
      <c r="O48" s="185">
        <v>891</v>
      </c>
      <c r="P48" s="185">
        <v>144</v>
      </c>
      <c r="Q48" s="185">
        <v>839</v>
      </c>
      <c r="R48" s="185"/>
      <c r="S48" s="185"/>
      <c r="T48" s="185"/>
    </row>
    <row r="49" spans="1:20" ht="15" customHeight="1">
      <c r="A49" s="62" t="s">
        <v>377</v>
      </c>
      <c r="B49" s="220">
        <v>122</v>
      </c>
      <c r="D49" s="185">
        <v>208772</v>
      </c>
      <c r="E49" s="185">
        <v>16516</v>
      </c>
      <c r="F49" s="185">
        <v>20175</v>
      </c>
      <c r="G49" s="185">
        <v>161817</v>
      </c>
      <c r="H49" s="185">
        <v>384</v>
      </c>
      <c r="I49" s="185">
        <v>9880</v>
      </c>
      <c r="K49" s="185">
        <v>208772</v>
      </c>
      <c r="L49" s="185">
        <v>7818</v>
      </c>
      <c r="M49" s="185">
        <v>11070</v>
      </c>
      <c r="N49" s="185">
        <v>99408</v>
      </c>
      <c r="O49" s="185">
        <v>20718</v>
      </c>
      <c r="P49" s="185">
        <v>59480</v>
      </c>
      <c r="Q49" s="185">
        <v>10278</v>
      </c>
      <c r="R49" s="185"/>
      <c r="S49" s="185"/>
      <c r="T49" s="185"/>
    </row>
    <row r="50" spans="1:20" ht="15" customHeight="1">
      <c r="A50" s="62" t="s">
        <v>165</v>
      </c>
      <c r="B50" s="220">
        <v>83</v>
      </c>
      <c r="D50" s="185">
        <v>2244</v>
      </c>
      <c r="E50" s="185">
        <v>1503</v>
      </c>
      <c r="F50" s="185">
        <v>1</v>
      </c>
      <c r="G50" s="185">
        <v>740</v>
      </c>
      <c r="H50" s="185" t="s">
        <v>375</v>
      </c>
      <c r="I50" s="185" t="s">
        <v>375</v>
      </c>
      <c r="K50" s="185">
        <v>2244</v>
      </c>
      <c r="L50" s="185">
        <v>370</v>
      </c>
      <c r="M50" s="185" t="s">
        <v>375</v>
      </c>
      <c r="N50" s="185">
        <v>9</v>
      </c>
      <c r="O50" s="185">
        <v>89</v>
      </c>
      <c r="P50" s="185">
        <v>345</v>
      </c>
      <c r="Q50" s="185">
        <v>1431</v>
      </c>
      <c r="R50" s="185"/>
      <c r="S50" s="185"/>
      <c r="T50" s="185"/>
    </row>
    <row r="51" spans="1:20" ht="15" customHeight="1">
      <c r="A51" s="62" t="s">
        <v>378</v>
      </c>
      <c r="B51" s="220">
        <v>9</v>
      </c>
      <c r="D51" s="185">
        <v>610</v>
      </c>
      <c r="E51" s="185" t="s">
        <v>379</v>
      </c>
      <c r="F51" s="185" t="s">
        <v>375</v>
      </c>
      <c r="G51" s="185" t="s">
        <v>379</v>
      </c>
      <c r="H51" s="185" t="s">
        <v>375</v>
      </c>
      <c r="I51" s="185" t="s">
        <v>375</v>
      </c>
      <c r="K51" s="185">
        <v>610</v>
      </c>
      <c r="L51" s="185" t="s">
        <v>379</v>
      </c>
      <c r="M51" s="185">
        <v>5</v>
      </c>
      <c r="N51" s="185">
        <v>145</v>
      </c>
      <c r="O51" s="185">
        <v>150</v>
      </c>
      <c r="P51" s="185" t="s">
        <v>379</v>
      </c>
      <c r="Q51" s="185">
        <v>104</v>
      </c>
      <c r="R51" s="185"/>
      <c r="S51" s="185"/>
      <c r="T51" s="185"/>
    </row>
    <row r="52" spans="1:20" ht="15" customHeight="1">
      <c r="A52" s="62" t="s">
        <v>380</v>
      </c>
      <c r="B52" s="220">
        <v>9</v>
      </c>
      <c r="D52" s="185">
        <v>1153</v>
      </c>
      <c r="E52" s="185">
        <v>250</v>
      </c>
      <c r="F52" s="185" t="s">
        <v>375</v>
      </c>
      <c r="G52" s="185">
        <v>903</v>
      </c>
      <c r="H52" s="185" t="s">
        <v>375</v>
      </c>
      <c r="I52" s="185" t="s">
        <v>375</v>
      </c>
      <c r="K52" s="185">
        <v>1153</v>
      </c>
      <c r="L52" s="185">
        <v>31</v>
      </c>
      <c r="M52" s="185" t="s">
        <v>375</v>
      </c>
      <c r="N52" s="185">
        <v>438</v>
      </c>
      <c r="O52" s="185">
        <v>508</v>
      </c>
      <c r="P52" s="185" t="s">
        <v>375</v>
      </c>
      <c r="Q52" s="185">
        <v>176</v>
      </c>
      <c r="R52" s="185"/>
      <c r="S52" s="185"/>
      <c r="T52" s="185"/>
    </row>
    <row r="53" spans="1:20" ht="15" customHeight="1">
      <c r="A53" s="62" t="s">
        <v>168</v>
      </c>
      <c r="B53" s="220">
        <v>14</v>
      </c>
      <c r="D53" s="185">
        <v>53529</v>
      </c>
      <c r="E53" s="185">
        <v>58</v>
      </c>
      <c r="F53" s="185">
        <v>15</v>
      </c>
      <c r="G53" s="185">
        <v>42246</v>
      </c>
      <c r="H53" s="185" t="s">
        <v>375</v>
      </c>
      <c r="I53" s="185">
        <v>11210</v>
      </c>
      <c r="K53" s="185">
        <v>53529</v>
      </c>
      <c r="L53" s="185">
        <v>569</v>
      </c>
      <c r="M53" s="185">
        <v>17743</v>
      </c>
      <c r="N53" s="185">
        <v>34111</v>
      </c>
      <c r="O53" s="185">
        <v>841</v>
      </c>
      <c r="P53" s="185">
        <v>1</v>
      </c>
      <c r="Q53" s="185">
        <v>264</v>
      </c>
      <c r="R53" s="185"/>
      <c r="S53" s="185"/>
      <c r="T53" s="185"/>
    </row>
    <row r="54" spans="1:20" ht="15" customHeight="1">
      <c r="A54" s="62" t="s">
        <v>145</v>
      </c>
      <c r="B54" s="220">
        <v>34</v>
      </c>
      <c r="D54" s="185">
        <v>4445</v>
      </c>
      <c r="E54" s="186">
        <v>3992</v>
      </c>
      <c r="F54" s="186" t="s">
        <v>375</v>
      </c>
      <c r="G54" s="186">
        <v>453</v>
      </c>
      <c r="H54" s="185" t="s">
        <v>375</v>
      </c>
      <c r="I54" s="185" t="s">
        <v>375</v>
      </c>
      <c r="K54" s="185">
        <v>4445</v>
      </c>
      <c r="L54" s="186">
        <v>47</v>
      </c>
      <c r="M54" s="185">
        <v>2929</v>
      </c>
      <c r="N54" s="186">
        <v>203</v>
      </c>
      <c r="O54" s="186">
        <v>409</v>
      </c>
      <c r="P54" s="186">
        <v>176</v>
      </c>
      <c r="Q54" s="186">
        <v>681</v>
      </c>
      <c r="R54" s="186"/>
      <c r="S54" s="186"/>
      <c r="T54" s="186"/>
    </row>
    <row r="55" spans="1:20" ht="15" customHeight="1">
      <c r="A55" s="62" t="s">
        <v>122</v>
      </c>
      <c r="B55" s="220">
        <v>9</v>
      </c>
      <c r="D55" s="185">
        <v>52920</v>
      </c>
      <c r="E55" s="186">
        <v>26267</v>
      </c>
      <c r="F55" s="186" t="s">
        <v>375</v>
      </c>
      <c r="G55" s="186">
        <v>15758</v>
      </c>
      <c r="H55" s="185" t="s">
        <v>375</v>
      </c>
      <c r="I55" s="185">
        <v>10895</v>
      </c>
      <c r="K55" s="185">
        <v>52920</v>
      </c>
      <c r="L55" s="186">
        <v>432</v>
      </c>
      <c r="M55" s="186">
        <v>144</v>
      </c>
      <c r="N55" s="186">
        <v>2237</v>
      </c>
      <c r="O55" s="186">
        <v>35901</v>
      </c>
      <c r="P55" s="186">
        <v>12722</v>
      </c>
      <c r="Q55" s="186">
        <v>1484</v>
      </c>
      <c r="R55" s="186"/>
      <c r="S55" s="186"/>
      <c r="T55" s="186"/>
    </row>
    <row r="56" spans="1:20" ht="15" customHeight="1">
      <c r="A56" s="62" t="s">
        <v>169</v>
      </c>
      <c r="B56" s="220">
        <v>1</v>
      </c>
      <c r="D56" s="185" t="s">
        <v>379</v>
      </c>
      <c r="E56" s="186" t="s">
        <v>375</v>
      </c>
      <c r="F56" s="186" t="s">
        <v>375</v>
      </c>
      <c r="G56" s="186" t="s">
        <v>379</v>
      </c>
      <c r="H56" s="185" t="s">
        <v>375</v>
      </c>
      <c r="I56" s="185" t="s">
        <v>375</v>
      </c>
      <c r="K56" s="185" t="s">
        <v>379</v>
      </c>
      <c r="L56" s="186" t="s">
        <v>379</v>
      </c>
      <c r="M56" s="185" t="s">
        <v>375</v>
      </c>
      <c r="N56" s="186" t="s">
        <v>375</v>
      </c>
      <c r="O56" s="186" t="s">
        <v>375</v>
      </c>
      <c r="P56" s="186" t="s">
        <v>379</v>
      </c>
      <c r="Q56" s="186" t="s">
        <v>379</v>
      </c>
      <c r="R56" s="186"/>
      <c r="S56" s="186"/>
      <c r="T56" s="186"/>
    </row>
    <row r="57" spans="1:20" ht="15" customHeight="1">
      <c r="A57" s="62" t="s">
        <v>381</v>
      </c>
      <c r="B57" s="184">
        <v>18</v>
      </c>
      <c r="D57" s="185">
        <v>9226</v>
      </c>
      <c r="E57" s="186">
        <v>1590</v>
      </c>
      <c r="F57" s="186" t="s">
        <v>375</v>
      </c>
      <c r="G57" s="186">
        <v>7131</v>
      </c>
      <c r="H57" s="185" t="s">
        <v>375</v>
      </c>
      <c r="I57" s="185">
        <v>505</v>
      </c>
      <c r="K57" s="185">
        <v>9226</v>
      </c>
      <c r="L57" s="185">
        <v>89</v>
      </c>
      <c r="M57" s="185" t="s">
        <v>375</v>
      </c>
      <c r="N57" s="185">
        <v>1934</v>
      </c>
      <c r="O57" s="185">
        <v>7009</v>
      </c>
      <c r="P57" s="185">
        <v>29</v>
      </c>
      <c r="Q57" s="185">
        <v>165</v>
      </c>
      <c r="R57" s="185"/>
      <c r="S57" s="185"/>
      <c r="T57" s="185"/>
    </row>
    <row r="58" spans="1:20" ht="15" customHeight="1">
      <c r="A58" s="62" t="s">
        <v>382</v>
      </c>
      <c r="B58" s="211">
        <v>1</v>
      </c>
      <c r="D58" s="185">
        <v>214</v>
      </c>
      <c r="E58" s="186">
        <v>214</v>
      </c>
      <c r="F58" s="186" t="s">
        <v>375</v>
      </c>
      <c r="G58" s="186" t="s">
        <v>375</v>
      </c>
      <c r="H58" s="185" t="s">
        <v>375</v>
      </c>
      <c r="I58" s="185" t="s">
        <v>375</v>
      </c>
      <c r="K58" s="185">
        <v>214</v>
      </c>
      <c r="L58" s="185" t="s">
        <v>375</v>
      </c>
      <c r="M58" s="185" t="s">
        <v>375</v>
      </c>
      <c r="N58" s="185">
        <v>114</v>
      </c>
      <c r="O58" s="185" t="s">
        <v>375</v>
      </c>
      <c r="P58" s="185" t="s">
        <v>375</v>
      </c>
      <c r="Q58" s="185">
        <v>100</v>
      </c>
      <c r="R58" s="185"/>
      <c r="S58" s="185"/>
      <c r="T58" s="185"/>
    </row>
    <row r="59" spans="1:20" ht="15" customHeight="1">
      <c r="A59" s="62" t="s">
        <v>261</v>
      </c>
      <c r="B59" s="211">
        <v>1</v>
      </c>
      <c r="D59" s="185" t="s">
        <v>379</v>
      </c>
      <c r="E59" s="186" t="s">
        <v>379</v>
      </c>
      <c r="F59" s="186" t="s">
        <v>375</v>
      </c>
      <c r="G59" s="186" t="s">
        <v>375</v>
      </c>
      <c r="H59" s="185" t="s">
        <v>375</v>
      </c>
      <c r="I59" s="185" t="s">
        <v>375</v>
      </c>
      <c r="K59" s="185" t="s">
        <v>379</v>
      </c>
      <c r="L59" s="185" t="s">
        <v>375</v>
      </c>
      <c r="M59" s="185" t="s">
        <v>375</v>
      </c>
      <c r="N59" s="185" t="s">
        <v>375</v>
      </c>
      <c r="O59" s="185" t="s">
        <v>375</v>
      </c>
      <c r="P59" s="185" t="s">
        <v>375</v>
      </c>
      <c r="Q59" s="185" t="s">
        <v>379</v>
      </c>
      <c r="R59" s="185"/>
      <c r="S59" s="185"/>
      <c r="T59" s="185"/>
    </row>
    <row r="60" spans="1:20" ht="15" customHeight="1">
      <c r="A60" s="62" t="s">
        <v>149</v>
      </c>
      <c r="B60" s="220">
        <v>22</v>
      </c>
      <c r="D60" s="185">
        <v>2683</v>
      </c>
      <c r="E60" s="186">
        <v>380</v>
      </c>
      <c r="F60" s="186" t="s">
        <v>375</v>
      </c>
      <c r="G60" s="186">
        <v>1969</v>
      </c>
      <c r="H60" s="185" t="s">
        <v>375</v>
      </c>
      <c r="I60" s="185">
        <v>334</v>
      </c>
      <c r="K60" s="185">
        <v>2683</v>
      </c>
      <c r="L60" s="185">
        <v>122</v>
      </c>
      <c r="M60" s="185">
        <v>564</v>
      </c>
      <c r="N60" s="185">
        <v>502</v>
      </c>
      <c r="O60" s="185">
        <v>445</v>
      </c>
      <c r="P60" s="185">
        <v>527</v>
      </c>
      <c r="Q60" s="185">
        <v>523</v>
      </c>
      <c r="R60" s="185"/>
      <c r="S60" s="185"/>
      <c r="T60" s="185"/>
    </row>
    <row r="61" spans="1:20" ht="15" customHeight="1">
      <c r="A61" s="62" t="s">
        <v>123</v>
      </c>
      <c r="B61" s="220">
        <v>14</v>
      </c>
      <c r="D61" s="185">
        <v>5846</v>
      </c>
      <c r="E61" s="186">
        <v>898</v>
      </c>
      <c r="F61" s="186" t="s">
        <v>375</v>
      </c>
      <c r="G61" s="186">
        <v>4738</v>
      </c>
      <c r="H61" s="185" t="s">
        <v>375</v>
      </c>
      <c r="I61" s="185">
        <v>210</v>
      </c>
      <c r="K61" s="185">
        <v>5846</v>
      </c>
      <c r="L61" s="185">
        <v>30</v>
      </c>
      <c r="M61" s="185">
        <v>20</v>
      </c>
      <c r="N61" s="185">
        <v>559</v>
      </c>
      <c r="O61" s="185">
        <v>4698</v>
      </c>
      <c r="P61" s="185">
        <v>120</v>
      </c>
      <c r="Q61" s="185">
        <v>419</v>
      </c>
      <c r="R61" s="185"/>
      <c r="S61" s="185"/>
      <c r="T61" s="185"/>
    </row>
    <row r="62" spans="1:20" ht="15" customHeight="1">
      <c r="A62" s="62" t="s">
        <v>383</v>
      </c>
      <c r="B62" s="220">
        <v>3</v>
      </c>
      <c r="D62" s="185">
        <v>1761</v>
      </c>
      <c r="E62" s="186">
        <v>146</v>
      </c>
      <c r="F62" s="186" t="s">
        <v>375</v>
      </c>
      <c r="G62" s="186">
        <v>1615</v>
      </c>
      <c r="H62" s="185" t="s">
        <v>375</v>
      </c>
      <c r="I62" s="185" t="s">
        <v>375</v>
      </c>
      <c r="K62" s="185">
        <v>1761</v>
      </c>
      <c r="L62" s="185">
        <v>70</v>
      </c>
      <c r="M62" s="185" t="s">
        <v>375</v>
      </c>
      <c r="N62" s="185">
        <v>1496</v>
      </c>
      <c r="O62" s="185">
        <v>117</v>
      </c>
      <c r="P62" s="172" t="s">
        <v>375</v>
      </c>
      <c r="Q62" s="185">
        <v>78</v>
      </c>
      <c r="R62" s="185"/>
      <c r="S62" s="185"/>
      <c r="T62" s="185"/>
    </row>
    <row r="63" spans="1:20" ht="15" customHeight="1">
      <c r="A63" s="62" t="s">
        <v>384</v>
      </c>
      <c r="B63" s="220">
        <v>44</v>
      </c>
      <c r="D63" s="185">
        <v>5113</v>
      </c>
      <c r="E63" s="186">
        <v>792</v>
      </c>
      <c r="F63" s="186" t="s">
        <v>375</v>
      </c>
      <c r="G63" s="186">
        <v>3963</v>
      </c>
      <c r="H63" s="185">
        <v>38</v>
      </c>
      <c r="I63" s="185">
        <v>320</v>
      </c>
      <c r="K63" s="185">
        <v>5113</v>
      </c>
      <c r="L63" s="185">
        <v>269</v>
      </c>
      <c r="M63" s="185">
        <v>14</v>
      </c>
      <c r="N63" s="185">
        <v>1463</v>
      </c>
      <c r="O63" s="185">
        <v>2628</v>
      </c>
      <c r="P63" s="185">
        <v>143</v>
      </c>
      <c r="Q63" s="185">
        <v>596</v>
      </c>
      <c r="R63" s="185"/>
      <c r="S63" s="185"/>
      <c r="T63" s="185"/>
    </row>
    <row r="64" spans="1:21" ht="15" customHeight="1">
      <c r="A64" s="62" t="s">
        <v>150</v>
      </c>
      <c r="B64" s="220">
        <v>121</v>
      </c>
      <c r="D64" s="185">
        <v>29392</v>
      </c>
      <c r="E64" s="186">
        <v>6412</v>
      </c>
      <c r="F64" s="186">
        <v>1614</v>
      </c>
      <c r="G64" s="186">
        <v>15573</v>
      </c>
      <c r="H64" s="185">
        <v>52</v>
      </c>
      <c r="I64" s="185">
        <v>5741</v>
      </c>
      <c r="K64" s="185">
        <v>29392</v>
      </c>
      <c r="L64" s="185">
        <v>231</v>
      </c>
      <c r="M64" s="185">
        <v>247</v>
      </c>
      <c r="N64" s="185">
        <v>6206</v>
      </c>
      <c r="O64" s="185">
        <v>13014</v>
      </c>
      <c r="P64" s="185">
        <v>4173</v>
      </c>
      <c r="Q64" s="185">
        <v>5521</v>
      </c>
      <c r="R64" s="185"/>
      <c r="S64" s="185"/>
      <c r="T64" s="185"/>
      <c r="U64" s="95"/>
    </row>
    <row r="65" spans="1:21" ht="15" customHeight="1">
      <c r="A65" s="62" t="s">
        <v>151</v>
      </c>
      <c r="B65" s="220">
        <v>105</v>
      </c>
      <c r="D65" s="185">
        <v>17642</v>
      </c>
      <c r="E65" s="186">
        <v>7272</v>
      </c>
      <c r="F65" s="186" t="s">
        <v>375</v>
      </c>
      <c r="G65" s="186">
        <v>10364</v>
      </c>
      <c r="H65" s="185">
        <v>1</v>
      </c>
      <c r="I65" s="185">
        <v>5</v>
      </c>
      <c r="K65" s="185">
        <v>17642</v>
      </c>
      <c r="L65" s="185">
        <v>404</v>
      </c>
      <c r="M65" s="185" t="s">
        <v>375</v>
      </c>
      <c r="N65" s="185">
        <v>4074</v>
      </c>
      <c r="O65" s="185">
        <v>7589</v>
      </c>
      <c r="P65" s="185">
        <v>3038</v>
      </c>
      <c r="Q65" s="185">
        <v>2537</v>
      </c>
      <c r="R65" s="185"/>
      <c r="S65" s="185"/>
      <c r="T65" s="185"/>
      <c r="U65" s="95"/>
    </row>
    <row r="66" spans="1:21" ht="15" customHeight="1">
      <c r="A66" s="62" t="s">
        <v>173</v>
      </c>
      <c r="B66" s="220">
        <v>12</v>
      </c>
      <c r="D66" s="185">
        <v>2572</v>
      </c>
      <c r="E66" s="186">
        <v>74</v>
      </c>
      <c r="F66" s="186" t="s">
        <v>375</v>
      </c>
      <c r="G66" s="186">
        <v>2498</v>
      </c>
      <c r="H66" s="185" t="s">
        <v>375</v>
      </c>
      <c r="I66" s="185" t="s">
        <v>375</v>
      </c>
      <c r="K66" s="185">
        <v>2572</v>
      </c>
      <c r="L66" s="185">
        <v>26</v>
      </c>
      <c r="M66" s="185" t="s">
        <v>375</v>
      </c>
      <c r="N66" s="185">
        <v>1599</v>
      </c>
      <c r="O66" s="185">
        <v>258</v>
      </c>
      <c r="P66" s="185" t="s">
        <v>375</v>
      </c>
      <c r="Q66" s="185">
        <v>689</v>
      </c>
      <c r="R66" s="185"/>
      <c r="S66" s="185"/>
      <c r="T66" s="185"/>
      <c r="U66" s="95"/>
    </row>
    <row r="67" spans="1:21" ht="15" customHeight="1">
      <c r="A67" s="62" t="s">
        <v>152</v>
      </c>
      <c r="B67" s="220">
        <v>1</v>
      </c>
      <c r="D67" s="185" t="s">
        <v>379</v>
      </c>
      <c r="E67" s="186" t="s">
        <v>379</v>
      </c>
      <c r="F67" s="186" t="s">
        <v>375</v>
      </c>
      <c r="G67" s="185" t="s">
        <v>375</v>
      </c>
      <c r="H67" s="185" t="s">
        <v>375</v>
      </c>
      <c r="I67" s="185" t="s">
        <v>375</v>
      </c>
      <c r="K67" s="185" t="s">
        <v>379</v>
      </c>
      <c r="L67" s="186" t="s">
        <v>375</v>
      </c>
      <c r="M67" s="186" t="s">
        <v>375</v>
      </c>
      <c r="N67" s="186" t="s">
        <v>375</v>
      </c>
      <c r="O67" s="186" t="s">
        <v>375</v>
      </c>
      <c r="P67" s="186" t="s">
        <v>375</v>
      </c>
      <c r="Q67" s="186" t="s">
        <v>379</v>
      </c>
      <c r="R67" s="186"/>
      <c r="S67" s="186"/>
      <c r="T67" s="186"/>
      <c r="U67" s="95"/>
    </row>
    <row r="68" spans="1:21" ht="15" customHeight="1">
      <c r="A68" s="62" t="s">
        <v>385</v>
      </c>
      <c r="B68" s="211" t="s">
        <v>375</v>
      </c>
      <c r="D68" s="185" t="s">
        <v>375</v>
      </c>
      <c r="E68" s="185" t="s">
        <v>375</v>
      </c>
      <c r="F68" s="185" t="s">
        <v>375</v>
      </c>
      <c r="G68" s="185" t="s">
        <v>375</v>
      </c>
      <c r="H68" s="185" t="s">
        <v>375</v>
      </c>
      <c r="I68" s="185" t="s">
        <v>375</v>
      </c>
      <c r="K68" s="185" t="s">
        <v>375</v>
      </c>
      <c r="L68" s="185" t="s">
        <v>375</v>
      </c>
      <c r="M68" s="185" t="s">
        <v>375</v>
      </c>
      <c r="N68" s="185" t="s">
        <v>375</v>
      </c>
      <c r="O68" s="185" t="s">
        <v>375</v>
      </c>
      <c r="P68" s="185" t="s">
        <v>375</v>
      </c>
      <c r="Q68" s="185" t="s">
        <v>375</v>
      </c>
      <c r="R68" s="185"/>
      <c r="S68" s="185"/>
      <c r="T68" s="185"/>
      <c r="U68" s="95"/>
    </row>
    <row r="69" spans="1:21" ht="15" customHeight="1">
      <c r="A69" s="212" t="s">
        <v>175</v>
      </c>
      <c r="B69" s="221">
        <v>21</v>
      </c>
      <c r="C69" s="102"/>
      <c r="D69" s="191">
        <v>619</v>
      </c>
      <c r="E69" s="222">
        <v>465</v>
      </c>
      <c r="F69" s="222" t="s">
        <v>375</v>
      </c>
      <c r="G69" s="222">
        <v>129</v>
      </c>
      <c r="H69" s="222" t="s">
        <v>375</v>
      </c>
      <c r="I69" s="222">
        <v>25</v>
      </c>
      <c r="J69" s="102"/>
      <c r="K69" s="191">
        <v>619</v>
      </c>
      <c r="L69" s="191">
        <v>53</v>
      </c>
      <c r="M69" s="191" t="s">
        <v>375</v>
      </c>
      <c r="N69" s="191">
        <v>148</v>
      </c>
      <c r="O69" s="191">
        <v>40</v>
      </c>
      <c r="P69" s="191">
        <v>10</v>
      </c>
      <c r="Q69" s="191">
        <v>368</v>
      </c>
      <c r="R69" s="185"/>
      <c r="S69" s="185"/>
      <c r="T69" s="185"/>
      <c r="U69" s="95"/>
    </row>
    <row r="70" spans="1:21" ht="15" customHeight="1">
      <c r="A70" s="46" t="s">
        <v>179</v>
      </c>
      <c r="B70" s="95"/>
      <c r="C70" s="95"/>
      <c r="D70" s="95"/>
      <c r="E70" s="95"/>
      <c r="F70" s="95"/>
      <c r="G70" s="95"/>
      <c r="H70" s="95"/>
      <c r="I70" s="95"/>
      <c r="P70" s="106"/>
      <c r="Q70" s="106"/>
      <c r="R70" s="106"/>
      <c r="S70" s="223"/>
      <c r="T70" s="223"/>
      <c r="U70" s="95"/>
    </row>
    <row r="71" spans="1:21" ht="15" customHeight="1">
      <c r="A71" s="95"/>
      <c r="B71" s="95"/>
      <c r="C71" s="95"/>
      <c r="D71" s="95"/>
      <c r="E71" s="95"/>
      <c r="F71" s="95"/>
      <c r="G71" s="95"/>
      <c r="H71" s="95"/>
      <c r="I71" s="95"/>
      <c r="P71" s="106"/>
      <c r="Q71" s="106"/>
      <c r="R71" s="106"/>
      <c r="S71" s="223"/>
      <c r="T71" s="223"/>
      <c r="U71" s="95"/>
    </row>
    <row r="72" spans="1:21" ht="15" customHeight="1">
      <c r="A72" s="95"/>
      <c r="B72" s="95"/>
      <c r="C72" s="95"/>
      <c r="D72" s="95"/>
      <c r="E72" s="95"/>
      <c r="F72" s="95"/>
      <c r="G72" s="95"/>
      <c r="H72" s="95"/>
      <c r="I72" s="95"/>
      <c r="P72" s="106"/>
      <c r="Q72" s="106"/>
      <c r="R72" s="106"/>
      <c r="S72" s="223"/>
      <c r="T72" s="223"/>
      <c r="U72" s="95"/>
    </row>
    <row r="73" spans="1:21" ht="15" customHeight="1">
      <c r="A73" s="95"/>
      <c r="B73" s="95"/>
      <c r="C73" s="95"/>
      <c r="D73" s="95"/>
      <c r="E73" s="95"/>
      <c r="F73" s="95"/>
      <c r="G73" s="95"/>
      <c r="H73" s="95"/>
      <c r="I73" s="95"/>
      <c r="P73" s="106"/>
      <c r="Q73" s="106"/>
      <c r="R73" s="106"/>
      <c r="S73" s="223"/>
      <c r="T73" s="223"/>
      <c r="U73" s="95"/>
    </row>
    <row r="74" spans="1:21" ht="15" customHeight="1">
      <c r="A74" s="95"/>
      <c r="B74" s="95"/>
      <c r="C74" s="95"/>
      <c r="D74" s="95"/>
      <c r="E74" s="95"/>
      <c r="F74" s="95"/>
      <c r="G74" s="95"/>
      <c r="H74" s="95"/>
      <c r="I74" s="95"/>
      <c r="P74" s="106"/>
      <c r="Q74" s="106"/>
      <c r="R74" s="106"/>
      <c r="S74" s="223"/>
      <c r="T74" s="223"/>
      <c r="U74" s="95"/>
    </row>
    <row r="75" spans="1:21" ht="15" customHeight="1">
      <c r="A75" s="95"/>
      <c r="B75" s="95"/>
      <c r="C75" s="95"/>
      <c r="D75" s="95"/>
      <c r="E75" s="95"/>
      <c r="F75" s="95"/>
      <c r="G75" s="95"/>
      <c r="H75" s="95"/>
      <c r="I75" s="95"/>
      <c r="P75" s="106"/>
      <c r="Q75" s="106"/>
      <c r="R75" s="106"/>
      <c r="S75" s="223"/>
      <c r="T75" s="223"/>
      <c r="U75" s="95"/>
    </row>
    <row r="76" spans="1:21" ht="15" customHeight="1">
      <c r="A76" s="95"/>
      <c r="B76" s="95"/>
      <c r="C76" s="95"/>
      <c r="D76" s="95"/>
      <c r="E76" s="95"/>
      <c r="F76" s="95"/>
      <c r="G76" s="95"/>
      <c r="H76" s="95"/>
      <c r="I76" s="95"/>
      <c r="P76" s="106"/>
      <c r="Q76" s="106"/>
      <c r="R76" s="106"/>
      <c r="S76" s="223"/>
      <c r="T76" s="223"/>
      <c r="U76" s="95"/>
    </row>
    <row r="77" spans="1:21" ht="15" customHeight="1">
      <c r="A77" s="95"/>
      <c r="B77" s="95"/>
      <c r="C77" s="95"/>
      <c r="D77" s="95"/>
      <c r="E77" s="95"/>
      <c r="F77" s="95"/>
      <c r="G77" s="95"/>
      <c r="H77" s="95"/>
      <c r="I77" s="95"/>
      <c r="S77" s="95"/>
      <c r="T77" s="95"/>
      <c r="U77" s="95"/>
    </row>
    <row r="78" spans="1:21" ht="15" customHeight="1">
      <c r="A78" s="95"/>
      <c r="B78" s="95"/>
      <c r="C78" s="95"/>
      <c r="D78" s="95"/>
      <c r="E78" s="95"/>
      <c r="F78" s="95"/>
      <c r="G78" s="95"/>
      <c r="H78" s="95"/>
      <c r="I78" s="95"/>
      <c r="S78" s="95"/>
      <c r="T78" s="95"/>
      <c r="U78" s="95"/>
    </row>
    <row r="79" spans="1:21" ht="15" customHeight="1">
      <c r="A79" s="95"/>
      <c r="B79" s="95"/>
      <c r="C79" s="95"/>
      <c r="D79" s="95"/>
      <c r="E79" s="95"/>
      <c r="F79" s="95"/>
      <c r="G79" s="95"/>
      <c r="H79" s="95"/>
      <c r="I79" s="95"/>
      <c r="S79" s="95"/>
      <c r="T79" s="95"/>
      <c r="U79" s="95"/>
    </row>
    <row r="80" spans="1:21" ht="15" customHeight="1">
      <c r="A80" s="95"/>
      <c r="B80" s="95"/>
      <c r="C80" s="95"/>
      <c r="D80" s="95"/>
      <c r="E80" s="95"/>
      <c r="F80" s="95"/>
      <c r="G80" s="95"/>
      <c r="H80" s="95"/>
      <c r="I80" s="95"/>
      <c r="S80" s="95"/>
      <c r="T80" s="95"/>
      <c r="U80" s="95"/>
    </row>
    <row r="81" spans="1:21" ht="15" customHeight="1">
      <c r="A81" s="95"/>
      <c r="B81" s="95"/>
      <c r="C81" s="95"/>
      <c r="D81" s="95"/>
      <c r="E81" s="95"/>
      <c r="F81" s="95"/>
      <c r="G81" s="95"/>
      <c r="H81" s="95"/>
      <c r="I81" s="95"/>
      <c r="S81" s="95"/>
      <c r="T81" s="95"/>
      <c r="U81" s="95"/>
    </row>
    <row r="82" spans="1:21" ht="15" customHeight="1">
      <c r="A82" s="95"/>
      <c r="B82" s="95"/>
      <c r="C82" s="95"/>
      <c r="D82" s="95"/>
      <c r="E82" s="95"/>
      <c r="F82" s="95"/>
      <c r="G82" s="95"/>
      <c r="H82" s="95"/>
      <c r="I82" s="95"/>
      <c r="S82" s="95"/>
      <c r="T82" s="95"/>
      <c r="U82" s="95"/>
    </row>
    <row r="83" spans="1:21" ht="15" customHeight="1">
      <c r="A83" s="95"/>
      <c r="B83" s="95"/>
      <c r="C83" s="95"/>
      <c r="D83" s="95"/>
      <c r="E83" s="95"/>
      <c r="F83" s="95"/>
      <c r="G83" s="95"/>
      <c r="H83" s="95"/>
      <c r="I83" s="95"/>
      <c r="S83" s="95"/>
      <c r="T83" s="95"/>
      <c r="U83" s="95"/>
    </row>
    <row r="84" spans="1:21" ht="15" customHeight="1">
      <c r="A84" s="95"/>
      <c r="B84" s="95"/>
      <c r="C84" s="95"/>
      <c r="D84" s="95"/>
      <c r="E84" s="95"/>
      <c r="F84" s="95"/>
      <c r="G84" s="95"/>
      <c r="H84" s="95"/>
      <c r="I84" s="224"/>
      <c r="J84" s="106"/>
      <c r="K84" s="106"/>
      <c r="L84" s="106"/>
      <c r="M84" s="106"/>
      <c r="N84" s="106"/>
      <c r="O84" s="106"/>
      <c r="P84" s="106"/>
      <c r="Q84" s="106"/>
      <c r="R84" s="106"/>
      <c r="S84" s="95"/>
      <c r="T84" s="95"/>
      <c r="U84" s="95"/>
    </row>
    <row r="85" spans="1:21" ht="15" customHeight="1">
      <c r="A85" s="95"/>
      <c r="B85" s="95"/>
      <c r="C85" s="95"/>
      <c r="D85" s="95"/>
      <c r="E85" s="95"/>
      <c r="F85" s="95"/>
      <c r="G85" s="95"/>
      <c r="H85" s="95"/>
      <c r="I85" s="224"/>
      <c r="J85" s="415"/>
      <c r="K85" s="415"/>
      <c r="L85" s="415"/>
      <c r="M85" s="415"/>
      <c r="N85" s="415"/>
      <c r="O85" s="415"/>
      <c r="P85" s="415"/>
      <c r="Q85" s="415"/>
      <c r="R85" s="415"/>
      <c r="S85" s="95"/>
      <c r="T85" s="95"/>
      <c r="U85" s="95"/>
    </row>
    <row r="86" spans="1:21" ht="15" customHeight="1">
      <c r="A86" s="95"/>
      <c r="B86" s="95"/>
      <c r="C86" s="95"/>
      <c r="D86" s="95"/>
      <c r="E86" s="95"/>
      <c r="F86" s="95"/>
      <c r="G86" s="95"/>
      <c r="H86" s="95"/>
      <c r="I86" s="224"/>
      <c r="J86" s="291"/>
      <c r="K86" s="291"/>
      <c r="L86" s="291"/>
      <c r="M86" s="291"/>
      <c r="N86" s="291"/>
      <c r="O86" s="291"/>
      <c r="P86" s="291"/>
      <c r="Q86" s="291"/>
      <c r="R86" s="291"/>
      <c r="S86" s="95"/>
      <c r="T86" s="95"/>
      <c r="U86" s="95"/>
    </row>
    <row r="87" spans="1:21" ht="15" customHeight="1">
      <c r="A87" s="95"/>
      <c r="B87" s="95"/>
      <c r="C87" s="95"/>
      <c r="D87" s="95"/>
      <c r="E87" s="95"/>
      <c r="F87" s="95"/>
      <c r="G87" s="95"/>
      <c r="H87" s="95"/>
      <c r="I87" s="224"/>
      <c r="J87" s="291"/>
      <c r="K87" s="291"/>
      <c r="L87" s="291"/>
      <c r="M87" s="291"/>
      <c r="N87" s="291"/>
      <c r="O87" s="291"/>
      <c r="P87" s="291"/>
      <c r="Q87" s="291"/>
      <c r="R87" s="291"/>
      <c r="S87" s="95"/>
      <c r="T87" s="95"/>
      <c r="U87" s="95"/>
    </row>
    <row r="88" spans="1:21" ht="15" customHeight="1">
      <c r="A88" s="95"/>
      <c r="B88" s="95"/>
      <c r="C88" s="95"/>
      <c r="D88" s="95"/>
      <c r="E88" s="95"/>
      <c r="F88" s="95"/>
      <c r="G88" s="95"/>
      <c r="H88" s="95"/>
      <c r="I88" s="224"/>
      <c r="J88" s="162"/>
      <c r="K88" s="162"/>
      <c r="L88" s="214"/>
      <c r="M88" s="214"/>
      <c r="N88" s="214"/>
      <c r="O88" s="214"/>
      <c r="P88" s="214"/>
      <c r="Q88" s="214"/>
      <c r="R88" s="214"/>
      <c r="S88" s="95"/>
      <c r="T88" s="95"/>
      <c r="U88" s="95"/>
    </row>
    <row r="89" spans="1:21" ht="15" customHeight="1">
      <c r="A89" s="95"/>
      <c r="B89" s="95"/>
      <c r="C89" s="95"/>
      <c r="D89" s="95"/>
      <c r="E89" s="95"/>
      <c r="F89" s="95"/>
      <c r="G89" s="95"/>
      <c r="H89" s="95"/>
      <c r="I89" s="224"/>
      <c r="J89" s="291"/>
      <c r="K89" s="25"/>
      <c r="L89" s="419"/>
      <c r="M89" s="414"/>
      <c r="N89" s="420"/>
      <c r="O89" s="420"/>
      <c r="P89" s="420"/>
      <c r="Q89" s="420"/>
      <c r="R89" s="420"/>
      <c r="S89" s="95"/>
      <c r="T89" s="95"/>
      <c r="U89" s="95"/>
    </row>
    <row r="90" spans="1:21" ht="15" customHeight="1">
      <c r="A90" s="95"/>
      <c r="B90" s="95"/>
      <c r="C90" s="95"/>
      <c r="D90" s="95"/>
      <c r="E90" s="95"/>
      <c r="F90" s="95"/>
      <c r="G90" s="95"/>
      <c r="H90" s="95"/>
      <c r="I90" s="224"/>
      <c r="J90" s="291"/>
      <c r="K90" s="25"/>
      <c r="L90" s="419"/>
      <c r="M90" s="414"/>
      <c r="N90" s="414"/>
      <c r="O90" s="414"/>
      <c r="P90" s="414"/>
      <c r="Q90" s="414"/>
      <c r="R90" s="414"/>
      <c r="S90" s="95"/>
      <c r="T90" s="95"/>
      <c r="U90" s="95"/>
    </row>
    <row r="91" spans="1:21" ht="15" customHeight="1">
      <c r="A91" s="95"/>
      <c r="B91" s="95"/>
      <c r="C91" s="95"/>
      <c r="D91" s="95"/>
      <c r="E91" s="95"/>
      <c r="F91" s="95"/>
      <c r="G91" s="95"/>
      <c r="H91" s="95"/>
      <c r="I91" s="224"/>
      <c r="J91" s="291"/>
      <c r="K91" s="25"/>
      <c r="L91" s="419"/>
      <c r="M91" s="414"/>
      <c r="N91" s="414"/>
      <c r="O91" s="414"/>
      <c r="P91" s="414"/>
      <c r="Q91" s="414"/>
      <c r="R91" s="414"/>
      <c r="S91" s="95"/>
      <c r="T91" s="95"/>
      <c r="U91" s="95"/>
    </row>
    <row r="92" spans="1:21" ht="15" customHeight="1">
      <c r="A92" s="95"/>
      <c r="B92" s="95"/>
      <c r="C92" s="95"/>
      <c r="D92" s="95"/>
      <c r="E92" s="95"/>
      <c r="F92" s="95"/>
      <c r="G92" s="95"/>
      <c r="H92" s="95"/>
      <c r="I92" s="224"/>
      <c r="J92" s="206"/>
      <c r="K92" s="206"/>
      <c r="L92" s="23"/>
      <c r="M92" s="225"/>
      <c r="N92" s="225"/>
      <c r="O92" s="225"/>
      <c r="P92" s="225"/>
      <c r="Q92" s="225"/>
      <c r="R92" s="225"/>
      <c r="S92" s="95"/>
      <c r="T92" s="95"/>
      <c r="U92" s="95"/>
    </row>
    <row r="93" spans="2:21" ht="17.25">
      <c r="B93" s="111"/>
      <c r="C93" s="111"/>
      <c r="D93" s="111"/>
      <c r="E93" s="111"/>
      <c r="F93" s="111"/>
      <c r="G93" s="111"/>
      <c r="H93" s="111"/>
      <c r="I93" s="180"/>
      <c r="J93" s="89"/>
      <c r="K93" s="89"/>
      <c r="L93" s="226"/>
      <c r="M93" s="227"/>
      <c r="N93" s="226"/>
      <c r="O93" s="226"/>
      <c r="P93" s="226"/>
      <c r="Q93" s="226"/>
      <c r="R93" s="226"/>
      <c r="S93" s="111"/>
      <c r="T93" s="111"/>
      <c r="U93" s="111"/>
    </row>
    <row r="94" spans="2:21" ht="14.25">
      <c r="B94" s="111"/>
      <c r="C94" s="111"/>
      <c r="D94" s="111"/>
      <c r="E94" s="111"/>
      <c r="F94" s="111"/>
      <c r="G94" s="111"/>
      <c r="H94" s="111"/>
      <c r="I94" s="180"/>
      <c r="J94" s="89"/>
      <c r="K94" s="89"/>
      <c r="L94" s="187"/>
      <c r="M94" s="225"/>
      <c r="N94" s="186"/>
      <c r="O94" s="186"/>
      <c r="P94" s="186"/>
      <c r="Q94" s="186"/>
      <c r="R94" s="186"/>
      <c r="S94" s="111"/>
      <c r="T94" s="111"/>
      <c r="U94" s="111"/>
    </row>
    <row r="95" spans="2:21" ht="14.25">
      <c r="B95" s="111"/>
      <c r="C95" s="111"/>
      <c r="D95" s="111"/>
      <c r="E95" s="111"/>
      <c r="F95" s="111"/>
      <c r="G95" s="111"/>
      <c r="H95" s="111"/>
      <c r="I95" s="180"/>
      <c r="J95" s="89"/>
      <c r="K95" s="89"/>
      <c r="L95" s="187"/>
      <c r="M95" s="225"/>
      <c r="N95" s="186"/>
      <c r="O95" s="186"/>
      <c r="P95" s="186"/>
      <c r="Q95" s="186"/>
      <c r="R95" s="186"/>
      <c r="S95" s="111"/>
      <c r="T95" s="111"/>
      <c r="U95" s="111"/>
    </row>
    <row r="96" spans="2:21" ht="14.25">
      <c r="B96" s="111"/>
      <c r="C96" s="111"/>
      <c r="D96" s="111"/>
      <c r="E96" s="111"/>
      <c r="F96" s="111"/>
      <c r="G96" s="111"/>
      <c r="H96" s="111"/>
      <c r="I96" s="180"/>
      <c r="J96" s="89"/>
      <c r="K96" s="89"/>
      <c r="L96" s="187"/>
      <c r="M96" s="225"/>
      <c r="N96" s="186"/>
      <c r="O96" s="186"/>
      <c r="P96" s="186"/>
      <c r="Q96" s="186"/>
      <c r="R96" s="186"/>
      <c r="S96" s="111"/>
      <c r="T96" s="111"/>
      <c r="U96" s="111"/>
    </row>
    <row r="97" spans="2:21" ht="14.25">
      <c r="B97" s="111"/>
      <c r="C97" s="111"/>
      <c r="D97" s="111"/>
      <c r="E97" s="111"/>
      <c r="F97" s="111"/>
      <c r="G97" s="111"/>
      <c r="H97" s="111"/>
      <c r="I97" s="180"/>
      <c r="J97" s="89"/>
      <c r="K97" s="89"/>
      <c r="L97" s="187"/>
      <c r="M97" s="225"/>
      <c r="N97" s="186"/>
      <c r="O97" s="186"/>
      <c r="P97" s="186"/>
      <c r="Q97" s="186"/>
      <c r="R97" s="186"/>
      <c r="S97" s="111"/>
      <c r="T97" s="111"/>
      <c r="U97" s="111"/>
    </row>
    <row r="98" spans="2:21" ht="14.25">
      <c r="B98" s="111"/>
      <c r="C98" s="111"/>
      <c r="D98" s="111"/>
      <c r="E98" s="111"/>
      <c r="F98" s="111"/>
      <c r="G98" s="111"/>
      <c r="H98" s="111"/>
      <c r="I98" s="180"/>
      <c r="J98" s="89"/>
      <c r="K98" s="89"/>
      <c r="L98" s="187"/>
      <c r="M98" s="225"/>
      <c r="N98" s="186"/>
      <c r="O98" s="186"/>
      <c r="P98" s="186"/>
      <c r="Q98" s="186"/>
      <c r="R98" s="186"/>
      <c r="S98" s="111"/>
      <c r="T98" s="111"/>
      <c r="U98" s="111"/>
    </row>
    <row r="99" spans="2:21" ht="14.25">
      <c r="B99" s="111"/>
      <c r="C99" s="111"/>
      <c r="D99" s="111"/>
      <c r="E99" s="111"/>
      <c r="F99" s="111"/>
      <c r="G99" s="111"/>
      <c r="H99" s="111"/>
      <c r="I99" s="180"/>
      <c r="J99" s="89"/>
      <c r="K99" s="89"/>
      <c r="L99" s="187"/>
      <c r="M99" s="225"/>
      <c r="N99" s="186"/>
      <c r="O99" s="186"/>
      <c r="P99" s="186"/>
      <c r="Q99" s="186"/>
      <c r="R99" s="186"/>
      <c r="S99" s="111"/>
      <c r="T99" s="111"/>
      <c r="U99" s="111"/>
    </row>
    <row r="100" spans="2:21" ht="14.25">
      <c r="B100" s="111"/>
      <c r="C100" s="111"/>
      <c r="D100" s="111"/>
      <c r="E100" s="111"/>
      <c r="F100" s="111"/>
      <c r="G100" s="111"/>
      <c r="H100" s="111"/>
      <c r="I100" s="180"/>
      <c r="J100" s="89"/>
      <c r="K100" s="89"/>
      <c r="L100" s="187"/>
      <c r="M100" s="225"/>
      <c r="N100" s="186"/>
      <c r="O100" s="186"/>
      <c r="P100" s="186"/>
      <c r="Q100" s="186"/>
      <c r="R100" s="186"/>
      <c r="S100" s="111"/>
      <c r="T100" s="111"/>
      <c r="U100" s="111"/>
    </row>
    <row r="101" spans="2:21" ht="14.25">
      <c r="B101" s="111"/>
      <c r="C101" s="111"/>
      <c r="D101" s="111"/>
      <c r="E101" s="111"/>
      <c r="F101" s="111"/>
      <c r="G101" s="111"/>
      <c r="H101" s="111"/>
      <c r="I101" s="180"/>
      <c r="J101" s="89"/>
      <c r="K101" s="89"/>
      <c r="L101" s="187"/>
      <c r="M101" s="225"/>
      <c r="N101" s="186"/>
      <c r="O101" s="186"/>
      <c r="P101" s="186"/>
      <c r="Q101" s="186"/>
      <c r="R101" s="186"/>
      <c r="S101" s="111"/>
      <c r="T101" s="111"/>
      <c r="U101" s="111"/>
    </row>
    <row r="102" spans="2:21" ht="14.25">
      <c r="B102" s="111"/>
      <c r="C102" s="111"/>
      <c r="D102" s="111"/>
      <c r="E102" s="111"/>
      <c r="F102" s="111"/>
      <c r="G102" s="111"/>
      <c r="H102" s="111"/>
      <c r="I102" s="180"/>
      <c r="J102" s="89"/>
      <c r="K102" s="89"/>
      <c r="L102" s="187"/>
      <c r="M102" s="225"/>
      <c r="N102" s="186"/>
      <c r="O102" s="186"/>
      <c r="P102" s="186"/>
      <c r="Q102" s="186"/>
      <c r="R102" s="186"/>
      <c r="S102" s="111"/>
      <c r="T102" s="111"/>
      <c r="U102" s="111"/>
    </row>
    <row r="103" spans="2:21" ht="14.25">
      <c r="B103" s="111"/>
      <c r="C103" s="111"/>
      <c r="D103" s="111"/>
      <c r="E103" s="111"/>
      <c r="F103" s="111"/>
      <c r="G103" s="111"/>
      <c r="H103" s="111"/>
      <c r="I103" s="180"/>
      <c r="J103" s="89"/>
      <c r="K103" s="89"/>
      <c r="L103" s="187"/>
      <c r="M103" s="225"/>
      <c r="N103" s="186"/>
      <c r="O103" s="186"/>
      <c r="P103" s="186"/>
      <c r="Q103" s="186"/>
      <c r="R103" s="186"/>
      <c r="S103" s="111"/>
      <c r="T103" s="111"/>
      <c r="U103" s="111"/>
    </row>
    <row r="104" spans="2:21" ht="14.25">
      <c r="B104" s="111"/>
      <c r="C104" s="111"/>
      <c r="D104" s="111"/>
      <c r="E104" s="111"/>
      <c r="F104" s="111"/>
      <c r="G104" s="111"/>
      <c r="H104" s="111"/>
      <c r="I104" s="180"/>
      <c r="J104" s="89"/>
      <c r="K104" s="89"/>
      <c r="L104" s="187"/>
      <c r="M104" s="225"/>
      <c r="N104" s="186"/>
      <c r="O104" s="186"/>
      <c r="P104" s="186"/>
      <c r="Q104" s="186"/>
      <c r="R104" s="186"/>
      <c r="S104" s="111"/>
      <c r="T104" s="111"/>
      <c r="U104" s="111"/>
    </row>
    <row r="105" spans="2:21" ht="14.25">
      <c r="B105" s="111"/>
      <c r="C105" s="111"/>
      <c r="D105" s="111"/>
      <c r="E105" s="111"/>
      <c r="F105" s="111"/>
      <c r="G105" s="111"/>
      <c r="H105" s="111"/>
      <c r="I105" s="180"/>
      <c r="J105" s="89"/>
      <c r="K105" s="89"/>
      <c r="L105" s="186"/>
      <c r="M105" s="225"/>
      <c r="N105" s="186"/>
      <c r="O105" s="186"/>
      <c r="P105" s="186"/>
      <c r="Q105" s="186"/>
      <c r="R105" s="186"/>
      <c r="S105" s="111"/>
      <c r="T105" s="111"/>
      <c r="U105" s="111"/>
    </row>
    <row r="106" spans="2:21" ht="14.25">
      <c r="B106" s="111"/>
      <c r="C106" s="111"/>
      <c r="D106" s="111"/>
      <c r="E106" s="111"/>
      <c r="F106" s="111"/>
      <c r="G106" s="111"/>
      <c r="H106" s="111"/>
      <c r="I106" s="180"/>
      <c r="J106" s="89"/>
      <c r="K106" s="89"/>
      <c r="L106" s="186"/>
      <c r="M106" s="225"/>
      <c r="N106" s="186"/>
      <c r="O106" s="186"/>
      <c r="P106" s="186"/>
      <c r="Q106" s="186"/>
      <c r="R106" s="186"/>
      <c r="S106" s="111"/>
      <c r="T106" s="111"/>
      <c r="U106" s="111"/>
    </row>
    <row r="107" spans="2:21" ht="14.25">
      <c r="B107" s="111"/>
      <c r="C107" s="111"/>
      <c r="D107" s="111"/>
      <c r="E107" s="111"/>
      <c r="F107" s="111"/>
      <c r="G107" s="111"/>
      <c r="H107" s="111"/>
      <c r="I107" s="180"/>
      <c r="J107" s="89"/>
      <c r="K107" s="89"/>
      <c r="L107" s="187"/>
      <c r="M107" s="225"/>
      <c r="N107" s="186"/>
      <c r="O107" s="186"/>
      <c r="P107" s="186"/>
      <c r="Q107" s="186"/>
      <c r="R107" s="186"/>
      <c r="S107" s="111"/>
      <c r="T107" s="111"/>
      <c r="U107" s="111"/>
    </row>
    <row r="108" spans="2:21" ht="14.25">
      <c r="B108" s="111"/>
      <c r="C108" s="111"/>
      <c r="D108" s="111"/>
      <c r="E108" s="111"/>
      <c r="F108" s="111"/>
      <c r="G108" s="111"/>
      <c r="H108" s="111"/>
      <c r="I108" s="180"/>
      <c r="J108" s="89"/>
      <c r="K108" s="89"/>
      <c r="L108" s="187"/>
      <c r="M108" s="225"/>
      <c r="N108" s="186"/>
      <c r="O108" s="186"/>
      <c r="P108" s="186"/>
      <c r="Q108" s="186"/>
      <c r="R108" s="186"/>
      <c r="S108" s="111"/>
      <c r="T108" s="111"/>
      <c r="U108" s="111"/>
    </row>
    <row r="109" spans="2:21" ht="14.25">
      <c r="B109" s="111"/>
      <c r="C109" s="111"/>
      <c r="D109" s="111"/>
      <c r="E109" s="111"/>
      <c r="F109" s="111"/>
      <c r="G109" s="111"/>
      <c r="H109" s="111"/>
      <c r="I109" s="180"/>
      <c r="J109" s="89"/>
      <c r="K109" s="89"/>
      <c r="L109" s="187"/>
      <c r="M109" s="225"/>
      <c r="N109" s="186"/>
      <c r="O109" s="186"/>
      <c r="P109" s="186"/>
      <c r="Q109" s="186"/>
      <c r="R109" s="186"/>
      <c r="S109" s="111"/>
      <c r="T109" s="111"/>
      <c r="U109" s="111"/>
    </row>
    <row r="110" spans="2:21" ht="14.25">
      <c r="B110" s="111"/>
      <c r="C110" s="111"/>
      <c r="D110" s="111"/>
      <c r="E110" s="111"/>
      <c r="F110" s="111"/>
      <c r="G110" s="111"/>
      <c r="H110" s="111"/>
      <c r="I110" s="180"/>
      <c r="J110" s="89"/>
      <c r="K110" s="89"/>
      <c r="L110" s="187"/>
      <c r="M110" s="225"/>
      <c r="N110" s="186"/>
      <c r="O110" s="186"/>
      <c r="P110" s="186"/>
      <c r="Q110" s="186"/>
      <c r="R110" s="186"/>
      <c r="S110" s="111"/>
      <c r="T110" s="111"/>
      <c r="U110" s="111"/>
    </row>
    <row r="111" spans="2:21" ht="14.25">
      <c r="B111" s="172"/>
      <c r="C111" s="172"/>
      <c r="D111" s="172"/>
      <c r="E111" s="172"/>
      <c r="F111" s="172"/>
      <c r="G111" s="172"/>
      <c r="H111" s="172"/>
      <c r="I111" s="190"/>
      <c r="J111" s="89"/>
      <c r="K111" s="89"/>
      <c r="L111" s="187"/>
      <c r="M111" s="225"/>
      <c r="N111" s="186"/>
      <c r="O111" s="186"/>
      <c r="P111" s="186"/>
      <c r="Q111" s="186"/>
      <c r="R111" s="186"/>
      <c r="S111" s="172"/>
      <c r="T111" s="172"/>
      <c r="U111" s="172"/>
    </row>
    <row r="112" spans="2:21" ht="14.25">
      <c r="B112" s="172"/>
      <c r="C112" s="172"/>
      <c r="D112" s="172"/>
      <c r="E112" s="172"/>
      <c r="F112" s="172"/>
      <c r="G112" s="172"/>
      <c r="H112" s="172"/>
      <c r="I112" s="190"/>
      <c r="J112" s="89"/>
      <c r="K112" s="89"/>
      <c r="L112" s="187"/>
      <c r="M112" s="225"/>
      <c r="N112" s="186"/>
      <c r="O112" s="186"/>
      <c r="P112" s="186"/>
      <c r="Q112" s="186"/>
      <c r="R112" s="186"/>
      <c r="S112" s="172"/>
      <c r="T112" s="172"/>
      <c r="U112" s="172"/>
    </row>
    <row r="113" spans="2:21" ht="14.25">
      <c r="B113" s="172"/>
      <c r="C113" s="172"/>
      <c r="D113" s="172"/>
      <c r="E113" s="172"/>
      <c r="F113" s="172"/>
      <c r="G113" s="172"/>
      <c r="H113" s="172"/>
      <c r="I113" s="190"/>
      <c r="J113" s="89"/>
      <c r="K113" s="89"/>
      <c r="L113" s="187"/>
      <c r="M113" s="225"/>
      <c r="N113" s="186"/>
      <c r="O113" s="186"/>
      <c r="P113" s="186"/>
      <c r="Q113" s="186"/>
      <c r="R113" s="186"/>
      <c r="S113" s="172"/>
      <c r="T113" s="172"/>
      <c r="U113" s="172"/>
    </row>
    <row r="114" spans="2:21" ht="14.25">
      <c r="B114" s="172"/>
      <c r="C114" s="172"/>
      <c r="D114" s="172"/>
      <c r="E114" s="172"/>
      <c r="F114" s="172"/>
      <c r="G114" s="172"/>
      <c r="H114" s="172"/>
      <c r="I114" s="190"/>
      <c r="J114" s="89"/>
      <c r="K114" s="89"/>
      <c r="L114" s="187"/>
      <c r="M114" s="225"/>
      <c r="N114" s="186"/>
      <c r="O114" s="186"/>
      <c r="P114" s="186"/>
      <c r="Q114" s="186"/>
      <c r="R114" s="186"/>
      <c r="S114" s="172"/>
      <c r="T114" s="172"/>
      <c r="U114" s="172"/>
    </row>
    <row r="115" spans="2:21" ht="14.25">
      <c r="B115" s="172"/>
      <c r="C115" s="172"/>
      <c r="D115" s="172"/>
      <c r="E115" s="172"/>
      <c r="F115" s="172"/>
      <c r="G115" s="172"/>
      <c r="H115" s="172"/>
      <c r="I115" s="190"/>
      <c r="J115" s="89"/>
      <c r="K115" s="89"/>
      <c r="L115" s="186"/>
      <c r="M115" s="225"/>
      <c r="N115" s="186"/>
      <c r="O115" s="186"/>
      <c r="P115" s="186"/>
      <c r="Q115" s="186"/>
      <c r="R115" s="186"/>
      <c r="S115" s="172"/>
      <c r="T115" s="172"/>
      <c r="U115" s="172"/>
    </row>
    <row r="116" spans="2:21" ht="14.25">
      <c r="B116" s="172"/>
      <c r="C116" s="172"/>
      <c r="D116" s="172"/>
      <c r="E116" s="172"/>
      <c r="F116" s="172"/>
      <c r="G116" s="172"/>
      <c r="H116" s="172"/>
      <c r="I116" s="190"/>
      <c r="J116" s="89"/>
      <c r="K116" s="89"/>
      <c r="L116" s="187"/>
      <c r="M116" s="225"/>
      <c r="N116" s="186"/>
      <c r="O116" s="186"/>
      <c r="P116" s="186"/>
      <c r="Q116" s="186"/>
      <c r="R116" s="186"/>
      <c r="S116" s="172"/>
      <c r="T116" s="172"/>
      <c r="U116" s="172"/>
    </row>
    <row r="117" spans="2:21" ht="14.25">
      <c r="B117" s="172"/>
      <c r="C117" s="172"/>
      <c r="D117" s="172"/>
      <c r="E117" s="172"/>
      <c r="F117" s="172"/>
      <c r="G117" s="172"/>
      <c r="H117" s="172"/>
      <c r="I117" s="190"/>
      <c r="J117" s="162"/>
      <c r="K117" s="162"/>
      <c r="L117" s="214"/>
      <c r="M117" s="214"/>
      <c r="N117" s="214"/>
      <c r="O117" s="214"/>
      <c r="P117" s="214"/>
      <c r="Q117" s="214"/>
      <c r="R117" s="214"/>
      <c r="S117" s="172"/>
      <c r="T117" s="172"/>
      <c r="U117" s="172"/>
    </row>
    <row r="118" spans="2:21" ht="14.25">
      <c r="B118" s="172"/>
      <c r="C118" s="172"/>
      <c r="D118" s="172"/>
      <c r="E118" s="172"/>
      <c r="F118" s="172"/>
      <c r="G118" s="172"/>
      <c r="H118" s="172"/>
      <c r="I118" s="190"/>
      <c r="J118" s="213"/>
      <c r="K118" s="213"/>
      <c r="L118" s="213"/>
      <c r="M118" s="213"/>
      <c r="N118" s="213"/>
      <c r="O118" s="213"/>
      <c r="P118" s="213"/>
      <c r="Q118" s="213"/>
      <c r="R118" s="213"/>
      <c r="S118" s="172"/>
      <c r="T118" s="172"/>
      <c r="U118" s="172"/>
    </row>
    <row r="119" spans="2:21" ht="14.25">
      <c r="B119" s="172"/>
      <c r="C119" s="172"/>
      <c r="D119" s="172"/>
      <c r="E119" s="172"/>
      <c r="F119" s="172"/>
      <c r="G119" s="172"/>
      <c r="H119" s="172"/>
      <c r="I119" s="190"/>
      <c r="J119" s="25"/>
      <c r="K119" s="25"/>
      <c r="L119" s="218"/>
      <c r="M119" s="207"/>
      <c r="N119" s="207"/>
      <c r="O119" s="207"/>
      <c r="P119" s="207"/>
      <c r="Q119" s="207"/>
      <c r="R119" s="207"/>
      <c r="S119" s="172"/>
      <c r="T119" s="172"/>
      <c r="U119" s="172"/>
    </row>
    <row r="120" spans="2:21" ht="14.25">
      <c r="B120" s="172"/>
      <c r="C120" s="172"/>
      <c r="D120" s="172"/>
      <c r="E120" s="172"/>
      <c r="F120" s="172"/>
      <c r="G120" s="172"/>
      <c r="H120" s="172"/>
      <c r="I120" s="190"/>
      <c r="J120" s="25"/>
      <c r="K120" s="25"/>
      <c r="L120" s="218"/>
      <c r="M120" s="218"/>
      <c r="N120" s="218"/>
      <c r="O120" s="217"/>
      <c r="P120" s="217"/>
      <c r="Q120" s="217"/>
      <c r="R120" s="218"/>
      <c r="S120" s="172"/>
      <c r="T120" s="172"/>
      <c r="U120" s="172"/>
    </row>
    <row r="121" spans="2:21" ht="14.25">
      <c r="B121" s="172"/>
      <c r="C121" s="172"/>
      <c r="D121" s="172"/>
      <c r="E121" s="172"/>
      <c r="F121" s="172"/>
      <c r="G121" s="172"/>
      <c r="H121" s="172"/>
      <c r="I121" s="190"/>
      <c r="J121" s="25"/>
      <c r="K121" s="25"/>
      <c r="L121" s="218"/>
      <c r="M121" s="218"/>
      <c r="N121" s="218"/>
      <c r="O121" s="217"/>
      <c r="P121" s="217"/>
      <c r="Q121" s="217"/>
      <c r="R121" s="218"/>
      <c r="S121" s="172"/>
      <c r="T121" s="172"/>
      <c r="U121" s="172"/>
    </row>
    <row r="122" spans="2:21" ht="14.25">
      <c r="B122" s="172"/>
      <c r="C122" s="172"/>
      <c r="D122" s="172"/>
      <c r="E122" s="172"/>
      <c r="F122" s="172"/>
      <c r="G122" s="172"/>
      <c r="H122" s="172"/>
      <c r="I122" s="190"/>
      <c r="J122" s="206"/>
      <c r="K122" s="206"/>
      <c r="L122" s="225"/>
      <c r="M122" s="225"/>
      <c r="N122" s="225"/>
      <c r="O122" s="225"/>
      <c r="P122" s="225"/>
      <c r="Q122" s="225"/>
      <c r="R122" s="225"/>
      <c r="S122" s="172"/>
      <c r="T122" s="172"/>
      <c r="U122" s="172"/>
    </row>
    <row r="123" spans="2:21" ht="17.25">
      <c r="B123" s="172"/>
      <c r="C123" s="172"/>
      <c r="D123" s="172"/>
      <c r="E123" s="172"/>
      <c r="F123" s="172"/>
      <c r="G123" s="172"/>
      <c r="H123" s="172"/>
      <c r="I123" s="190"/>
      <c r="J123" s="89"/>
      <c r="K123" s="89"/>
      <c r="L123" s="226"/>
      <c r="M123" s="226"/>
      <c r="N123" s="226"/>
      <c r="O123" s="226"/>
      <c r="P123" s="226"/>
      <c r="Q123" s="226"/>
      <c r="R123" s="226"/>
      <c r="S123" s="172"/>
      <c r="T123" s="172"/>
      <c r="U123" s="172"/>
    </row>
    <row r="124" spans="2:21" ht="14.25">
      <c r="B124" s="172"/>
      <c r="C124" s="172"/>
      <c r="D124" s="172"/>
      <c r="E124" s="172"/>
      <c r="F124" s="172"/>
      <c r="G124" s="172"/>
      <c r="H124" s="172"/>
      <c r="I124" s="190"/>
      <c r="J124" s="89"/>
      <c r="K124" s="89"/>
      <c r="L124" s="225"/>
      <c r="M124" s="186"/>
      <c r="N124" s="186"/>
      <c r="O124" s="186"/>
      <c r="P124" s="186"/>
      <c r="Q124" s="186"/>
      <c r="R124" s="186"/>
      <c r="S124" s="172"/>
      <c r="T124" s="172"/>
      <c r="U124" s="172"/>
    </row>
    <row r="125" spans="2:21" ht="14.25">
      <c r="B125" s="172"/>
      <c r="C125" s="172"/>
      <c r="D125" s="172"/>
      <c r="E125" s="172"/>
      <c r="F125" s="172"/>
      <c r="G125" s="172"/>
      <c r="H125" s="172"/>
      <c r="I125" s="190"/>
      <c r="J125" s="89"/>
      <c r="K125" s="89"/>
      <c r="L125" s="225"/>
      <c r="M125" s="186"/>
      <c r="N125" s="186"/>
      <c r="O125" s="186"/>
      <c r="P125" s="186"/>
      <c r="Q125" s="186"/>
      <c r="R125" s="186"/>
      <c r="S125" s="172"/>
      <c r="T125" s="172"/>
      <c r="U125" s="172"/>
    </row>
    <row r="126" spans="2:21" ht="14.25">
      <c r="B126" s="172"/>
      <c r="C126" s="172"/>
      <c r="D126" s="172"/>
      <c r="E126" s="172"/>
      <c r="F126" s="172"/>
      <c r="G126" s="172"/>
      <c r="H126" s="172"/>
      <c r="I126" s="190"/>
      <c r="J126" s="89"/>
      <c r="K126" s="89"/>
      <c r="L126" s="225"/>
      <c r="M126" s="186"/>
      <c r="N126" s="186"/>
      <c r="O126" s="186"/>
      <c r="P126" s="186"/>
      <c r="Q126" s="186"/>
      <c r="R126" s="186"/>
      <c r="S126" s="172"/>
      <c r="T126" s="172"/>
      <c r="U126" s="172"/>
    </row>
    <row r="127" spans="2:21" ht="14.25">
      <c r="B127" s="172"/>
      <c r="C127" s="172"/>
      <c r="D127" s="172"/>
      <c r="E127" s="172"/>
      <c r="F127" s="172"/>
      <c r="G127" s="172"/>
      <c r="H127" s="172"/>
      <c r="I127" s="190"/>
      <c r="J127" s="89"/>
      <c r="K127" s="89"/>
      <c r="L127" s="225"/>
      <c r="M127" s="186"/>
      <c r="N127" s="186"/>
      <c r="O127" s="186"/>
      <c r="P127" s="186"/>
      <c r="Q127" s="186"/>
      <c r="R127" s="186"/>
      <c r="S127" s="172"/>
      <c r="T127" s="172"/>
      <c r="U127" s="172"/>
    </row>
    <row r="128" spans="2:21" ht="14.25">
      <c r="B128" s="172"/>
      <c r="C128" s="172"/>
      <c r="D128" s="172"/>
      <c r="E128" s="172"/>
      <c r="F128" s="172"/>
      <c r="G128" s="172"/>
      <c r="H128" s="172"/>
      <c r="I128" s="190"/>
      <c r="J128" s="89"/>
      <c r="K128" s="89"/>
      <c r="L128" s="225"/>
      <c r="M128" s="186"/>
      <c r="N128" s="186"/>
      <c r="O128" s="186"/>
      <c r="P128" s="186"/>
      <c r="Q128" s="186"/>
      <c r="R128" s="186"/>
      <c r="S128" s="172"/>
      <c r="T128" s="172"/>
      <c r="U128" s="172"/>
    </row>
    <row r="129" spans="2:21" ht="14.25">
      <c r="B129" s="172"/>
      <c r="C129" s="172"/>
      <c r="D129" s="172"/>
      <c r="E129" s="172"/>
      <c r="F129" s="172"/>
      <c r="G129" s="172"/>
      <c r="H129" s="172"/>
      <c r="I129" s="190"/>
      <c r="J129" s="89"/>
      <c r="K129" s="89"/>
      <c r="L129" s="225"/>
      <c r="M129" s="186"/>
      <c r="N129" s="186"/>
      <c r="O129" s="186"/>
      <c r="P129" s="186"/>
      <c r="Q129" s="186"/>
      <c r="R129" s="186"/>
      <c r="S129" s="172"/>
      <c r="T129" s="172"/>
      <c r="U129" s="172"/>
    </row>
    <row r="130" spans="2:21" ht="14.25">
      <c r="B130" s="172"/>
      <c r="C130" s="172"/>
      <c r="D130" s="172"/>
      <c r="E130" s="172"/>
      <c r="F130" s="172"/>
      <c r="G130" s="172"/>
      <c r="H130" s="172"/>
      <c r="I130" s="190"/>
      <c r="J130" s="89"/>
      <c r="K130" s="89"/>
      <c r="L130" s="225"/>
      <c r="M130" s="186"/>
      <c r="N130" s="186"/>
      <c r="O130" s="186"/>
      <c r="P130" s="186"/>
      <c r="Q130" s="186"/>
      <c r="R130" s="186"/>
      <c r="S130" s="172"/>
      <c r="T130" s="172"/>
      <c r="U130" s="172"/>
    </row>
    <row r="131" spans="2:21" ht="14.25">
      <c r="B131" s="172"/>
      <c r="C131" s="172"/>
      <c r="D131" s="172"/>
      <c r="E131" s="172"/>
      <c r="F131" s="172"/>
      <c r="G131" s="172"/>
      <c r="H131" s="172"/>
      <c r="I131" s="190"/>
      <c r="J131" s="89"/>
      <c r="K131" s="89"/>
      <c r="L131" s="225"/>
      <c r="M131" s="186"/>
      <c r="N131" s="186"/>
      <c r="O131" s="186"/>
      <c r="P131" s="186"/>
      <c r="Q131" s="186"/>
      <c r="R131" s="186"/>
      <c r="S131" s="172"/>
      <c r="T131" s="172"/>
      <c r="U131" s="172"/>
    </row>
    <row r="132" spans="2:21" ht="14.25">
      <c r="B132" s="172"/>
      <c r="C132" s="172"/>
      <c r="D132" s="172"/>
      <c r="E132" s="172"/>
      <c r="F132" s="172"/>
      <c r="G132" s="172"/>
      <c r="H132" s="172"/>
      <c r="I132" s="190"/>
      <c r="J132" s="89"/>
      <c r="K132" s="89"/>
      <c r="L132" s="225"/>
      <c r="M132" s="186"/>
      <c r="N132" s="186"/>
      <c r="O132" s="186"/>
      <c r="P132" s="186"/>
      <c r="Q132" s="186"/>
      <c r="R132" s="186"/>
      <c r="S132" s="172"/>
      <c r="T132" s="172"/>
      <c r="U132" s="172"/>
    </row>
    <row r="133" spans="2:21" ht="14.25">
      <c r="B133" s="172"/>
      <c r="C133" s="172"/>
      <c r="D133" s="172"/>
      <c r="E133" s="172"/>
      <c r="F133" s="172"/>
      <c r="G133" s="172"/>
      <c r="H133" s="172"/>
      <c r="I133" s="190"/>
      <c r="J133" s="89"/>
      <c r="K133" s="89"/>
      <c r="L133" s="225"/>
      <c r="M133" s="186"/>
      <c r="N133" s="186"/>
      <c r="O133" s="186"/>
      <c r="P133" s="186"/>
      <c r="Q133" s="186"/>
      <c r="R133" s="186"/>
      <c r="S133" s="172"/>
      <c r="T133" s="172"/>
      <c r="U133" s="172"/>
    </row>
    <row r="134" spans="9:18" ht="14.25">
      <c r="I134" s="106"/>
      <c r="J134" s="89"/>
      <c r="K134" s="89"/>
      <c r="L134" s="225"/>
      <c r="M134" s="186"/>
      <c r="N134" s="186"/>
      <c r="O134" s="186"/>
      <c r="P134" s="186"/>
      <c r="Q134" s="186"/>
      <c r="R134" s="186"/>
    </row>
    <row r="135" spans="9:18" ht="14.25">
      <c r="I135" s="106"/>
      <c r="J135" s="89"/>
      <c r="K135" s="89"/>
      <c r="L135" s="225"/>
      <c r="M135" s="186"/>
      <c r="N135" s="186"/>
      <c r="O135" s="186"/>
      <c r="P135" s="186"/>
      <c r="Q135" s="186"/>
      <c r="R135" s="186"/>
    </row>
    <row r="136" spans="9:18" ht="14.25">
      <c r="I136" s="106"/>
      <c r="J136" s="89"/>
      <c r="K136" s="89"/>
      <c r="L136" s="225"/>
      <c r="M136" s="186"/>
      <c r="N136" s="186"/>
      <c r="O136" s="186"/>
      <c r="P136" s="186"/>
      <c r="Q136" s="186"/>
      <c r="R136" s="186"/>
    </row>
    <row r="137" spans="9:18" ht="14.25">
      <c r="I137" s="106"/>
      <c r="J137" s="89"/>
      <c r="K137" s="89"/>
      <c r="L137" s="225"/>
      <c r="M137" s="186"/>
      <c r="N137" s="186"/>
      <c r="O137" s="186"/>
      <c r="P137" s="186"/>
      <c r="Q137" s="186"/>
      <c r="R137" s="186"/>
    </row>
    <row r="138" spans="9:18" ht="14.25">
      <c r="I138" s="106"/>
      <c r="J138" s="89"/>
      <c r="K138" s="89"/>
      <c r="L138" s="225"/>
      <c r="M138" s="186"/>
      <c r="N138" s="186"/>
      <c r="O138" s="186"/>
      <c r="P138" s="186"/>
      <c r="Q138" s="186"/>
      <c r="R138" s="186"/>
    </row>
    <row r="139" spans="9:18" ht="14.25">
      <c r="I139" s="106"/>
      <c r="J139" s="89"/>
      <c r="K139" s="89"/>
      <c r="L139" s="225"/>
      <c r="M139" s="186"/>
      <c r="N139" s="186"/>
      <c r="O139" s="186"/>
      <c r="P139" s="186"/>
      <c r="Q139" s="186"/>
      <c r="R139" s="186"/>
    </row>
    <row r="140" spans="9:18" ht="14.25">
      <c r="I140" s="106"/>
      <c r="J140" s="89"/>
      <c r="K140" s="89"/>
      <c r="L140" s="225"/>
      <c r="M140" s="186"/>
      <c r="N140" s="186"/>
      <c r="O140" s="186"/>
      <c r="P140" s="186"/>
      <c r="Q140" s="186"/>
      <c r="R140" s="186"/>
    </row>
    <row r="141" spans="9:18" ht="14.25">
      <c r="I141" s="106"/>
      <c r="J141" s="89"/>
      <c r="K141" s="89"/>
      <c r="L141" s="225"/>
      <c r="M141" s="186"/>
      <c r="N141" s="186"/>
      <c r="O141" s="186"/>
      <c r="P141" s="186"/>
      <c r="Q141" s="186"/>
      <c r="R141" s="186"/>
    </row>
    <row r="142" spans="9:18" ht="14.25">
      <c r="I142" s="106"/>
      <c r="J142" s="89"/>
      <c r="K142" s="89"/>
      <c r="L142" s="225"/>
      <c r="M142" s="186"/>
      <c r="N142" s="186"/>
      <c r="O142" s="186"/>
      <c r="P142" s="186"/>
      <c r="Q142" s="186"/>
      <c r="R142" s="186"/>
    </row>
    <row r="143" spans="9:18" ht="14.25">
      <c r="I143" s="106"/>
      <c r="J143" s="89"/>
      <c r="K143" s="89"/>
      <c r="L143" s="225"/>
      <c r="M143" s="186"/>
      <c r="N143" s="186"/>
      <c r="O143" s="186"/>
      <c r="P143" s="186"/>
      <c r="Q143" s="186"/>
      <c r="R143" s="186"/>
    </row>
    <row r="144" spans="9:18" ht="14.25">
      <c r="I144" s="106"/>
      <c r="J144" s="89"/>
      <c r="K144" s="89"/>
      <c r="L144" s="225"/>
      <c r="M144" s="186"/>
      <c r="N144" s="186"/>
      <c r="O144" s="186"/>
      <c r="P144" s="186"/>
      <c r="Q144" s="186"/>
      <c r="R144" s="186"/>
    </row>
    <row r="145" spans="9:18" ht="14.25">
      <c r="I145" s="106"/>
      <c r="J145" s="89"/>
      <c r="K145" s="89"/>
      <c r="L145" s="225"/>
      <c r="M145" s="186"/>
      <c r="N145" s="186"/>
      <c r="O145" s="186"/>
      <c r="P145" s="186"/>
      <c r="Q145" s="186"/>
      <c r="R145" s="186"/>
    </row>
    <row r="146" spans="9:18" ht="14.25">
      <c r="I146" s="106"/>
      <c r="J146" s="89"/>
      <c r="K146" s="89"/>
      <c r="L146" s="225"/>
      <c r="M146" s="186"/>
      <c r="N146" s="186"/>
      <c r="O146" s="186"/>
      <c r="P146" s="186"/>
      <c r="Q146" s="186"/>
      <c r="R146" s="186"/>
    </row>
    <row r="147" spans="9:18" ht="14.25">
      <c r="I147" s="106"/>
      <c r="J147" s="162"/>
      <c r="K147" s="162"/>
      <c r="L147" s="106"/>
      <c r="M147" s="106"/>
      <c r="N147" s="106"/>
      <c r="O147" s="106"/>
      <c r="P147" s="106"/>
      <c r="Q147" s="106"/>
      <c r="R147" s="106"/>
    </row>
    <row r="148" spans="9:18" ht="14.25">
      <c r="I148" s="106"/>
      <c r="J148" s="224"/>
      <c r="K148" s="224"/>
      <c r="L148" s="224"/>
      <c r="M148" s="224"/>
      <c r="N148" s="224"/>
      <c r="O148" s="224"/>
      <c r="P148" s="224"/>
      <c r="Q148" s="224"/>
      <c r="R148" s="224"/>
    </row>
    <row r="149" spans="10:18" ht="14.25"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10:18" ht="14.25">
      <c r="J150" s="172"/>
      <c r="K150" s="172"/>
      <c r="L150" s="172"/>
      <c r="M150" s="172"/>
      <c r="N150" s="172"/>
      <c r="O150" s="172"/>
      <c r="P150" s="172"/>
      <c r="Q150" s="172"/>
      <c r="R150" s="172"/>
    </row>
  </sheetData>
  <sheetProtection/>
  <mergeCells count="236">
    <mergeCell ref="N33:O33"/>
    <mergeCell ref="P33:Q33"/>
    <mergeCell ref="N31:O31"/>
    <mergeCell ref="P31:Q31"/>
    <mergeCell ref="N32:O32"/>
    <mergeCell ref="P32:Q32"/>
    <mergeCell ref="N29:O29"/>
    <mergeCell ref="P29:Q29"/>
    <mergeCell ref="N30:O30"/>
    <mergeCell ref="P30:Q30"/>
    <mergeCell ref="N27:O27"/>
    <mergeCell ref="P27:Q27"/>
    <mergeCell ref="N28:O28"/>
    <mergeCell ref="P28:Q28"/>
    <mergeCell ref="N25:O25"/>
    <mergeCell ref="P25:Q25"/>
    <mergeCell ref="N26:O26"/>
    <mergeCell ref="P26:Q26"/>
    <mergeCell ref="N23:O23"/>
    <mergeCell ref="P23:Q23"/>
    <mergeCell ref="N24:O24"/>
    <mergeCell ref="P24:Q24"/>
    <mergeCell ref="N21:O21"/>
    <mergeCell ref="P21:Q21"/>
    <mergeCell ref="N22:O22"/>
    <mergeCell ref="P22:Q22"/>
    <mergeCell ref="N19:O19"/>
    <mergeCell ref="P19:Q19"/>
    <mergeCell ref="N20:O20"/>
    <mergeCell ref="P20:Q20"/>
    <mergeCell ref="N17:O17"/>
    <mergeCell ref="P17:Q17"/>
    <mergeCell ref="N18:O18"/>
    <mergeCell ref="P18:Q18"/>
    <mergeCell ref="N15:O15"/>
    <mergeCell ref="P15:Q15"/>
    <mergeCell ref="N16:O16"/>
    <mergeCell ref="P16:Q16"/>
    <mergeCell ref="N13:O13"/>
    <mergeCell ref="P13:Q13"/>
    <mergeCell ref="N14:O14"/>
    <mergeCell ref="P14:Q14"/>
    <mergeCell ref="N11:O11"/>
    <mergeCell ref="P11:Q11"/>
    <mergeCell ref="N12:O12"/>
    <mergeCell ref="P12:Q12"/>
    <mergeCell ref="N6:O8"/>
    <mergeCell ref="P6:Q8"/>
    <mergeCell ref="N9:O9"/>
    <mergeCell ref="P9:Q9"/>
    <mergeCell ref="B13:C13"/>
    <mergeCell ref="B14:C14"/>
    <mergeCell ref="H6:I8"/>
    <mergeCell ref="H9:I9"/>
    <mergeCell ref="H11:I11"/>
    <mergeCell ref="H12:I12"/>
    <mergeCell ref="J89:J91"/>
    <mergeCell ref="J86:R86"/>
    <mergeCell ref="J87:R87"/>
    <mergeCell ref="A40:M40"/>
    <mergeCell ref="A42:A44"/>
    <mergeCell ref="B42:B44"/>
    <mergeCell ref="L89:L91"/>
    <mergeCell ref="M89:R89"/>
    <mergeCell ref="M90:M91"/>
    <mergeCell ref="N90:N91"/>
    <mergeCell ref="P90:P91"/>
    <mergeCell ref="Q90:Q91"/>
    <mergeCell ref="R90:R91"/>
    <mergeCell ref="O90:O91"/>
    <mergeCell ref="M43:M44"/>
    <mergeCell ref="A2:F2"/>
    <mergeCell ref="J85:R85"/>
    <mergeCell ref="A6:A8"/>
    <mergeCell ref="B6:C8"/>
    <mergeCell ref="F6:G8"/>
    <mergeCell ref="B9:C9"/>
    <mergeCell ref="B11:C11"/>
    <mergeCell ref="B12:C12"/>
    <mergeCell ref="B15:C15"/>
    <mergeCell ref="B16:C16"/>
    <mergeCell ref="B17:C17"/>
    <mergeCell ref="B18:C18"/>
    <mergeCell ref="B19:C19"/>
    <mergeCell ref="B20:C20"/>
    <mergeCell ref="L43:L44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6:E8"/>
    <mergeCell ref="D9:E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D32:E32"/>
    <mergeCell ref="F9:G9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2:G32"/>
    <mergeCell ref="F31:G31"/>
    <mergeCell ref="F33:G33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J6:K8"/>
    <mergeCell ref="J11:K11"/>
    <mergeCell ref="J12:K12"/>
    <mergeCell ref="J9:K9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L9:M9"/>
    <mergeCell ref="L6:M8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2:M32"/>
    <mergeCell ref="L31:M31"/>
    <mergeCell ref="J30:K30"/>
    <mergeCell ref="J31:K31"/>
    <mergeCell ref="J32:K32"/>
    <mergeCell ref="J33:K33"/>
    <mergeCell ref="Q43:Q44"/>
    <mergeCell ref="P43:P44"/>
    <mergeCell ref="O43:O44"/>
    <mergeCell ref="A4:M4"/>
    <mergeCell ref="L33:M33"/>
    <mergeCell ref="E43:E44"/>
    <mergeCell ref="G43:G44"/>
    <mergeCell ref="A38:O38"/>
    <mergeCell ref="L29:M29"/>
    <mergeCell ref="L30:M30"/>
    <mergeCell ref="A3:Q3"/>
    <mergeCell ref="N43:N44"/>
    <mergeCell ref="J42:Q42"/>
    <mergeCell ref="J43:K44"/>
    <mergeCell ref="C42:I42"/>
    <mergeCell ref="F43:F44"/>
    <mergeCell ref="H43:H44"/>
    <mergeCell ref="I43:I44"/>
    <mergeCell ref="C43:D44"/>
    <mergeCell ref="A39:Q3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8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60" zoomScalePageLayoutView="0" workbookViewId="0" topLeftCell="F35">
      <selection activeCell="A76" sqref="A76"/>
    </sheetView>
  </sheetViews>
  <sheetFormatPr defaultColWidth="10.59765625" defaultRowHeight="15"/>
  <cols>
    <col min="1" max="5" width="2.59765625" style="45" customWidth="1"/>
    <col min="6" max="6" width="16.69921875" style="45" customWidth="1"/>
    <col min="7" max="7" width="14.69921875" style="45" customWidth="1"/>
    <col min="8" max="8" width="15" style="45" customWidth="1"/>
    <col min="9" max="9" width="17.3984375" style="45" bestFit="1" customWidth="1"/>
    <col min="10" max="22" width="13.8984375" style="45" customWidth="1"/>
    <col min="23" max="16384" width="10.59765625" style="45" customWidth="1"/>
  </cols>
  <sheetData>
    <row r="1" spans="1:22" s="44" customFormat="1" ht="19.5" customHeight="1">
      <c r="A1" s="2" t="s">
        <v>205</v>
      </c>
      <c r="V1" s="3" t="s">
        <v>156</v>
      </c>
    </row>
    <row r="2" spans="1:22" ht="19.5" customHeight="1">
      <c r="A2" s="270" t="s">
        <v>292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2" ht="19.5" customHeight="1">
      <c r="A3" s="290" t="s">
        <v>293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</row>
    <row r="4" spans="1:23" ht="18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 t="s">
        <v>155</v>
      </c>
      <c r="W4" s="106"/>
    </row>
    <row r="5" spans="1:23" ht="19.5" customHeight="1">
      <c r="A5" s="49"/>
      <c r="B5" s="49"/>
      <c r="C5" s="49"/>
      <c r="D5" s="49"/>
      <c r="E5" s="49"/>
      <c r="F5" s="83" t="s">
        <v>0</v>
      </c>
      <c r="G5" s="292" t="s">
        <v>231</v>
      </c>
      <c r="H5" s="292" t="s">
        <v>232</v>
      </c>
      <c r="I5" s="292" t="s">
        <v>233</v>
      </c>
      <c r="J5" s="292" t="s">
        <v>234</v>
      </c>
      <c r="K5" s="292" t="s">
        <v>235</v>
      </c>
      <c r="L5" s="292" t="s">
        <v>236</v>
      </c>
      <c r="M5" s="292" t="s">
        <v>237</v>
      </c>
      <c r="N5" s="292" t="s">
        <v>238</v>
      </c>
      <c r="O5" s="292" t="s">
        <v>239</v>
      </c>
      <c r="P5" s="292" t="s">
        <v>240</v>
      </c>
      <c r="Q5" s="292" t="s">
        <v>241</v>
      </c>
      <c r="R5" s="292" t="s">
        <v>242</v>
      </c>
      <c r="S5" s="292" t="s">
        <v>243</v>
      </c>
      <c r="T5" s="292" t="s">
        <v>244</v>
      </c>
      <c r="U5" s="292" t="s">
        <v>245</v>
      </c>
      <c r="V5" s="295" t="s">
        <v>246</v>
      </c>
      <c r="W5" s="106"/>
    </row>
    <row r="6" spans="1:23" ht="19.5" customHeight="1">
      <c r="A6" s="52" t="s">
        <v>19</v>
      </c>
      <c r="B6" s="52"/>
      <c r="C6" s="52"/>
      <c r="D6" s="52"/>
      <c r="E6" s="52"/>
      <c r="F6" s="53"/>
      <c r="G6" s="294"/>
      <c r="H6" s="294"/>
      <c r="I6" s="294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6"/>
      <c r="W6" s="106"/>
    </row>
    <row r="7" spans="1:23" ht="19.5" customHeight="1">
      <c r="A7" s="303" t="s">
        <v>294</v>
      </c>
      <c r="B7" s="303"/>
      <c r="C7" s="303"/>
      <c r="D7" s="303"/>
      <c r="E7" s="303"/>
      <c r="F7" s="304"/>
      <c r="G7" s="18">
        <v>642137714</v>
      </c>
      <c r="H7" s="18">
        <v>657595165</v>
      </c>
      <c r="I7" s="18">
        <v>674418667</v>
      </c>
      <c r="J7" s="18">
        <v>53916712</v>
      </c>
      <c r="K7" s="18">
        <v>54908495</v>
      </c>
      <c r="L7" s="18">
        <v>56245068</v>
      </c>
      <c r="M7" s="18">
        <v>56831380</v>
      </c>
      <c r="N7" s="18">
        <v>55150060</v>
      </c>
      <c r="O7" s="18">
        <v>57526159</v>
      </c>
      <c r="P7" s="18">
        <v>57571165</v>
      </c>
      <c r="Q7" s="18">
        <v>53631365</v>
      </c>
      <c r="R7" s="18">
        <v>56441633</v>
      </c>
      <c r="S7" s="18">
        <v>58013847</v>
      </c>
      <c r="T7" s="18">
        <v>57246989</v>
      </c>
      <c r="U7" s="18">
        <v>56934794</v>
      </c>
      <c r="V7" s="228">
        <v>56201556</v>
      </c>
      <c r="W7" s="106"/>
    </row>
    <row r="8" spans="1:22" ht="19.5" customHeight="1">
      <c r="A8" s="76"/>
      <c r="B8" s="76"/>
      <c r="C8" s="76"/>
      <c r="D8" s="76"/>
      <c r="E8" s="76"/>
      <c r="F8" s="51"/>
      <c r="G8" s="26"/>
      <c r="H8" s="26"/>
      <c r="I8" s="26"/>
      <c r="J8" s="8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9.5" customHeight="1">
      <c r="A9" s="76"/>
      <c r="B9" s="279" t="s">
        <v>267</v>
      </c>
      <c r="C9" s="279"/>
      <c r="D9" s="280"/>
      <c r="E9" s="280"/>
      <c r="F9" s="281"/>
      <c r="G9" s="28" t="s">
        <v>203</v>
      </c>
      <c r="H9" s="28" t="s">
        <v>203</v>
      </c>
      <c r="I9" s="28" t="s">
        <v>203</v>
      </c>
      <c r="J9" s="28" t="s">
        <v>203</v>
      </c>
      <c r="K9" s="28" t="s">
        <v>203</v>
      </c>
      <c r="L9" s="28" t="s">
        <v>203</v>
      </c>
      <c r="M9" s="28" t="s">
        <v>203</v>
      </c>
      <c r="N9" s="28" t="s">
        <v>203</v>
      </c>
      <c r="O9" s="28" t="s">
        <v>203</v>
      </c>
      <c r="P9" s="28" t="s">
        <v>203</v>
      </c>
      <c r="Q9" s="28" t="s">
        <v>203</v>
      </c>
      <c r="R9" s="28" t="s">
        <v>203</v>
      </c>
      <c r="S9" s="28" t="s">
        <v>203</v>
      </c>
      <c r="T9" s="28" t="s">
        <v>203</v>
      </c>
      <c r="U9" s="28" t="s">
        <v>203</v>
      </c>
      <c r="V9" s="28" t="s">
        <v>268</v>
      </c>
    </row>
    <row r="10" spans="1:22" ht="19.5" customHeight="1">
      <c r="A10" s="76"/>
      <c r="B10" s="76"/>
      <c r="C10" s="76"/>
      <c r="D10" s="76"/>
      <c r="E10" s="76"/>
      <c r="F10" s="51"/>
      <c r="G10" s="28"/>
      <c r="H10" s="28"/>
      <c r="I10" s="28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ht="19.5" customHeight="1">
      <c r="A11" s="76"/>
      <c r="B11" s="279" t="s">
        <v>269</v>
      </c>
      <c r="C11" s="279"/>
      <c r="D11" s="280"/>
      <c r="E11" s="280"/>
      <c r="F11" s="281"/>
      <c r="G11" s="32">
        <f>SUM(G12:G13)</f>
        <v>13607438</v>
      </c>
      <c r="H11" s="32">
        <f aca="true" t="shared" si="0" ref="H11:O11">SUM(H12:H13)</f>
        <v>14136622</v>
      </c>
      <c r="I11" s="32">
        <f t="shared" si="0"/>
        <v>14794032</v>
      </c>
      <c r="J11" s="32">
        <f t="shared" si="0"/>
        <v>1188868</v>
      </c>
      <c r="K11" s="32">
        <f t="shared" si="0"/>
        <v>1209156</v>
      </c>
      <c r="L11" s="32">
        <f t="shared" si="0"/>
        <v>1264693</v>
      </c>
      <c r="M11" s="32">
        <f t="shared" si="0"/>
        <v>1273645</v>
      </c>
      <c r="N11" s="32">
        <f t="shared" si="0"/>
        <v>1244709</v>
      </c>
      <c r="O11" s="32">
        <f t="shared" si="0"/>
        <v>1286970</v>
      </c>
      <c r="P11" s="32">
        <f aca="true" t="shared" si="1" ref="P11:U11">SUM(P12:P13)</f>
        <v>1306798</v>
      </c>
      <c r="Q11" s="32">
        <f t="shared" si="1"/>
        <v>1159034</v>
      </c>
      <c r="R11" s="32">
        <f t="shared" si="1"/>
        <v>1186175</v>
      </c>
      <c r="S11" s="32">
        <f t="shared" si="1"/>
        <v>1264368</v>
      </c>
      <c r="T11" s="32">
        <f t="shared" si="1"/>
        <v>1187355</v>
      </c>
      <c r="U11" s="32">
        <f t="shared" si="1"/>
        <v>1222261</v>
      </c>
      <c r="V11" s="32">
        <f>AVERAGE(J11:U11)</f>
        <v>1232836</v>
      </c>
    </row>
    <row r="12" spans="1:22" ht="19.5" customHeight="1">
      <c r="A12" s="76"/>
      <c r="B12" s="85"/>
      <c r="C12" s="85"/>
      <c r="D12" s="86"/>
      <c r="E12" s="280" t="s">
        <v>129</v>
      </c>
      <c r="F12" s="281"/>
      <c r="G12" s="28">
        <v>13573783</v>
      </c>
      <c r="H12" s="28">
        <v>14128936</v>
      </c>
      <c r="I12" s="28">
        <v>14794032</v>
      </c>
      <c r="J12" s="28">
        <v>1188868</v>
      </c>
      <c r="K12" s="28">
        <v>1209156</v>
      </c>
      <c r="L12" s="28">
        <v>1264693</v>
      </c>
      <c r="M12" s="28">
        <v>1273645</v>
      </c>
      <c r="N12" s="28">
        <v>1244709</v>
      </c>
      <c r="O12" s="28">
        <v>1286970</v>
      </c>
      <c r="P12" s="28">
        <v>1306798</v>
      </c>
      <c r="Q12" s="28">
        <v>1159034</v>
      </c>
      <c r="R12" s="28">
        <v>1186175</v>
      </c>
      <c r="S12" s="28">
        <v>1264368</v>
      </c>
      <c r="T12" s="28">
        <v>1187355</v>
      </c>
      <c r="U12" s="28">
        <v>1222261</v>
      </c>
      <c r="V12" s="27">
        <v>1232836</v>
      </c>
    </row>
    <row r="13" spans="1:22" ht="19.5" customHeight="1">
      <c r="A13" s="76"/>
      <c r="B13" s="85"/>
      <c r="C13" s="85"/>
      <c r="D13" s="86"/>
      <c r="E13" s="280" t="s">
        <v>130</v>
      </c>
      <c r="F13" s="281"/>
      <c r="G13" s="28">
        <v>33655</v>
      </c>
      <c r="H13" s="28">
        <v>7686</v>
      </c>
      <c r="I13" s="28" t="s">
        <v>204</v>
      </c>
      <c r="J13" s="28" t="s">
        <v>204</v>
      </c>
      <c r="K13" s="28" t="s">
        <v>204</v>
      </c>
      <c r="L13" s="28" t="s">
        <v>204</v>
      </c>
      <c r="M13" s="28" t="s">
        <v>204</v>
      </c>
      <c r="N13" s="28" t="s">
        <v>204</v>
      </c>
      <c r="O13" s="28" t="s">
        <v>204</v>
      </c>
      <c r="P13" s="28" t="s">
        <v>204</v>
      </c>
      <c r="Q13" s="28" t="s">
        <v>204</v>
      </c>
      <c r="R13" s="28" t="s">
        <v>204</v>
      </c>
      <c r="S13" s="28" t="s">
        <v>204</v>
      </c>
      <c r="T13" s="28" t="s">
        <v>204</v>
      </c>
      <c r="U13" s="28" t="s">
        <v>204</v>
      </c>
      <c r="V13" s="27" t="s">
        <v>270</v>
      </c>
    </row>
    <row r="14" spans="1:22" ht="19.5" customHeight="1">
      <c r="A14" s="288" t="s">
        <v>177</v>
      </c>
      <c r="B14" s="76"/>
      <c r="C14" s="288" t="s">
        <v>20</v>
      </c>
      <c r="E14" s="277" t="s">
        <v>21</v>
      </c>
      <c r="F14" s="278"/>
      <c r="G14" s="28">
        <v>469659</v>
      </c>
      <c r="H14" s="28">
        <v>558126</v>
      </c>
      <c r="I14" s="28">
        <v>604417</v>
      </c>
      <c r="J14" s="28">
        <v>43181</v>
      </c>
      <c r="K14" s="28">
        <v>45280</v>
      </c>
      <c r="L14" s="28">
        <v>52836</v>
      </c>
      <c r="M14" s="28">
        <v>53676</v>
      </c>
      <c r="N14" s="28">
        <v>75690</v>
      </c>
      <c r="O14" s="28">
        <v>57092</v>
      </c>
      <c r="P14" s="28">
        <v>54514</v>
      </c>
      <c r="Q14" s="28">
        <v>44081</v>
      </c>
      <c r="R14" s="28">
        <v>47016</v>
      </c>
      <c r="S14" s="28">
        <v>46983</v>
      </c>
      <c r="T14" s="28">
        <v>40734</v>
      </c>
      <c r="U14" s="28">
        <v>43334</v>
      </c>
      <c r="V14" s="27">
        <v>50368.083333333336</v>
      </c>
    </row>
    <row r="15" spans="1:22" ht="19.5" customHeight="1">
      <c r="A15" s="288"/>
      <c r="B15" s="76"/>
      <c r="C15" s="283"/>
      <c r="D15" s="76"/>
      <c r="E15" s="277" t="s">
        <v>22</v>
      </c>
      <c r="F15" s="278"/>
      <c r="G15" s="28">
        <v>7488147</v>
      </c>
      <c r="H15" s="28">
        <v>6726488</v>
      </c>
      <c r="I15" s="28">
        <v>7048293</v>
      </c>
      <c r="J15" s="28">
        <v>568618</v>
      </c>
      <c r="K15" s="28">
        <v>576874</v>
      </c>
      <c r="L15" s="28">
        <v>598357</v>
      </c>
      <c r="M15" s="28">
        <v>600765</v>
      </c>
      <c r="N15" s="28">
        <v>574405</v>
      </c>
      <c r="O15" s="28">
        <v>619826</v>
      </c>
      <c r="P15" s="28">
        <v>620928</v>
      </c>
      <c r="Q15" s="28">
        <v>561850</v>
      </c>
      <c r="R15" s="28">
        <v>546133</v>
      </c>
      <c r="S15" s="28">
        <v>604489</v>
      </c>
      <c r="T15" s="28">
        <v>581249</v>
      </c>
      <c r="U15" s="28">
        <v>594799</v>
      </c>
      <c r="V15" s="27">
        <v>587357.75</v>
      </c>
    </row>
    <row r="16" spans="1:22" ht="19.5" customHeight="1">
      <c r="A16" s="288"/>
      <c r="B16" s="76"/>
      <c r="C16" s="283"/>
      <c r="D16" s="76"/>
      <c r="E16" s="277" t="s">
        <v>131</v>
      </c>
      <c r="F16" s="278"/>
      <c r="G16" s="28">
        <v>225294</v>
      </c>
      <c r="H16" s="28">
        <v>221065</v>
      </c>
      <c r="I16" s="28">
        <v>217738</v>
      </c>
      <c r="J16" s="28">
        <v>18179</v>
      </c>
      <c r="K16" s="28">
        <v>17983</v>
      </c>
      <c r="L16" s="28">
        <v>17672</v>
      </c>
      <c r="M16" s="28">
        <v>18635</v>
      </c>
      <c r="N16" s="28">
        <v>17788</v>
      </c>
      <c r="O16" s="28">
        <v>17979</v>
      </c>
      <c r="P16" s="28">
        <v>18080</v>
      </c>
      <c r="Q16" s="28">
        <v>18199</v>
      </c>
      <c r="R16" s="28">
        <v>18606</v>
      </c>
      <c r="S16" s="28">
        <v>18440</v>
      </c>
      <c r="T16" s="28">
        <v>18187</v>
      </c>
      <c r="U16" s="28">
        <v>17990</v>
      </c>
      <c r="V16" s="27">
        <v>18144.833333333332</v>
      </c>
    </row>
    <row r="17" spans="1:22" ht="19.5" customHeight="1">
      <c r="A17" s="288"/>
      <c r="B17" s="76"/>
      <c r="C17" s="283"/>
      <c r="E17" s="277" t="s">
        <v>23</v>
      </c>
      <c r="F17" s="278"/>
      <c r="G17" s="28">
        <v>231612</v>
      </c>
      <c r="H17" s="28">
        <v>214061</v>
      </c>
      <c r="I17" s="28">
        <v>298590</v>
      </c>
      <c r="J17" s="28">
        <v>21249</v>
      </c>
      <c r="K17" s="28">
        <v>22633</v>
      </c>
      <c r="L17" s="28">
        <v>25062</v>
      </c>
      <c r="M17" s="28">
        <v>29029</v>
      </c>
      <c r="N17" s="28">
        <v>22913</v>
      </c>
      <c r="O17" s="28">
        <v>19540</v>
      </c>
      <c r="P17" s="28">
        <v>23830</v>
      </c>
      <c r="Q17" s="28">
        <v>16489</v>
      </c>
      <c r="R17" s="28">
        <v>43863</v>
      </c>
      <c r="S17" s="28">
        <v>23756</v>
      </c>
      <c r="T17" s="28">
        <v>29015</v>
      </c>
      <c r="U17" s="28">
        <v>21211</v>
      </c>
      <c r="V17" s="27">
        <v>24882.5</v>
      </c>
    </row>
    <row r="18" spans="1:22" ht="19.5" customHeight="1">
      <c r="A18" s="288"/>
      <c r="B18" s="76"/>
      <c r="C18" s="288" t="s">
        <v>24</v>
      </c>
      <c r="E18" s="277" t="s">
        <v>25</v>
      </c>
      <c r="F18" s="278"/>
      <c r="G18" s="28">
        <v>3717008</v>
      </c>
      <c r="H18" s="28">
        <v>4703817</v>
      </c>
      <c r="I18" s="28">
        <v>5189170</v>
      </c>
      <c r="J18" s="28">
        <v>402730</v>
      </c>
      <c r="K18" s="28">
        <v>416648</v>
      </c>
      <c r="L18" s="28">
        <v>439200</v>
      </c>
      <c r="M18" s="28">
        <v>439584</v>
      </c>
      <c r="N18" s="28">
        <v>426742</v>
      </c>
      <c r="O18" s="28">
        <v>458442</v>
      </c>
      <c r="P18" s="28">
        <v>474416</v>
      </c>
      <c r="Q18" s="28">
        <v>408147</v>
      </c>
      <c r="R18" s="28">
        <v>425515</v>
      </c>
      <c r="S18" s="28">
        <v>457790</v>
      </c>
      <c r="T18" s="28">
        <v>413039</v>
      </c>
      <c r="U18" s="28">
        <v>426917</v>
      </c>
      <c r="V18" s="27">
        <v>432430.8333333333</v>
      </c>
    </row>
    <row r="19" spans="1:22" ht="19.5" customHeight="1">
      <c r="A19" s="288"/>
      <c r="B19" s="76"/>
      <c r="C19" s="283"/>
      <c r="E19" s="277" t="s">
        <v>131</v>
      </c>
      <c r="F19" s="278"/>
      <c r="G19" s="28">
        <v>1394803</v>
      </c>
      <c r="H19" s="28">
        <v>1631272</v>
      </c>
      <c r="I19" s="28">
        <v>1352354</v>
      </c>
      <c r="J19" s="28">
        <v>128333</v>
      </c>
      <c r="K19" s="28">
        <v>122800</v>
      </c>
      <c r="L19" s="28">
        <v>124672</v>
      </c>
      <c r="M19" s="28">
        <v>125123</v>
      </c>
      <c r="N19" s="28">
        <v>120133</v>
      </c>
      <c r="O19" s="28">
        <v>107037</v>
      </c>
      <c r="P19" s="28">
        <v>107868</v>
      </c>
      <c r="Q19" s="28">
        <v>103506</v>
      </c>
      <c r="R19" s="28">
        <v>98028</v>
      </c>
      <c r="S19" s="28">
        <v>105884</v>
      </c>
      <c r="T19" s="28">
        <v>97943</v>
      </c>
      <c r="U19" s="28">
        <v>111027</v>
      </c>
      <c r="V19" s="27">
        <v>112696.16666666667</v>
      </c>
    </row>
    <row r="20" spans="1:22" ht="19.5" customHeight="1">
      <c r="A20" s="288"/>
      <c r="B20" s="76"/>
      <c r="C20" s="289"/>
      <c r="D20" s="92"/>
      <c r="E20" s="286" t="s">
        <v>271</v>
      </c>
      <c r="F20" s="287"/>
      <c r="G20" s="28">
        <v>80915</v>
      </c>
      <c r="H20" s="28">
        <v>81793</v>
      </c>
      <c r="I20" s="28">
        <v>83470</v>
      </c>
      <c r="J20" s="28">
        <v>6578</v>
      </c>
      <c r="K20" s="28">
        <v>6938</v>
      </c>
      <c r="L20" s="28">
        <v>6894</v>
      </c>
      <c r="M20" s="28">
        <v>6833</v>
      </c>
      <c r="N20" s="28">
        <v>7038</v>
      </c>
      <c r="O20" s="28">
        <v>7054</v>
      </c>
      <c r="P20" s="28">
        <v>7162</v>
      </c>
      <c r="Q20" s="28">
        <v>6762</v>
      </c>
      <c r="R20" s="28">
        <v>7014</v>
      </c>
      <c r="S20" s="28">
        <v>7026</v>
      </c>
      <c r="T20" s="28">
        <v>7188</v>
      </c>
      <c r="U20" s="28">
        <v>6983</v>
      </c>
      <c r="V20" s="27">
        <v>6955.833333333333</v>
      </c>
    </row>
    <row r="21" spans="1:22" ht="19.5" customHeight="1">
      <c r="A21" s="76"/>
      <c r="B21" s="76"/>
      <c r="C21" s="76"/>
      <c r="D21" s="76"/>
      <c r="E21" s="76"/>
      <c r="F21" s="51"/>
      <c r="G21" s="28"/>
      <c r="H21" s="28"/>
      <c r="I21" s="28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ht="19.5" customHeight="1">
      <c r="A22" s="76"/>
      <c r="B22" s="279" t="s">
        <v>272</v>
      </c>
      <c r="C22" s="279"/>
      <c r="D22" s="280"/>
      <c r="E22" s="280"/>
      <c r="F22" s="281"/>
      <c r="G22" s="28" t="s">
        <v>204</v>
      </c>
      <c r="H22" s="28" t="s">
        <v>204</v>
      </c>
      <c r="I22" s="28" t="s">
        <v>204</v>
      </c>
      <c r="J22" s="28" t="s">
        <v>204</v>
      </c>
      <c r="K22" s="28" t="s">
        <v>204</v>
      </c>
      <c r="L22" s="28" t="s">
        <v>204</v>
      </c>
      <c r="M22" s="28" t="s">
        <v>204</v>
      </c>
      <c r="N22" s="28" t="s">
        <v>204</v>
      </c>
      <c r="O22" s="28" t="s">
        <v>204</v>
      </c>
      <c r="P22" s="28" t="s">
        <v>204</v>
      </c>
      <c r="Q22" s="28" t="s">
        <v>204</v>
      </c>
      <c r="R22" s="28" t="s">
        <v>204</v>
      </c>
      <c r="S22" s="28" t="s">
        <v>204</v>
      </c>
      <c r="T22" s="28" t="s">
        <v>204</v>
      </c>
      <c r="U22" s="28" t="s">
        <v>204</v>
      </c>
      <c r="V22" s="27" t="s">
        <v>273</v>
      </c>
    </row>
    <row r="23" spans="1:22" ht="19.5" customHeight="1">
      <c r="A23" s="76"/>
      <c r="B23" s="76"/>
      <c r="C23" s="76"/>
      <c r="D23" s="76"/>
      <c r="E23" s="76"/>
      <c r="F23" s="51"/>
      <c r="G23" s="28"/>
      <c r="H23" s="28"/>
      <c r="I23" s="28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ht="19.5" customHeight="1">
      <c r="A24" s="76"/>
      <c r="B24" s="279" t="s">
        <v>26</v>
      </c>
      <c r="C24" s="279"/>
      <c r="D24" s="279"/>
      <c r="E24" s="279"/>
      <c r="F24" s="278"/>
      <c r="G24" s="28">
        <v>39473612</v>
      </c>
      <c r="H24" s="28">
        <v>48158759</v>
      </c>
      <c r="I24" s="28">
        <v>48673089</v>
      </c>
      <c r="J24" s="28">
        <v>3946143</v>
      </c>
      <c r="K24" s="28">
        <v>3924420</v>
      </c>
      <c r="L24" s="28">
        <v>4015369</v>
      </c>
      <c r="M24" s="28">
        <v>4193641</v>
      </c>
      <c r="N24" s="28">
        <v>3988613</v>
      </c>
      <c r="O24" s="28">
        <v>4034974</v>
      </c>
      <c r="P24" s="28">
        <v>4208160</v>
      </c>
      <c r="Q24" s="28">
        <v>3982348</v>
      </c>
      <c r="R24" s="28">
        <v>3995879</v>
      </c>
      <c r="S24" s="28">
        <v>4109520</v>
      </c>
      <c r="T24" s="28">
        <v>4141145</v>
      </c>
      <c r="U24" s="28">
        <v>4132877</v>
      </c>
      <c r="V24" s="28">
        <v>4056090.75</v>
      </c>
    </row>
    <row r="25" spans="1:22" ht="19.5" customHeight="1">
      <c r="A25" s="76"/>
      <c r="B25" s="85"/>
      <c r="C25" s="85"/>
      <c r="D25" s="86"/>
      <c r="E25" s="280" t="s">
        <v>129</v>
      </c>
      <c r="F25" s="281"/>
      <c r="G25" s="28">
        <v>35587586</v>
      </c>
      <c r="H25" s="28">
        <v>41079348</v>
      </c>
      <c r="I25" s="28">
        <v>29281017</v>
      </c>
      <c r="J25" s="28">
        <v>2387944</v>
      </c>
      <c r="K25" s="28">
        <v>2350837</v>
      </c>
      <c r="L25" s="28">
        <v>2399320</v>
      </c>
      <c r="M25" s="28">
        <v>2596892</v>
      </c>
      <c r="N25" s="28">
        <v>2380714</v>
      </c>
      <c r="O25" s="28">
        <v>2418875</v>
      </c>
      <c r="P25" s="28">
        <v>2591611</v>
      </c>
      <c r="Q25" s="28">
        <v>2464449</v>
      </c>
      <c r="R25" s="28">
        <v>2396330</v>
      </c>
      <c r="S25" s="28">
        <v>2420121</v>
      </c>
      <c r="T25" s="28">
        <v>2431046</v>
      </c>
      <c r="U25" s="28">
        <v>2442878</v>
      </c>
      <c r="V25" s="27">
        <v>2440084.75</v>
      </c>
    </row>
    <row r="26" spans="1:22" ht="19.5" customHeight="1">
      <c r="A26" s="76"/>
      <c r="B26" s="85"/>
      <c r="C26" s="85"/>
      <c r="D26" s="86"/>
      <c r="E26" s="280" t="s">
        <v>130</v>
      </c>
      <c r="F26" s="281"/>
      <c r="G26" s="28">
        <v>3886026</v>
      </c>
      <c r="H26" s="28">
        <v>7079411</v>
      </c>
      <c r="I26" s="28">
        <v>19392072</v>
      </c>
      <c r="J26" s="28">
        <v>1558199</v>
      </c>
      <c r="K26" s="28">
        <v>1573583</v>
      </c>
      <c r="L26" s="28">
        <v>1616049</v>
      </c>
      <c r="M26" s="28">
        <v>1596749</v>
      </c>
      <c r="N26" s="28">
        <v>1607899</v>
      </c>
      <c r="O26" s="28">
        <v>1616099</v>
      </c>
      <c r="P26" s="28">
        <v>1616549</v>
      </c>
      <c r="Q26" s="28">
        <v>1517899</v>
      </c>
      <c r="R26" s="28">
        <v>1599549</v>
      </c>
      <c r="S26" s="28">
        <v>1689399</v>
      </c>
      <c r="T26" s="28">
        <v>1710099</v>
      </c>
      <c r="U26" s="28">
        <v>1689999</v>
      </c>
      <c r="V26" s="27">
        <v>1616006</v>
      </c>
    </row>
    <row r="27" spans="1:22" ht="19.5" customHeight="1">
      <c r="A27" s="76"/>
      <c r="B27" s="85"/>
      <c r="C27" s="284" t="s">
        <v>134</v>
      </c>
      <c r="D27" s="86"/>
      <c r="E27" s="285" t="s">
        <v>132</v>
      </c>
      <c r="F27" s="272"/>
      <c r="G27" s="28">
        <v>32768220</v>
      </c>
      <c r="H27" s="28">
        <v>41027804</v>
      </c>
      <c r="I27" s="28">
        <v>29322975</v>
      </c>
      <c r="J27" s="28">
        <v>2383410</v>
      </c>
      <c r="K27" s="28">
        <v>2346119</v>
      </c>
      <c r="L27" s="28">
        <v>2394364</v>
      </c>
      <c r="M27" s="28">
        <v>2591868</v>
      </c>
      <c r="N27" s="28">
        <v>2375890</v>
      </c>
      <c r="O27" s="28">
        <v>2413672</v>
      </c>
      <c r="P27" s="28">
        <v>2586245</v>
      </c>
      <c r="Q27" s="28">
        <v>2459775</v>
      </c>
      <c r="R27" s="28">
        <v>2391427</v>
      </c>
      <c r="S27" s="28">
        <v>2448537</v>
      </c>
      <c r="T27" s="28">
        <v>2459982</v>
      </c>
      <c r="U27" s="28">
        <v>2471686</v>
      </c>
      <c r="V27" s="27">
        <v>2443581.25</v>
      </c>
    </row>
    <row r="28" spans="1:22" ht="19.5" customHeight="1">
      <c r="A28" s="76"/>
      <c r="B28" s="85"/>
      <c r="C28" s="284"/>
      <c r="D28" s="86"/>
      <c r="E28" s="285" t="s">
        <v>133</v>
      </c>
      <c r="F28" s="272"/>
      <c r="G28" s="28">
        <v>6705392</v>
      </c>
      <c r="H28" s="28">
        <v>7130955</v>
      </c>
      <c r="I28" s="28">
        <v>19350114</v>
      </c>
      <c r="J28" s="28">
        <v>1562733</v>
      </c>
      <c r="K28" s="28">
        <v>1578301</v>
      </c>
      <c r="L28" s="28">
        <v>1621005</v>
      </c>
      <c r="M28" s="28">
        <v>1601773</v>
      </c>
      <c r="N28" s="28">
        <v>1612723</v>
      </c>
      <c r="O28" s="28">
        <v>1621302</v>
      </c>
      <c r="P28" s="28">
        <v>1621915</v>
      </c>
      <c r="Q28" s="28">
        <v>1522573</v>
      </c>
      <c r="R28" s="28">
        <v>1604452</v>
      </c>
      <c r="S28" s="28">
        <v>1660983</v>
      </c>
      <c r="T28" s="28">
        <v>1681163</v>
      </c>
      <c r="U28" s="28">
        <v>1661191</v>
      </c>
      <c r="V28" s="27">
        <v>1612509.5</v>
      </c>
    </row>
    <row r="29" spans="1:22" ht="19.5" customHeight="1">
      <c r="A29" s="76"/>
      <c r="B29" s="76"/>
      <c r="C29" s="76"/>
      <c r="D29" s="76"/>
      <c r="E29" s="76"/>
      <c r="F29" s="51"/>
      <c r="G29" s="28"/>
      <c r="H29" s="28"/>
      <c r="I29" s="28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9.5" customHeight="1">
      <c r="A30" s="76"/>
      <c r="B30" s="279" t="s">
        <v>27</v>
      </c>
      <c r="C30" s="279"/>
      <c r="D30" s="280"/>
      <c r="E30" s="280"/>
      <c r="F30" s="281"/>
      <c r="G30" s="28" t="s">
        <v>274</v>
      </c>
      <c r="H30" s="28" t="s">
        <v>203</v>
      </c>
      <c r="I30" s="28" t="s">
        <v>203</v>
      </c>
      <c r="J30" s="28" t="s">
        <v>203</v>
      </c>
      <c r="K30" s="28" t="s">
        <v>203</v>
      </c>
      <c r="L30" s="28" t="s">
        <v>203</v>
      </c>
      <c r="M30" s="28" t="s">
        <v>203</v>
      </c>
      <c r="N30" s="28" t="s">
        <v>203</v>
      </c>
      <c r="O30" s="28" t="s">
        <v>203</v>
      </c>
      <c r="P30" s="28" t="s">
        <v>203</v>
      </c>
      <c r="Q30" s="28" t="s">
        <v>203</v>
      </c>
      <c r="R30" s="28" t="s">
        <v>203</v>
      </c>
      <c r="S30" s="28" t="s">
        <v>203</v>
      </c>
      <c r="T30" s="28" t="s">
        <v>203</v>
      </c>
      <c r="U30" s="28" t="s">
        <v>203</v>
      </c>
      <c r="V30" s="27" t="s">
        <v>275</v>
      </c>
    </row>
    <row r="31" spans="1:22" ht="19.5" customHeight="1">
      <c r="A31" s="76"/>
      <c r="B31" s="279" t="s">
        <v>276</v>
      </c>
      <c r="C31" s="279"/>
      <c r="D31" s="280"/>
      <c r="E31" s="280"/>
      <c r="F31" s="281"/>
      <c r="G31" s="28">
        <v>57848718</v>
      </c>
      <c r="H31" s="28">
        <v>56402511</v>
      </c>
      <c r="I31" s="28">
        <v>52281164</v>
      </c>
      <c r="J31" s="28">
        <v>4346341</v>
      </c>
      <c r="K31" s="28">
        <v>4464848</v>
      </c>
      <c r="L31" s="28">
        <v>4519401</v>
      </c>
      <c r="M31" s="28">
        <v>4556202</v>
      </c>
      <c r="N31" s="28">
        <v>4391318</v>
      </c>
      <c r="O31" s="28">
        <v>4371520</v>
      </c>
      <c r="P31" s="28">
        <v>4299174</v>
      </c>
      <c r="Q31" s="28">
        <v>4165103</v>
      </c>
      <c r="R31" s="28">
        <v>4339692</v>
      </c>
      <c r="S31" s="28">
        <v>4340983</v>
      </c>
      <c r="T31" s="28">
        <v>4308882</v>
      </c>
      <c r="U31" s="28">
        <v>4177700</v>
      </c>
      <c r="V31" s="27">
        <v>4356763.666666667</v>
      </c>
    </row>
    <row r="32" spans="1:22" ht="19.5" customHeight="1">
      <c r="A32" s="76"/>
      <c r="B32" s="279" t="s">
        <v>28</v>
      </c>
      <c r="C32" s="279"/>
      <c r="D32" s="280"/>
      <c r="E32" s="280"/>
      <c r="F32" s="281"/>
      <c r="G32" s="28">
        <v>2173264</v>
      </c>
      <c r="H32" s="28">
        <v>2567690</v>
      </c>
      <c r="I32" s="28">
        <v>2947173</v>
      </c>
      <c r="J32" s="28">
        <v>221023</v>
      </c>
      <c r="K32" s="28">
        <v>220939</v>
      </c>
      <c r="L32" s="28">
        <v>221427</v>
      </c>
      <c r="M32" s="28">
        <v>220928</v>
      </c>
      <c r="N32" s="28">
        <v>221197</v>
      </c>
      <c r="O32" s="28">
        <v>220828</v>
      </c>
      <c r="P32" s="28">
        <v>270455</v>
      </c>
      <c r="Q32" s="28">
        <v>269806</v>
      </c>
      <c r="R32" s="28">
        <v>270358</v>
      </c>
      <c r="S32" s="28">
        <v>270704</v>
      </c>
      <c r="T32" s="28">
        <v>269707</v>
      </c>
      <c r="U32" s="28">
        <v>269801</v>
      </c>
      <c r="V32" s="27">
        <v>245597.75</v>
      </c>
    </row>
    <row r="33" spans="1:22" ht="19.5" customHeight="1">
      <c r="A33" s="76"/>
      <c r="B33" s="76"/>
      <c r="C33" s="76"/>
      <c r="D33" s="76"/>
      <c r="E33" s="76"/>
      <c r="F33" s="51"/>
      <c r="G33" s="28"/>
      <c r="H33" s="28"/>
      <c r="I33" s="28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19.5" customHeight="1">
      <c r="A34" s="76"/>
      <c r="B34" s="279" t="s">
        <v>29</v>
      </c>
      <c r="C34" s="279"/>
      <c r="D34" s="280"/>
      <c r="E34" s="280"/>
      <c r="F34" s="281"/>
      <c r="G34" s="28">
        <v>526693769</v>
      </c>
      <c r="H34" s="28">
        <v>534984079</v>
      </c>
      <c r="I34" s="28">
        <v>553590209</v>
      </c>
      <c r="J34" s="28">
        <v>43964337</v>
      </c>
      <c r="K34" s="28">
        <v>44849132</v>
      </c>
      <c r="L34" s="28">
        <v>45989178</v>
      </c>
      <c r="M34" s="28">
        <v>46521964</v>
      </c>
      <c r="N34" s="28">
        <v>45065223</v>
      </c>
      <c r="O34" s="28">
        <v>47381867</v>
      </c>
      <c r="P34" s="28">
        <v>47436578</v>
      </c>
      <c r="Q34" s="28">
        <v>44005074</v>
      </c>
      <c r="R34" s="28">
        <v>46437029</v>
      </c>
      <c r="S34" s="28">
        <v>47815772</v>
      </c>
      <c r="T34" s="28">
        <v>47169900</v>
      </c>
      <c r="U34" s="28">
        <v>46954155</v>
      </c>
      <c r="V34" s="27">
        <v>46132517.416666664</v>
      </c>
    </row>
    <row r="35" spans="1:22" ht="19.5" customHeight="1">
      <c r="A35" s="76"/>
      <c r="C35" s="89"/>
      <c r="D35" s="86"/>
      <c r="E35" s="86"/>
      <c r="F35" s="8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7"/>
    </row>
    <row r="36" spans="1:22" ht="19.5" customHeight="1">
      <c r="A36" s="76"/>
      <c r="C36" s="94"/>
      <c r="D36" s="282" t="s">
        <v>277</v>
      </c>
      <c r="E36" s="89"/>
      <c r="F36" s="62" t="s">
        <v>135</v>
      </c>
      <c r="G36" s="28">
        <v>80830983</v>
      </c>
      <c r="H36" s="28">
        <v>85524487</v>
      </c>
      <c r="I36" s="28">
        <v>77541678</v>
      </c>
      <c r="J36" s="28">
        <v>6663029</v>
      </c>
      <c r="K36" s="28">
        <v>6558610</v>
      </c>
      <c r="L36" s="28">
        <v>6794272</v>
      </c>
      <c r="M36" s="28">
        <v>6837539</v>
      </c>
      <c r="N36" s="28">
        <v>6758812</v>
      </c>
      <c r="O36" s="28">
        <v>6830552</v>
      </c>
      <c r="P36" s="28">
        <v>6475928</v>
      </c>
      <c r="Q36" s="28">
        <v>6040645</v>
      </c>
      <c r="R36" s="28">
        <v>6201287</v>
      </c>
      <c r="S36" s="28">
        <v>6071364</v>
      </c>
      <c r="T36" s="28">
        <v>6267715</v>
      </c>
      <c r="U36" s="28">
        <v>6041925</v>
      </c>
      <c r="V36" s="28">
        <v>6461806.5</v>
      </c>
    </row>
    <row r="37" spans="1:22" ht="19.5" customHeight="1">
      <c r="A37" s="76"/>
      <c r="B37" s="288" t="s">
        <v>30</v>
      </c>
      <c r="C37" s="94"/>
      <c r="D37" s="283"/>
      <c r="E37" s="76"/>
      <c r="F37" s="62" t="s">
        <v>278</v>
      </c>
      <c r="G37" s="28">
        <v>49003972</v>
      </c>
      <c r="H37" s="28">
        <v>51205861</v>
      </c>
      <c r="I37" s="28">
        <v>45119580</v>
      </c>
      <c r="J37" s="28">
        <v>3892286</v>
      </c>
      <c r="K37" s="28">
        <v>3745365</v>
      </c>
      <c r="L37" s="28">
        <v>3915280</v>
      </c>
      <c r="M37" s="28">
        <v>3909341</v>
      </c>
      <c r="N37" s="28">
        <v>3825317</v>
      </c>
      <c r="O37" s="28">
        <v>4044944</v>
      </c>
      <c r="P37" s="28">
        <v>3735335</v>
      </c>
      <c r="Q37" s="28">
        <v>3494952</v>
      </c>
      <c r="R37" s="28">
        <v>3492487</v>
      </c>
      <c r="S37" s="28">
        <v>3504736</v>
      </c>
      <c r="T37" s="28">
        <v>4017664</v>
      </c>
      <c r="U37" s="28">
        <v>3541873</v>
      </c>
      <c r="V37" s="27">
        <v>3759965</v>
      </c>
    </row>
    <row r="38" spans="1:22" ht="19.5" customHeight="1">
      <c r="A38" s="76"/>
      <c r="B38" s="289"/>
      <c r="C38" s="94"/>
      <c r="D38" s="283"/>
      <c r="E38" s="76"/>
      <c r="F38" s="62" t="s">
        <v>22</v>
      </c>
      <c r="G38" s="28">
        <v>2557486</v>
      </c>
      <c r="H38" s="28">
        <v>1943818</v>
      </c>
      <c r="I38" s="28">
        <v>1573316</v>
      </c>
      <c r="J38" s="28">
        <v>134771</v>
      </c>
      <c r="K38" s="28">
        <v>133354</v>
      </c>
      <c r="L38" s="28">
        <v>144187</v>
      </c>
      <c r="M38" s="28">
        <v>141243</v>
      </c>
      <c r="N38" s="28">
        <v>140731</v>
      </c>
      <c r="O38" s="28">
        <v>144734</v>
      </c>
      <c r="P38" s="28">
        <v>145655</v>
      </c>
      <c r="Q38" s="28">
        <v>135451</v>
      </c>
      <c r="R38" s="28">
        <v>126251</v>
      </c>
      <c r="S38" s="28">
        <v>116945</v>
      </c>
      <c r="T38" s="28">
        <v>94942</v>
      </c>
      <c r="U38" s="28">
        <v>115052</v>
      </c>
      <c r="V38" s="27">
        <v>131109.66666666666</v>
      </c>
    </row>
    <row r="39" spans="1:22" ht="19.5" customHeight="1">
      <c r="A39" s="76"/>
      <c r="B39" s="289"/>
      <c r="C39" s="94"/>
      <c r="D39" s="283"/>
      <c r="E39" s="76"/>
      <c r="F39" s="62" t="s">
        <v>279</v>
      </c>
      <c r="G39" s="28">
        <v>29269525</v>
      </c>
      <c r="H39" s="28">
        <v>32374808</v>
      </c>
      <c r="I39" s="28">
        <v>30848782</v>
      </c>
      <c r="J39" s="28">
        <v>2635972</v>
      </c>
      <c r="K39" s="28">
        <v>2679891</v>
      </c>
      <c r="L39" s="28">
        <v>2734805</v>
      </c>
      <c r="M39" s="28">
        <v>2786955</v>
      </c>
      <c r="N39" s="28">
        <v>2792764</v>
      </c>
      <c r="O39" s="28">
        <v>2640874</v>
      </c>
      <c r="P39" s="28">
        <v>2594938</v>
      </c>
      <c r="Q39" s="28">
        <v>2410242</v>
      </c>
      <c r="R39" s="28">
        <v>2582549</v>
      </c>
      <c r="S39" s="28">
        <v>2449683</v>
      </c>
      <c r="T39" s="28">
        <v>2155109</v>
      </c>
      <c r="U39" s="28">
        <v>2385000</v>
      </c>
      <c r="V39" s="27">
        <v>2570731.8333333335</v>
      </c>
    </row>
    <row r="40" spans="1:22" ht="19.5" customHeight="1">
      <c r="A40" s="76"/>
      <c r="B40" s="289"/>
      <c r="D40" s="90"/>
      <c r="E40" s="76"/>
      <c r="F40" s="62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7"/>
    </row>
    <row r="41" spans="1:22" ht="19.5" customHeight="1">
      <c r="A41" s="76"/>
      <c r="B41" s="289"/>
      <c r="C41" s="76"/>
      <c r="D41" s="279" t="s">
        <v>280</v>
      </c>
      <c r="E41" s="286"/>
      <c r="F41" s="287"/>
      <c r="G41" s="28" t="s">
        <v>204</v>
      </c>
      <c r="H41" s="28" t="s">
        <v>204</v>
      </c>
      <c r="I41" s="28" t="s">
        <v>204</v>
      </c>
      <c r="J41" s="28" t="s">
        <v>204</v>
      </c>
      <c r="K41" s="28" t="s">
        <v>204</v>
      </c>
      <c r="L41" s="28" t="s">
        <v>204</v>
      </c>
      <c r="M41" s="28" t="s">
        <v>204</v>
      </c>
      <c r="N41" s="28" t="s">
        <v>204</v>
      </c>
      <c r="O41" s="28" t="s">
        <v>204</v>
      </c>
      <c r="P41" s="28" t="s">
        <v>204</v>
      </c>
      <c r="Q41" s="28" t="s">
        <v>204</v>
      </c>
      <c r="R41" s="28" t="s">
        <v>204</v>
      </c>
      <c r="S41" s="28" t="s">
        <v>204</v>
      </c>
      <c r="T41" s="28" t="s">
        <v>204</v>
      </c>
      <c r="U41" s="28" t="s">
        <v>204</v>
      </c>
      <c r="V41" s="27" t="s">
        <v>281</v>
      </c>
    </row>
    <row r="42" spans="1:22" ht="19.5" customHeight="1">
      <c r="A42" s="76"/>
      <c r="B42" s="289"/>
      <c r="D42" s="76"/>
      <c r="E42" s="76"/>
      <c r="F42" s="51"/>
      <c r="G42" s="28"/>
      <c r="H42" s="28"/>
      <c r="I42" s="28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9.5" customHeight="1">
      <c r="A43" s="76"/>
      <c r="B43" s="289"/>
      <c r="C43" s="95"/>
      <c r="D43" s="89"/>
      <c r="E43" s="89"/>
      <c r="F43" s="96" t="s">
        <v>282</v>
      </c>
      <c r="G43" s="28">
        <v>422056046</v>
      </c>
      <c r="H43" s="28">
        <v>424080122</v>
      </c>
      <c r="I43" s="28">
        <v>471087060</v>
      </c>
      <c r="J43" s="28">
        <v>36820719</v>
      </c>
      <c r="K43" s="28">
        <v>37801321</v>
      </c>
      <c r="L43" s="28">
        <v>38684208</v>
      </c>
      <c r="M43" s="28">
        <v>39263200</v>
      </c>
      <c r="N43" s="28">
        <v>37967580</v>
      </c>
      <c r="O43" s="28">
        <v>40244439</v>
      </c>
      <c r="P43" s="28">
        <v>40630130</v>
      </c>
      <c r="Q43" s="28">
        <v>37585363</v>
      </c>
      <c r="R43" s="28">
        <v>39883354</v>
      </c>
      <c r="S43" s="28">
        <v>41352621</v>
      </c>
      <c r="T43" s="28">
        <v>40443942</v>
      </c>
      <c r="U43" s="28">
        <v>40410183</v>
      </c>
      <c r="V43" s="28">
        <v>39257255</v>
      </c>
    </row>
    <row r="44" spans="1:22" ht="19.5" customHeight="1">
      <c r="A44" s="76"/>
      <c r="B44" s="289"/>
      <c r="C44" s="95"/>
      <c r="D44" s="301" t="s">
        <v>283</v>
      </c>
      <c r="E44" s="88"/>
      <c r="F44" s="62" t="s">
        <v>284</v>
      </c>
      <c r="G44" s="28">
        <v>105588550</v>
      </c>
      <c r="H44" s="28">
        <v>111184970</v>
      </c>
      <c r="I44" s="28">
        <v>124134806</v>
      </c>
      <c r="J44" s="28">
        <v>9474529</v>
      </c>
      <c r="K44" s="28">
        <v>9722792</v>
      </c>
      <c r="L44" s="28">
        <v>10095461</v>
      </c>
      <c r="M44" s="28">
        <v>10166862</v>
      </c>
      <c r="N44" s="28">
        <v>10021089</v>
      </c>
      <c r="O44" s="28">
        <v>10010522</v>
      </c>
      <c r="P44" s="28">
        <v>10719695</v>
      </c>
      <c r="Q44" s="28">
        <v>9890024</v>
      </c>
      <c r="R44" s="28">
        <v>10597898</v>
      </c>
      <c r="S44" s="28">
        <v>11144150</v>
      </c>
      <c r="T44" s="28">
        <v>11294350</v>
      </c>
      <c r="U44" s="28">
        <v>10997404</v>
      </c>
      <c r="V44" s="27">
        <v>10344567.166666666</v>
      </c>
    </row>
    <row r="45" spans="1:22" ht="19.5" customHeight="1">
      <c r="A45" s="76"/>
      <c r="B45" s="289"/>
      <c r="C45" s="95"/>
      <c r="D45" s="302"/>
      <c r="E45" s="88"/>
      <c r="F45" s="62" t="s">
        <v>285</v>
      </c>
      <c r="G45" s="28">
        <v>15780610</v>
      </c>
      <c r="H45" s="28">
        <v>20098974</v>
      </c>
      <c r="I45" s="28">
        <v>24933097</v>
      </c>
      <c r="J45" s="28">
        <v>1822708</v>
      </c>
      <c r="K45" s="28">
        <v>1882387</v>
      </c>
      <c r="L45" s="28">
        <v>1935183</v>
      </c>
      <c r="M45" s="28">
        <v>2051946</v>
      </c>
      <c r="N45" s="28">
        <v>1992739</v>
      </c>
      <c r="O45" s="28">
        <v>2444109</v>
      </c>
      <c r="P45" s="28">
        <v>1804653</v>
      </c>
      <c r="Q45" s="28">
        <v>2181226</v>
      </c>
      <c r="R45" s="28">
        <v>2155512</v>
      </c>
      <c r="S45" s="28">
        <v>2410328</v>
      </c>
      <c r="T45" s="28">
        <v>2005493</v>
      </c>
      <c r="U45" s="28">
        <v>2246813</v>
      </c>
      <c r="V45" s="27">
        <v>2077758.0833333333</v>
      </c>
    </row>
    <row r="46" spans="1:22" ht="19.5" customHeight="1">
      <c r="A46" s="76"/>
      <c r="B46" s="289"/>
      <c r="C46" s="95"/>
      <c r="D46" s="302"/>
      <c r="E46" s="88"/>
      <c r="F46" s="62" t="s">
        <v>31</v>
      </c>
      <c r="G46" s="28">
        <v>49986603</v>
      </c>
      <c r="H46" s="28">
        <v>46346184</v>
      </c>
      <c r="I46" s="28">
        <v>49248430</v>
      </c>
      <c r="J46" s="28">
        <v>3668184</v>
      </c>
      <c r="K46" s="28">
        <v>3906884</v>
      </c>
      <c r="L46" s="28">
        <v>3951112</v>
      </c>
      <c r="M46" s="28">
        <v>3934690</v>
      </c>
      <c r="N46" s="28">
        <v>3978486</v>
      </c>
      <c r="O46" s="28">
        <v>3858532</v>
      </c>
      <c r="P46" s="28">
        <v>4379731</v>
      </c>
      <c r="Q46" s="28">
        <v>4202596</v>
      </c>
      <c r="R46" s="28">
        <v>4427574</v>
      </c>
      <c r="S46" s="28">
        <v>4238972</v>
      </c>
      <c r="T46" s="28">
        <v>4238277</v>
      </c>
      <c r="U46" s="28">
        <v>4464392</v>
      </c>
      <c r="V46" s="27">
        <v>4104035.8333333335</v>
      </c>
    </row>
    <row r="47" spans="1:22" ht="19.5" customHeight="1">
      <c r="A47" s="76"/>
      <c r="C47" s="95"/>
      <c r="D47" s="302"/>
      <c r="E47" s="88"/>
      <c r="F47" s="62" t="s">
        <v>286</v>
      </c>
      <c r="G47" s="28">
        <v>20819929</v>
      </c>
      <c r="H47" s="28">
        <v>19496127</v>
      </c>
      <c r="I47" s="28">
        <v>20178448</v>
      </c>
      <c r="J47" s="28">
        <v>1749708</v>
      </c>
      <c r="K47" s="28">
        <v>1812282</v>
      </c>
      <c r="L47" s="28">
        <v>1742194</v>
      </c>
      <c r="M47" s="28">
        <v>1716440</v>
      </c>
      <c r="N47" s="28">
        <v>1393202</v>
      </c>
      <c r="O47" s="28">
        <v>1779567</v>
      </c>
      <c r="P47" s="28">
        <v>1698942</v>
      </c>
      <c r="Q47" s="28">
        <v>1390471</v>
      </c>
      <c r="R47" s="28">
        <v>1705037</v>
      </c>
      <c r="S47" s="28">
        <v>1794023</v>
      </c>
      <c r="T47" s="28">
        <v>1732138</v>
      </c>
      <c r="U47" s="28">
        <v>1664444</v>
      </c>
      <c r="V47" s="27">
        <v>1681537.3333333333</v>
      </c>
    </row>
    <row r="48" spans="1:22" ht="19.5" customHeight="1">
      <c r="A48" s="76"/>
      <c r="C48" s="95"/>
      <c r="D48" s="302"/>
      <c r="E48" s="88"/>
      <c r="F48" s="62" t="s">
        <v>32</v>
      </c>
      <c r="G48" s="28">
        <v>108499220</v>
      </c>
      <c r="H48" s="28">
        <v>100208727</v>
      </c>
      <c r="I48" s="28">
        <v>105642512</v>
      </c>
      <c r="J48" s="28">
        <v>8825231</v>
      </c>
      <c r="K48" s="28">
        <v>8685584</v>
      </c>
      <c r="L48" s="28">
        <v>8802888</v>
      </c>
      <c r="M48" s="28">
        <v>9089484</v>
      </c>
      <c r="N48" s="28">
        <v>8815175</v>
      </c>
      <c r="O48" s="28">
        <v>9316470</v>
      </c>
      <c r="P48" s="28">
        <v>9207109</v>
      </c>
      <c r="Q48" s="28">
        <v>8480014</v>
      </c>
      <c r="R48" s="28">
        <v>8825856</v>
      </c>
      <c r="S48" s="28">
        <v>8716287</v>
      </c>
      <c r="T48" s="28">
        <v>8327986</v>
      </c>
      <c r="U48" s="28">
        <v>8549428</v>
      </c>
      <c r="V48" s="27">
        <v>8803542.666666666</v>
      </c>
    </row>
    <row r="49" spans="1:22" ht="19.5" customHeight="1">
      <c r="A49" s="76"/>
      <c r="C49" s="95"/>
      <c r="D49" s="85"/>
      <c r="E49" s="88"/>
      <c r="F49" s="62" t="s">
        <v>279</v>
      </c>
      <c r="G49" s="28">
        <v>121381134</v>
      </c>
      <c r="H49" s="28">
        <v>126745140</v>
      </c>
      <c r="I49" s="28">
        <v>126208879</v>
      </c>
      <c r="J49" s="28">
        <v>9573528</v>
      </c>
      <c r="K49" s="28">
        <v>10067845</v>
      </c>
      <c r="L49" s="28">
        <v>10413790</v>
      </c>
      <c r="M49" s="28">
        <v>10633488</v>
      </c>
      <c r="N49" s="28">
        <v>10258983</v>
      </c>
      <c r="O49" s="28">
        <v>11087350</v>
      </c>
      <c r="P49" s="28">
        <v>11085945</v>
      </c>
      <c r="Q49" s="28">
        <v>10026760</v>
      </c>
      <c r="R49" s="28">
        <v>10405669</v>
      </c>
      <c r="S49" s="28">
        <v>11031644</v>
      </c>
      <c r="T49" s="28">
        <v>10921443</v>
      </c>
      <c r="U49" s="28">
        <v>10702434</v>
      </c>
      <c r="V49" s="27">
        <v>10517406.583333334</v>
      </c>
    </row>
    <row r="50" spans="1:22" ht="19.5" customHeight="1">
      <c r="A50" s="76"/>
      <c r="D50" s="85"/>
      <c r="E50" s="88"/>
      <c r="F50" s="62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7"/>
    </row>
    <row r="51" spans="1:22" ht="19.5" customHeight="1">
      <c r="A51" s="76"/>
      <c r="C51" s="95"/>
      <c r="D51" s="286" t="s">
        <v>133</v>
      </c>
      <c r="E51" s="286"/>
      <c r="F51" s="287"/>
      <c r="G51" s="28" t="s">
        <v>203</v>
      </c>
      <c r="H51" s="28" t="s">
        <v>203</v>
      </c>
      <c r="I51" s="28" t="s">
        <v>203</v>
      </c>
      <c r="J51" s="28" t="s">
        <v>203</v>
      </c>
      <c r="K51" s="28" t="s">
        <v>203</v>
      </c>
      <c r="L51" s="28" t="s">
        <v>203</v>
      </c>
      <c r="M51" s="28" t="s">
        <v>203</v>
      </c>
      <c r="N51" s="28" t="s">
        <v>203</v>
      </c>
      <c r="O51" s="28" t="s">
        <v>203</v>
      </c>
      <c r="P51" s="28" t="s">
        <v>203</v>
      </c>
      <c r="Q51" s="28" t="s">
        <v>203</v>
      </c>
      <c r="R51" s="28" t="s">
        <v>203</v>
      </c>
      <c r="S51" s="28" t="s">
        <v>203</v>
      </c>
      <c r="T51" s="28" t="s">
        <v>203</v>
      </c>
      <c r="U51" s="28" t="s">
        <v>203</v>
      </c>
      <c r="V51" s="27" t="s">
        <v>287</v>
      </c>
    </row>
    <row r="52" spans="1:22" ht="19.5" customHeight="1">
      <c r="A52" s="76"/>
      <c r="D52" s="85"/>
      <c r="E52" s="88"/>
      <c r="F52" s="6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7"/>
    </row>
    <row r="53" spans="1:22" ht="19.5" customHeight="1">
      <c r="A53" s="76"/>
      <c r="B53" s="97"/>
      <c r="D53" s="277" t="s">
        <v>288</v>
      </c>
      <c r="E53" s="286"/>
      <c r="F53" s="287"/>
      <c r="G53" s="28" t="s">
        <v>203</v>
      </c>
      <c r="H53" s="28" t="s">
        <v>203</v>
      </c>
      <c r="I53" s="28" t="s">
        <v>203</v>
      </c>
      <c r="J53" s="28" t="s">
        <v>203</v>
      </c>
      <c r="K53" s="28" t="s">
        <v>203</v>
      </c>
      <c r="L53" s="28" t="s">
        <v>203</v>
      </c>
      <c r="M53" s="28" t="s">
        <v>203</v>
      </c>
      <c r="N53" s="28" t="s">
        <v>203</v>
      </c>
      <c r="O53" s="28" t="s">
        <v>203</v>
      </c>
      <c r="P53" s="28" t="s">
        <v>203</v>
      </c>
      <c r="Q53" s="28" t="s">
        <v>287</v>
      </c>
      <c r="R53" s="28" t="s">
        <v>203</v>
      </c>
      <c r="S53" s="28" t="s">
        <v>203</v>
      </c>
      <c r="T53" s="28" t="s">
        <v>203</v>
      </c>
      <c r="U53" s="28" t="s">
        <v>203</v>
      </c>
      <c r="V53" s="27" t="s">
        <v>287</v>
      </c>
    </row>
    <row r="54" spans="2:22" ht="19.5" customHeight="1">
      <c r="B54" s="97" t="s">
        <v>256</v>
      </c>
      <c r="D54" s="300" t="s">
        <v>283</v>
      </c>
      <c r="F54" s="93" t="s">
        <v>135</v>
      </c>
      <c r="G54" s="28">
        <v>18831365</v>
      </c>
      <c r="H54" s="28">
        <v>20270577</v>
      </c>
      <c r="I54" s="28" t="s">
        <v>204</v>
      </c>
      <c r="J54" s="28" t="s">
        <v>204</v>
      </c>
      <c r="K54" s="28" t="s">
        <v>204</v>
      </c>
      <c r="L54" s="28" t="s">
        <v>204</v>
      </c>
      <c r="M54" s="28" t="s">
        <v>204</v>
      </c>
      <c r="N54" s="28" t="s">
        <v>204</v>
      </c>
      <c r="O54" s="28" t="s">
        <v>204</v>
      </c>
      <c r="P54" s="28" t="s">
        <v>204</v>
      </c>
      <c r="Q54" s="28" t="s">
        <v>127</v>
      </c>
      <c r="R54" s="28" t="s">
        <v>204</v>
      </c>
      <c r="S54" s="28" t="s">
        <v>204</v>
      </c>
      <c r="T54" s="28" t="s">
        <v>204</v>
      </c>
      <c r="U54" s="28" t="s">
        <v>204</v>
      </c>
      <c r="V54" s="27" t="s">
        <v>127</v>
      </c>
    </row>
    <row r="55" spans="2:22" ht="19.5" customHeight="1">
      <c r="B55" s="98"/>
      <c r="D55" s="300"/>
      <c r="F55" s="93" t="s">
        <v>289</v>
      </c>
      <c r="G55" s="28" t="s">
        <v>281</v>
      </c>
      <c r="H55" s="28">
        <v>6295289</v>
      </c>
      <c r="I55" s="28" t="s">
        <v>287</v>
      </c>
      <c r="J55" s="28" t="s">
        <v>203</v>
      </c>
      <c r="K55" s="28" t="s">
        <v>203</v>
      </c>
      <c r="L55" s="28" t="s">
        <v>203</v>
      </c>
      <c r="M55" s="28" t="s">
        <v>203</v>
      </c>
      <c r="N55" s="28" t="s">
        <v>203</v>
      </c>
      <c r="O55" s="28" t="s">
        <v>203</v>
      </c>
      <c r="P55" s="28" t="s">
        <v>203</v>
      </c>
      <c r="Q55" s="28" t="s">
        <v>287</v>
      </c>
      <c r="R55" s="28" t="s">
        <v>203</v>
      </c>
      <c r="S55" s="28" t="s">
        <v>203</v>
      </c>
      <c r="T55" s="28" t="s">
        <v>203</v>
      </c>
      <c r="U55" s="28" t="s">
        <v>203</v>
      </c>
      <c r="V55" s="27" t="s">
        <v>287</v>
      </c>
    </row>
    <row r="56" spans="2:22" ht="19.5" customHeight="1">
      <c r="B56" s="91" t="s">
        <v>257</v>
      </c>
      <c r="D56" s="300"/>
      <c r="F56" s="99" t="s">
        <v>290</v>
      </c>
      <c r="G56" s="28">
        <v>17885626</v>
      </c>
      <c r="H56" s="28">
        <v>13056813</v>
      </c>
      <c r="I56" s="28" t="s">
        <v>281</v>
      </c>
      <c r="J56" s="28" t="s">
        <v>204</v>
      </c>
      <c r="K56" s="28" t="s">
        <v>204</v>
      </c>
      <c r="L56" s="28" t="s">
        <v>204</v>
      </c>
      <c r="M56" s="28" t="s">
        <v>204</v>
      </c>
      <c r="N56" s="28" t="s">
        <v>204</v>
      </c>
      <c r="O56" s="28" t="s">
        <v>204</v>
      </c>
      <c r="P56" s="28" t="s">
        <v>204</v>
      </c>
      <c r="Q56" s="28" t="s">
        <v>281</v>
      </c>
      <c r="R56" s="28" t="s">
        <v>204</v>
      </c>
      <c r="S56" s="28" t="s">
        <v>204</v>
      </c>
      <c r="T56" s="28" t="s">
        <v>204</v>
      </c>
      <c r="U56" s="28" t="s">
        <v>204</v>
      </c>
      <c r="V56" s="27" t="s">
        <v>281</v>
      </c>
    </row>
    <row r="57" spans="2:22" ht="19.5" customHeight="1">
      <c r="B57" s="98"/>
      <c r="D57" s="300"/>
      <c r="F57" s="99" t="s">
        <v>136</v>
      </c>
      <c r="G57" s="28">
        <v>787739</v>
      </c>
      <c r="H57" s="28">
        <v>918475</v>
      </c>
      <c r="I57" s="28" t="s">
        <v>287</v>
      </c>
      <c r="J57" s="28" t="s">
        <v>203</v>
      </c>
      <c r="K57" s="28" t="s">
        <v>203</v>
      </c>
      <c r="L57" s="28" t="s">
        <v>203</v>
      </c>
      <c r="M57" s="28" t="s">
        <v>203</v>
      </c>
      <c r="N57" s="28" t="s">
        <v>203</v>
      </c>
      <c r="O57" s="28" t="s">
        <v>203</v>
      </c>
      <c r="P57" s="28" t="s">
        <v>203</v>
      </c>
      <c r="Q57" s="28" t="s">
        <v>287</v>
      </c>
      <c r="R57" s="28" t="s">
        <v>203</v>
      </c>
      <c r="S57" s="28" t="s">
        <v>203</v>
      </c>
      <c r="T57" s="28" t="s">
        <v>203</v>
      </c>
      <c r="U57" s="28" t="s">
        <v>203</v>
      </c>
      <c r="V57" s="27" t="s">
        <v>287</v>
      </c>
    </row>
    <row r="58" spans="2:22" ht="19.5" customHeight="1">
      <c r="B58" s="91" t="s">
        <v>258</v>
      </c>
      <c r="D58" s="300"/>
      <c r="F58" s="99" t="s">
        <v>133</v>
      </c>
      <c r="G58" s="28">
        <v>158000</v>
      </c>
      <c r="H58" s="28" t="s">
        <v>291</v>
      </c>
      <c r="I58" s="28" t="s">
        <v>291</v>
      </c>
      <c r="J58" s="28" t="s">
        <v>204</v>
      </c>
      <c r="K58" s="28" t="s">
        <v>204</v>
      </c>
      <c r="L58" s="28" t="s">
        <v>204</v>
      </c>
      <c r="M58" s="28" t="s">
        <v>204</v>
      </c>
      <c r="N58" s="28" t="s">
        <v>204</v>
      </c>
      <c r="O58" s="28" t="s">
        <v>204</v>
      </c>
      <c r="P58" s="28" t="s">
        <v>204</v>
      </c>
      <c r="Q58" s="28" t="s">
        <v>291</v>
      </c>
      <c r="R58" s="28" t="s">
        <v>204</v>
      </c>
      <c r="S58" s="28" t="s">
        <v>204</v>
      </c>
      <c r="T58" s="28" t="s">
        <v>204</v>
      </c>
      <c r="U58" s="28" t="s">
        <v>204</v>
      </c>
      <c r="V58" s="27" t="s">
        <v>291</v>
      </c>
    </row>
    <row r="59" spans="1:22" ht="19.5" customHeight="1">
      <c r="A59" s="76"/>
      <c r="B59" s="98"/>
      <c r="F59" s="10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7"/>
    </row>
    <row r="60" spans="1:22" ht="19.5" customHeight="1">
      <c r="A60" s="101"/>
      <c r="B60" s="102"/>
      <c r="C60" s="102"/>
      <c r="D60" s="297" t="s">
        <v>137</v>
      </c>
      <c r="E60" s="298"/>
      <c r="F60" s="299"/>
      <c r="G60" s="28" t="s">
        <v>291</v>
      </c>
      <c r="H60" s="28" t="s">
        <v>204</v>
      </c>
      <c r="I60" s="28" t="s">
        <v>204</v>
      </c>
      <c r="J60" s="28" t="s">
        <v>204</v>
      </c>
      <c r="K60" s="28" t="s">
        <v>204</v>
      </c>
      <c r="L60" s="28" t="s">
        <v>204</v>
      </c>
      <c r="M60" s="28" t="s">
        <v>204</v>
      </c>
      <c r="N60" s="28" t="s">
        <v>204</v>
      </c>
      <c r="O60" s="28" t="s">
        <v>204</v>
      </c>
      <c r="P60" s="28" t="s">
        <v>204</v>
      </c>
      <c r="Q60" s="28" t="s">
        <v>291</v>
      </c>
      <c r="R60" s="28" t="s">
        <v>204</v>
      </c>
      <c r="S60" s="28" t="s">
        <v>204</v>
      </c>
      <c r="T60" s="28" t="s">
        <v>204</v>
      </c>
      <c r="U60" s="28" t="s">
        <v>204</v>
      </c>
      <c r="V60" s="27" t="s">
        <v>291</v>
      </c>
    </row>
    <row r="61" spans="7:22" ht="15" customHeight="1">
      <c r="G61" s="104"/>
      <c r="H61" s="104"/>
      <c r="I61" s="104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</row>
    <row r="62" spans="1:22" ht="14.25">
      <c r="A62" s="45" t="s">
        <v>176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</row>
  </sheetData>
  <sheetProtection/>
  <mergeCells count="52">
    <mergeCell ref="A14:A20"/>
    <mergeCell ref="E18:F18"/>
    <mergeCell ref="A7:F7"/>
    <mergeCell ref="B9:F9"/>
    <mergeCell ref="B11:F11"/>
    <mergeCell ref="C14:C17"/>
    <mergeCell ref="E14:F14"/>
    <mergeCell ref="E17:F17"/>
    <mergeCell ref="E12:F12"/>
    <mergeCell ref="E13:F13"/>
    <mergeCell ref="E16:F16"/>
    <mergeCell ref="D60:F60"/>
    <mergeCell ref="B34:F34"/>
    <mergeCell ref="D54:D58"/>
    <mergeCell ref="D51:F51"/>
    <mergeCell ref="D53:F53"/>
    <mergeCell ref="D41:F41"/>
    <mergeCell ref="D44:D48"/>
    <mergeCell ref="B37:B46"/>
    <mergeCell ref="B30:F30"/>
    <mergeCell ref="V5:V6"/>
    <mergeCell ref="O5:O6"/>
    <mergeCell ref="P5:P6"/>
    <mergeCell ref="Q5:Q6"/>
    <mergeCell ref="R5:R6"/>
    <mergeCell ref="S5:S6"/>
    <mergeCell ref="N5:N6"/>
    <mergeCell ref="G5:G6"/>
    <mergeCell ref="H5:H6"/>
    <mergeCell ref="I5:I6"/>
    <mergeCell ref="T5:T6"/>
    <mergeCell ref="U5:U6"/>
    <mergeCell ref="B32:F32"/>
    <mergeCell ref="E20:F20"/>
    <mergeCell ref="C18:C20"/>
    <mergeCell ref="A2:V2"/>
    <mergeCell ref="A3:V3"/>
    <mergeCell ref="J5:J6"/>
    <mergeCell ref="K5:K6"/>
    <mergeCell ref="L5:L6"/>
    <mergeCell ref="E15:F15"/>
    <mergeCell ref="M5:M6"/>
    <mergeCell ref="E19:F19"/>
    <mergeCell ref="B22:F22"/>
    <mergeCell ref="B24:F24"/>
    <mergeCell ref="D36:D39"/>
    <mergeCell ref="E25:F25"/>
    <mergeCell ref="E26:F26"/>
    <mergeCell ref="C27:C28"/>
    <mergeCell ref="E27:F27"/>
    <mergeCell ref="E28:F28"/>
    <mergeCell ref="B31:F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60" zoomScalePageLayoutView="0" workbookViewId="0" topLeftCell="A19">
      <selection activeCell="A76" sqref="A76"/>
    </sheetView>
  </sheetViews>
  <sheetFormatPr defaultColWidth="10.59765625" defaultRowHeight="15"/>
  <cols>
    <col min="1" max="1" width="2.59765625" style="45" customWidth="1"/>
    <col min="2" max="2" width="16" style="45" customWidth="1"/>
    <col min="3" max="3" width="5.59765625" style="45" customWidth="1"/>
    <col min="4" max="6" width="12.09765625" style="45" bestFit="1" customWidth="1"/>
    <col min="7" max="16" width="10.8984375" style="45" bestFit="1" customWidth="1"/>
    <col min="17" max="17" width="10.8984375" style="108" bestFit="1" customWidth="1"/>
    <col min="18" max="18" width="10.8984375" style="45" bestFit="1" customWidth="1"/>
    <col min="19" max="19" width="11.59765625" style="45" customWidth="1"/>
    <col min="20" max="16384" width="10.59765625" style="45" customWidth="1"/>
  </cols>
  <sheetData>
    <row r="1" spans="1:19" s="44" customFormat="1" ht="19.5" customHeight="1">
      <c r="A1" s="2" t="s">
        <v>157</v>
      </c>
      <c r="Q1" s="107"/>
      <c r="S1" s="3" t="s">
        <v>158</v>
      </c>
    </row>
    <row r="2" spans="1:20" ht="19.5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5"/>
    </row>
    <row r="3" spans="1:19" ht="19.5" customHeight="1">
      <c r="A3" s="290" t="s">
        <v>318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1:3" ht="18" customHeight="1" thickBot="1">
      <c r="A4" s="116"/>
      <c r="B4" s="116"/>
      <c r="C4" s="116"/>
    </row>
    <row r="5" spans="1:19" ht="13.5" customHeight="1">
      <c r="A5" s="46"/>
      <c r="B5" s="306" t="s">
        <v>319</v>
      </c>
      <c r="C5" s="307"/>
      <c r="D5" s="292" t="s">
        <v>231</v>
      </c>
      <c r="E5" s="292" t="s">
        <v>247</v>
      </c>
      <c r="F5" s="292" t="s">
        <v>248</v>
      </c>
      <c r="G5" s="292" t="s">
        <v>234</v>
      </c>
      <c r="H5" s="292" t="s">
        <v>235</v>
      </c>
      <c r="I5" s="292" t="s">
        <v>236</v>
      </c>
      <c r="J5" s="292" t="s">
        <v>237</v>
      </c>
      <c r="K5" s="292" t="s">
        <v>238</v>
      </c>
      <c r="L5" s="292" t="s">
        <v>239</v>
      </c>
      <c r="M5" s="292" t="s">
        <v>240</v>
      </c>
      <c r="N5" s="292" t="s">
        <v>241</v>
      </c>
      <c r="O5" s="292" t="s">
        <v>242</v>
      </c>
      <c r="P5" s="292" t="s">
        <v>243</v>
      </c>
      <c r="Q5" s="292" t="s">
        <v>244</v>
      </c>
      <c r="R5" s="292" t="s">
        <v>245</v>
      </c>
      <c r="S5" s="295" t="s">
        <v>249</v>
      </c>
    </row>
    <row r="6" spans="1:19" ht="13.5" customHeight="1">
      <c r="A6" s="46"/>
      <c r="C6" s="31"/>
      <c r="D6" s="309"/>
      <c r="E6" s="309"/>
      <c r="F6" s="309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10"/>
    </row>
    <row r="7" spans="1:19" ht="13.5" customHeight="1">
      <c r="A7" s="52" t="s">
        <v>295</v>
      </c>
      <c r="B7" s="52"/>
      <c r="C7" s="109"/>
      <c r="D7" s="294"/>
      <c r="E7" s="294"/>
      <c r="F7" s="294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6"/>
    </row>
    <row r="8" spans="1:19" ht="21" customHeight="1">
      <c r="A8" s="279" t="s">
        <v>296</v>
      </c>
      <c r="B8" s="279"/>
      <c r="C8" s="16" t="s">
        <v>297</v>
      </c>
      <c r="D8" s="24">
        <v>677671</v>
      </c>
      <c r="E8" s="24">
        <v>669326</v>
      </c>
      <c r="F8" s="24">
        <v>673497</v>
      </c>
      <c r="G8" s="24">
        <v>56264</v>
      </c>
      <c r="H8" s="24">
        <v>56014</v>
      </c>
      <c r="I8" s="24">
        <v>56784</v>
      </c>
      <c r="J8" s="24">
        <v>58828</v>
      </c>
      <c r="K8" s="24">
        <v>56122</v>
      </c>
      <c r="L8" s="24">
        <v>56918</v>
      </c>
      <c r="M8" s="24">
        <v>56793</v>
      </c>
      <c r="N8" s="24">
        <v>55002</v>
      </c>
      <c r="O8" s="24">
        <v>54516</v>
      </c>
      <c r="P8" s="24">
        <v>55337</v>
      </c>
      <c r="Q8" s="108">
        <v>54511</v>
      </c>
      <c r="R8" s="24">
        <v>56408</v>
      </c>
      <c r="S8" s="24">
        <f>AVERAGE(G8:R8)</f>
        <v>56124.75</v>
      </c>
    </row>
    <row r="9" spans="1:19" ht="21" customHeight="1">
      <c r="A9" s="76"/>
      <c r="B9" s="76"/>
      <c r="C9" s="57"/>
      <c r="D9" s="25"/>
      <c r="E9" s="25"/>
      <c r="F9" s="25"/>
      <c r="G9" s="4"/>
      <c r="H9" s="4"/>
      <c r="I9" s="4"/>
      <c r="J9" s="4"/>
      <c r="K9" s="4"/>
      <c r="L9" s="4"/>
      <c r="M9" s="4"/>
      <c r="N9" s="4"/>
      <c r="O9" s="4"/>
      <c r="P9" s="4"/>
      <c r="R9" s="4"/>
      <c r="S9" s="25"/>
    </row>
    <row r="10" spans="1:19" ht="21" customHeight="1">
      <c r="A10" s="279" t="s">
        <v>33</v>
      </c>
      <c r="B10" s="279"/>
      <c r="C10" s="57" t="s">
        <v>298</v>
      </c>
      <c r="D10" s="24">
        <v>9476687</v>
      </c>
      <c r="E10" s="24">
        <v>9209376</v>
      </c>
      <c r="F10" s="24">
        <v>8947653</v>
      </c>
      <c r="G10" s="24">
        <v>739566</v>
      </c>
      <c r="H10" s="24">
        <v>760001</v>
      </c>
      <c r="I10" s="24">
        <v>813754</v>
      </c>
      <c r="J10" s="108">
        <v>768056</v>
      </c>
      <c r="K10" s="24">
        <v>715537</v>
      </c>
      <c r="L10" s="24">
        <v>773915</v>
      </c>
      <c r="M10" s="24">
        <v>826175</v>
      </c>
      <c r="N10" s="24">
        <v>702692</v>
      </c>
      <c r="O10" s="24">
        <v>713255</v>
      </c>
      <c r="P10" s="24">
        <v>746305</v>
      </c>
      <c r="Q10" s="108">
        <v>704530</v>
      </c>
      <c r="R10" s="24">
        <v>683867</v>
      </c>
      <c r="S10" s="24">
        <f>AVERAGE(G10:R10)</f>
        <v>745637.75</v>
      </c>
    </row>
    <row r="11" spans="1:19" ht="21" customHeight="1">
      <c r="A11" s="76"/>
      <c r="B11" s="76"/>
      <c r="C11" s="57"/>
      <c r="D11" s="25"/>
      <c r="E11" s="25"/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  <c r="R11" s="24"/>
      <c r="S11" s="25"/>
    </row>
    <row r="12" spans="1:19" ht="21" customHeight="1">
      <c r="A12" s="279" t="s">
        <v>299</v>
      </c>
      <c r="B12" s="279"/>
      <c r="C12" s="57" t="s">
        <v>300</v>
      </c>
      <c r="D12" s="24">
        <v>1499404</v>
      </c>
      <c r="E12" s="24">
        <v>1563324</v>
      </c>
      <c r="F12" s="24">
        <v>1184817</v>
      </c>
      <c r="G12" s="24">
        <v>110300</v>
      </c>
      <c r="H12" s="24">
        <v>109038</v>
      </c>
      <c r="I12" s="24">
        <v>120312</v>
      </c>
      <c r="J12" s="24">
        <v>124834</v>
      </c>
      <c r="K12" s="24">
        <v>99485</v>
      </c>
      <c r="L12" s="24">
        <v>96882</v>
      </c>
      <c r="M12" s="24">
        <v>105896</v>
      </c>
      <c r="N12" s="24">
        <v>95395</v>
      </c>
      <c r="O12" s="24">
        <v>93439</v>
      </c>
      <c r="P12" s="24">
        <v>71252</v>
      </c>
      <c r="Q12" s="108">
        <v>79971</v>
      </c>
      <c r="R12" s="24">
        <v>78013</v>
      </c>
      <c r="S12" s="24">
        <f>AVERAGE(G12:R12)</f>
        <v>98734.75</v>
      </c>
    </row>
    <row r="13" spans="1:19" ht="21" customHeight="1">
      <c r="A13" s="76"/>
      <c r="B13" s="76"/>
      <c r="C13" s="57"/>
      <c r="D13" s="25"/>
      <c r="E13" s="25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R13" s="24"/>
      <c r="S13" s="25"/>
    </row>
    <row r="14" spans="1:19" ht="21" customHeight="1">
      <c r="A14" s="279" t="s">
        <v>301</v>
      </c>
      <c r="B14" s="279"/>
      <c r="C14" s="57" t="s">
        <v>302</v>
      </c>
      <c r="D14" s="24">
        <v>604109</v>
      </c>
      <c r="E14" s="24">
        <v>685574</v>
      </c>
      <c r="F14" s="24">
        <v>635779</v>
      </c>
      <c r="G14" s="24">
        <v>51601</v>
      </c>
      <c r="H14" s="24">
        <v>54891</v>
      </c>
      <c r="I14" s="24">
        <v>63321</v>
      </c>
      <c r="J14" s="24">
        <v>56062</v>
      </c>
      <c r="K14" s="24">
        <v>60903</v>
      </c>
      <c r="L14" s="24">
        <v>62534</v>
      </c>
      <c r="M14" s="24">
        <v>63164</v>
      </c>
      <c r="N14" s="24">
        <v>54436</v>
      </c>
      <c r="O14" s="24">
        <v>42409</v>
      </c>
      <c r="P14" s="45">
        <v>41337</v>
      </c>
      <c r="Q14" s="108">
        <v>41062</v>
      </c>
      <c r="R14" s="45">
        <v>44059</v>
      </c>
      <c r="S14" s="24">
        <f aca="true" t="shared" si="0" ref="S14:S23">AVERAGE(G14:R14)</f>
        <v>52981.583333333336</v>
      </c>
    </row>
    <row r="15" spans="2:19" ht="21" customHeight="1">
      <c r="B15" s="311" t="s">
        <v>34</v>
      </c>
      <c r="C15" s="312"/>
      <c r="D15" s="24">
        <v>366395</v>
      </c>
      <c r="E15" s="24">
        <v>405223</v>
      </c>
      <c r="F15" s="24">
        <v>367976</v>
      </c>
      <c r="G15" s="24">
        <v>30805</v>
      </c>
      <c r="H15" s="24">
        <v>34140</v>
      </c>
      <c r="I15" s="24">
        <v>41247</v>
      </c>
      <c r="J15" s="24">
        <v>34086</v>
      </c>
      <c r="K15" s="24">
        <v>39440</v>
      </c>
      <c r="L15" s="24">
        <v>39506</v>
      </c>
      <c r="M15" s="24">
        <v>41572</v>
      </c>
      <c r="N15" s="24">
        <v>33386</v>
      </c>
      <c r="O15" s="24">
        <v>18446</v>
      </c>
      <c r="P15" s="24">
        <v>17771</v>
      </c>
      <c r="Q15" s="108">
        <v>17798</v>
      </c>
      <c r="R15" s="24">
        <v>19779</v>
      </c>
      <c r="S15" s="24">
        <f t="shared" si="0"/>
        <v>30664.666666666668</v>
      </c>
    </row>
    <row r="16" spans="2:19" ht="21" customHeight="1">
      <c r="B16" s="313" t="s">
        <v>35</v>
      </c>
      <c r="C16" s="314"/>
      <c r="D16" s="24">
        <v>27985</v>
      </c>
      <c r="E16" s="24">
        <v>22911</v>
      </c>
      <c r="F16" s="24">
        <v>23518</v>
      </c>
      <c r="G16" s="24">
        <v>1786</v>
      </c>
      <c r="H16" s="24">
        <v>1630</v>
      </c>
      <c r="I16" s="24">
        <v>1666</v>
      </c>
      <c r="J16" s="24">
        <v>1882</v>
      </c>
      <c r="K16" s="24">
        <v>2213</v>
      </c>
      <c r="L16" s="24">
        <v>2884</v>
      </c>
      <c r="M16" s="24">
        <v>1825</v>
      </c>
      <c r="N16" s="24">
        <v>1690</v>
      </c>
      <c r="O16" s="24">
        <v>1757</v>
      </c>
      <c r="P16" s="24">
        <v>1824</v>
      </c>
      <c r="Q16" s="108">
        <v>1933</v>
      </c>
      <c r="R16" s="24">
        <v>2428</v>
      </c>
      <c r="S16" s="24">
        <f t="shared" si="0"/>
        <v>1959.8333333333333</v>
      </c>
    </row>
    <row r="17" spans="2:19" ht="21" customHeight="1">
      <c r="B17" s="279" t="s">
        <v>36</v>
      </c>
      <c r="C17" s="278"/>
      <c r="D17" s="24">
        <v>245729</v>
      </c>
      <c r="E17" s="24">
        <v>257440</v>
      </c>
      <c r="F17" s="24">
        <v>244285</v>
      </c>
      <c r="G17" s="24">
        <v>19010</v>
      </c>
      <c r="H17" s="24">
        <v>19121</v>
      </c>
      <c r="I17" s="24">
        <v>20408</v>
      </c>
      <c r="J17" s="24">
        <v>20094</v>
      </c>
      <c r="K17" s="24">
        <v>19250</v>
      </c>
      <c r="L17" s="24">
        <v>20144</v>
      </c>
      <c r="M17" s="24">
        <v>19767</v>
      </c>
      <c r="N17" s="24">
        <v>19360</v>
      </c>
      <c r="O17" s="24">
        <v>22206</v>
      </c>
      <c r="P17" s="24">
        <v>21742</v>
      </c>
      <c r="Q17" s="108">
        <v>21331</v>
      </c>
      <c r="R17" s="24">
        <v>21852</v>
      </c>
      <c r="S17" s="24">
        <f t="shared" si="0"/>
        <v>20357.083333333332</v>
      </c>
    </row>
    <row r="18" spans="1:19" ht="21" customHeight="1">
      <c r="A18" s="76"/>
      <c r="B18" s="76"/>
      <c r="C18" s="57"/>
      <c r="D18" s="25"/>
      <c r="E18" s="25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R18" s="24"/>
      <c r="S18" s="25"/>
    </row>
    <row r="19" spans="1:19" ht="21" customHeight="1">
      <c r="A19" s="279" t="s">
        <v>303</v>
      </c>
      <c r="B19" s="279"/>
      <c r="C19" s="57" t="s">
        <v>302</v>
      </c>
      <c r="D19" s="24">
        <v>984002</v>
      </c>
      <c r="E19" s="24">
        <v>1046685</v>
      </c>
      <c r="F19" s="24">
        <v>984274</v>
      </c>
      <c r="G19" s="24">
        <v>80750</v>
      </c>
      <c r="H19" s="24">
        <v>89100</v>
      </c>
      <c r="I19" s="24">
        <v>88455</v>
      </c>
      <c r="J19" s="24">
        <v>89300</v>
      </c>
      <c r="K19" s="24">
        <v>84440</v>
      </c>
      <c r="L19" s="24">
        <v>91600</v>
      </c>
      <c r="M19" s="24">
        <v>90380</v>
      </c>
      <c r="N19" s="24">
        <v>77020</v>
      </c>
      <c r="O19" s="24">
        <v>70219</v>
      </c>
      <c r="P19" s="24">
        <v>79750</v>
      </c>
      <c r="Q19" s="108">
        <v>77900</v>
      </c>
      <c r="R19" s="24">
        <v>65360</v>
      </c>
      <c r="S19" s="24">
        <f t="shared" si="0"/>
        <v>82022.83333333333</v>
      </c>
    </row>
    <row r="20" spans="1:19" ht="21" customHeight="1">
      <c r="A20" s="76"/>
      <c r="B20" s="76"/>
      <c r="C20" s="57"/>
      <c r="D20" s="25"/>
      <c r="E20" s="25"/>
      <c r="F20" s="25"/>
      <c r="G20" s="24"/>
      <c r="I20" s="24"/>
      <c r="J20" s="24"/>
      <c r="K20" s="24"/>
      <c r="L20" s="24"/>
      <c r="M20" s="24"/>
      <c r="N20" s="24"/>
      <c r="O20" s="24"/>
      <c r="P20" s="24"/>
      <c r="R20" s="24"/>
      <c r="S20" s="25"/>
    </row>
    <row r="21" spans="1:19" ht="21" customHeight="1">
      <c r="A21" s="279" t="s">
        <v>37</v>
      </c>
      <c r="B21" s="279"/>
      <c r="C21" s="57" t="s">
        <v>38</v>
      </c>
      <c r="D21" s="24">
        <v>8548613</v>
      </c>
      <c r="E21" s="24">
        <v>8664459</v>
      </c>
      <c r="F21" s="24">
        <v>7867239</v>
      </c>
      <c r="G21" s="24">
        <v>703933</v>
      </c>
      <c r="H21" s="24">
        <v>748367</v>
      </c>
      <c r="I21" s="24">
        <v>723952</v>
      </c>
      <c r="J21" s="24">
        <v>683094</v>
      </c>
      <c r="K21" s="24">
        <v>615528</v>
      </c>
      <c r="L21" s="24">
        <v>667249</v>
      </c>
      <c r="M21" s="24">
        <v>655287</v>
      </c>
      <c r="N21" s="24">
        <v>609725</v>
      </c>
      <c r="O21" s="24">
        <v>632170</v>
      </c>
      <c r="P21" s="24">
        <v>631574</v>
      </c>
      <c r="Q21" s="108">
        <v>616687</v>
      </c>
      <c r="R21" s="24">
        <v>579673</v>
      </c>
      <c r="S21" s="24">
        <f t="shared" si="0"/>
        <v>655603.25</v>
      </c>
    </row>
    <row r="22" spans="2:19" ht="21" customHeight="1">
      <c r="B22" s="279" t="s">
        <v>304</v>
      </c>
      <c r="C22" s="278"/>
      <c r="D22" s="24">
        <v>6406116</v>
      </c>
      <c r="E22" s="24">
        <v>6237511</v>
      </c>
      <c r="F22" s="24">
        <v>5643760</v>
      </c>
      <c r="G22" s="24">
        <v>498880</v>
      </c>
      <c r="H22" s="24">
        <v>541094</v>
      </c>
      <c r="I22" s="24">
        <v>522838</v>
      </c>
      <c r="J22" s="24">
        <v>487520</v>
      </c>
      <c r="K22" s="24">
        <v>457700</v>
      </c>
      <c r="L22" s="24">
        <v>477484</v>
      </c>
      <c r="M22" s="24">
        <v>472355</v>
      </c>
      <c r="N22" s="24">
        <v>433902</v>
      </c>
      <c r="O22" s="24">
        <v>443642</v>
      </c>
      <c r="P22" s="24">
        <v>451555</v>
      </c>
      <c r="Q22" s="108">
        <v>429366</v>
      </c>
      <c r="R22" s="24">
        <v>427424</v>
      </c>
      <c r="S22" s="24">
        <f t="shared" si="0"/>
        <v>470313.3333333333</v>
      </c>
    </row>
    <row r="23" spans="2:19" ht="21" customHeight="1">
      <c r="B23" s="279" t="s">
        <v>259</v>
      </c>
      <c r="C23" s="278"/>
      <c r="D23" s="24">
        <v>2142497</v>
      </c>
      <c r="E23" s="24">
        <v>2426948</v>
      </c>
      <c r="F23" s="24">
        <v>2223479</v>
      </c>
      <c r="G23" s="24">
        <v>205053</v>
      </c>
      <c r="H23" s="24">
        <v>207273</v>
      </c>
      <c r="I23" s="24">
        <v>201114</v>
      </c>
      <c r="J23" s="24">
        <v>195574</v>
      </c>
      <c r="K23" s="24">
        <v>157828</v>
      </c>
      <c r="L23" s="24">
        <v>189765</v>
      </c>
      <c r="M23" s="24">
        <v>182932</v>
      </c>
      <c r="N23" s="24">
        <v>175823</v>
      </c>
      <c r="O23" s="24">
        <v>188528</v>
      </c>
      <c r="P23" s="24">
        <v>180019</v>
      </c>
      <c r="Q23" s="108">
        <v>187321</v>
      </c>
      <c r="R23" s="24">
        <v>152249</v>
      </c>
      <c r="S23" s="24">
        <f t="shared" si="0"/>
        <v>185289.91666666666</v>
      </c>
    </row>
    <row r="24" spans="2:19" ht="21" customHeight="1">
      <c r="B24" s="85"/>
      <c r="C24" s="5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R24" s="24"/>
      <c r="S24" s="24"/>
    </row>
    <row r="25" spans="1:19" ht="21" customHeight="1">
      <c r="A25" s="280" t="s">
        <v>138</v>
      </c>
      <c r="B25" s="315"/>
      <c r="C25" s="57" t="s">
        <v>305</v>
      </c>
      <c r="D25" s="27" t="s">
        <v>203</v>
      </c>
      <c r="E25" s="27" t="s">
        <v>203</v>
      </c>
      <c r="F25" s="27" t="s">
        <v>203</v>
      </c>
      <c r="G25" s="27" t="s">
        <v>306</v>
      </c>
      <c r="H25" s="27" t="s">
        <v>306</v>
      </c>
      <c r="I25" s="27" t="s">
        <v>306</v>
      </c>
      <c r="J25" s="27" t="s">
        <v>306</v>
      </c>
      <c r="K25" s="27" t="s">
        <v>306</v>
      </c>
      <c r="L25" s="27" t="s">
        <v>306</v>
      </c>
      <c r="M25" s="27" t="s">
        <v>306</v>
      </c>
      <c r="N25" s="27" t="s">
        <v>306</v>
      </c>
      <c r="O25" s="27" t="s">
        <v>306</v>
      </c>
      <c r="P25" s="27" t="s">
        <v>306</v>
      </c>
      <c r="Q25" s="110" t="s">
        <v>306</v>
      </c>
      <c r="R25" s="27" t="s">
        <v>306</v>
      </c>
      <c r="S25" s="27" t="s">
        <v>391</v>
      </c>
    </row>
    <row r="26" spans="2:19" ht="21" customHeight="1">
      <c r="B26" s="279" t="s">
        <v>307</v>
      </c>
      <c r="C26" s="278"/>
      <c r="D26" s="27" t="s">
        <v>203</v>
      </c>
      <c r="E26" s="27" t="s">
        <v>203</v>
      </c>
      <c r="F26" s="27" t="s">
        <v>203</v>
      </c>
      <c r="G26" s="27" t="s">
        <v>306</v>
      </c>
      <c r="H26" s="27" t="s">
        <v>306</v>
      </c>
      <c r="I26" s="27" t="s">
        <v>306</v>
      </c>
      <c r="J26" s="27" t="s">
        <v>306</v>
      </c>
      <c r="K26" s="27" t="s">
        <v>306</v>
      </c>
      <c r="L26" s="27" t="s">
        <v>306</v>
      </c>
      <c r="M26" s="27" t="s">
        <v>306</v>
      </c>
      <c r="N26" s="27" t="s">
        <v>306</v>
      </c>
      <c r="O26" s="27" t="s">
        <v>306</v>
      </c>
      <c r="P26" s="27" t="s">
        <v>306</v>
      </c>
      <c r="Q26" s="110" t="s">
        <v>306</v>
      </c>
      <c r="R26" s="27" t="s">
        <v>306</v>
      </c>
      <c r="S26" s="27" t="s">
        <v>391</v>
      </c>
    </row>
    <row r="27" spans="2:19" ht="21" customHeight="1">
      <c r="B27" s="279" t="s">
        <v>308</v>
      </c>
      <c r="C27" s="278"/>
      <c r="D27" s="27" t="s">
        <v>203</v>
      </c>
      <c r="E27" s="27" t="s">
        <v>203</v>
      </c>
      <c r="F27" s="27" t="s">
        <v>203</v>
      </c>
      <c r="G27" s="27" t="s">
        <v>306</v>
      </c>
      <c r="H27" s="27" t="s">
        <v>306</v>
      </c>
      <c r="I27" s="27" t="s">
        <v>306</v>
      </c>
      <c r="J27" s="27" t="s">
        <v>306</v>
      </c>
      <c r="K27" s="27" t="s">
        <v>306</v>
      </c>
      <c r="L27" s="27" t="s">
        <v>306</v>
      </c>
      <c r="M27" s="27" t="s">
        <v>306</v>
      </c>
      <c r="N27" s="27" t="s">
        <v>306</v>
      </c>
      <c r="O27" s="27" t="s">
        <v>306</v>
      </c>
      <c r="P27" s="27" t="s">
        <v>306</v>
      </c>
      <c r="Q27" s="110" t="s">
        <v>306</v>
      </c>
      <c r="R27" s="27" t="s">
        <v>306</v>
      </c>
      <c r="S27" s="27" t="s">
        <v>391</v>
      </c>
    </row>
    <row r="28" spans="2:19" ht="21" customHeight="1">
      <c r="B28" s="279" t="s">
        <v>309</v>
      </c>
      <c r="C28" s="278"/>
      <c r="D28" s="27" t="s">
        <v>203</v>
      </c>
      <c r="E28" s="27" t="s">
        <v>203</v>
      </c>
      <c r="F28" s="27" t="s">
        <v>203</v>
      </c>
      <c r="G28" s="27" t="s">
        <v>306</v>
      </c>
      <c r="H28" s="27" t="s">
        <v>306</v>
      </c>
      <c r="I28" s="27" t="s">
        <v>306</v>
      </c>
      <c r="J28" s="27" t="s">
        <v>306</v>
      </c>
      <c r="K28" s="27" t="s">
        <v>306</v>
      </c>
      <c r="L28" s="27" t="s">
        <v>306</v>
      </c>
      <c r="M28" s="27" t="s">
        <v>306</v>
      </c>
      <c r="N28" s="27" t="s">
        <v>306</v>
      </c>
      <c r="O28" s="27" t="s">
        <v>306</v>
      </c>
      <c r="P28" s="27" t="s">
        <v>306</v>
      </c>
      <c r="Q28" s="110" t="s">
        <v>306</v>
      </c>
      <c r="R28" s="27" t="s">
        <v>306</v>
      </c>
      <c r="S28" s="27" t="s">
        <v>391</v>
      </c>
    </row>
    <row r="29" spans="2:19" ht="21" customHeight="1">
      <c r="B29" s="85"/>
      <c r="C29" s="5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R29" s="24"/>
      <c r="S29" s="24"/>
    </row>
    <row r="30" spans="1:19" ht="21" customHeight="1">
      <c r="A30" s="279" t="s">
        <v>310</v>
      </c>
      <c r="B30" s="279"/>
      <c r="C30" s="57" t="s">
        <v>311</v>
      </c>
      <c r="D30" s="24">
        <v>224524</v>
      </c>
      <c r="E30" s="27" t="s">
        <v>206</v>
      </c>
      <c r="F30" s="27" t="s">
        <v>206</v>
      </c>
      <c r="G30" s="24">
        <v>15438</v>
      </c>
      <c r="H30" s="24">
        <v>16715</v>
      </c>
      <c r="I30" s="24">
        <v>19518</v>
      </c>
      <c r="J30" s="27" t="s">
        <v>306</v>
      </c>
      <c r="K30" s="27" t="s">
        <v>306</v>
      </c>
      <c r="L30" s="27" t="s">
        <v>306</v>
      </c>
      <c r="M30" s="27" t="s">
        <v>306</v>
      </c>
      <c r="N30" s="27" t="s">
        <v>306</v>
      </c>
      <c r="O30" s="27" t="s">
        <v>306</v>
      </c>
      <c r="P30" s="27" t="s">
        <v>306</v>
      </c>
      <c r="Q30" s="111" t="s">
        <v>306</v>
      </c>
      <c r="R30" s="27" t="s">
        <v>306</v>
      </c>
      <c r="S30" s="27" t="s">
        <v>391</v>
      </c>
    </row>
    <row r="31" spans="1:19" ht="21" customHeight="1">
      <c r="A31" s="85"/>
      <c r="B31" s="85"/>
      <c r="C31" s="5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R31" s="24"/>
      <c r="S31" s="24"/>
    </row>
    <row r="32" spans="1:19" ht="21" customHeight="1">
      <c r="A32" s="279" t="s">
        <v>310</v>
      </c>
      <c r="B32" s="279"/>
      <c r="C32" s="57" t="s">
        <v>311</v>
      </c>
      <c r="D32" s="24">
        <v>19672</v>
      </c>
      <c r="E32" s="24">
        <v>19344</v>
      </c>
      <c r="F32" s="24">
        <v>20126</v>
      </c>
      <c r="G32" s="24">
        <v>1660</v>
      </c>
      <c r="H32" s="24">
        <v>1589</v>
      </c>
      <c r="I32" s="24">
        <v>1714</v>
      </c>
      <c r="J32" s="24">
        <v>1776</v>
      </c>
      <c r="K32" s="24">
        <v>1673</v>
      </c>
      <c r="L32" s="24">
        <v>1855</v>
      </c>
      <c r="M32" s="24">
        <v>1740</v>
      </c>
      <c r="N32" s="24">
        <v>1581</v>
      </c>
      <c r="O32" s="24">
        <v>1696</v>
      </c>
      <c r="P32" s="24">
        <v>1763</v>
      </c>
      <c r="Q32" s="108">
        <v>1520</v>
      </c>
      <c r="R32" s="24">
        <v>1559</v>
      </c>
      <c r="S32" s="24">
        <f>AVERAGE(G32:R32)</f>
        <v>1677.1666666666667</v>
      </c>
    </row>
    <row r="33" spans="2:19" ht="21" customHeight="1">
      <c r="B33" s="279" t="s">
        <v>312</v>
      </c>
      <c r="C33" s="278"/>
      <c r="D33" s="24">
        <v>12942</v>
      </c>
      <c r="E33" s="24">
        <v>14039</v>
      </c>
      <c r="F33" s="24">
        <v>14779</v>
      </c>
      <c r="G33" s="24">
        <v>1264</v>
      </c>
      <c r="H33" s="24">
        <v>1169</v>
      </c>
      <c r="I33" s="24">
        <v>1286</v>
      </c>
      <c r="J33" s="24">
        <v>1330</v>
      </c>
      <c r="K33" s="24">
        <v>1277</v>
      </c>
      <c r="L33" s="24">
        <v>1390</v>
      </c>
      <c r="M33" s="24">
        <v>1312</v>
      </c>
      <c r="N33" s="24">
        <v>1213</v>
      </c>
      <c r="O33" s="24">
        <v>1174</v>
      </c>
      <c r="P33" s="24">
        <v>1228</v>
      </c>
      <c r="Q33" s="108">
        <v>1064</v>
      </c>
      <c r="R33" s="24">
        <v>1072</v>
      </c>
      <c r="S33" s="24">
        <f>AVERAGE(G33:R33)</f>
        <v>1231.5833333333333</v>
      </c>
    </row>
    <row r="34" spans="2:19" ht="21" customHeight="1">
      <c r="B34" s="279" t="s">
        <v>39</v>
      </c>
      <c r="C34" s="278"/>
      <c r="D34" s="24">
        <v>6730</v>
      </c>
      <c r="E34" s="24">
        <v>5305</v>
      </c>
      <c r="F34" s="24">
        <v>5347</v>
      </c>
      <c r="G34" s="24">
        <v>396</v>
      </c>
      <c r="H34" s="24">
        <v>420</v>
      </c>
      <c r="I34" s="24">
        <v>428</v>
      </c>
      <c r="J34" s="24">
        <v>446</v>
      </c>
      <c r="K34" s="24">
        <v>396</v>
      </c>
      <c r="L34" s="24">
        <v>465</v>
      </c>
      <c r="M34" s="24">
        <v>428</v>
      </c>
      <c r="N34" s="24">
        <v>368</v>
      </c>
      <c r="O34" s="24">
        <v>522</v>
      </c>
      <c r="P34" s="24">
        <v>535</v>
      </c>
      <c r="Q34" s="108">
        <v>456</v>
      </c>
      <c r="R34" s="24">
        <v>487</v>
      </c>
      <c r="S34" s="24">
        <f>AVERAGE(G34:R34)</f>
        <v>445.5833333333333</v>
      </c>
    </row>
    <row r="35" spans="1:19" ht="21" customHeight="1">
      <c r="A35" s="76"/>
      <c r="B35" s="76"/>
      <c r="C35" s="57"/>
      <c r="D35" s="25"/>
      <c r="E35" s="25"/>
      <c r="F35" s="25"/>
      <c r="G35" s="4"/>
      <c r="H35" s="4"/>
      <c r="I35" s="4"/>
      <c r="J35" s="4"/>
      <c r="K35" s="4"/>
      <c r="L35" s="4"/>
      <c r="M35" s="4"/>
      <c r="N35" s="4"/>
      <c r="O35" s="4"/>
      <c r="R35" s="4"/>
      <c r="S35" s="25"/>
    </row>
    <row r="36" spans="1:19" ht="21" customHeight="1">
      <c r="A36" s="279" t="s">
        <v>313</v>
      </c>
      <c r="B36" s="279"/>
      <c r="C36" s="57" t="s">
        <v>305</v>
      </c>
      <c r="D36" s="24">
        <v>34646907</v>
      </c>
      <c r="E36" s="24">
        <v>35196748</v>
      </c>
      <c r="F36" s="24">
        <v>32967486</v>
      </c>
      <c r="G36" s="24">
        <v>2464449</v>
      </c>
      <c r="H36" s="24">
        <v>2573389</v>
      </c>
      <c r="I36" s="24">
        <v>3113739</v>
      </c>
      <c r="J36" s="24">
        <v>2551472</v>
      </c>
      <c r="K36" s="24">
        <v>2437726</v>
      </c>
      <c r="L36" s="24">
        <v>4194415</v>
      </c>
      <c r="M36" s="24">
        <v>2641867</v>
      </c>
      <c r="N36" s="24">
        <v>2566693</v>
      </c>
      <c r="O36" s="24">
        <v>2893985</v>
      </c>
      <c r="P36" s="24">
        <v>2509047</v>
      </c>
      <c r="Q36" s="108">
        <v>2464767</v>
      </c>
      <c r="R36" s="24">
        <v>2555934</v>
      </c>
      <c r="S36" s="24">
        <v>2747291</v>
      </c>
    </row>
    <row r="37" spans="1:19" ht="21" customHeight="1">
      <c r="A37" s="76"/>
      <c r="B37" s="76"/>
      <c r="C37" s="57"/>
      <c r="D37" s="25"/>
      <c r="E37" s="25"/>
      <c r="F37" s="25"/>
      <c r="G37" s="4"/>
      <c r="H37" s="4"/>
      <c r="I37" s="4"/>
      <c r="J37" s="4"/>
      <c r="K37" s="4"/>
      <c r="L37" s="4"/>
      <c r="M37" s="4"/>
      <c r="N37" s="4"/>
      <c r="O37" s="4"/>
      <c r="R37" s="4"/>
      <c r="S37" s="25"/>
    </row>
    <row r="38" spans="1:19" ht="21" customHeight="1">
      <c r="A38" s="279" t="s">
        <v>314</v>
      </c>
      <c r="B38" s="279"/>
      <c r="C38" s="57" t="s">
        <v>315</v>
      </c>
      <c r="D38" s="24">
        <v>48174</v>
      </c>
      <c r="E38" s="24">
        <v>47561</v>
      </c>
      <c r="F38" s="24">
        <v>38834</v>
      </c>
      <c r="G38" s="24">
        <v>3279</v>
      </c>
      <c r="H38" s="24">
        <v>3429</v>
      </c>
      <c r="I38" s="24">
        <v>3610</v>
      </c>
      <c r="J38" s="24">
        <v>3256</v>
      </c>
      <c r="K38" s="24">
        <v>3187</v>
      </c>
      <c r="L38" s="24">
        <v>3350</v>
      </c>
      <c r="M38" s="24">
        <v>3230</v>
      </c>
      <c r="N38" s="24">
        <v>3067</v>
      </c>
      <c r="O38" s="24">
        <v>3012</v>
      </c>
      <c r="P38" s="24">
        <v>3134</v>
      </c>
      <c r="Q38" s="108">
        <v>3135</v>
      </c>
      <c r="R38" s="24">
        <v>3145</v>
      </c>
      <c r="S38" s="24">
        <f>AVERAGE(G38:R38)</f>
        <v>3236.1666666666665</v>
      </c>
    </row>
    <row r="39" spans="1:19" ht="21" customHeight="1">
      <c r="A39" s="85"/>
      <c r="B39" s="85"/>
      <c r="C39" s="57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R39" s="24"/>
      <c r="S39" s="24"/>
    </row>
    <row r="40" spans="1:19" ht="21" customHeight="1">
      <c r="A40" s="297" t="s">
        <v>316</v>
      </c>
      <c r="B40" s="297"/>
      <c r="C40" s="112" t="s">
        <v>305</v>
      </c>
      <c r="D40" s="24">
        <v>17140656</v>
      </c>
      <c r="E40" s="24">
        <v>18448866</v>
      </c>
      <c r="F40" s="24">
        <v>17634904</v>
      </c>
      <c r="G40" s="24">
        <v>1397102</v>
      </c>
      <c r="H40" s="24">
        <v>1435526</v>
      </c>
      <c r="I40" s="24">
        <v>1504216</v>
      </c>
      <c r="J40" s="24">
        <v>1448409</v>
      </c>
      <c r="K40" s="24">
        <v>1426141</v>
      </c>
      <c r="L40" s="24">
        <v>1616739</v>
      </c>
      <c r="M40" s="24">
        <v>1526486</v>
      </c>
      <c r="N40" s="24">
        <v>1280077</v>
      </c>
      <c r="O40" s="24">
        <v>1557462</v>
      </c>
      <c r="P40" s="24">
        <v>1477007</v>
      </c>
      <c r="Q40" s="108">
        <v>1462896</v>
      </c>
      <c r="R40" s="24">
        <v>1502843</v>
      </c>
      <c r="S40" s="24">
        <f>AVERAGE(G40:R40)</f>
        <v>1469575.3333333333</v>
      </c>
    </row>
    <row r="41" spans="1:19" ht="15" customHeight="1">
      <c r="A41" s="76" t="s">
        <v>317</v>
      </c>
      <c r="B41" s="76"/>
      <c r="C41" s="76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  <c r="R41" s="113"/>
      <c r="S41" s="113"/>
    </row>
    <row r="43" spans="4:19" ht="21" customHeight="1"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R43" s="115"/>
      <c r="S43" s="6"/>
    </row>
    <row r="44" spans="4:19" ht="21" customHeight="1">
      <c r="D44" s="115"/>
      <c r="E44" s="115"/>
      <c r="F44" s="6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R44" s="115"/>
      <c r="S44" s="6"/>
    </row>
    <row r="45" spans="4:19" ht="21" customHeight="1">
      <c r="D45" s="115"/>
      <c r="E45" s="115"/>
      <c r="F45" s="6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R45" s="115"/>
      <c r="S45" s="6"/>
    </row>
    <row r="46" spans="4:19" ht="21" customHeight="1">
      <c r="D46" s="115"/>
      <c r="E46" s="115"/>
      <c r="F46" s="6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R46" s="115"/>
      <c r="S46" s="6"/>
    </row>
  </sheetData>
  <sheetProtection/>
  <mergeCells count="41">
    <mergeCell ref="B15:C15"/>
    <mergeCell ref="B27:C27"/>
    <mergeCell ref="B26:C26"/>
    <mergeCell ref="B23:C23"/>
    <mergeCell ref="B22:C22"/>
    <mergeCell ref="B17:C17"/>
    <mergeCell ref="B16:C16"/>
    <mergeCell ref="A21:B21"/>
    <mergeCell ref="A25:B25"/>
    <mergeCell ref="A38:B38"/>
    <mergeCell ref="A40:B40"/>
    <mergeCell ref="A32:B32"/>
    <mergeCell ref="A36:B36"/>
    <mergeCell ref="A30:B30"/>
    <mergeCell ref="B34:C34"/>
    <mergeCell ref="B33:C33"/>
    <mergeCell ref="B28:C28"/>
    <mergeCell ref="A14:B14"/>
    <mergeCell ref="A19:B19"/>
    <mergeCell ref="A2:S2"/>
    <mergeCell ref="A3:S3"/>
    <mergeCell ref="D5:D7"/>
    <mergeCell ref="E5:E7"/>
    <mergeCell ref="F5:F7"/>
    <mergeCell ref="G5:G7"/>
    <mergeCell ref="S5:S7"/>
    <mergeCell ref="O5:O7"/>
    <mergeCell ref="P5:P7"/>
    <mergeCell ref="R5:R7"/>
    <mergeCell ref="Q5:Q7"/>
    <mergeCell ref="N5:N7"/>
    <mergeCell ref="K5:K7"/>
    <mergeCell ref="L5:L7"/>
    <mergeCell ref="A12:B12"/>
    <mergeCell ref="A8:B8"/>
    <mergeCell ref="A10:B10"/>
    <mergeCell ref="J5:J7"/>
    <mergeCell ref="M5:M7"/>
    <mergeCell ref="H5:H7"/>
    <mergeCell ref="I5:I7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="75" zoomScaleSheetLayoutView="75" workbookViewId="0" topLeftCell="A38">
      <selection activeCell="A76" sqref="A76"/>
    </sheetView>
  </sheetViews>
  <sheetFormatPr defaultColWidth="10.59765625" defaultRowHeight="15"/>
  <cols>
    <col min="1" max="1" width="4.69921875" style="118" customWidth="1"/>
    <col min="2" max="2" width="23" style="118" customWidth="1"/>
    <col min="3" max="3" width="12.19921875" style="118" customWidth="1"/>
    <col min="4" max="4" width="11.59765625" style="118" customWidth="1"/>
    <col min="5" max="5" width="10.59765625" style="118" customWidth="1"/>
    <col min="6" max="6" width="10.59765625" style="136" customWidth="1"/>
    <col min="7" max="8" width="11.59765625" style="118" customWidth="1"/>
    <col min="9" max="9" width="10.59765625" style="118" customWidth="1"/>
    <col min="10" max="10" width="10.59765625" style="136" customWidth="1"/>
    <col min="11" max="11" width="15.5" style="118" customWidth="1"/>
    <col min="12" max="12" width="14.69921875" style="118" customWidth="1"/>
    <col min="13" max="13" width="10.59765625" style="118" customWidth="1"/>
    <col min="14" max="14" width="11.5" style="136" customWidth="1"/>
    <col min="15" max="15" width="14.69921875" style="118" customWidth="1"/>
    <col min="16" max="16" width="15" style="118" customWidth="1"/>
    <col min="17" max="17" width="10.59765625" style="118" customWidth="1"/>
    <col min="18" max="18" width="10.59765625" style="146" customWidth="1"/>
    <col min="19" max="19" width="14.8984375" style="118" customWidth="1"/>
    <col min="20" max="20" width="14.59765625" style="118" customWidth="1"/>
    <col min="21" max="21" width="10.59765625" style="118" customWidth="1"/>
    <col min="22" max="22" width="10.69921875" style="146" customWidth="1"/>
    <col min="23" max="16384" width="10.59765625" style="118" customWidth="1"/>
  </cols>
  <sheetData>
    <row r="1" spans="1:22" s="117" customFormat="1" ht="19.5" customHeight="1">
      <c r="A1" s="7" t="s">
        <v>208</v>
      </c>
      <c r="F1" s="135"/>
      <c r="J1" s="135"/>
      <c r="N1" s="135"/>
      <c r="R1" s="145"/>
      <c r="V1" s="155" t="s">
        <v>207</v>
      </c>
    </row>
    <row r="2" spans="1:22" ht="19.5" customHeight="1">
      <c r="A2" s="326" t="s">
        <v>392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3" spans="1:22" ht="19.5" customHeight="1">
      <c r="A3" s="327" t="s">
        <v>322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</row>
    <row r="4" spans="2:22" ht="18" customHeight="1" thickBot="1">
      <c r="B4" s="119"/>
      <c r="V4" s="156"/>
    </row>
    <row r="5" spans="1:22" ht="21.75" customHeight="1">
      <c r="A5" s="322" t="s">
        <v>41</v>
      </c>
      <c r="B5" s="323"/>
      <c r="C5" s="316" t="s">
        <v>42</v>
      </c>
      <c r="D5" s="317"/>
      <c r="E5" s="317"/>
      <c r="F5" s="318"/>
      <c r="G5" s="316" t="s">
        <v>43</v>
      </c>
      <c r="H5" s="317"/>
      <c r="I5" s="317"/>
      <c r="J5" s="318"/>
      <c r="K5" s="316" t="s">
        <v>44</v>
      </c>
      <c r="L5" s="317"/>
      <c r="M5" s="317"/>
      <c r="N5" s="318"/>
      <c r="O5" s="316" t="s">
        <v>45</v>
      </c>
      <c r="P5" s="317"/>
      <c r="Q5" s="317"/>
      <c r="R5" s="318"/>
      <c r="S5" s="316" t="s">
        <v>46</v>
      </c>
      <c r="T5" s="319"/>
      <c r="U5" s="319"/>
      <c r="V5" s="319"/>
    </row>
    <row r="6" spans="1:22" ht="21.75" customHeight="1">
      <c r="A6" s="324"/>
      <c r="B6" s="325"/>
      <c r="C6" s="120" t="s">
        <v>232</v>
      </c>
      <c r="D6" s="120" t="s">
        <v>233</v>
      </c>
      <c r="E6" s="120" t="s">
        <v>47</v>
      </c>
      <c r="F6" s="137" t="s">
        <v>48</v>
      </c>
      <c r="G6" s="120" t="s">
        <v>232</v>
      </c>
      <c r="H6" s="120" t="s">
        <v>233</v>
      </c>
      <c r="I6" s="120" t="s">
        <v>47</v>
      </c>
      <c r="J6" s="137" t="s">
        <v>48</v>
      </c>
      <c r="K6" s="120" t="s">
        <v>232</v>
      </c>
      <c r="L6" s="120" t="s">
        <v>233</v>
      </c>
      <c r="M6" s="120" t="s">
        <v>47</v>
      </c>
      <c r="N6" s="137" t="s">
        <v>48</v>
      </c>
      <c r="O6" s="120" t="s">
        <v>232</v>
      </c>
      <c r="P6" s="120" t="s">
        <v>233</v>
      </c>
      <c r="Q6" s="120" t="s">
        <v>47</v>
      </c>
      <c r="R6" s="147" t="s">
        <v>48</v>
      </c>
      <c r="S6" s="120" t="s">
        <v>232</v>
      </c>
      <c r="T6" s="120" t="s">
        <v>233</v>
      </c>
      <c r="U6" s="120" t="s">
        <v>47</v>
      </c>
      <c r="V6" s="157" t="s">
        <v>48</v>
      </c>
    </row>
    <row r="7" spans="2:22" ht="21.75" customHeight="1">
      <c r="B7" s="121"/>
      <c r="C7" s="122"/>
      <c r="D7" s="122"/>
      <c r="E7" s="123" t="s">
        <v>49</v>
      </c>
      <c r="F7" s="126" t="s">
        <v>49</v>
      </c>
      <c r="G7" s="123" t="s">
        <v>50</v>
      </c>
      <c r="H7" s="123" t="s">
        <v>50</v>
      </c>
      <c r="I7" s="123" t="s">
        <v>49</v>
      </c>
      <c r="J7" s="126" t="s">
        <v>49</v>
      </c>
      <c r="K7" s="123" t="s">
        <v>51</v>
      </c>
      <c r="L7" s="123" t="s">
        <v>51</v>
      </c>
      <c r="M7" s="123" t="s">
        <v>49</v>
      </c>
      <c r="N7" s="126" t="s">
        <v>49</v>
      </c>
      <c r="O7" s="123" t="s">
        <v>51</v>
      </c>
      <c r="P7" s="123" t="s">
        <v>51</v>
      </c>
      <c r="Q7" s="123" t="s">
        <v>49</v>
      </c>
      <c r="R7" s="148" t="s">
        <v>49</v>
      </c>
      <c r="S7" s="123" t="s">
        <v>51</v>
      </c>
      <c r="T7" s="123" t="s">
        <v>51</v>
      </c>
      <c r="U7" s="123" t="s">
        <v>49</v>
      </c>
      <c r="V7" s="148" t="s">
        <v>49</v>
      </c>
    </row>
    <row r="8" spans="1:22" s="134" customFormat="1" ht="21.75" customHeight="1">
      <c r="A8" s="320" t="s">
        <v>324</v>
      </c>
      <c r="B8" s="321"/>
      <c r="C8" s="230">
        <f>SUM(C10:C32)</f>
        <v>13771</v>
      </c>
      <c r="D8" s="230">
        <f>SUM(D10:D32)</f>
        <v>13550</v>
      </c>
      <c r="E8" s="231">
        <f>100*D8/D$8</f>
        <v>100</v>
      </c>
      <c r="F8" s="232">
        <f>100*(D8-C8)/C8</f>
        <v>-1.6048217268172247</v>
      </c>
      <c r="G8" s="230">
        <f>SUM(G10:G32)</f>
        <v>142908</v>
      </c>
      <c r="H8" s="230">
        <f>SUM(H10:H32)</f>
        <v>143213</v>
      </c>
      <c r="I8" s="231">
        <f>100*H8/H$8</f>
        <v>100</v>
      </c>
      <c r="J8" s="232">
        <f>100*(H8-G8)/G8</f>
        <v>0.21342402104850672</v>
      </c>
      <c r="K8" s="230">
        <f>SUM(K10:K32)</f>
        <v>271694377</v>
      </c>
      <c r="L8" s="230">
        <f>SUM(L10:L32)</f>
        <v>265669131</v>
      </c>
      <c r="M8" s="231">
        <f>100*L8/L$8</f>
        <v>100</v>
      </c>
      <c r="N8" s="232">
        <f>100*(L8-K8)/K8</f>
        <v>-2.217655759581657</v>
      </c>
      <c r="O8" s="230">
        <f>SUM(O10:O32)</f>
        <v>272841464</v>
      </c>
      <c r="P8" s="230">
        <f>SUM(P10:P32)</f>
        <v>263950689</v>
      </c>
      <c r="Q8" s="231">
        <f>100*P8/P$8</f>
        <v>100</v>
      </c>
      <c r="R8" s="233">
        <f>100*(P8-O8)/O8</f>
        <v>-3.2585864588382356</v>
      </c>
      <c r="S8" s="230">
        <f>SUM(S10:S32)</f>
        <v>114943006</v>
      </c>
      <c r="T8" s="230">
        <f>SUM(T10:T32)</f>
        <v>107899322</v>
      </c>
      <c r="U8" s="231">
        <f>100*T8/T$8</f>
        <v>100</v>
      </c>
      <c r="V8" s="233">
        <f>100*(T8-S8)/S8</f>
        <v>-6.127979635402958</v>
      </c>
    </row>
    <row r="9" spans="2:22" ht="21.75" customHeight="1">
      <c r="B9" s="121"/>
      <c r="C9" s="124"/>
      <c r="D9" s="125"/>
      <c r="E9" s="13"/>
      <c r="F9" s="158"/>
      <c r="G9" s="124"/>
      <c r="H9" s="125"/>
      <c r="I9" s="13"/>
      <c r="J9" s="21"/>
      <c r="K9" s="124"/>
      <c r="L9" s="125"/>
      <c r="M9" s="13"/>
      <c r="N9" s="21"/>
      <c r="O9" s="124"/>
      <c r="P9" s="125"/>
      <c r="Q9" s="13"/>
      <c r="R9" s="149"/>
      <c r="S9" s="124"/>
      <c r="T9" s="124"/>
      <c r="U9" s="13"/>
      <c r="V9" s="149"/>
    </row>
    <row r="10" spans="2:22" ht="21.75" customHeight="1">
      <c r="B10" s="127" t="s">
        <v>53</v>
      </c>
      <c r="C10" s="119">
        <v>981</v>
      </c>
      <c r="D10" s="119">
        <v>970</v>
      </c>
      <c r="E10" s="229">
        <v>7.1</v>
      </c>
      <c r="F10" s="142">
        <f aca="true" t="shared" si="0" ref="F10:F32">100*(D10-C10)/C10</f>
        <v>-1.1213047910295617</v>
      </c>
      <c r="G10" s="123">
        <v>12312</v>
      </c>
      <c r="H10" s="123">
        <v>12741</v>
      </c>
      <c r="I10" s="229">
        <f aca="true" t="shared" si="1" ref="I10:I32">100*H10/H$8</f>
        <v>8.89653872204339</v>
      </c>
      <c r="J10" s="142">
        <f aca="true" t="shared" si="2" ref="J10:J32">100*(H10-G10)/G10</f>
        <v>3.4844054580896686</v>
      </c>
      <c r="K10" s="119">
        <v>15476266</v>
      </c>
      <c r="L10" s="119">
        <v>16940745</v>
      </c>
      <c r="M10" s="229">
        <f aca="true" t="shared" si="3" ref="M10:M30">100*L10/L$8</f>
        <v>6.376632820017016</v>
      </c>
      <c r="N10" s="142">
        <f aca="true" t="shared" si="4" ref="N10:N32">100*(L10-K10)/K10</f>
        <v>9.462741206438297</v>
      </c>
      <c r="O10" s="119">
        <v>15457849</v>
      </c>
      <c r="P10" s="119">
        <v>16937071</v>
      </c>
      <c r="Q10" s="229">
        <f aca="true" t="shared" si="5" ref="Q10:Q32">100*P10/P$8</f>
        <v>6.416755744858086</v>
      </c>
      <c r="R10" s="234">
        <f aca="true" t="shared" si="6" ref="R10:R32">100*(P10-O10)/O10</f>
        <v>9.569390928841393</v>
      </c>
      <c r="S10" s="123">
        <v>6410270</v>
      </c>
      <c r="T10" s="123">
        <v>7652731</v>
      </c>
      <c r="U10" s="229">
        <f aca="true" t="shared" si="7" ref="U10:U32">100*T10/T$8</f>
        <v>7.092473667258076</v>
      </c>
      <c r="V10" s="234">
        <f aca="true" t="shared" si="8" ref="V10:V32">100*(T10-S10)/S10</f>
        <v>19.38235050941692</v>
      </c>
    </row>
    <row r="11" spans="2:22" ht="21.75" customHeight="1">
      <c r="B11" s="127" t="s">
        <v>54</v>
      </c>
      <c r="C11" s="119">
        <v>67</v>
      </c>
      <c r="D11" s="119">
        <v>63</v>
      </c>
      <c r="E11" s="229">
        <f aca="true" t="shared" si="9" ref="E11:E32">100*D11/D$8</f>
        <v>0.46494464944649444</v>
      </c>
      <c r="F11" s="142">
        <f t="shared" si="0"/>
        <v>-5.970149253731344</v>
      </c>
      <c r="G11" s="123">
        <v>1316</v>
      </c>
      <c r="H11" s="123">
        <v>1323</v>
      </c>
      <c r="I11" s="229">
        <f t="shared" si="1"/>
        <v>0.9237988171464881</v>
      </c>
      <c r="J11" s="142">
        <f t="shared" si="2"/>
        <v>0.5319148936170213</v>
      </c>
      <c r="K11" s="119">
        <v>8597682</v>
      </c>
      <c r="L11" s="119">
        <v>7712691</v>
      </c>
      <c r="M11" s="229">
        <f t="shared" si="3"/>
        <v>2.9031189927745125</v>
      </c>
      <c r="N11" s="142">
        <f t="shared" si="4"/>
        <v>-10.293367444853159</v>
      </c>
      <c r="O11" s="119">
        <v>8600772</v>
      </c>
      <c r="P11" s="119">
        <v>7643230</v>
      </c>
      <c r="Q11" s="229">
        <f t="shared" si="5"/>
        <v>2.8957037501803984</v>
      </c>
      <c r="R11" s="234">
        <f t="shared" si="6"/>
        <v>-11.133209902552933</v>
      </c>
      <c r="S11" s="123">
        <v>1687328</v>
      </c>
      <c r="T11" s="123">
        <v>1745352</v>
      </c>
      <c r="U11" s="229">
        <f t="shared" si="7"/>
        <v>1.6175745756771298</v>
      </c>
      <c r="V11" s="234">
        <f t="shared" si="8"/>
        <v>3.4388097631284493</v>
      </c>
    </row>
    <row r="12" spans="2:22" ht="21.75" customHeight="1">
      <c r="B12" s="127" t="s">
        <v>55</v>
      </c>
      <c r="C12" s="119">
        <v>4657</v>
      </c>
      <c r="D12" s="119">
        <v>4556</v>
      </c>
      <c r="E12" s="229">
        <f t="shared" si="9"/>
        <v>33.62361623616236</v>
      </c>
      <c r="F12" s="142">
        <f t="shared" si="0"/>
        <v>-2.168778183379858</v>
      </c>
      <c r="G12" s="123">
        <v>29365</v>
      </c>
      <c r="H12" s="123">
        <v>29044</v>
      </c>
      <c r="I12" s="229">
        <f t="shared" si="1"/>
        <v>20.280281817991384</v>
      </c>
      <c r="J12" s="142">
        <f t="shared" si="2"/>
        <v>-1.0931380895624043</v>
      </c>
      <c r="K12" s="119">
        <v>39334396</v>
      </c>
      <c r="L12" s="119">
        <v>40413690</v>
      </c>
      <c r="M12" s="229">
        <f t="shared" si="3"/>
        <v>15.212038315433794</v>
      </c>
      <c r="N12" s="142">
        <f t="shared" si="4"/>
        <v>2.743893664974543</v>
      </c>
      <c r="O12" s="119">
        <v>39346618</v>
      </c>
      <c r="P12" s="119">
        <v>40428538</v>
      </c>
      <c r="Q12" s="229">
        <f t="shared" si="5"/>
        <v>15.316701067599789</v>
      </c>
      <c r="R12" s="234">
        <f t="shared" si="6"/>
        <v>2.7497153630840647</v>
      </c>
      <c r="S12" s="123">
        <v>19058916</v>
      </c>
      <c r="T12" s="123">
        <v>19151036</v>
      </c>
      <c r="U12" s="229">
        <f t="shared" si="7"/>
        <v>17.74898641161063</v>
      </c>
      <c r="V12" s="234">
        <f t="shared" si="8"/>
        <v>0.483343333902096</v>
      </c>
    </row>
    <row r="13" spans="2:22" ht="21.75" customHeight="1">
      <c r="B13" s="127" t="s">
        <v>56</v>
      </c>
      <c r="C13" s="119">
        <v>468</v>
      </c>
      <c r="D13" s="119">
        <v>472</v>
      </c>
      <c r="E13" s="229">
        <f t="shared" si="9"/>
        <v>3.4833948339483394</v>
      </c>
      <c r="F13" s="142">
        <f t="shared" si="0"/>
        <v>0.8547008547008547</v>
      </c>
      <c r="G13" s="123">
        <v>9047</v>
      </c>
      <c r="H13" s="123">
        <v>9093</v>
      </c>
      <c r="I13" s="229">
        <f t="shared" si="1"/>
        <v>6.349283933721101</v>
      </c>
      <c r="J13" s="142">
        <f t="shared" si="2"/>
        <v>0.5084558417154857</v>
      </c>
      <c r="K13" s="119">
        <v>7217505</v>
      </c>
      <c r="L13" s="119">
        <v>7712525</v>
      </c>
      <c r="M13" s="229">
        <f t="shared" si="3"/>
        <v>2.903056509037928</v>
      </c>
      <c r="N13" s="142">
        <f t="shared" si="4"/>
        <v>6.858602799720956</v>
      </c>
      <c r="O13" s="119">
        <v>7295839</v>
      </c>
      <c r="P13" s="119">
        <v>7723060</v>
      </c>
      <c r="Q13" s="229">
        <f t="shared" si="5"/>
        <v>2.9259480356954097</v>
      </c>
      <c r="R13" s="234">
        <f t="shared" si="6"/>
        <v>5.855680203469403</v>
      </c>
      <c r="S13" s="123">
        <v>3958523</v>
      </c>
      <c r="T13" s="123">
        <v>3986885</v>
      </c>
      <c r="U13" s="229">
        <f t="shared" si="7"/>
        <v>3.6950046822351674</v>
      </c>
      <c r="V13" s="234">
        <f t="shared" si="8"/>
        <v>0.71647935353666</v>
      </c>
    </row>
    <row r="14" spans="2:22" ht="21.75" customHeight="1">
      <c r="B14" s="127" t="s">
        <v>57</v>
      </c>
      <c r="C14" s="119">
        <v>563</v>
      </c>
      <c r="D14" s="119">
        <v>549</v>
      </c>
      <c r="E14" s="229">
        <v>4</v>
      </c>
      <c r="F14" s="142">
        <f t="shared" si="0"/>
        <v>-2.4866785079928952</v>
      </c>
      <c r="G14" s="123">
        <v>3332</v>
      </c>
      <c r="H14" s="123">
        <v>3246</v>
      </c>
      <c r="I14" s="229">
        <f t="shared" si="1"/>
        <v>2.2665540139512474</v>
      </c>
      <c r="J14" s="142">
        <f t="shared" si="2"/>
        <v>-2.581032412965186</v>
      </c>
      <c r="K14" s="119">
        <v>5994725</v>
      </c>
      <c r="L14" s="119">
        <v>5691958</v>
      </c>
      <c r="M14" s="229">
        <v>2.2</v>
      </c>
      <c r="N14" s="142">
        <f t="shared" si="4"/>
        <v>-5.050556947983435</v>
      </c>
      <c r="O14" s="119">
        <v>6055773</v>
      </c>
      <c r="P14" s="119">
        <v>5726154</v>
      </c>
      <c r="Q14" s="229">
        <f t="shared" si="5"/>
        <v>2.169402937228173</v>
      </c>
      <c r="R14" s="234">
        <f t="shared" si="6"/>
        <v>-5.443054090699899</v>
      </c>
      <c r="S14" s="123">
        <v>2191789</v>
      </c>
      <c r="T14" s="123">
        <v>2163878</v>
      </c>
      <c r="U14" s="229">
        <f t="shared" si="7"/>
        <v>2.0054602382024234</v>
      </c>
      <c r="V14" s="234">
        <f t="shared" si="8"/>
        <v>-1.273434623497061</v>
      </c>
    </row>
    <row r="15" spans="2:22" ht="21.75" customHeight="1">
      <c r="B15" s="127" t="s">
        <v>58</v>
      </c>
      <c r="C15" s="119">
        <v>692</v>
      </c>
      <c r="D15" s="119">
        <v>676</v>
      </c>
      <c r="E15" s="229">
        <f t="shared" si="9"/>
        <v>4.988929889298893</v>
      </c>
      <c r="F15" s="142">
        <f t="shared" si="0"/>
        <v>-2.3121387283236996</v>
      </c>
      <c r="G15" s="123">
        <v>3232</v>
      </c>
      <c r="H15" s="123">
        <v>3627</v>
      </c>
      <c r="I15" s="229">
        <f t="shared" si="1"/>
        <v>2.53259131503425</v>
      </c>
      <c r="J15" s="142">
        <f t="shared" si="2"/>
        <v>12.221534653465346</v>
      </c>
      <c r="K15" s="119">
        <v>5496407</v>
      </c>
      <c r="L15" s="119">
        <v>5664808</v>
      </c>
      <c r="M15" s="229">
        <f t="shared" si="3"/>
        <v>2.132279342608306</v>
      </c>
      <c r="N15" s="142">
        <f t="shared" si="4"/>
        <v>3.063837885367659</v>
      </c>
      <c r="O15" s="119">
        <v>5531257</v>
      </c>
      <c r="P15" s="119">
        <v>5676446</v>
      </c>
      <c r="Q15" s="229">
        <f t="shared" si="5"/>
        <v>2.150570631774331</v>
      </c>
      <c r="R15" s="234">
        <f t="shared" si="6"/>
        <v>2.624882553820949</v>
      </c>
      <c r="S15" s="123">
        <v>2768910</v>
      </c>
      <c r="T15" s="123">
        <v>2659523</v>
      </c>
      <c r="U15" s="229">
        <f t="shared" si="7"/>
        <v>2.464819009706104</v>
      </c>
      <c r="V15" s="234">
        <f t="shared" si="8"/>
        <v>-3.9505437157581866</v>
      </c>
    </row>
    <row r="16" spans="2:22" ht="21.75" customHeight="1">
      <c r="B16" s="127" t="s">
        <v>59</v>
      </c>
      <c r="C16" s="119">
        <v>159</v>
      </c>
      <c r="D16" s="119">
        <v>160</v>
      </c>
      <c r="E16" s="229">
        <f t="shared" si="9"/>
        <v>1.1808118081180812</v>
      </c>
      <c r="F16" s="142">
        <f t="shared" si="0"/>
        <v>0.6289308176100629</v>
      </c>
      <c r="G16" s="123">
        <v>2017</v>
      </c>
      <c r="H16" s="123">
        <v>2082</v>
      </c>
      <c r="I16" s="229">
        <f t="shared" si="1"/>
        <v>1.4537786374142012</v>
      </c>
      <c r="J16" s="142">
        <f t="shared" si="2"/>
        <v>3.2226078334159642</v>
      </c>
      <c r="K16" s="119">
        <v>3571947</v>
      </c>
      <c r="L16" s="119">
        <v>3490061</v>
      </c>
      <c r="M16" s="229">
        <f t="shared" si="3"/>
        <v>1.3136870613695801</v>
      </c>
      <c r="N16" s="142">
        <f t="shared" si="4"/>
        <v>-2.292475224296441</v>
      </c>
      <c r="O16" s="119">
        <v>3563903</v>
      </c>
      <c r="P16" s="119">
        <v>3497584</v>
      </c>
      <c r="Q16" s="229">
        <f t="shared" si="5"/>
        <v>1.3250899299603647</v>
      </c>
      <c r="R16" s="234">
        <f t="shared" si="6"/>
        <v>-1.860853115250331</v>
      </c>
      <c r="S16" s="123">
        <v>1454994</v>
      </c>
      <c r="T16" s="123">
        <v>1472032</v>
      </c>
      <c r="U16" s="229">
        <f t="shared" si="7"/>
        <v>1.3642643648863706</v>
      </c>
      <c r="V16" s="234">
        <f t="shared" si="8"/>
        <v>1.1710013924456046</v>
      </c>
    </row>
    <row r="17" spans="2:22" ht="21.75" customHeight="1">
      <c r="B17" s="127" t="s">
        <v>60</v>
      </c>
      <c r="C17" s="119">
        <v>522</v>
      </c>
      <c r="D17" s="119">
        <v>509</v>
      </c>
      <c r="E17" s="229">
        <f t="shared" si="9"/>
        <v>3.756457564575646</v>
      </c>
      <c r="F17" s="142">
        <f t="shared" si="0"/>
        <v>-2.4904214559386975</v>
      </c>
      <c r="G17" s="123">
        <v>6102</v>
      </c>
      <c r="H17" s="123">
        <v>6119</v>
      </c>
      <c r="I17" s="229">
        <f t="shared" si="1"/>
        <v>4.272656811881603</v>
      </c>
      <c r="J17" s="142">
        <f t="shared" si="2"/>
        <v>0.2785971812520485</v>
      </c>
      <c r="K17" s="119">
        <v>9764395</v>
      </c>
      <c r="L17" s="119">
        <v>10895583</v>
      </c>
      <c r="M17" s="229">
        <f t="shared" si="3"/>
        <v>4.101185169307457</v>
      </c>
      <c r="N17" s="142">
        <f t="shared" si="4"/>
        <v>11.58482425178416</v>
      </c>
      <c r="O17" s="119">
        <v>9782326</v>
      </c>
      <c r="P17" s="119">
        <v>10894016</v>
      </c>
      <c r="Q17" s="229">
        <f t="shared" si="5"/>
        <v>4.127292124628627</v>
      </c>
      <c r="R17" s="234">
        <f t="shared" si="6"/>
        <v>11.364270624389333</v>
      </c>
      <c r="S17" s="123">
        <v>5565965</v>
      </c>
      <c r="T17" s="123">
        <v>6216953</v>
      </c>
      <c r="U17" s="229">
        <f t="shared" si="7"/>
        <v>5.761809142785902</v>
      </c>
      <c r="V17" s="234">
        <f t="shared" si="8"/>
        <v>11.695869449412635</v>
      </c>
    </row>
    <row r="18" spans="2:22" ht="21.75" customHeight="1">
      <c r="B18" s="127" t="s">
        <v>61</v>
      </c>
      <c r="C18" s="119">
        <v>33</v>
      </c>
      <c r="D18" s="119">
        <v>31</v>
      </c>
      <c r="E18" s="229">
        <f t="shared" si="9"/>
        <v>0.22878228782287824</v>
      </c>
      <c r="F18" s="142">
        <f t="shared" si="0"/>
        <v>-6.0606060606060606</v>
      </c>
      <c r="G18" s="123">
        <v>1200</v>
      </c>
      <c r="H18" s="123">
        <v>1258</v>
      </c>
      <c r="I18" s="229">
        <f t="shared" si="1"/>
        <v>0.878411876016842</v>
      </c>
      <c r="J18" s="142">
        <f t="shared" si="2"/>
        <v>4.833333333333333</v>
      </c>
      <c r="K18" s="119">
        <v>9018307</v>
      </c>
      <c r="L18" s="119">
        <v>9403751</v>
      </c>
      <c r="M18" s="229">
        <f t="shared" si="3"/>
        <v>3.539647592704325</v>
      </c>
      <c r="N18" s="142">
        <f t="shared" si="4"/>
        <v>4.2740172850624845</v>
      </c>
      <c r="O18" s="119">
        <v>9064859</v>
      </c>
      <c r="P18" s="119">
        <v>9405720</v>
      </c>
      <c r="Q18" s="229">
        <f t="shared" si="5"/>
        <v>3.5634383208599996</v>
      </c>
      <c r="R18" s="234">
        <f t="shared" si="6"/>
        <v>3.7602460225801635</v>
      </c>
      <c r="S18" s="123">
        <v>5044134</v>
      </c>
      <c r="T18" s="123">
        <v>5306911</v>
      </c>
      <c r="U18" s="229">
        <f t="shared" si="7"/>
        <v>4.91839142418337</v>
      </c>
      <c r="V18" s="234">
        <f t="shared" si="8"/>
        <v>5.209556288552207</v>
      </c>
    </row>
    <row r="19" spans="2:22" ht="21.75" customHeight="1">
      <c r="B19" s="127" t="s">
        <v>62</v>
      </c>
      <c r="C19" s="119">
        <v>12</v>
      </c>
      <c r="D19" s="119">
        <v>12</v>
      </c>
      <c r="E19" s="229">
        <f t="shared" si="9"/>
        <v>0.08856088560885608</v>
      </c>
      <c r="F19" s="142">
        <f t="shared" si="0"/>
        <v>0</v>
      </c>
      <c r="G19" s="123">
        <v>127</v>
      </c>
      <c r="H19" s="123">
        <v>131</v>
      </c>
      <c r="I19" s="229">
        <f t="shared" si="1"/>
        <v>0.0914721428920559</v>
      </c>
      <c r="J19" s="142">
        <f t="shared" si="2"/>
        <v>3.1496062992125986</v>
      </c>
      <c r="K19" s="119">
        <v>594531</v>
      </c>
      <c r="L19" s="119">
        <v>586371</v>
      </c>
      <c r="M19" s="229">
        <f t="shared" si="3"/>
        <v>0.22071476569101287</v>
      </c>
      <c r="N19" s="142">
        <f t="shared" si="4"/>
        <v>-1.372510432593086</v>
      </c>
      <c r="O19" s="119">
        <v>594752</v>
      </c>
      <c r="P19" s="119">
        <v>586383</v>
      </c>
      <c r="Q19" s="229">
        <f t="shared" si="5"/>
        <v>0.22215626798382784</v>
      </c>
      <c r="R19" s="234">
        <f t="shared" si="6"/>
        <v>-1.40714112773055</v>
      </c>
      <c r="S19" s="123">
        <v>219801</v>
      </c>
      <c r="T19" s="123">
        <v>217891</v>
      </c>
      <c r="U19" s="229">
        <f t="shared" si="7"/>
        <v>0.20193917437219855</v>
      </c>
      <c r="V19" s="234">
        <f t="shared" si="8"/>
        <v>-0.868967839090814</v>
      </c>
    </row>
    <row r="20" spans="2:22" ht="21.75" customHeight="1">
      <c r="B20" s="127" t="s">
        <v>40</v>
      </c>
      <c r="C20" s="119">
        <v>357</v>
      </c>
      <c r="D20" s="119">
        <v>356</v>
      </c>
      <c r="E20" s="229">
        <f t="shared" si="9"/>
        <v>2.6273062730627306</v>
      </c>
      <c r="F20" s="142">
        <f t="shared" si="0"/>
        <v>-0.2801120448179272</v>
      </c>
      <c r="G20" s="123">
        <v>3278</v>
      </c>
      <c r="H20" s="123">
        <v>3302</v>
      </c>
      <c r="I20" s="229">
        <f t="shared" si="1"/>
        <v>2.3056566093860194</v>
      </c>
      <c r="J20" s="142">
        <f t="shared" si="2"/>
        <v>0.7321537522879805</v>
      </c>
      <c r="K20" s="119">
        <v>6431004</v>
      </c>
      <c r="L20" s="119">
        <v>6404772</v>
      </c>
      <c r="M20" s="229">
        <f t="shared" si="3"/>
        <v>2.4108077501860765</v>
      </c>
      <c r="N20" s="142">
        <f t="shared" si="4"/>
        <v>-0.40789898435765237</v>
      </c>
      <c r="O20" s="119">
        <v>6461421</v>
      </c>
      <c r="P20" s="119">
        <v>6441736</v>
      </c>
      <c r="Q20" s="229">
        <f t="shared" si="5"/>
        <v>2.440507363100689</v>
      </c>
      <c r="R20" s="234">
        <f t="shared" si="6"/>
        <v>-0.3046543477046303</v>
      </c>
      <c r="S20" s="123">
        <v>2405681</v>
      </c>
      <c r="T20" s="123">
        <v>2532873</v>
      </c>
      <c r="U20" s="229">
        <f t="shared" si="7"/>
        <v>2.347441071038426</v>
      </c>
      <c r="V20" s="234">
        <f t="shared" si="8"/>
        <v>5.287151538379361</v>
      </c>
    </row>
    <row r="21" spans="2:22" ht="21.75" customHeight="1">
      <c r="B21" s="127" t="s">
        <v>63</v>
      </c>
      <c r="C21" s="119">
        <v>22</v>
      </c>
      <c r="D21" s="119">
        <v>23</v>
      </c>
      <c r="E21" s="229">
        <f t="shared" si="9"/>
        <v>0.16974169741697417</v>
      </c>
      <c r="F21" s="142">
        <f t="shared" si="0"/>
        <v>4.545454545454546</v>
      </c>
      <c r="G21" s="123">
        <v>244</v>
      </c>
      <c r="H21" s="123">
        <v>287</v>
      </c>
      <c r="I21" s="229">
        <f t="shared" si="1"/>
        <v>0.20040080160320642</v>
      </c>
      <c r="J21" s="142">
        <f t="shared" si="2"/>
        <v>17.62295081967213</v>
      </c>
      <c r="K21" s="119">
        <v>306320</v>
      </c>
      <c r="L21" s="119">
        <v>354202</v>
      </c>
      <c r="M21" s="229">
        <f t="shared" si="3"/>
        <v>0.13332448473285366</v>
      </c>
      <c r="N21" s="142">
        <f t="shared" si="4"/>
        <v>15.631365891877774</v>
      </c>
      <c r="O21" s="119">
        <v>306344</v>
      </c>
      <c r="P21" s="119">
        <v>353884</v>
      </c>
      <c r="Q21" s="229">
        <f t="shared" si="5"/>
        <v>0.1340720122158878</v>
      </c>
      <c r="R21" s="234">
        <f t="shared" si="6"/>
        <v>15.518502076097459</v>
      </c>
      <c r="S21" s="123">
        <v>186744</v>
      </c>
      <c r="T21" s="123">
        <v>192921</v>
      </c>
      <c r="U21" s="229">
        <f t="shared" si="7"/>
        <v>0.17879723099650247</v>
      </c>
      <c r="V21" s="234">
        <f t="shared" si="8"/>
        <v>3.307736794756458</v>
      </c>
    </row>
    <row r="22" spans="2:22" ht="21.75" customHeight="1">
      <c r="B22" s="127" t="s">
        <v>64</v>
      </c>
      <c r="C22" s="119">
        <v>16</v>
      </c>
      <c r="D22" s="119">
        <v>14</v>
      </c>
      <c r="E22" s="229">
        <f t="shared" si="9"/>
        <v>0.1033210332103321</v>
      </c>
      <c r="F22" s="142">
        <f t="shared" si="0"/>
        <v>-12.5</v>
      </c>
      <c r="G22" s="123">
        <v>191</v>
      </c>
      <c r="H22" s="123">
        <v>174</v>
      </c>
      <c r="I22" s="229">
        <f t="shared" si="1"/>
        <v>0.12149735010089865</v>
      </c>
      <c r="J22" s="142">
        <f t="shared" si="2"/>
        <v>-8.900523560209423</v>
      </c>
      <c r="K22" s="119">
        <v>116961</v>
      </c>
      <c r="L22" s="119">
        <v>154754</v>
      </c>
      <c r="M22" s="229">
        <f t="shared" si="3"/>
        <v>0.05825065163479606</v>
      </c>
      <c r="N22" s="142">
        <f t="shared" si="4"/>
        <v>32.312480228452216</v>
      </c>
      <c r="O22" s="119">
        <v>117061</v>
      </c>
      <c r="P22" s="119">
        <v>158826</v>
      </c>
      <c r="Q22" s="229">
        <f t="shared" si="5"/>
        <v>0.060172602921297925</v>
      </c>
      <c r="R22" s="234">
        <f t="shared" si="6"/>
        <v>35.67797985665593</v>
      </c>
      <c r="S22" s="123">
        <v>48899</v>
      </c>
      <c r="T22" s="123">
        <v>63139</v>
      </c>
      <c r="U22" s="229">
        <f t="shared" si="7"/>
        <v>0.058516586415621775</v>
      </c>
      <c r="V22" s="234">
        <f t="shared" si="8"/>
        <v>29.121249923311314</v>
      </c>
    </row>
    <row r="23" spans="2:22" ht="21.75" customHeight="1">
      <c r="B23" s="127" t="s">
        <v>65</v>
      </c>
      <c r="C23" s="119">
        <v>699</v>
      </c>
      <c r="D23" s="119">
        <v>695</v>
      </c>
      <c r="E23" s="229">
        <f t="shared" si="9"/>
        <v>5.129151291512915</v>
      </c>
      <c r="F23" s="142">
        <f t="shared" si="0"/>
        <v>-0.5722460658082976</v>
      </c>
      <c r="G23" s="123">
        <v>6071</v>
      </c>
      <c r="H23" s="123">
        <v>6075</v>
      </c>
      <c r="I23" s="229">
        <f t="shared" si="1"/>
        <v>4.241933344039996</v>
      </c>
      <c r="J23" s="142">
        <f t="shared" si="2"/>
        <v>0.06588700378850272</v>
      </c>
      <c r="K23" s="119">
        <v>8832780</v>
      </c>
      <c r="L23" s="119">
        <v>8737175</v>
      </c>
      <c r="M23" s="229">
        <f t="shared" si="3"/>
        <v>3.2887430192256697</v>
      </c>
      <c r="N23" s="142">
        <f t="shared" si="4"/>
        <v>-1.0823885571699963</v>
      </c>
      <c r="O23" s="119">
        <v>8875645</v>
      </c>
      <c r="P23" s="119">
        <v>8784962</v>
      </c>
      <c r="Q23" s="229">
        <f t="shared" si="5"/>
        <v>3.328258787003962</v>
      </c>
      <c r="R23" s="234">
        <f t="shared" si="6"/>
        <v>-1.0217060281252799</v>
      </c>
      <c r="S23" s="123">
        <v>4530172</v>
      </c>
      <c r="T23" s="123">
        <v>4440691</v>
      </c>
      <c r="U23" s="229">
        <f t="shared" si="7"/>
        <v>4.115587491828725</v>
      </c>
      <c r="V23" s="234">
        <f t="shared" si="8"/>
        <v>-1.975223015814852</v>
      </c>
    </row>
    <row r="24" spans="2:22" ht="21.75" customHeight="1">
      <c r="B24" s="127" t="s">
        <v>66</v>
      </c>
      <c r="C24" s="119">
        <v>130</v>
      </c>
      <c r="D24" s="119">
        <v>118</v>
      </c>
      <c r="E24" s="229">
        <f t="shared" si="9"/>
        <v>0.8708487084870848</v>
      </c>
      <c r="F24" s="142">
        <f t="shared" si="0"/>
        <v>-9.23076923076923</v>
      </c>
      <c r="G24" s="123">
        <v>2172</v>
      </c>
      <c r="H24" s="123">
        <v>1896</v>
      </c>
      <c r="I24" s="229">
        <f t="shared" si="1"/>
        <v>1.323902159720137</v>
      </c>
      <c r="J24" s="142">
        <f t="shared" si="2"/>
        <v>-12.707182320441989</v>
      </c>
      <c r="K24" s="119">
        <v>6168292</v>
      </c>
      <c r="L24" s="119">
        <v>5251120</v>
      </c>
      <c r="M24" s="229">
        <f t="shared" si="3"/>
        <v>1.9765638485112522</v>
      </c>
      <c r="N24" s="142">
        <f t="shared" si="4"/>
        <v>-14.869140436282848</v>
      </c>
      <c r="O24" s="119">
        <v>6204219</v>
      </c>
      <c r="P24" s="119">
        <v>5220889</v>
      </c>
      <c r="Q24" s="229">
        <f t="shared" si="5"/>
        <v>1.9779789246922557</v>
      </c>
      <c r="R24" s="234">
        <f t="shared" si="6"/>
        <v>-15.849376045558676</v>
      </c>
      <c r="S24" s="123">
        <v>2318716</v>
      </c>
      <c r="T24" s="123">
        <v>2032384</v>
      </c>
      <c r="U24" s="229">
        <f t="shared" si="7"/>
        <v>1.8835929293420397</v>
      </c>
      <c r="V24" s="234">
        <f t="shared" si="8"/>
        <v>-12.348730935569513</v>
      </c>
    </row>
    <row r="25" spans="2:22" ht="21.75" customHeight="1">
      <c r="B25" s="127" t="s">
        <v>67</v>
      </c>
      <c r="C25" s="119">
        <v>40</v>
      </c>
      <c r="D25" s="119">
        <v>43</v>
      </c>
      <c r="E25" s="229">
        <f t="shared" si="9"/>
        <v>0.3173431734317343</v>
      </c>
      <c r="F25" s="142">
        <f t="shared" si="0"/>
        <v>7.5</v>
      </c>
      <c r="G25" s="123">
        <v>705</v>
      </c>
      <c r="H25" s="123">
        <v>987</v>
      </c>
      <c r="I25" s="229">
        <f t="shared" si="1"/>
        <v>0.6891832445378562</v>
      </c>
      <c r="J25" s="142">
        <f t="shared" si="2"/>
        <v>40</v>
      </c>
      <c r="K25" s="119">
        <v>1808373</v>
      </c>
      <c r="L25" s="119">
        <v>2081411</v>
      </c>
      <c r="M25" s="229">
        <f t="shared" si="3"/>
        <v>0.7834598593240402</v>
      </c>
      <c r="N25" s="142">
        <f t="shared" si="4"/>
        <v>15.098544382160096</v>
      </c>
      <c r="O25" s="119">
        <v>1808176</v>
      </c>
      <c r="P25" s="119">
        <v>2086359</v>
      </c>
      <c r="Q25" s="229">
        <f t="shared" si="5"/>
        <v>0.79043514070918</v>
      </c>
      <c r="R25" s="234">
        <f t="shared" si="6"/>
        <v>15.38473024749803</v>
      </c>
      <c r="S25" s="123">
        <v>595646</v>
      </c>
      <c r="T25" s="123">
        <v>899115</v>
      </c>
      <c r="U25" s="229">
        <f t="shared" si="7"/>
        <v>0.8332906855522225</v>
      </c>
      <c r="V25" s="234">
        <f t="shared" si="8"/>
        <v>50.9478784378641</v>
      </c>
    </row>
    <row r="26" spans="2:22" ht="21.75" customHeight="1">
      <c r="B26" s="127" t="s">
        <v>68</v>
      </c>
      <c r="C26" s="119">
        <v>956</v>
      </c>
      <c r="D26" s="119">
        <v>953</v>
      </c>
      <c r="E26" s="229">
        <f t="shared" si="9"/>
        <v>7.033210332103321</v>
      </c>
      <c r="F26" s="142">
        <f t="shared" si="0"/>
        <v>-0.3138075313807531</v>
      </c>
      <c r="G26" s="123">
        <v>8249</v>
      </c>
      <c r="H26" s="123">
        <v>8309</v>
      </c>
      <c r="I26" s="229">
        <f t="shared" si="1"/>
        <v>5.801847597634293</v>
      </c>
      <c r="J26" s="142">
        <f t="shared" si="2"/>
        <v>0.7273608922293612</v>
      </c>
      <c r="K26" s="119">
        <v>14244267</v>
      </c>
      <c r="L26" s="119">
        <v>15013623</v>
      </c>
      <c r="M26" s="229">
        <f t="shared" si="3"/>
        <v>5.651248582583725</v>
      </c>
      <c r="N26" s="142">
        <f t="shared" si="4"/>
        <v>5.401162446617997</v>
      </c>
      <c r="O26" s="119">
        <v>14302471</v>
      </c>
      <c r="P26" s="119">
        <v>15285809</v>
      </c>
      <c r="Q26" s="229">
        <f t="shared" si="5"/>
        <v>5.791160863383842</v>
      </c>
      <c r="R26" s="234">
        <f t="shared" si="6"/>
        <v>6.875301477625789</v>
      </c>
      <c r="S26" s="123">
        <v>6727642</v>
      </c>
      <c r="T26" s="123">
        <v>7091561</v>
      </c>
      <c r="U26" s="229">
        <f t="shared" si="7"/>
        <v>6.572386988678205</v>
      </c>
      <c r="V26" s="234">
        <f t="shared" si="8"/>
        <v>5.409309829506386</v>
      </c>
    </row>
    <row r="27" spans="2:22" ht="21.75" customHeight="1">
      <c r="B27" s="127" t="s">
        <v>69</v>
      </c>
      <c r="C27" s="119">
        <v>1474</v>
      </c>
      <c r="D27" s="119">
        <v>1474</v>
      </c>
      <c r="E27" s="229">
        <f t="shared" si="9"/>
        <v>10.878228782287822</v>
      </c>
      <c r="F27" s="142">
        <f t="shared" si="0"/>
        <v>0</v>
      </c>
      <c r="G27" s="123">
        <v>23986</v>
      </c>
      <c r="H27" s="123">
        <v>23677</v>
      </c>
      <c r="I27" s="229">
        <f t="shared" si="1"/>
        <v>16.532717001948146</v>
      </c>
      <c r="J27" s="142">
        <f t="shared" si="2"/>
        <v>-1.2882514800300175</v>
      </c>
      <c r="K27" s="119">
        <v>71887646</v>
      </c>
      <c r="L27" s="119">
        <v>61714545</v>
      </c>
      <c r="M27" s="229">
        <f t="shared" si="3"/>
        <v>23.229851645805248</v>
      </c>
      <c r="N27" s="142">
        <f t="shared" si="4"/>
        <v>-14.151389795125578</v>
      </c>
      <c r="O27" s="119">
        <v>72291631</v>
      </c>
      <c r="P27" s="119">
        <v>59453445</v>
      </c>
      <c r="Q27" s="229">
        <f t="shared" si="5"/>
        <v>22.524451527383587</v>
      </c>
      <c r="R27" s="234">
        <f t="shared" si="6"/>
        <v>-17.7588827674949</v>
      </c>
      <c r="S27" s="123">
        <v>28542347</v>
      </c>
      <c r="T27" s="123">
        <v>20675660</v>
      </c>
      <c r="U27" s="229">
        <f t="shared" si="7"/>
        <v>19.16199251001781</v>
      </c>
      <c r="V27" s="234">
        <f t="shared" si="8"/>
        <v>-27.561458067901704</v>
      </c>
    </row>
    <row r="28" spans="2:22" ht="21.75" customHeight="1">
      <c r="B28" s="127" t="s">
        <v>70</v>
      </c>
      <c r="C28" s="119">
        <v>372</v>
      </c>
      <c r="D28" s="119">
        <v>361</v>
      </c>
      <c r="E28" s="229">
        <f t="shared" si="9"/>
        <v>2.6642066420664205</v>
      </c>
      <c r="F28" s="142">
        <f t="shared" si="0"/>
        <v>-2.956989247311828</v>
      </c>
      <c r="G28" s="123">
        <v>20627</v>
      </c>
      <c r="H28" s="123">
        <v>20574</v>
      </c>
      <c r="I28" s="229">
        <f t="shared" si="1"/>
        <v>14.36601425848212</v>
      </c>
      <c r="J28" s="142">
        <f t="shared" si="2"/>
        <v>-0.2569447811121346</v>
      </c>
      <c r="K28" s="119">
        <v>42604322</v>
      </c>
      <c r="L28" s="119">
        <v>43072672</v>
      </c>
      <c r="M28" s="229">
        <f t="shared" si="3"/>
        <v>16.212900549593773</v>
      </c>
      <c r="N28" s="142">
        <f t="shared" si="4"/>
        <v>1.0993016154558215</v>
      </c>
      <c r="O28" s="119">
        <v>42902855</v>
      </c>
      <c r="P28" s="119">
        <v>43282350</v>
      </c>
      <c r="Q28" s="229">
        <f t="shared" si="5"/>
        <v>16.397892410881337</v>
      </c>
      <c r="R28" s="234">
        <f t="shared" si="6"/>
        <v>0.8845448630400005</v>
      </c>
      <c r="S28" s="123">
        <v>15119628</v>
      </c>
      <c r="T28" s="123">
        <v>13243756</v>
      </c>
      <c r="U28" s="229">
        <f t="shared" si="7"/>
        <v>12.27417907222809</v>
      </c>
      <c r="V28" s="234">
        <f t="shared" si="8"/>
        <v>-12.406866094853656</v>
      </c>
    </row>
    <row r="29" spans="2:22" ht="21.75" customHeight="1">
      <c r="B29" s="127" t="s">
        <v>71</v>
      </c>
      <c r="C29" s="119">
        <v>144</v>
      </c>
      <c r="D29" s="119">
        <v>131</v>
      </c>
      <c r="E29" s="229">
        <f t="shared" si="9"/>
        <v>0.966789667896679</v>
      </c>
      <c r="F29" s="142">
        <f t="shared" si="0"/>
        <v>-9.027777777777779</v>
      </c>
      <c r="G29" s="123">
        <v>2988</v>
      </c>
      <c r="H29" s="123">
        <v>2767</v>
      </c>
      <c r="I29" s="229">
        <f t="shared" si="1"/>
        <v>1.9320871708573941</v>
      </c>
      <c r="J29" s="142">
        <f t="shared" si="2"/>
        <v>-7.396251673360107</v>
      </c>
      <c r="K29" s="119">
        <v>6603660</v>
      </c>
      <c r="L29" s="119">
        <v>6286289</v>
      </c>
      <c r="M29" s="229">
        <f t="shared" si="3"/>
        <v>2.366209794994963</v>
      </c>
      <c r="N29" s="142">
        <f t="shared" si="4"/>
        <v>-4.805986377251403</v>
      </c>
      <c r="O29" s="119">
        <v>6608720</v>
      </c>
      <c r="P29" s="119">
        <v>6299455</v>
      </c>
      <c r="Q29" s="229">
        <f t="shared" si="5"/>
        <v>2.3866029764370116</v>
      </c>
      <c r="R29" s="234">
        <f t="shared" si="6"/>
        <v>-4.6796505223401805</v>
      </c>
      <c r="S29" s="123">
        <v>2507150</v>
      </c>
      <c r="T29" s="123">
        <v>2356898</v>
      </c>
      <c r="U29" s="229">
        <f t="shared" si="7"/>
        <v>2.1843492213973317</v>
      </c>
      <c r="V29" s="234">
        <f t="shared" si="8"/>
        <v>-5.992940191053587</v>
      </c>
    </row>
    <row r="30" spans="2:22" ht="21.75" customHeight="1">
      <c r="B30" s="127" t="s">
        <v>72</v>
      </c>
      <c r="C30" s="119">
        <v>19</v>
      </c>
      <c r="D30" s="119">
        <v>21</v>
      </c>
      <c r="E30" s="229">
        <f t="shared" si="9"/>
        <v>0.15498154981549817</v>
      </c>
      <c r="F30" s="142">
        <f t="shared" si="0"/>
        <v>10.526315789473685</v>
      </c>
      <c r="G30" s="123">
        <v>149</v>
      </c>
      <c r="H30" s="123">
        <v>200</v>
      </c>
      <c r="I30" s="229">
        <f t="shared" si="1"/>
        <v>0.13965212655275708</v>
      </c>
      <c r="J30" s="142">
        <f t="shared" si="2"/>
        <v>34.22818791946309</v>
      </c>
      <c r="K30" s="119">
        <v>164847</v>
      </c>
      <c r="L30" s="119">
        <v>223857</v>
      </c>
      <c r="M30" s="229">
        <f t="shared" si="3"/>
        <v>0.0842615772323206</v>
      </c>
      <c r="N30" s="142">
        <f t="shared" si="4"/>
        <v>35.79682978762125</v>
      </c>
      <c r="O30" s="119">
        <v>182936</v>
      </c>
      <c r="P30" s="119">
        <v>202376</v>
      </c>
      <c r="Q30" s="229">
        <f t="shared" si="5"/>
        <v>0.07667189684812681</v>
      </c>
      <c r="R30" s="234">
        <f t="shared" si="6"/>
        <v>10.626667249748547</v>
      </c>
      <c r="S30" s="123">
        <v>141347</v>
      </c>
      <c r="T30" s="123">
        <v>98580</v>
      </c>
      <c r="U30" s="229">
        <f t="shared" si="7"/>
        <v>0.09136294665503088</v>
      </c>
      <c r="V30" s="234">
        <f t="shared" si="8"/>
        <v>-30.256744041260163</v>
      </c>
    </row>
    <row r="31" spans="2:22" ht="21.75" customHeight="1">
      <c r="B31" s="127" t="s">
        <v>73</v>
      </c>
      <c r="C31" s="123" t="s">
        <v>204</v>
      </c>
      <c r="D31" s="123" t="s">
        <v>204</v>
      </c>
      <c r="E31" s="123" t="s">
        <v>204</v>
      </c>
      <c r="F31" s="126" t="s">
        <v>204</v>
      </c>
      <c r="G31" s="123" t="s">
        <v>204</v>
      </c>
      <c r="H31" s="123" t="s">
        <v>204</v>
      </c>
      <c r="I31" s="123" t="s">
        <v>204</v>
      </c>
      <c r="J31" s="126" t="s">
        <v>204</v>
      </c>
      <c r="K31" s="123" t="s">
        <v>204</v>
      </c>
      <c r="L31" s="123" t="s">
        <v>204</v>
      </c>
      <c r="M31" s="123" t="s">
        <v>204</v>
      </c>
      <c r="N31" s="126" t="s">
        <v>204</v>
      </c>
      <c r="O31" s="123" t="s">
        <v>204</v>
      </c>
      <c r="P31" s="123" t="s">
        <v>204</v>
      </c>
      <c r="Q31" s="123" t="s">
        <v>204</v>
      </c>
      <c r="R31" s="148" t="s">
        <v>204</v>
      </c>
      <c r="S31" s="123" t="s">
        <v>204</v>
      </c>
      <c r="T31" s="123" t="s">
        <v>204</v>
      </c>
      <c r="U31" s="123" t="s">
        <v>204</v>
      </c>
      <c r="V31" s="148" t="s">
        <v>204</v>
      </c>
    </row>
    <row r="32" spans="1:22" ht="21.75" customHeight="1">
      <c r="A32" s="133"/>
      <c r="B32" s="127" t="s">
        <v>74</v>
      </c>
      <c r="C32" s="119">
        <v>1388</v>
      </c>
      <c r="D32" s="119">
        <v>1363</v>
      </c>
      <c r="E32" s="229">
        <f t="shared" si="9"/>
        <v>10.059040590405903</v>
      </c>
      <c r="F32" s="142">
        <f t="shared" si="0"/>
        <v>-1.8011527377521614</v>
      </c>
      <c r="G32" s="123">
        <v>6198</v>
      </c>
      <c r="H32" s="123">
        <v>6301</v>
      </c>
      <c r="I32" s="229">
        <f t="shared" si="1"/>
        <v>4.399740247044612</v>
      </c>
      <c r="J32" s="142">
        <f t="shared" si="2"/>
        <v>1.6618263956114876</v>
      </c>
      <c r="K32" s="119">
        <v>7459744</v>
      </c>
      <c r="L32" s="119">
        <v>7862528</v>
      </c>
      <c r="M32" s="229">
        <v>2.9</v>
      </c>
      <c r="N32" s="142">
        <f t="shared" si="4"/>
        <v>5.399434618667879</v>
      </c>
      <c r="O32" s="119">
        <v>7486037</v>
      </c>
      <c r="P32" s="119">
        <v>7862396</v>
      </c>
      <c r="Q32" s="229">
        <f t="shared" si="5"/>
        <v>2.9787366836538167</v>
      </c>
      <c r="R32" s="234">
        <f t="shared" si="6"/>
        <v>5.02747982677617</v>
      </c>
      <c r="S32" s="123">
        <v>3458404</v>
      </c>
      <c r="T32" s="123">
        <v>3698552</v>
      </c>
      <c r="U32" s="229">
        <f t="shared" si="7"/>
        <v>3.427780574932621</v>
      </c>
      <c r="V32" s="234">
        <f t="shared" si="8"/>
        <v>6.943896664472977</v>
      </c>
    </row>
    <row r="33" spans="2:22" ht="15" customHeight="1">
      <c r="B33" s="128" t="s">
        <v>75</v>
      </c>
      <c r="C33" s="128"/>
      <c r="D33" s="128"/>
      <c r="E33" s="128"/>
      <c r="F33" s="138"/>
      <c r="G33" s="128"/>
      <c r="H33" s="128"/>
      <c r="I33" s="128"/>
      <c r="J33" s="138"/>
      <c r="K33" s="128"/>
      <c r="L33" s="128"/>
      <c r="M33" s="128"/>
      <c r="N33" s="138"/>
      <c r="O33" s="128"/>
      <c r="P33" s="128"/>
      <c r="Q33" s="128"/>
      <c r="R33" s="150"/>
      <c r="S33" s="128"/>
      <c r="T33" s="128"/>
      <c r="U33" s="128"/>
      <c r="V33" s="150"/>
    </row>
    <row r="34" spans="2:22" ht="15" customHeight="1">
      <c r="B34" s="119" t="s">
        <v>178</v>
      </c>
      <c r="C34" s="119"/>
      <c r="D34" s="119"/>
      <c r="E34" s="119"/>
      <c r="F34" s="139"/>
      <c r="G34" s="119"/>
      <c r="H34" s="119"/>
      <c r="I34" s="119"/>
      <c r="J34" s="139"/>
      <c r="K34" s="119"/>
      <c r="L34" s="119"/>
      <c r="M34" s="119"/>
      <c r="N34" s="139"/>
      <c r="O34" s="119"/>
      <c r="P34" s="119"/>
      <c r="Q34" s="119"/>
      <c r="R34" s="151"/>
      <c r="S34" s="119"/>
      <c r="T34" s="119"/>
      <c r="U34" s="119"/>
      <c r="V34" s="151"/>
    </row>
    <row r="35" spans="2:22" ht="19.5" customHeight="1">
      <c r="B35" s="122"/>
      <c r="C35" s="122"/>
      <c r="D35" s="122"/>
      <c r="E35" s="122"/>
      <c r="F35" s="140"/>
      <c r="G35" s="122"/>
      <c r="H35" s="122"/>
      <c r="I35" s="122"/>
      <c r="J35" s="140"/>
      <c r="K35" s="122"/>
      <c r="L35" s="122"/>
      <c r="M35" s="122"/>
      <c r="N35" s="140"/>
      <c r="O35" s="122"/>
      <c r="P35" s="122"/>
      <c r="Q35" s="122"/>
      <c r="R35" s="152"/>
      <c r="S35" s="122"/>
      <c r="T35" s="122"/>
      <c r="U35" s="122"/>
      <c r="V35" s="152"/>
    </row>
    <row r="36" spans="2:22" ht="19.5" customHeight="1">
      <c r="B36" s="122"/>
      <c r="C36" s="122"/>
      <c r="D36" s="122"/>
      <c r="E36" s="122"/>
      <c r="F36" s="140"/>
      <c r="G36" s="122"/>
      <c r="H36" s="122"/>
      <c r="I36" s="122"/>
      <c r="J36" s="140"/>
      <c r="K36" s="122"/>
      <c r="L36" s="122"/>
      <c r="M36" s="122"/>
      <c r="N36" s="140"/>
      <c r="O36" s="122"/>
      <c r="P36" s="122"/>
      <c r="Q36" s="122"/>
      <c r="R36" s="152"/>
      <c r="S36" s="122"/>
      <c r="T36" s="122"/>
      <c r="U36" s="122"/>
      <c r="V36" s="152"/>
    </row>
    <row r="37" spans="2:22" ht="19.5" customHeight="1">
      <c r="B37" s="122"/>
      <c r="C37" s="122"/>
      <c r="D37" s="122"/>
      <c r="E37" s="122"/>
      <c r="F37" s="140"/>
      <c r="G37" s="122"/>
      <c r="H37" s="122"/>
      <c r="I37" s="122"/>
      <c r="J37" s="140"/>
      <c r="K37" s="122"/>
      <c r="L37" s="122"/>
      <c r="M37" s="122"/>
      <c r="N37" s="140"/>
      <c r="O37" s="122"/>
      <c r="P37" s="122"/>
      <c r="Q37" s="122"/>
      <c r="R37" s="152"/>
      <c r="S37" s="122"/>
      <c r="T37" s="122"/>
      <c r="U37" s="122"/>
      <c r="V37" s="152"/>
    </row>
    <row r="38" spans="2:22" ht="19.5" customHeight="1">
      <c r="B38" s="122"/>
      <c r="C38" s="122"/>
      <c r="D38" s="122"/>
      <c r="E38" s="122"/>
      <c r="F38" s="140"/>
      <c r="G38" s="122"/>
      <c r="H38" s="122"/>
      <c r="I38" s="122"/>
      <c r="J38" s="140"/>
      <c r="K38" s="122"/>
      <c r="L38" s="122"/>
      <c r="M38" s="122"/>
      <c r="N38" s="140"/>
      <c r="O38" s="122"/>
      <c r="P38" s="122"/>
      <c r="Q38" s="122"/>
      <c r="R38" s="152"/>
      <c r="S38" s="122"/>
      <c r="T38" s="122"/>
      <c r="U38" s="122"/>
      <c r="V38" s="152"/>
    </row>
    <row r="39" spans="2:22" ht="19.5" customHeight="1"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</row>
    <row r="40" spans="2:22" ht="19.5" customHeight="1">
      <c r="B40" s="329" t="s">
        <v>323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</row>
    <row r="41" spans="2:22" ht="18" customHeight="1" thickBot="1">
      <c r="B41" s="122"/>
      <c r="C41" s="122"/>
      <c r="D41" s="122"/>
      <c r="E41" s="122"/>
      <c r="F41" s="140"/>
      <c r="G41" s="122"/>
      <c r="H41" s="122"/>
      <c r="I41" s="122"/>
      <c r="J41" s="140"/>
      <c r="K41" s="122"/>
      <c r="L41" s="122"/>
      <c r="M41" s="122"/>
      <c r="N41" s="140"/>
      <c r="O41" s="122"/>
      <c r="P41" s="122"/>
      <c r="Q41" s="122"/>
      <c r="R41" s="152"/>
      <c r="S41" s="122"/>
      <c r="T41" s="122"/>
      <c r="U41" s="122"/>
      <c r="V41" s="152"/>
    </row>
    <row r="42" spans="1:22" ht="21.75" customHeight="1">
      <c r="A42" s="322" t="s">
        <v>320</v>
      </c>
      <c r="B42" s="323"/>
      <c r="C42" s="316" t="s">
        <v>42</v>
      </c>
      <c r="D42" s="317"/>
      <c r="E42" s="317"/>
      <c r="F42" s="318"/>
      <c r="G42" s="316" t="s">
        <v>43</v>
      </c>
      <c r="H42" s="317"/>
      <c r="I42" s="317"/>
      <c r="J42" s="318"/>
      <c r="K42" s="316" t="s">
        <v>44</v>
      </c>
      <c r="L42" s="317"/>
      <c r="M42" s="317"/>
      <c r="N42" s="318"/>
      <c r="O42" s="316" t="s">
        <v>321</v>
      </c>
      <c r="P42" s="317"/>
      <c r="Q42" s="317"/>
      <c r="R42" s="318"/>
      <c r="S42" s="316" t="s">
        <v>46</v>
      </c>
      <c r="T42" s="319"/>
      <c r="U42" s="319"/>
      <c r="V42" s="319"/>
    </row>
    <row r="43" spans="1:22" ht="21.75" customHeight="1">
      <c r="A43" s="324"/>
      <c r="B43" s="325"/>
      <c r="C43" s="120" t="s">
        <v>232</v>
      </c>
      <c r="D43" s="120" t="s">
        <v>233</v>
      </c>
      <c r="E43" s="120" t="s">
        <v>76</v>
      </c>
      <c r="F43" s="137" t="s">
        <v>48</v>
      </c>
      <c r="G43" s="120" t="s">
        <v>232</v>
      </c>
      <c r="H43" s="120" t="s">
        <v>233</v>
      </c>
      <c r="I43" s="120" t="s">
        <v>76</v>
      </c>
      <c r="J43" s="137" t="s">
        <v>48</v>
      </c>
      <c r="K43" s="120" t="s">
        <v>232</v>
      </c>
      <c r="L43" s="120" t="s">
        <v>233</v>
      </c>
      <c r="M43" s="120" t="s">
        <v>76</v>
      </c>
      <c r="N43" s="137" t="s">
        <v>48</v>
      </c>
      <c r="O43" s="120" t="s">
        <v>232</v>
      </c>
      <c r="P43" s="120" t="s">
        <v>233</v>
      </c>
      <c r="Q43" s="120" t="s">
        <v>76</v>
      </c>
      <c r="R43" s="147" t="s">
        <v>48</v>
      </c>
      <c r="S43" s="120" t="s">
        <v>232</v>
      </c>
      <c r="T43" s="120" t="s">
        <v>233</v>
      </c>
      <c r="U43" s="120" t="s">
        <v>76</v>
      </c>
      <c r="V43" s="157" t="s">
        <v>48</v>
      </c>
    </row>
    <row r="44" spans="2:22" ht="21.75" customHeight="1">
      <c r="B44" s="121"/>
      <c r="C44" s="122"/>
      <c r="D44" s="122"/>
      <c r="E44" s="123" t="s">
        <v>49</v>
      </c>
      <c r="F44" s="126" t="s">
        <v>49</v>
      </c>
      <c r="G44" s="123" t="s">
        <v>50</v>
      </c>
      <c r="H44" s="123" t="s">
        <v>50</v>
      </c>
      <c r="I44" s="123" t="s">
        <v>49</v>
      </c>
      <c r="J44" s="126" t="s">
        <v>49</v>
      </c>
      <c r="K44" s="123" t="s">
        <v>51</v>
      </c>
      <c r="L44" s="123" t="s">
        <v>51</v>
      </c>
      <c r="M44" s="123" t="s">
        <v>49</v>
      </c>
      <c r="N44" s="126" t="s">
        <v>49</v>
      </c>
      <c r="O44" s="123" t="s">
        <v>51</v>
      </c>
      <c r="P44" s="123" t="s">
        <v>51</v>
      </c>
      <c r="Q44" s="123" t="s">
        <v>49</v>
      </c>
      <c r="R44" s="148" t="s">
        <v>49</v>
      </c>
      <c r="S44" s="123" t="s">
        <v>51</v>
      </c>
      <c r="T44" s="123" t="s">
        <v>51</v>
      </c>
      <c r="U44" s="123" t="s">
        <v>49</v>
      </c>
      <c r="V44" s="148" t="s">
        <v>49</v>
      </c>
    </row>
    <row r="45" spans="1:22" s="134" customFormat="1" ht="21.75" customHeight="1">
      <c r="A45" s="320" t="s">
        <v>52</v>
      </c>
      <c r="B45" s="321"/>
      <c r="C45" s="230">
        <f>SUM(C47:C55)</f>
        <v>13771</v>
      </c>
      <c r="D45" s="230">
        <f>SUM(D47:D55)</f>
        <v>13550</v>
      </c>
      <c r="E45" s="231">
        <f>100*D45/D$8</f>
        <v>100</v>
      </c>
      <c r="F45" s="232">
        <f>100*(D45-C45)/C45</f>
        <v>-1.6048217268172247</v>
      </c>
      <c r="G45" s="230">
        <f>SUM(G47:G55)</f>
        <v>142908</v>
      </c>
      <c r="H45" s="230">
        <f>SUM(H47:H55)</f>
        <v>143213</v>
      </c>
      <c r="I45" s="231">
        <f>100*H45/H$8</f>
        <v>100</v>
      </c>
      <c r="J45" s="232">
        <f>100*(H45-G45)/G45</f>
        <v>0.21342402104850672</v>
      </c>
      <c r="K45" s="230">
        <f>SUM(K47:K55)</f>
        <v>271694377</v>
      </c>
      <c r="L45" s="230">
        <f>SUM(L47:L55)</f>
        <v>265669131</v>
      </c>
      <c r="M45" s="231">
        <f>100*L45/L$8</f>
        <v>100</v>
      </c>
      <c r="N45" s="232">
        <f>100*(L45-K45)/K45</f>
        <v>-2.217655759581657</v>
      </c>
      <c r="O45" s="230">
        <f>SUM(O47:O55)</f>
        <v>272841464</v>
      </c>
      <c r="P45" s="230">
        <f>SUM(P47:P55)</f>
        <v>263950689</v>
      </c>
      <c r="Q45" s="231">
        <f>100*P45/P$8</f>
        <v>100</v>
      </c>
      <c r="R45" s="233">
        <f>100*(P45-O45)/O45</f>
        <v>-3.2585864588382356</v>
      </c>
      <c r="S45" s="230">
        <f>SUM(S47:S55)</f>
        <v>114943006</v>
      </c>
      <c r="T45" s="230">
        <f>SUM(T47:T55)</f>
        <v>107899322</v>
      </c>
      <c r="U45" s="231">
        <f>100*T45/T$8</f>
        <v>100</v>
      </c>
      <c r="V45" s="233">
        <f>100*(T45-S45)/S45</f>
        <v>-6.127979635402958</v>
      </c>
    </row>
    <row r="46" spans="2:22" ht="21.75" customHeight="1">
      <c r="B46" s="121"/>
      <c r="C46" s="122"/>
      <c r="D46" s="119"/>
      <c r="E46" s="13"/>
      <c r="F46" s="158"/>
      <c r="G46" s="122"/>
      <c r="H46" s="119"/>
      <c r="I46" s="13"/>
      <c r="J46" s="158"/>
      <c r="K46" s="122"/>
      <c r="L46" s="119"/>
      <c r="M46" s="13"/>
      <c r="N46" s="158"/>
      <c r="O46" s="122"/>
      <c r="P46" s="119"/>
      <c r="Q46" s="13"/>
      <c r="R46" s="159"/>
      <c r="S46" s="122"/>
      <c r="T46" s="124"/>
      <c r="U46" s="13"/>
      <c r="V46" s="159"/>
    </row>
    <row r="47" spans="2:22" ht="21.75" customHeight="1">
      <c r="B47" s="131" t="s">
        <v>325</v>
      </c>
      <c r="C47" s="119">
        <v>7047</v>
      </c>
      <c r="D47" s="119">
        <v>6949</v>
      </c>
      <c r="E47" s="229">
        <f>100*D47/D$8</f>
        <v>51.284132841328415</v>
      </c>
      <c r="F47" s="142">
        <f>100*(D47-C47)/C47</f>
        <v>-1.3906626933446857</v>
      </c>
      <c r="G47" s="119">
        <v>14981</v>
      </c>
      <c r="H47" s="119">
        <v>14770</v>
      </c>
      <c r="I47" s="229">
        <f>100*H47/H$8</f>
        <v>10.313309545921111</v>
      </c>
      <c r="J47" s="142">
        <f>100*(H47-G47)/G47</f>
        <v>-1.408450704225352</v>
      </c>
      <c r="K47" s="119">
        <v>7994236</v>
      </c>
      <c r="L47" s="119">
        <v>7955672</v>
      </c>
      <c r="M47" s="229">
        <f>100*L47/L$8</f>
        <v>2.9945789975877926</v>
      </c>
      <c r="N47" s="142">
        <f>100*(L47-K47)/K47</f>
        <v>-0.4823975674473458</v>
      </c>
      <c r="O47" s="119">
        <v>7994236</v>
      </c>
      <c r="P47" s="119">
        <v>7955672</v>
      </c>
      <c r="Q47" s="229">
        <f>100*P47/P$8</f>
        <v>3.0140751024900716</v>
      </c>
      <c r="R47" s="234">
        <f>100*(P47-O47)/O47</f>
        <v>-0.4823975674473458</v>
      </c>
      <c r="S47" s="119">
        <v>4872184</v>
      </c>
      <c r="T47" s="119">
        <v>4935371</v>
      </c>
      <c r="U47" s="229">
        <f>100*T47/T$8</f>
        <v>4.574051911095419</v>
      </c>
      <c r="V47" s="234">
        <f>100*(T47-S47)/S47</f>
        <v>1.2968927281892473</v>
      </c>
    </row>
    <row r="48" spans="2:22" ht="21.75" customHeight="1">
      <c r="B48" s="131" t="s">
        <v>326</v>
      </c>
      <c r="C48" s="119">
        <v>4315</v>
      </c>
      <c r="D48" s="119">
        <v>4189</v>
      </c>
      <c r="E48" s="229">
        <f aca="true" t="shared" si="10" ref="E48:E55">100*D48/D$8</f>
        <v>30.915129151291513</v>
      </c>
      <c r="F48" s="142">
        <f aca="true" t="shared" si="11" ref="F48:F55">100*(D48-C48)/C48</f>
        <v>-2.9200463499420626</v>
      </c>
      <c r="G48" s="119">
        <v>24369</v>
      </c>
      <c r="H48" s="119">
        <v>23740</v>
      </c>
      <c r="I48" s="229">
        <f aca="true" t="shared" si="12" ref="I48:I55">100*H48/H$8</f>
        <v>16.576707421812266</v>
      </c>
      <c r="J48" s="142">
        <f aca="true" t="shared" si="13" ref="J48:J55">100*(H48-G48)/G48</f>
        <v>-2.5811481800648366</v>
      </c>
      <c r="K48" s="119">
        <v>23824919</v>
      </c>
      <c r="L48" s="119">
        <v>23442596</v>
      </c>
      <c r="M48" s="229">
        <f aca="true" t="shared" si="14" ref="M48:M55">100*L48/L$8</f>
        <v>8.82398188745534</v>
      </c>
      <c r="N48" s="142">
        <f aca="true" t="shared" si="15" ref="N48:N55">100*(L48-K48)/K48</f>
        <v>-1.6047189919092695</v>
      </c>
      <c r="O48" s="119">
        <v>23824919</v>
      </c>
      <c r="P48" s="119">
        <v>23442596</v>
      </c>
      <c r="Q48" s="229">
        <f aca="true" t="shared" si="16" ref="Q48:Q55">100*P48/P$8</f>
        <v>8.881430121972517</v>
      </c>
      <c r="R48" s="234">
        <f aca="true" t="shared" si="17" ref="R48:R55">100*(P48-O48)/O48</f>
        <v>-1.6047189919092695</v>
      </c>
      <c r="S48" s="119">
        <v>13393066</v>
      </c>
      <c r="T48" s="119">
        <v>13193687</v>
      </c>
      <c r="U48" s="229">
        <f aca="true" t="shared" si="18" ref="U48:U55">100*T48/T$8</f>
        <v>12.227775629581807</v>
      </c>
      <c r="V48" s="234">
        <f aca="true" t="shared" si="19" ref="V48:V55">100*(T48-S48)/S48</f>
        <v>-1.488673317969164</v>
      </c>
    </row>
    <row r="49" spans="2:22" ht="21.75" customHeight="1">
      <c r="B49" s="131" t="s">
        <v>334</v>
      </c>
      <c r="C49" s="119">
        <v>1152</v>
      </c>
      <c r="D49" s="119">
        <v>1153</v>
      </c>
      <c r="E49" s="229">
        <f t="shared" si="10"/>
        <v>8.509225092250922</v>
      </c>
      <c r="F49" s="142">
        <f t="shared" si="11"/>
        <v>0.08680555555555555</v>
      </c>
      <c r="G49" s="119">
        <v>15836</v>
      </c>
      <c r="H49" s="119">
        <v>15849</v>
      </c>
      <c r="I49" s="229">
        <f t="shared" si="12"/>
        <v>11.066732768673235</v>
      </c>
      <c r="J49" s="142">
        <f t="shared" si="13"/>
        <v>0.08209143723162415</v>
      </c>
      <c r="K49" s="119">
        <v>23033889</v>
      </c>
      <c r="L49" s="119">
        <v>23918707</v>
      </c>
      <c r="M49" s="229">
        <f t="shared" si="14"/>
        <v>9.003193901364476</v>
      </c>
      <c r="N49" s="142">
        <f t="shared" si="15"/>
        <v>3.8413747674133534</v>
      </c>
      <c r="O49" s="119">
        <v>23033889</v>
      </c>
      <c r="P49" s="119">
        <v>23918707</v>
      </c>
      <c r="Q49" s="229">
        <f t="shared" si="16"/>
        <v>9.061808889614227</v>
      </c>
      <c r="R49" s="234">
        <f t="shared" si="17"/>
        <v>3.8413747674133534</v>
      </c>
      <c r="S49" s="119">
        <v>11093109</v>
      </c>
      <c r="T49" s="119">
        <v>11011136</v>
      </c>
      <c r="U49" s="229">
        <f t="shared" si="18"/>
        <v>10.205009443896227</v>
      </c>
      <c r="V49" s="234">
        <f t="shared" si="19"/>
        <v>-0.7389542462802808</v>
      </c>
    </row>
    <row r="50" spans="2:22" ht="21.75" customHeight="1">
      <c r="B50" s="131" t="s">
        <v>333</v>
      </c>
      <c r="C50" s="119">
        <v>527</v>
      </c>
      <c r="D50" s="119">
        <v>523</v>
      </c>
      <c r="E50" s="229">
        <f t="shared" si="10"/>
        <v>3.859778597785978</v>
      </c>
      <c r="F50" s="142">
        <f t="shared" si="11"/>
        <v>-0.7590132827324478</v>
      </c>
      <c r="G50" s="119">
        <v>12888</v>
      </c>
      <c r="H50" s="119">
        <v>12791</v>
      </c>
      <c r="I50" s="229">
        <f t="shared" si="12"/>
        <v>8.931451753681579</v>
      </c>
      <c r="J50" s="142">
        <f t="shared" si="13"/>
        <v>-0.7526381129733085</v>
      </c>
      <c r="K50" s="119">
        <v>22690236</v>
      </c>
      <c r="L50" s="119">
        <v>22561734</v>
      </c>
      <c r="M50" s="229">
        <f t="shared" si="14"/>
        <v>8.49241833820731</v>
      </c>
      <c r="N50" s="142">
        <f t="shared" si="15"/>
        <v>-0.5663317032048498</v>
      </c>
      <c r="O50" s="119">
        <v>22690236</v>
      </c>
      <c r="P50" s="119">
        <v>22561734</v>
      </c>
      <c r="Q50" s="229">
        <f t="shared" si="16"/>
        <v>8.547707939493199</v>
      </c>
      <c r="R50" s="234">
        <f t="shared" si="17"/>
        <v>-0.5663317032048498</v>
      </c>
      <c r="S50" s="119">
        <v>9930102</v>
      </c>
      <c r="T50" s="119">
        <v>10117697</v>
      </c>
      <c r="U50" s="229">
        <v>9.5</v>
      </c>
      <c r="V50" s="234">
        <f t="shared" si="19"/>
        <v>1.8891548143211419</v>
      </c>
    </row>
    <row r="51" spans="2:22" ht="21.75" customHeight="1">
      <c r="B51" s="131" t="s">
        <v>332</v>
      </c>
      <c r="C51" s="119">
        <v>309</v>
      </c>
      <c r="D51" s="119">
        <v>305</v>
      </c>
      <c r="E51" s="229">
        <f t="shared" si="10"/>
        <v>2.2509225092250924</v>
      </c>
      <c r="F51" s="142">
        <f t="shared" si="11"/>
        <v>-1.2944983818770226</v>
      </c>
      <c r="G51" s="119">
        <v>11850</v>
      </c>
      <c r="H51" s="119">
        <v>11657</v>
      </c>
      <c r="I51" s="229">
        <f t="shared" si="12"/>
        <v>8.139624196127446</v>
      </c>
      <c r="J51" s="142">
        <f t="shared" si="13"/>
        <v>-1.628691983122363</v>
      </c>
      <c r="K51" s="119">
        <v>21697863</v>
      </c>
      <c r="L51" s="119">
        <v>20234821</v>
      </c>
      <c r="M51" s="229">
        <f t="shared" si="14"/>
        <v>7.61654954937162</v>
      </c>
      <c r="N51" s="142">
        <f t="shared" si="15"/>
        <v>-6.742793057546727</v>
      </c>
      <c r="O51" s="119">
        <v>21838153</v>
      </c>
      <c r="P51" s="119">
        <v>20238718</v>
      </c>
      <c r="Q51" s="229">
        <f t="shared" si="16"/>
        <v>7.667613248776176</v>
      </c>
      <c r="R51" s="234">
        <f t="shared" si="17"/>
        <v>-7.324039720758436</v>
      </c>
      <c r="S51" s="119">
        <v>8947590</v>
      </c>
      <c r="T51" s="119">
        <v>8724785</v>
      </c>
      <c r="U51" s="229">
        <f t="shared" si="18"/>
        <v>8.086042468366946</v>
      </c>
      <c r="V51" s="234">
        <f t="shared" si="19"/>
        <v>-2.490111862523875</v>
      </c>
    </row>
    <row r="52" spans="2:22" ht="21.75" customHeight="1">
      <c r="B52" s="131" t="s">
        <v>331</v>
      </c>
      <c r="C52" s="119">
        <v>253</v>
      </c>
      <c r="D52" s="119">
        <v>259</v>
      </c>
      <c r="E52" s="229">
        <f t="shared" si="10"/>
        <v>1.911439114391144</v>
      </c>
      <c r="F52" s="142">
        <f t="shared" si="11"/>
        <v>2.3715415019762847</v>
      </c>
      <c r="G52" s="119">
        <v>17290</v>
      </c>
      <c r="H52" s="119">
        <v>17753</v>
      </c>
      <c r="I52" s="229">
        <f t="shared" si="12"/>
        <v>12.396221013455483</v>
      </c>
      <c r="J52" s="142">
        <f t="shared" si="13"/>
        <v>2.6778484673221516</v>
      </c>
      <c r="K52" s="119">
        <v>33888801</v>
      </c>
      <c r="L52" s="119">
        <v>33420173</v>
      </c>
      <c r="M52" s="229">
        <f t="shared" si="14"/>
        <v>12.579622206841938</v>
      </c>
      <c r="N52" s="142">
        <f t="shared" si="15"/>
        <v>-1.3828403076284699</v>
      </c>
      <c r="O52" s="119">
        <v>34106975</v>
      </c>
      <c r="P52" s="119">
        <v>33732348</v>
      </c>
      <c r="Q52" s="229">
        <f t="shared" si="16"/>
        <v>12.779791607211907</v>
      </c>
      <c r="R52" s="234">
        <f t="shared" si="17"/>
        <v>-1.0983882329054395</v>
      </c>
      <c r="S52" s="119">
        <v>13828173</v>
      </c>
      <c r="T52" s="119">
        <v>13598267</v>
      </c>
      <c r="U52" s="229">
        <f t="shared" si="18"/>
        <v>12.602736280400354</v>
      </c>
      <c r="V52" s="234">
        <f t="shared" si="19"/>
        <v>-1.662591290982547</v>
      </c>
    </row>
    <row r="53" spans="2:22" ht="21.75" customHeight="1">
      <c r="B53" s="131" t="s">
        <v>327</v>
      </c>
      <c r="C53" s="119">
        <v>92</v>
      </c>
      <c r="D53" s="119">
        <v>99</v>
      </c>
      <c r="E53" s="229">
        <f t="shared" si="10"/>
        <v>0.7306273062730627</v>
      </c>
      <c r="F53" s="142">
        <f t="shared" si="11"/>
        <v>7.608695652173913</v>
      </c>
      <c r="G53" s="119">
        <v>12212</v>
      </c>
      <c r="H53" s="119">
        <v>13552</v>
      </c>
      <c r="I53" s="229">
        <f t="shared" si="12"/>
        <v>9.46282809521482</v>
      </c>
      <c r="J53" s="142">
        <f t="shared" si="13"/>
        <v>10.972813625941697</v>
      </c>
      <c r="K53" s="119">
        <v>26183388</v>
      </c>
      <c r="L53" s="119">
        <v>32537592</v>
      </c>
      <c r="M53" s="229">
        <f t="shared" si="14"/>
        <v>12.247411612153012</v>
      </c>
      <c r="N53" s="142">
        <f t="shared" si="15"/>
        <v>24.268074093390815</v>
      </c>
      <c r="O53" s="119">
        <v>26326942</v>
      </c>
      <c r="P53" s="119">
        <v>32486608</v>
      </c>
      <c r="Q53" s="229">
        <f t="shared" si="16"/>
        <v>12.307832240589454</v>
      </c>
      <c r="R53" s="234">
        <f t="shared" si="17"/>
        <v>23.396815323253268</v>
      </c>
      <c r="S53" s="119">
        <v>10967562</v>
      </c>
      <c r="T53" s="119">
        <v>13433901</v>
      </c>
      <c r="U53" s="229">
        <v>12.4</v>
      </c>
      <c r="V53" s="234">
        <f t="shared" si="19"/>
        <v>22.487577457961944</v>
      </c>
    </row>
    <row r="54" spans="2:22" ht="21.75" customHeight="1">
      <c r="B54" s="131" t="s">
        <v>328</v>
      </c>
      <c r="C54" s="119">
        <v>39</v>
      </c>
      <c r="D54" s="119">
        <v>33</v>
      </c>
      <c r="E54" s="229">
        <f t="shared" si="10"/>
        <v>0.24354243542435425</v>
      </c>
      <c r="F54" s="142">
        <f t="shared" si="11"/>
        <v>-15.384615384615385</v>
      </c>
      <c r="G54" s="119">
        <v>9077</v>
      </c>
      <c r="H54" s="119">
        <v>7585</v>
      </c>
      <c r="I54" s="229">
        <f t="shared" si="12"/>
        <v>5.296306899513312</v>
      </c>
      <c r="J54" s="142">
        <f t="shared" si="13"/>
        <v>-16.437148837721715</v>
      </c>
      <c r="K54" s="119">
        <v>26244350</v>
      </c>
      <c r="L54" s="119">
        <v>19433402</v>
      </c>
      <c r="M54" s="229">
        <f t="shared" si="14"/>
        <v>7.314888984975827</v>
      </c>
      <c r="N54" s="142">
        <f t="shared" si="15"/>
        <v>-25.952054442194225</v>
      </c>
      <c r="O54" s="119">
        <v>26337506</v>
      </c>
      <c r="P54" s="119">
        <v>19479890</v>
      </c>
      <c r="Q54" s="229">
        <f t="shared" si="16"/>
        <v>7.380124702004472</v>
      </c>
      <c r="R54" s="234">
        <f t="shared" si="17"/>
        <v>-26.037453963940244</v>
      </c>
      <c r="S54" s="119">
        <v>8656161</v>
      </c>
      <c r="T54" s="119">
        <v>7089775</v>
      </c>
      <c r="U54" s="229">
        <f t="shared" si="18"/>
        <v>6.570731741947368</v>
      </c>
      <c r="V54" s="234">
        <f t="shared" si="19"/>
        <v>-18.09561998673546</v>
      </c>
    </row>
    <row r="55" spans="1:22" ht="21.75" customHeight="1">
      <c r="A55" s="133"/>
      <c r="B55" s="132" t="s">
        <v>330</v>
      </c>
      <c r="C55" s="119">
        <v>37</v>
      </c>
      <c r="D55" s="119">
        <v>40</v>
      </c>
      <c r="E55" s="229">
        <f t="shared" si="10"/>
        <v>0.2952029520295203</v>
      </c>
      <c r="F55" s="142">
        <f t="shared" si="11"/>
        <v>8.108108108108109</v>
      </c>
      <c r="G55" s="119">
        <v>24405</v>
      </c>
      <c r="H55" s="119">
        <v>25516</v>
      </c>
      <c r="I55" s="229">
        <f t="shared" si="12"/>
        <v>17.816818305600748</v>
      </c>
      <c r="J55" s="142">
        <f t="shared" si="13"/>
        <v>4.552345830772382</v>
      </c>
      <c r="K55" s="119">
        <v>86136695</v>
      </c>
      <c r="L55" s="119">
        <v>82164434</v>
      </c>
      <c r="M55" s="229">
        <f t="shared" si="14"/>
        <v>30.927354522042684</v>
      </c>
      <c r="N55" s="142">
        <f t="shared" si="15"/>
        <v>-4.611578143322077</v>
      </c>
      <c r="O55" s="119">
        <v>86688608</v>
      </c>
      <c r="P55" s="119">
        <v>80134416</v>
      </c>
      <c r="Q55" s="229">
        <f t="shared" si="16"/>
        <v>30.35961614784798</v>
      </c>
      <c r="R55" s="234">
        <f t="shared" si="17"/>
        <v>-7.560615115656258</v>
      </c>
      <c r="S55" s="119">
        <v>33255059</v>
      </c>
      <c r="T55" s="119">
        <v>25794703</v>
      </c>
      <c r="U55" s="229">
        <f t="shared" si="18"/>
        <v>23.906269772482908</v>
      </c>
      <c r="V55" s="234">
        <f t="shared" si="19"/>
        <v>-22.433747599124693</v>
      </c>
    </row>
    <row r="56" spans="2:22" ht="15" customHeight="1">
      <c r="B56" s="160" t="s">
        <v>329</v>
      </c>
      <c r="C56" s="129"/>
      <c r="D56" s="128"/>
      <c r="E56" s="128"/>
      <c r="F56" s="141"/>
      <c r="G56" s="129"/>
      <c r="H56" s="129"/>
      <c r="I56" s="129"/>
      <c r="J56" s="143"/>
      <c r="K56" s="129"/>
      <c r="L56" s="129"/>
      <c r="M56" s="129"/>
      <c r="N56" s="143"/>
      <c r="O56" s="129"/>
      <c r="P56" s="129"/>
      <c r="Q56" s="129"/>
      <c r="R56" s="153"/>
      <c r="S56" s="129"/>
      <c r="T56" s="129"/>
      <c r="U56" s="129"/>
      <c r="V56" s="153"/>
    </row>
    <row r="57" spans="2:22" ht="15" customHeight="1">
      <c r="B57" s="119" t="s">
        <v>178</v>
      </c>
      <c r="C57" s="130"/>
      <c r="D57" s="119"/>
      <c r="E57" s="119"/>
      <c r="F57" s="126"/>
      <c r="G57" s="130"/>
      <c r="H57" s="130"/>
      <c r="I57" s="130"/>
      <c r="J57" s="144"/>
      <c r="K57" s="130"/>
      <c r="L57" s="130"/>
      <c r="M57" s="130"/>
      <c r="N57" s="144"/>
      <c r="O57" s="130"/>
      <c r="P57" s="130"/>
      <c r="Q57" s="130"/>
      <c r="R57" s="154"/>
      <c r="S57" s="130"/>
      <c r="T57" s="130"/>
      <c r="U57" s="130"/>
      <c r="V57" s="154"/>
    </row>
    <row r="58" spans="4:6" ht="14.25">
      <c r="D58" s="122"/>
      <c r="E58" s="122"/>
      <c r="F58" s="142"/>
    </row>
    <row r="59" spans="4:6" ht="14.25">
      <c r="D59" s="122"/>
      <c r="E59" s="122"/>
      <c r="F59" s="142"/>
    </row>
    <row r="60" spans="4:6" ht="14.25">
      <c r="D60" s="122"/>
      <c r="E60" s="122"/>
      <c r="F60" s="142"/>
    </row>
    <row r="61" spans="4:6" ht="14.25">
      <c r="D61" s="122"/>
      <c r="E61" s="122"/>
      <c r="F61" s="142"/>
    </row>
    <row r="62" spans="4:6" ht="14.25">
      <c r="D62" s="122"/>
      <c r="E62" s="122"/>
      <c r="F62" s="142"/>
    </row>
    <row r="63" spans="4:6" ht="14.25">
      <c r="D63" s="122"/>
      <c r="E63" s="122"/>
      <c r="F63" s="142"/>
    </row>
    <row r="64" spans="4:6" ht="14.25">
      <c r="D64" s="122"/>
      <c r="E64" s="122"/>
      <c r="F64" s="142"/>
    </row>
    <row r="65" spans="4:6" ht="14.25">
      <c r="D65" s="122"/>
      <c r="E65" s="122"/>
      <c r="F65" s="142"/>
    </row>
    <row r="66" spans="4:6" ht="14.25">
      <c r="D66" s="122"/>
      <c r="E66" s="122"/>
      <c r="F66" s="142"/>
    </row>
    <row r="67" spans="4:6" ht="14.25">
      <c r="D67" s="122"/>
      <c r="E67" s="122"/>
      <c r="F67" s="142"/>
    </row>
  </sheetData>
  <sheetProtection/>
  <mergeCells count="18">
    <mergeCell ref="A45:B45"/>
    <mergeCell ref="A42:B43"/>
    <mergeCell ref="A5:B6"/>
    <mergeCell ref="A8:B8"/>
    <mergeCell ref="A2:V2"/>
    <mergeCell ref="A3:V3"/>
    <mergeCell ref="B39:V39"/>
    <mergeCell ref="B40:V40"/>
    <mergeCell ref="C42:F42"/>
    <mergeCell ref="G42:J42"/>
    <mergeCell ref="K42:N42"/>
    <mergeCell ref="O42:R42"/>
    <mergeCell ref="S42:V42"/>
    <mergeCell ref="C5:F5"/>
    <mergeCell ref="G5:J5"/>
    <mergeCell ref="K5:N5"/>
    <mergeCell ref="O5:R5"/>
    <mergeCell ref="S5:V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PageLayoutView="0" workbookViewId="0" topLeftCell="A1">
      <selection activeCell="A76" sqref="A76"/>
    </sheetView>
  </sheetViews>
  <sheetFormatPr defaultColWidth="10.59765625" defaultRowHeight="15"/>
  <cols>
    <col min="1" max="1" width="23.59765625" style="45" customWidth="1"/>
    <col min="2" max="2" width="15.09765625" style="45" customWidth="1"/>
    <col min="3" max="10" width="11.59765625" style="45" customWidth="1"/>
    <col min="11" max="13" width="15" style="45" customWidth="1"/>
    <col min="14" max="14" width="14.69921875" style="45" customWidth="1"/>
    <col min="15" max="16" width="13.59765625" style="45" customWidth="1"/>
    <col min="17" max="16384" width="10.59765625" style="45" customWidth="1"/>
  </cols>
  <sheetData>
    <row r="1" spans="1:16" s="44" customFormat="1" ht="19.5" customHeight="1">
      <c r="A1" s="2" t="s">
        <v>159</v>
      </c>
      <c r="P1" s="3" t="s">
        <v>160</v>
      </c>
    </row>
    <row r="2" spans="1:16" ht="19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6" ht="19.5" customHeight="1">
      <c r="A3" s="291" t="s">
        <v>335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ht="18" customHeight="1" thickBot="1">
      <c r="P4" s="163"/>
    </row>
    <row r="5" spans="1:16" ht="18.75" customHeight="1">
      <c r="A5" s="271" t="s">
        <v>77</v>
      </c>
      <c r="B5" s="332" t="s">
        <v>78</v>
      </c>
      <c r="C5" s="333" t="s">
        <v>79</v>
      </c>
      <c r="D5" s="336" t="s">
        <v>80</v>
      </c>
      <c r="E5" s="337"/>
      <c r="F5" s="337"/>
      <c r="G5" s="337"/>
      <c r="H5" s="337"/>
      <c r="I5" s="337"/>
      <c r="J5" s="338"/>
      <c r="K5" s="339" t="s">
        <v>353</v>
      </c>
      <c r="L5" s="339" t="s">
        <v>354</v>
      </c>
      <c r="M5" s="344" t="s">
        <v>355</v>
      </c>
      <c r="N5" s="337"/>
      <c r="O5" s="337"/>
      <c r="P5" s="337"/>
    </row>
    <row r="6" spans="1:16" ht="18.75" customHeight="1">
      <c r="A6" s="272"/>
      <c r="B6" s="261"/>
      <c r="C6" s="334"/>
      <c r="D6" s="267" t="s">
        <v>84</v>
      </c>
      <c r="E6" s="341" t="s">
        <v>85</v>
      </c>
      <c r="F6" s="342"/>
      <c r="G6" s="343"/>
      <c r="H6" s="341" t="s">
        <v>86</v>
      </c>
      <c r="I6" s="342"/>
      <c r="J6" s="343"/>
      <c r="K6" s="261"/>
      <c r="L6" s="261"/>
      <c r="M6" s="267" t="s">
        <v>87</v>
      </c>
      <c r="N6" s="260" t="s">
        <v>144</v>
      </c>
      <c r="O6" s="260" t="s">
        <v>88</v>
      </c>
      <c r="P6" s="264" t="s">
        <v>89</v>
      </c>
    </row>
    <row r="7" spans="1:16" ht="18.75" customHeight="1">
      <c r="A7" s="273"/>
      <c r="B7" s="262"/>
      <c r="C7" s="335"/>
      <c r="D7" s="268"/>
      <c r="E7" s="56" t="s">
        <v>87</v>
      </c>
      <c r="F7" s="56" t="s">
        <v>90</v>
      </c>
      <c r="G7" s="56" t="s">
        <v>91</v>
      </c>
      <c r="H7" s="56" t="s">
        <v>87</v>
      </c>
      <c r="I7" s="56" t="s">
        <v>90</v>
      </c>
      <c r="J7" s="56" t="s">
        <v>91</v>
      </c>
      <c r="K7" s="262"/>
      <c r="L7" s="262"/>
      <c r="M7" s="268"/>
      <c r="N7" s="262"/>
      <c r="O7" s="262"/>
      <c r="P7" s="266"/>
    </row>
    <row r="8" spans="1:16" s="167" customFormat="1" ht="15" customHeight="1">
      <c r="A8" s="166"/>
      <c r="B8" s="42" t="s">
        <v>341</v>
      </c>
      <c r="C8" s="18">
        <f>SUM(C9:C13)</f>
        <v>13550</v>
      </c>
      <c r="D8" s="18">
        <f>SUM(D9:D13)</f>
        <v>143213</v>
      </c>
      <c r="E8" s="18">
        <f aca="true" t="shared" si="0" ref="E8:E13">SUM(F8:G8)</f>
        <v>128184</v>
      </c>
      <c r="F8" s="18">
        <f>SUM(F9:F13)</f>
        <v>70328</v>
      </c>
      <c r="G8" s="18">
        <f>SUM(G9:G13)</f>
        <v>57856</v>
      </c>
      <c r="H8" s="32">
        <f aca="true" t="shared" si="1" ref="H8:H13">SUM(I8:J8)</f>
        <v>15029</v>
      </c>
      <c r="I8" s="18">
        <f aca="true" t="shared" si="2" ref="I8:P8">SUM(I9:I13)</f>
        <v>8900</v>
      </c>
      <c r="J8" s="18">
        <f t="shared" si="2"/>
        <v>6129</v>
      </c>
      <c r="K8" s="18">
        <f t="shared" si="2"/>
        <v>48344326</v>
      </c>
      <c r="L8" s="18">
        <f t="shared" si="2"/>
        <v>140352804</v>
      </c>
      <c r="M8" s="18">
        <f t="shared" si="2"/>
        <v>265669131</v>
      </c>
      <c r="N8" s="18">
        <f t="shared" si="2"/>
        <v>226459415</v>
      </c>
      <c r="O8" s="18">
        <f t="shared" si="2"/>
        <v>38782043</v>
      </c>
      <c r="P8" s="18">
        <f t="shared" si="2"/>
        <v>427673</v>
      </c>
    </row>
    <row r="9" spans="1:16" ht="15" customHeight="1">
      <c r="A9" s="51"/>
      <c r="B9" s="57" t="s">
        <v>347</v>
      </c>
      <c r="C9" s="24">
        <v>6949</v>
      </c>
      <c r="D9" s="24">
        <f>SUM(E9,H9)</f>
        <v>14770</v>
      </c>
      <c r="E9" s="26">
        <f t="shared" si="0"/>
        <v>4253</v>
      </c>
      <c r="F9" s="24">
        <v>1482</v>
      </c>
      <c r="G9" s="24">
        <v>2771</v>
      </c>
      <c r="H9" s="28">
        <f t="shared" si="1"/>
        <v>10517</v>
      </c>
      <c r="I9" s="24">
        <v>6174</v>
      </c>
      <c r="J9" s="24">
        <v>4343</v>
      </c>
      <c r="K9" s="24">
        <v>1105743</v>
      </c>
      <c r="L9" s="24">
        <v>2997235</v>
      </c>
      <c r="M9" s="26">
        <f>SUM(N9:P9)</f>
        <v>7955672</v>
      </c>
      <c r="N9" s="24">
        <v>3965342</v>
      </c>
      <c r="O9" s="24">
        <v>3965357</v>
      </c>
      <c r="P9" s="24">
        <v>24973</v>
      </c>
    </row>
    <row r="10" spans="1:16" ht="15" customHeight="1">
      <c r="A10" s="304" t="s">
        <v>209</v>
      </c>
      <c r="B10" s="57" t="s">
        <v>348</v>
      </c>
      <c r="C10" s="24">
        <v>4189</v>
      </c>
      <c r="D10" s="24">
        <f>SUM(E10,H10)</f>
        <v>23740</v>
      </c>
      <c r="E10" s="26">
        <f t="shared" si="0"/>
        <v>19478</v>
      </c>
      <c r="F10" s="24">
        <v>9000</v>
      </c>
      <c r="G10" s="24">
        <v>10478</v>
      </c>
      <c r="H10" s="28">
        <f t="shared" si="1"/>
        <v>4262</v>
      </c>
      <c r="I10" s="24">
        <v>2566</v>
      </c>
      <c r="J10" s="24">
        <v>1696</v>
      </c>
      <c r="K10" s="24">
        <v>5889280</v>
      </c>
      <c r="L10" s="24">
        <v>10044704</v>
      </c>
      <c r="M10" s="26">
        <f>SUM(N10:P10)</f>
        <v>23442596</v>
      </c>
      <c r="N10" s="24">
        <v>15847105</v>
      </c>
      <c r="O10" s="24">
        <v>7534751</v>
      </c>
      <c r="P10" s="24">
        <v>60740</v>
      </c>
    </row>
    <row r="11" spans="1:16" ht="15" customHeight="1">
      <c r="A11" s="340"/>
      <c r="B11" s="57" t="s">
        <v>349</v>
      </c>
      <c r="C11" s="24">
        <v>1153</v>
      </c>
      <c r="D11" s="24">
        <f>SUM(E11,H11)</f>
        <v>15849</v>
      </c>
      <c r="E11" s="26">
        <f t="shared" si="0"/>
        <v>15637</v>
      </c>
      <c r="F11" s="24">
        <v>8057</v>
      </c>
      <c r="G11" s="24">
        <v>7580</v>
      </c>
      <c r="H11" s="28">
        <f t="shared" si="1"/>
        <v>212</v>
      </c>
      <c r="I11" s="24">
        <v>135</v>
      </c>
      <c r="J11" s="24">
        <v>77</v>
      </c>
      <c r="K11" s="24">
        <v>5382032</v>
      </c>
      <c r="L11" s="24">
        <v>11840236</v>
      </c>
      <c r="M11" s="26">
        <f>SUM(N11:P11)</f>
        <v>23918707</v>
      </c>
      <c r="N11" s="24">
        <v>18793651</v>
      </c>
      <c r="O11" s="24">
        <v>5099858</v>
      </c>
      <c r="P11" s="24">
        <v>25198</v>
      </c>
    </row>
    <row r="12" spans="1:16" ht="15" customHeight="1">
      <c r="A12" s="51"/>
      <c r="B12" s="57" t="s">
        <v>350</v>
      </c>
      <c r="C12" s="24">
        <v>523</v>
      </c>
      <c r="D12" s="24">
        <f>SUM(E12,H12)</f>
        <v>12791</v>
      </c>
      <c r="E12" s="26">
        <f t="shared" si="0"/>
        <v>12769</v>
      </c>
      <c r="F12" s="24">
        <v>6660</v>
      </c>
      <c r="G12" s="24">
        <v>6109</v>
      </c>
      <c r="H12" s="28">
        <f t="shared" si="1"/>
        <v>22</v>
      </c>
      <c r="I12" s="24">
        <v>15</v>
      </c>
      <c r="J12" s="24">
        <v>7</v>
      </c>
      <c r="K12" s="24">
        <v>4409117</v>
      </c>
      <c r="L12" s="24">
        <v>11450026</v>
      </c>
      <c r="M12" s="26">
        <f>SUM(N12:P12)</f>
        <v>22561734</v>
      </c>
      <c r="N12" s="24">
        <v>19004833</v>
      </c>
      <c r="O12" s="24">
        <v>3510634</v>
      </c>
      <c r="P12" s="24">
        <v>46267</v>
      </c>
    </row>
    <row r="13" spans="1:16" ht="15" customHeight="1">
      <c r="A13" s="51"/>
      <c r="B13" s="57" t="s">
        <v>346</v>
      </c>
      <c r="C13" s="24">
        <v>736</v>
      </c>
      <c r="D13" s="24">
        <f>SUM(E13,H13)</f>
        <v>76063</v>
      </c>
      <c r="E13" s="26">
        <f t="shared" si="0"/>
        <v>76047</v>
      </c>
      <c r="F13" s="24">
        <v>45129</v>
      </c>
      <c r="G13" s="24">
        <v>30918</v>
      </c>
      <c r="H13" s="28">
        <f t="shared" si="1"/>
        <v>16</v>
      </c>
      <c r="I13" s="24">
        <v>10</v>
      </c>
      <c r="J13" s="24">
        <v>6</v>
      </c>
      <c r="K13" s="24">
        <v>31558154</v>
      </c>
      <c r="L13" s="24">
        <v>104020603</v>
      </c>
      <c r="M13" s="26">
        <f>SUM(N13:P13)</f>
        <v>187790422</v>
      </c>
      <c r="N13" s="24">
        <v>168848484</v>
      </c>
      <c r="O13" s="24">
        <v>18671443</v>
      </c>
      <c r="P13" s="24">
        <v>270495</v>
      </c>
    </row>
    <row r="14" spans="1:16" ht="15" customHeight="1">
      <c r="A14" s="51"/>
      <c r="B14" s="51"/>
      <c r="C14" s="25"/>
      <c r="D14" s="25"/>
      <c r="E14" s="25"/>
      <c r="F14" s="25"/>
      <c r="G14" s="25"/>
      <c r="H14" s="31"/>
      <c r="I14" s="31"/>
      <c r="J14" s="31"/>
      <c r="K14" s="31"/>
      <c r="L14" s="31"/>
      <c r="M14" s="25"/>
      <c r="N14" s="25"/>
      <c r="O14" s="31"/>
      <c r="P14" s="31"/>
    </row>
    <row r="15" spans="1:16" s="167" customFormat="1" ht="15" customHeight="1">
      <c r="A15" s="166"/>
      <c r="B15" s="14" t="s">
        <v>87</v>
      </c>
      <c r="C15" s="18">
        <f>SUM(C16:C20)</f>
        <v>970</v>
      </c>
      <c r="D15" s="18">
        <f>SUM(D16:D20)</f>
        <v>12741</v>
      </c>
      <c r="E15" s="18">
        <f aca="true" t="shared" si="3" ref="E15:E20">SUM(F15:G15)</f>
        <v>11740</v>
      </c>
      <c r="F15" s="18">
        <f>SUM(F16:F20)</f>
        <v>4233</v>
      </c>
      <c r="G15" s="18">
        <f>SUM(G16:G20)</f>
        <v>7507</v>
      </c>
      <c r="H15" s="32">
        <f aca="true" t="shared" si="4" ref="H15:H20">SUM(I15:J15)</f>
        <v>1001</v>
      </c>
      <c r="I15" s="32">
        <f aca="true" t="shared" si="5" ref="I15:O15">SUM(I16:I20)</f>
        <v>547</v>
      </c>
      <c r="J15" s="32">
        <f t="shared" si="5"/>
        <v>454</v>
      </c>
      <c r="K15" s="32">
        <f t="shared" si="5"/>
        <v>3159100</v>
      </c>
      <c r="L15" s="32">
        <f t="shared" si="5"/>
        <v>8754741</v>
      </c>
      <c r="M15" s="32">
        <f t="shared" si="5"/>
        <v>16940745</v>
      </c>
      <c r="N15" s="32">
        <f t="shared" si="5"/>
        <v>16680240</v>
      </c>
      <c r="O15" s="32">
        <f t="shared" si="5"/>
        <v>260505</v>
      </c>
      <c r="P15" s="22" t="s">
        <v>394</v>
      </c>
    </row>
    <row r="16" spans="1:16" ht="15" customHeight="1">
      <c r="A16" s="51"/>
      <c r="B16" s="57" t="s">
        <v>347</v>
      </c>
      <c r="C16" s="24">
        <v>358</v>
      </c>
      <c r="D16" s="24">
        <f>SUM(E16,H16)</f>
        <v>805</v>
      </c>
      <c r="E16" s="26">
        <f t="shared" si="3"/>
        <v>209</v>
      </c>
      <c r="F16" s="24">
        <v>83</v>
      </c>
      <c r="G16" s="24">
        <v>126</v>
      </c>
      <c r="H16" s="28">
        <f t="shared" si="4"/>
        <v>596</v>
      </c>
      <c r="I16" s="27">
        <v>315</v>
      </c>
      <c r="J16" s="27">
        <v>281</v>
      </c>
      <c r="K16" s="27">
        <v>51450</v>
      </c>
      <c r="L16" s="27">
        <v>200516</v>
      </c>
      <c r="M16" s="26">
        <f>SUM(N16:P16)</f>
        <v>492658</v>
      </c>
      <c r="N16" s="26">
        <v>466474</v>
      </c>
      <c r="O16" s="26">
        <v>26184</v>
      </c>
      <c r="P16" s="27" t="s">
        <v>393</v>
      </c>
    </row>
    <row r="17" spans="1:16" ht="15" customHeight="1">
      <c r="A17" s="278" t="s">
        <v>139</v>
      </c>
      <c r="B17" s="57" t="s">
        <v>348</v>
      </c>
      <c r="C17" s="24">
        <v>333</v>
      </c>
      <c r="D17" s="24">
        <f>SUM(E17,H17)</f>
        <v>1968</v>
      </c>
      <c r="E17" s="26">
        <f t="shared" si="3"/>
        <v>1588</v>
      </c>
      <c r="F17" s="24">
        <v>559</v>
      </c>
      <c r="G17" s="24">
        <v>1029</v>
      </c>
      <c r="H17" s="28">
        <f t="shared" si="4"/>
        <v>380</v>
      </c>
      <c r="I17" s="27">
        <v>215</v>
      </c>
      <c r="J17" s="27">
        <v>165</v>
      </c>
      <c r="K17" s="27">
        <v>397392</v>
      </c>
      <c r="L17" s="27">
        <v>852285</v>
      </c>
      <c r="M17" s="26">
        <f>SUM(N17:P17)</f>
        <v>1783613</v>
      </c>
      <c r="N17" s="26">
        <v>1715438</v>
      </c>
      <c r="O17" s="26">
        <v>68175</v>
      </c>
      <c r="P17" s="27" t="s">
        <v>393</v>
      </c>
    </row>
    <row r="18" spans="1:16" ht="15" customHeight="1">
      <c r="A18" s="278"/>
      <c r="B18" s="57" t="s">
        <v>349</v>
      </c>
      <c r="C18" s="24">
        <v>127</v>
      </c>
      <c r="D18" s="24">
        <f>SUM(E18,H18)</f>
        <v>1726</v>
      </c>
      <c r="E18" s="26">
        <f t="shared" si="3"/>
        <v>1708</v>
      </c>
      <c r="F18" s="24">
        <v>627</v>
      </c>
      <c r="G18" s="24">
        <v>1081</v>
      </c>
      <c r="H18" s="28">
        <f t="shared" si="4"/>
        <v>18</v>
      </c>
      <c r="I18" s="27">
        <v>13</v>
      </c>
      <c r="J18" s="27">
        <v>5</v>
      </c>
      <c r="K18" s="27">
        <v>452999</v>
      </c>
      <c r="L18" s="27">
        <v>1143483</v>
      </c>
      <c r="M18" s="26">
        <f>SUM(N18:P18)</f>
        <v>2372035</v>
      </c>
      <c r="N18" s="26">
        <v>2332261</v>
      </c>
      <c r="O18" s="26">
        <v>39774</v>
      </c>
      <c r="P18" s="27" t="s">
        <v>393</v>
      </c>
    </row>
    <row r="19" spans="1:16" ht="15" customHeight="1">
      <c r="A19" s="62"/>
      <c r="B19" s="57" t="s">
        <v>350</v>
      </c>
      <c r="C19" s="24">
        <v>69</v>
      </c>
      <c r="D19" s="24">
        <f>SUM(E19,H19)</f>
        <v>1714</v>
      </c>
      <c r="E19" s="26">
        <f t="shared" si="3"/>
        <v>1709</v>
      </c>
      <c r="F19" s="24">
        <v>592</v>
      </c>
      <c r="G19" s="24">
        <v>1117</v>
      </c>
      <c r="H19" s="28">
        <f t="shared" si="4"/>
        <v>5</v>
      </c>
      <c r="I19" s="27">
        <v>3</v>
      </c>
      <c r="J19" s="27">
        <v>2</v>
      </c>
      <c r="K19" s="27">
        <v>454751</v>
      </c>
      <c r="L19" s="27">
        <v>1047679</v>
      </c>
      <c r="M19" s="26">
        <f>SUM(N19:P19)</f>
        <v>2065087</v>
      </c>
      <c r="N19" s="26">
        <v>1971603</v>
      </c>
      <c r="O19" s="26">
        <v>93484</v>
      </c>
      <c r="P19" s="27" t="s">
        <v>393</v>
      </c>
    </row>
    <row r="20" spans="1:16" ht="15" customHeight="1">
      <c r="A20" s="62"/>
      <c r="B20" s="57" t="s">
        <v>346</v>
      </c>
      <c r="C20" s="24">
        <v>83</v>
      </c>
      <c r="D20" s="24">
        <f>SUM(E20,H20)</f>
        <v>6528</v>
      </c>
      <c r="E20" s="26">
        <f t="shared" si="3"/>
        <v>6526</v>
      </c>
      <c r="F20" s="24">
        <v>2372</v>
      </c>
      <c r="G20" s="24">
        <v>4154</v>
      </c>
      <c r="H20" s="28">
        <f t="shared" si="4"/>
        <v>2</v>
      </c>
      <c r="I20" s="27">
        <v>1</v>
      </c>
      <c r="J20" s="27">
        <v>1</v>
      </c>
      <c r="K20" s="27">
        <v>1802508</v>
      </c>
      <c r="L20" s="27">
        <v>5510778</v>
      </c>
      <c r="M20" s="26">
        <f>SUM(N20:P20)</f>
        <v>10227352</v>
      </c>
      <c r="N20" s="26">
        <v>10194464</v>
      </c>
      <c r="O20" s="26">
        <v>32888</v>
      </c>
      <c r="P20" s="27" t="s">
        <v>393</v>
      </c>
    </row>
    <row r="21" spans="1:16" ht="15" customHeight="1">
      <c r="A21" s="62"/>
      <c r="B21" s="51"/>
      <c r="C21" s="25"/>
      <c r="D21" s="25"/>
      <c r="E21" s="25"/>
      <c r="F21" s="25"/>
      <c r="G21" s="25"/>
      <c r="H21" s="31"/>
      <c r="I21" s="31"/>
      <c r="J21" s="31"/>
      <c r="K21" s="31"/>
      <c r="L21" s="31"/>
      <c r="M21" s="25"/>
      <c r="N21" s="25"/>
      <c r="O21" s="31"/>
      <c r="P21" s="31"/>
    </row>
    <row r="22" spans="1:16" s="167" customFormat="1" ht="15" customHeight="1">
      <c r="A22" s="43"/>
      <c r="B22" s="14" t="s">
        <v>87</v>
      </c>
      <c r="C22" s="18">
        <f>SUM(C23:C27)</f>
        <v>63</v>
      </c>
      <c r="D22" s="18">
        <f>SUM(D23:D27)</f>
        <v>1320</v>
      </c>
      <c r="E22" s="18">
        <f>SUM(F22:G22)</f>
        <v>1312</v>
      </c>
      <c r="F22" s="18">
        <f>SUM(F23:F27)</f>
        <v>865</v>
      </c>
      <c r="G22" s="18">
        <f>SUM(G23:G27)</f>
        <v>447</v>
      </c>
      <c r="H22" s="32">
        <f>SUM(I22:J22)</f>
        <v>11</v>
      </c>
      <c r="I22" s="32">
        <f aca="true" t="shared" si="6" ref="I22:O22">SUM(I23:I27)</f>
        <v>7</v>
      </c>
      <c r="J22" s="32">
        <f t="shared" si="6"/>
        <v>4</v>
      </c>
      <c r="K22" s="32">
        <f t="shared" si="6"/>
        <v>570007</v>
      </c>
      <c r="L22" s="32">
        <f t="shared" si="6"/>
        <v>2177145</v>
      </c>
      <c r="M22" s="32">
        <f t="shared" si="6"/>
        <v>7712691</v>
      </c>
      <c r="N22" s="32">
        <f t="shared" si="6"/>
        <v>7709813</v>
      </c>
      <c r="O22" s="32">
        <f t="shared" si="6"/>
        <v>2878</v>
      </c>
      <c r="P22" s="32" t="s">
        <v>204</v>
      </c>
    </row>
    <row r="23" spans="1:16" ht="15" customHeight="1">
      <c r="A23" s="62"/>
      <c r="B23" s="57" t="s">
        <v>347</v>
      </c>
      <c r="C23" s="24">
        <v>10</v>
      </c>
      <c r="D23" s="24">
        <f>SUM(E23,H23)</f>
        <v>22</v>
      </c>
      <c r="E23" s="26">
        <f>SUM(F23:G23)</f>
        <v>16</v>
      </c>
      <c r="F23" s="24">
        <v>12</v>
      </c>
      <c r="G23" s="24">
        <v>4</v>
      </c>
      <c r="H23" s="28">
        <f>SUM(I23:J23)</f>
        <v>6</v>
      </c>
      <c r="I23" s="27">
        <v>4</v>
      </c>
      <c r="J23" s="27">
        <v>2</v>
      </c>
      <c r="K23" s="27">
        <v>3588</v>
      </c>
      <c r="L23" s="27">
        <v>6729</v>
      </c>
      <c r="M23" s="26">
        <f>SUM(N23:P23)</f>
        <v>18847</v>
      </c>
      <c r="N23" s="26">
        <v>18698</v>
      </c>
      <c r="O23" s="26">
        <v>149</v>
      </c>
      <c r="P23" s="27" t="s">
        <v>393</v>
      </c>
    </row>
    <row r="24" spans="1:16" ht="15" customHeight="1">
      <c r="A24" s="278" t="s">
        <v>143</v>
      </c>
      <c r="B24" s="57" t="s">
        <v>348</v>
      </c>
      <c r="C24" s="24">
        <v>29</v>
      </c>
      <c r="D24" s="24">
        <f>SUM(E24,H24)</f>
        <v>198</v>
      </c>
      <c r="E24" s="26">
        <f>SUM(F24:G24)</f>
        <v>193</v>
      </c>
      <c r="F24" s="24">
        <v>133</v>
      </c>
      <c r="G24" s="24">
        <v>60</v>
      </c>
      <c r="H24" s="28">
        <f>SUM(I24:J24)</f>
        <v>5</v>
      </c>
      <c r="I24" s="27">
        <v>3</v>
      </c>
      <c r="J24" s="27">
        <v>2</v>
      </c>
      <c r="K24" s="27">
        <v>53904</v>
      </c>
      <c r="L24" s="27">
        <v>65622</v>
      </c>
      <c r="M24" s="26">
        <f>SUM(N24:P24)</f>
        <v>219524</v>
      </c>
      <c r="N24" s="26">
        <v>216795</v>
      </c>
      <c r="O24" s="26">
        <v>2729</v>
      </c>
      <c r="P24" s="27" t="s">
        <v>393</v>
      </c>
    </row>
    <row r="25" spans="1:16" ht="15" customHeight="1">
      <c r="A25" s="278"/>
      <c r="B25" s="57" t="s">
        <v>349</v>
      </c>
      <c r="C25" s="24">
        <v>9</v>
      </c>
      <c r="D25" s="24">
        <f>SUM(E25,H25)</f>
        <v>121</v>
      </c>
      <c r="E25" s="26">
        <f>SUM(F25:G25)</f>
        <v>121</v>
      </c>
      <c r="F25" s="24">
        <v>88</v>
      </c>
      <c r="G25" s="24">
        <v>33</v>
      </c>
      <c r="H25" s="27" t="s">
        <v>393</v>
      </c>
      <c r="I25" s="27" t="s">
        <v>393</v>
      </c>
      <c r="J25" s="27" t="s">
        <v>393</v>
      </c>
      <c r="K25" s="27">
        <v>39471</v>
      </c>
      <c r="L25" s="27">
        <v>198319</v>
      </c>
      <c r="M25" s="26">
        <f>SUM(N25:P25)</f>
        <v>358511</v>
      </c>
      <c r="N25" s="26">
        <v>358511</v>
      </c>
      <c r="O25" s="27" t="s">
        <v>393</v>
      </c>
      <c r="P25" s="27" t="s">
        <v>393</v>
      </c>
    </row>
    <row r="26" spans="1:16" ht="15" customHeight="1">
      <c r="A26" s="62"/>
      <c r="B26" s="57" t="s">
        <v>350</v>
      </c>
      <c r="C26" s="24">
        <v>6</v>
      </c>
      <c r="D26" s="24">
        <f>SUM(E26,H26)</f>
        <v>146</v>
      </c>
      <c r="E26" s="26">
        <f>SUM(F26:G26)</f>
        <v>146</v>
      </c>
      <c r="F26" s="24">
        <v>86</v>
      </c>
      <c r="G26" s="24">
        <v>60</v>
      </c>
      <c r="H26" s="27" t="s">
        <v>393</v>
      </c>
      <c r="I26" s="27" t="s">
        <v>393</v>
      </c>
      <c r="J26" s="27" t="s">
        <v>393</v>
      </c>
      <c r="K26" s="27">
        <v>60754</v>
      </c>
      <c r="L26" s="27">
        <v>107765</v>
      </c>
      <c r="M26" s="26">
        <f>SUM(N26:P26)</f>
        <v>292219</v>
      </c>
      <c r="N26" s="26">
        <v>292219</v>
      </c>
      <c r="O26" s="27" t="s">
        <v>393</v>
      </c>
      <c r="P26" s="27" t="s">
        <v>393</v>
      </c>
    </row>
    <row r="27" spans="1:16" ht="15" customHeight="1">
      <c r="A27" s="62"/>
      <c r="B27" s="57" t="s">
        <v>346</v>
      </c>
      <c r="C27" s="24">
        <v>9</v>
      </c>
      <c r="D27" s="24">
        <f>SUM(E27,H27)</f>
        <v>833</v>
      </c>
      <c r="E27" s="26">
        <v>833</v>
      </c>
      <c r="F27" s="24">
        <v>546</v>
      </c>
      <c r="G27" s="24">
        <v>290</v>
      </c>
      <c r="H27" s="27" t="s">
        <v>393</v>
      </c>
      <c r="I27" s="27" t="s">
        <v>393</v>
      </c>
      <c r="J27" s="27" t="s">
        <v>393</v>
      </c>
      <c r="K27" s="27">
        <v>412290</v>
      </c>
      <c r="L27" s="27">
        <v>1798710</v>
      </c>
      <c r="M27" s="26">
        <f>SUM(N27:P27)</f>
        <v>6823590</v>
      </c>
      <c r="N27" s="26">
        <v>6823590</v>
      </c>
      <c r="O27" s="27" t="s">
        <v>393</v>
      </c>
      <c r="P27" s="27" t="s">
        <v>393</v>
      </c>
    </row>
    <row r="28" spans="1:16" ht="15" customHeight="1">
      <c r="A28" s="62"/>
      <c r="B28" s="51"/>
      <c r="C28" s="25"/>
      <c r="D28" s="25"/>
      <c r="E28" s="25"/>
      <c r="F28" s="25"/>
      <c r="G28" s="25"/>
      <c r="H28" s="31"/>
      <c r="I28" s="31"/>
      <c r="J28" s="31"/>
      <c r="K28" s="31"/>
      <c r="L28" s="31"/>
      <c r="M28" s="25"/>
      <c r="N28" s="25"/>
      <c r="O28" s="31"/>
      <c r="P28" s="31"/>
    </row>
    <row r="29" spans="1:16" s="167" customFormat="1" ht="15" customHeight="1">
      <c r="A29" s="43"/>
      <c r="B29" s="14" t="s">
        <v>87</v>
      </c>
      <c r="C29" s="18">
        <f>SUM(C30:C34)</f>
        <v>4556</v>
      </c>
      <c r="D29" s="18">
        <f>SUM(D30:D34)</f>
        <v>29044</v>
      </c>
      <c r="E29" s="18">
        <f aca="true" t="shared" si="7" ref="E29:E34">SUM(F29:G29)</f>
        <v>22879</v>
      </c>
      <c r="F29" s="18">
        <f>SUM(F30:F34)</f>
        <v>9424</v>
      </c>
      <c r="G29" s="18">
        <f>SUM(G30:G34)</f>
        <v>13455</v>
      </c>
      <c r="H29" s="32">
        <f aca="true" t="shared" si="8" ref="H29:H34">SUM(I29:J29)</f>
        <v>6165</v>
      </c>
      <c r="I29" s="32">
        <f>SUM(I30:I34)</f>
        <v>3264</v>
      </c>
      <c r="J29" s="32">
        <f>SUM(J30:J34)</f>
        <v>2901</v>
      </c>
      <c r="K29" s="32">
        <f aca="true" t="shared" si="9" ref="K29:P29">SUM(K30:K34)</f>
        <v>7949203</v>
      </c>
      <c r="L29" s="32">
        <f t="shared" si="9"/>
        <v>19509254</v>
      </c>
      <c r="M29" s="32">
        <f t="shared" si="9"/>
        <v>40413690</v>
      </c>
      <c r="N29" s="32">
        <f t="shared" si="9"/>
        <v>17345710</v>
      </c>
      <c r="O29" s="32">
        <f t="shared" si="9"/>
        <v>23064644</v>
      </c>
      <c r="P29" s="32">
        <f t="shared" si="9"/>
        <v>3336</v>
      </c>
    </row>
    <row r="30" spans="1:16" ht="15" customHeight="1">
      <c r="A30" s="62"/>
      <c r="B30" s="57" t="s">
        <v>342</v>
      </c>
      <c r="C30" s="24">
        <v>2630</v>
      </c>
      <c r="D30" s="24">
        <f>SUM(E30,H30)</f>
        <v>5827</v>
      </c>
      <c r="E30" s="26">
        <f t="shared" si="7"/>
        <v>1625</v>
      </c>
      <c r="F30" s="24">
        <v>284</v>
      </c>
      <c r="G30" s="24">
        <v>1341</v>
      </c>
      <c r="H30" s="28">
        <f t="shared" si="8"/>
        <v>4202</v>
      </c>
      <c r="I30" s="27">
        <v>2156</v>
      </c>
      <c r="J30" s="27">
        <v>2046</v>
      </c>
      <c r="K30" s="27">
        <v>337698</v>
      </c>
      <c r="L30" s="27">
        <v>1062002</v>
      </c>
      <c r="M30" s="26">
        <f>SUM(N30:P30)</f>
        <v>2862775</v>
      </c>
      <c r="N30" s="26">
        <v>851422</v>
      </c>
      <c r="O30" s="26">
        <v>2010628</v>
      </c>
      <c r="P30" s="27">
        <v>725</v>
      </c>
    </row>
    <row r="31" spans="1:16" ht="15" customHeight="1">
      <c r="A31" s="278" t="s">
        <v>210</v>
      </c>
      <c r="B31" s="57" t="s">
        <v>343</v>
      </c>
      <c r="C31" s="24">
        <v>1504</v>
      </c>
      <c r="D31" s="24">
        <f>SUM(E31,H31)</f>
        <v>8136</v>
      </c>
      <c r="E31" s="26">
        <f t="shared" si="7"/>
        <v>6246</v>
      </c>
      <c r="F31" s="24">
        <v>1731</v>
      </c>
      <c r="G31" s="24">
        <v>4515</v>
      </c>
      <c r="H31" s="28">
        <f t="shared" si="8"/>
        <v>1890</v>
      </c>
      <c r="I31" s="27">
        <v>1069</v>
      </c>
      <c r="J31" s="27">
        <v>821</v>
      </c>
      <c r="K31" s="27">
        <v>1589107</v>
      </c>
      <c r="L31" s="27">
        <v>3152485</v>
      </c>
      <c r="M31" s="26">
        <f>SUM(N31:P31)</f>
        <v>7371686</v>
      </c>
      <c r="N31" s="26">
        <v>3326592</v>
      </c>
      <c r="O31" s="26">
        <v>4043431</v>
      </c>
      <c r="P31" s="27">
        <v>1663</v>
      </c>
    </row>
    <row r="32" spans="1:16" ht="15" customHeight="1">
      <c r="A32" s="278"/>
      <c r="B32" s="57" t="s">
        <v>344</v>
      </c>
      <c r="C32" s="24">
        <v>218</v>
      </c>
      <c r="D32" s="24">
        <f>SUM(E32,H32)</f>
        <v>2979</v>
      </c>
      <c r="E32" s="26">
        <f t="shared" si="7"/>
        <v>2909</v>
      </c>
      <c r="F32" s="24">
        <v>953</v>
      </c>
      <c r="G32" s="24">
        <v>1956</v>
      </c>
      <c r="H32" s="28">
        <f t="shared" si="8"/>
        <v>70</v>
      </c>
      <c r="I32" s="27">
        <v>37</v>
      </c>
      <c r="J32" s="27">
        <v>33</v>
      </c>
      <c r="K32" s="27">
        <v>1043358</v>
      </c>
      <c r="L32" s="27">
        <v>2409074</v>
      </c>
      <c r="M32" s="26">
        <f>SUM(N32:P32)</f>
        <v>4572469</v>
      </c>
      <c r="N32" s="26">
        <v>2109056</v>
      </c>
      <c r="O32" s="26">
        <v>2462496</v>
      </c>
      <c r="P32" s="27">
        <v>917</v>
      </c>
    </row>
    <row r="33" spans="1:16" ht="15" customHeight="1">
      <c r="A33" s="62"/>
      <c r="B33" s="57" t="s">
        <v>345</v>
      </c>
      <c r="C33" s="24">
        <v>82</v>
      </c>
      <c r="D33" s="24">
        <f>SUM(E33,H33)</f>
        <v>1996</v>
      </c>
      <c r="E33" s="26">
        <f t="shared" si="7"/>
        <v>1994</v>
      </c>
      <c r="F33" s="24">
        <v>862</v>
      </c>
      <c r="G33" s="24">
        <v>1132</v>
      </c>
      <c r="H33" s="28">
        <f t="shared" si="8"/>
        <v>2</v>
      </c>
      <c r="I33" s="27">
        <v>1</v>
      </c>
      <c r="J33" s="27">
        <v>1</v>
      </c>
      <c r="K33" s="27">
        <v>705186</v>
      </c>
      <c r="L33" s="27">
        <v>2235823</v>
      </c>
      <c r="M33" s="26">
        <f>SUM(N33:P33)</f>
        <v>4206417</v>
      </c>
      <c r="N33" s="26">
        <v>2646725</v>
      </c>
      <c r="O33" s="26">
        <v>1559661</v>
      </c>
      <c r="P33" s="27">
        <v>31</v>
      </c>
    </row>
    <row r="34" spans="1:16" ht="15" customHeight="1">
      <c r="A34" s="62"/>
      <c r="B34" s="57" t="s">
        <v>346</v>
      </c>
      <c r="C34" s="24">
        <v>122</v>
      </c>
      <c r="D34" s="24">
        <f>SUM(E34,H34)</f>
        <v>10106</v>
      </c>
      <c r="E34" s="26">
        <f t="shared" si="7"/>
        <v>10105</v>
      </c>
      <c r="F34" s="24">
        <v>5594</v>
      </c>
      <c r="G34" s="24">
        <v>4511</v>
      </c>
      <c r="H34" s="28">
        <f t="shared" si="8"/>
        <v>1</v>
      </c>
      <c r="I34" s="27">
        <v>1</v>
      </c>
      <c r="J34" s="27" t="s">
        <v>393</v>
      </c>
      <c r="K34" s="27">
        <v>4273854</v>
      </c>
      <c r="L34" s="27">
        <v>10649870</v>
      </c>
      <c r="M34" s="26">
        <f>SUM(N34:P34)</f>
        <v>21400343</v>
      </c>
      <c r="N34" s="26">
        <v>8411915</v>
      </c>
      <c r="O34" s="26">
        <v>12988428</v>
      </c>
      <c r="P34" s="27" t="s">
        <v>393</v>
      </c>
    </row>
    <row r="35" spans="1:16" ht="15" customHeight="1">
      <c r="A35" s="62"/>
      <c r="B35" s="51"/>
      <c r="C35" s="25"/>
      <c r="D35" s="25"/>
      <c r="E35" s="25"/>
      <c r="F35" s="25"/>
      <c r="G35" s="25"/>
      <c r="H35" s="31"/>
      <c r="I35" s="31"/>
      <c r="J35" s="31"/>
      <c r="K35" s="31"/>
      <c r="L35" s="31"/>
      <c r="M35" s="25"/>
      <c r="N35" s="25"/>
      <c r="O35" s="31"/>
      <c r="P35" s="31"/>
    </row>
    <row r="36" spans="1:16" s="167" customFormat="1" ht="15" customHeight="1">
      <c r="A36" s="43"/>
      <c r="B36" s="14" t="s">
        <v>87</v>
      </c>
      <c r="C36" s="18">
        <f>SUM(C37:C41)</f>
        <v>472</v>
      </c>
      <c r="D36" s="18">
        <f>SUM(D37:D41)</f>
        <v>9093</v>
      </c>
      <c r="E36" s="18">
        <f aca="true" t="shared" si="10" ref="E36:E41">SUM(F36:G36)</f>
        <v>8737</v>
      </c>
      <c r="F36" s="18">
        <f>SUM(F37:F41)</f>
        <v>1434</v>
      </c>
      <c r="G36" s="18">
        <f>SUM(G37:G41)</f>
        <v>7303</v>
      </c>
      <c r="H36" s="32">
        <f aca="true" t="shared" si="11" ref="H36:H41">SUM(I36:J36)</f>
        <v>356</v>
      </c>
      <c r="I36" s="32">
        <f>SUM(I37:I41)</f>
        <v>192</v>
      </c>
      <c r="J36" s="32">
        <f>SUM(J37:J41)</f>
        <v>164</v>
      </c>
      <c r="K36" s="32">
        <f aca="true" t="shared" si="12" ref="K36:P36">SUM(K37:K41)</f>
        <v>1908992</v>
      </c>
      <c r="L36" s="32">
        <f t="shared" si="12"/>
        <v>3533537</v>
      </c>
      <c r="M36" s="32">
        <f t="shared" si="12"/>
        <v>7712525</v>
      </c>
      <c r="N36" s="32">
        <f t="shared" si="12"/>
        <v>4757903</v>
      </c>
      <c r="O36" s="32">
        <f t="shared" si="12"/>
        <v>2952454</v>
      </c>
      <c r="P36" s="32">
        <f t="shared" si="12"/>
        <v>2168</v>
      </c>
    </row>
    <row r="37" spans="1:16" ht="15" customHeight="1">
      <c r="A37" s="62"/>
      <c r="B37" s="57" t="s">
        <v>342</v>
      </c>
      <c r="C37" s="24">
        <v>143</v>
      </c>
      <c r="D37" s="24">
        <f>SUM(E37,H37)</f>
        <v>304</v>
      </c>
      <c r="E37" s="26">
        <f t="shared" si="10"/>
        <v>112</v>
      </c>
      <c r="F37" s="24">
        <v>24</v>
      </c>
      <c r="G37" s="24">
        <v>88</v>
      </c>
      <c r="H37" s="28">
        <f t="shared" si="11"/>
        <v>192</v>
      </c>
      <c r="I37" s="27">
        <v>103</v>
      </c>
      <c r="J37" s="27">
        <v>89</v>
      </c>
      <c r="K37" s="27">
        <v>21083</v>
      </c>
      <c r="L37" s="27">
        <v>37020</v>
      </c>
      <c r="M37" s="26">
        <f>SUM(N37:P37)</f>
        <v>121669</v>
      </c>
      <c r="N37" s="26">
        <v>33203</v>
      </c>
      <c r="O37" s="26">
        <v>87804</v>
      </c>
      <c r="P37" s="27">
        <v>662</v>
      </c>
    </row>
    <row r="38" spans="1:16" ht="15" customHeight="1">
      <c r="A38" s="278" t="s">
        <v>140</v>
      </c>
      <c r="B38" s="57" t="s">
        <v>343</v>
      </c>
      <c r="C38" s="24">
        <v>126</v>
      </c>
      <c r="D38" s="24">
        <f>SUM(E38,H38)</f>
        <v>767</v>
      </c>
      <c r="E38" s="26">
        <f t="shared" si="10"/>
        <v>636</v>
      </c>
      <c r="F38" s="24">
        <v>123</v>
      </c>
      <c r="G38" s="24">
        <v>513</v>
      </c>
      <c r="H38" s="28">
        <f t="shared" si="11"/>
        <v>131</v>
      </c>
      <c r="I38" s="27">
        <v>68</v>
      </c>
      <c r="J38" s="27">
        <v>63</v>
      </c>
      <c r="K38" s="27">
        <v>129857</v>
      </c>
      <c r="L38" s="27">
        <v>135069</v>
      </c>
      <c r="M38" s="26">
        <f>SUM(N38:P38)</f>
        <v>379267</v>
      </c>
      <c r="N38" s="26">
        <v>127405</v>
      </c>
      <c r="O38" s="26">
        <v>250998</v>
      </c>
      <c r="P38" s="27">
        <v>864</v>
      </c>
    </row>
    <row r="39" spans="1:16" ht="15" customHeight="1">
      <c r="A39" s="278"/>
      <c r="B39" s="57" t="s">
        <v>344</v>
      </c>
      <c r="C39" s="24">
        <v>72</v>
      </c>
      <c r="D39" s="24">
        <f>SUM(E39,H39)</f>
        <v>1028</v>
      </c>
      <c r="E39" s="26">
        <f t="shared" si="10"/>
        <v>1006</v>
      </c>
      <c r="F39" s="24">
        <v>182</v>
      </c>
      <c r="G39" s="24">
        <v>824</v>
      </c>
      <c r="H39" s="28">
        <f t="shared" si="11"/>
        <v>22</v>
      </c>
      <c r="I39" s="27">
        <v>14</v>
      </c>
      <c r="J39" s="27">
        <v>8</v>
      </c>
      <c r="K39" s="27">
        <v>216876</v>
      </c>
      <c r="L39" s="27">
        <v>304983</v>
      </c>
      <c r="M39" s="26">
        <f>SUM(N39:P39)</f>
        <v>626736</v>
      </c>
      <c r="N39" s="26">
        <v>344603</v>
      </c>
      <c r="O39" s="26">
        <v>281491</v>
      </c>
      <c r="P39" s="27">
        <v>642</v>
      </c>
    </row>
    <row r="40" spans="1:16" ht="15" customHeight="1">
      <c r="A40" s="62"/>
      <c r="B40" s="57" t="s">
        <v>345</v>
      </c>
      <c r="C40" s="24">
        <v>48</v>
      </c>
      <c r="D40" s="24">
        <f>SUM(E40,H40)</f>
        <v>1190</v>
      </c>
      <c r="E40" s="26">
        <f t="shared" si="10"/>
        <v>1187</v>
      </c>
      <c r="F40" s="24">
        <v>178</v>
      </c>
      <c r="G40" s="24">
        <v>1009</v>
      </c>
      <c r="H40" s="28">
        <f t="shared" si="11"/>
        <v>3</v>
      </c>
      <c r="I40" s="27">
        <v>2</v>
      </c>
      <c r="J40" s="27">
        <v>1</v>
      </c>
      <c r="K40" s="27">
        <v>239387</v>
      </c>
      <c r="L40" s="27">
        <v>470235</v>
      </c>
      <c r="M40" s="26">
        <f>SUM(N40:P40)</f>
        <v>852816</v>
      </c>
      <c r="N40" s="26">
        <v>564330</v>
      </c>
      <c r="O40" s="26">
        <v>288486</v>
      </c>
      <c r="P40" s="27" t="s">
        <v>393</v>
      </c>
    </row>
    <row r="41" spans="1:16" ht="15" customHeight="1">
      <c r="A41" s="62"/>
      <c r="B41" s="57" t="s">
        <v>346</v>
      </c>
      <c r="C41" s="24">
        <v>83</v>
      </c>
      <c r="D41" s="24">
        <f>SUM(E41,H41)</f>
        <v>5804</v>
      </c>
      <c r="E41" s="26">
        <f t="shared" si="10"/>
        <v>5796</v>
      </c>
      <c r="F41" s="24">
        <v>927</v>
      </c>
      <c r="G41" s="24">
        <v>4869</v>
      </c>
      <c r="H41" s="28">
        <f t="shared" si="11"/>
        <v>8</v>
      </c>
      <c r="I41" s="27">
        <v>5</v>
      </c>
      <c r="J41" s="27">
        <v>3</v>
      </c>
      <c r="K41" s="27">
        <v>1301789</v>
      </c>
      <c r="L41" s="27">
        <v>2586230</v>
      </c>
      <c r="M41" s="26">
        <f>SUM(N41:P41)</f>
        <v>5732037</v>
      </c>
      <c r="N41" s="26">
        <v>3688362</v>
      </c>
      <c r="O41" s="26">
        <v>2043675</v>
      </c>
      <c r="P41" s="27" t="s">
        <v>393</v>
      </c>
    </row>
    <row r="42" spans="1:16" ht="15" customHeight="1">
      <c r="A42" s="62"/>
      <c r="B42" s="51"/>
      <c r="C42" s="25"/>
      <c r="D42" s="25"/>
      <c r="E42" s="25"/>
      <c r="F42" s="25"/>
      <c r="G42" s="25"/>
      <c r="H42" s="31"/>
      <c r="I42" s="31"/>
      <c r="J42" s="31"/>
      <c r="K42" s="31"/>
      <c r="L42" s="31"/>
      <c r="M42" s="25"/>
      <c r="N42" s="25"/>
      <c r="O42" s="31"/>
      <c r="P42" s="31"/>
    </row>
    <row r="43" spans="1:16" s="167" customFormat="1" ht="15" customHeight="1">
      <c r="A43" s="43"/>
      <c r="B43" s="14" t="s">
        <v>87</v>
      </c>
      <c r="C43" s="18">
        <f>SUM(C44:C48)</f>
        <v>549</v>
      </c>
      <c r="D43" s="18">
        <f>SUM(D44:D48)</f>
        <v>3246</v>
      </c>
      <c r="E43" s="18">
        <f aca="true" t="shared" si="13" ref="E43:E48">SUM(F43:G43)</f>
        <v>2660</v>
      </c>
      <c r="F43" s="18">
        <f>SUM(F44:F48)</f>
        <v>1842</v>
      </c>
      <c r="G43" s="18">
        <f>SUM(G44:G48)</f>
        <v>818</v>
      </c>
      <c r="H43" s="32">
        <f aca="true" t="shared" si="14" ref="H43:H48">SUM(I43:J43)</f>
        <v>586</v>
      </c>
      <c r="I43" s="32">
        <f>SUM(I44:I48)</f>
        <v>423</v>
      </c>
      <c r="J43" s="32">
        <f>SUM(J44:J48)</f>
        <v>163</v>
      </c>
      <c r="K43" s="32">
        <f aca="true" t="shared" si="15" ref="K43:P43">SUM(K44:K48)</f>
        <v>947924</v>
      </c>
      <c r="L43" s="32">
        <f t="shared" si="15"/>
        <v>3412610</v>
      </c>
      <c r="M43" s="32">
        <f t="shared" si="15"/>
        <v>5691958</v>
      </c>
      <c r="N43" s="32">
        <f t="shared" si="15"/>
        <v>5437815</v>
      </c>
      <c r="O43" s="32">
        <f t="shared" si="15"/>
        <v>252489</v>
      </c>
      <c r="P43" s="32">
        <f t="shared" si="15"/>
        <v>1654</v>
      </c>
    </row>
    <row r="44" spans="1:16" ht="15" customHeight="1">
      <c r="A44" s="62"/>
      <c r="B44" s="57" t="s">
        <v>342</v>
      </c>
      <c r="C44" s="24">
        <v>301</v>
      </c>
      <c r="D44" s="24">
        <f>SUM(E44,H44)</f>
        <v>574</v>
      </c>
      <c r="E44" s="26">
        <f t="shared" si="13"/>
        <v>182</v>
      </c>
      <c r="F44" s="24">
        <v>109</v>
      </c>
      <c r="G44" s="24">
        <v>73</v>
      </c>
      <c r="H44" s="28">
        <f t="shared" si="14"/>
        <v>392</v>
      </c>
      <c r="I44" s="27">
        <v>286</v>
      </c>
      <c r="J44" s="27">
        <v>106</v>
      </c>
      <c r="K44" s="27">
        <v>48075</v>
      </c>
      <c r="L44" s="27">
        <v>142253</v>
      </c>
      <c r="M44" s="26">
        <f>SUM(N44:P44)</f>
        <v>341454</v>
      </c>
      <c r="N44" s="26">
        <v>301366</v>
      </c>
      <c r="O44" s="26">
        <v>39808</v>
      </c>
      <c r="P44" s="27">
        <v>280</v>
      </c>
    </row>
    <row r="45" spans="1:16" ht="15" customHeight="1">
      <c r="A45" s="278" t="s">
        <v>141</v>
      </c>
      <c r="B45" s="57" t="s">
        <v>343</v>
      </c>
      <c r="C45" s="24">
        <v>182</v>
      </c>
      <c r="D45" s="24">
        <f>SUM(E45,H45)</f>
        <v>1045</v>
      </c>
      <c r="E45" s="26">
        <f t="shared" si="13"/>
        <v>863</v>
      </c>
      <c r="F45" s="24">
        <v>580</v>
      </c>
      <c r="G45" s="24">
        <v>283</v>
      </c>
      <c r="H45" s="28">
        <f t="shared" si="14"/>
        <v>182</v>
      </c>
      <c r="I45" s="27">
        <v>126</v>
      </c>
      <c r="J45" s="27">
        <v>56</v>
      </c>
      <c r="K45" s="27">
        <v>267017</v>
      </c>
      <c r="L45" s="27">
        <v>689918</v>
      </c>
      <c r="M45" s="26">
        <f>SUM(N45:P45)</f>
        <v>1244417</v>
      </c>
      <c r="N45" s="26">
        <v>1187755</v>
      </c>
      <c r="O45" s="26">
        <v>55662</v>
      </c>
      <c r="P45" s="27">
        <v>1000</v>
      </c>
    </row>
    <row r="46" spans="1:16" ht="15" customHeight="1">
      <c r="A46" s="278"/>
      <c r="B46" s="57" t="s">
        <v>344</v>
      </c>
      <c r="C46" s="24">
        <v>49</v>
      </c>
      <c r="D46" s="24">
        <f>SUM(E46,H46)</f>
        <v>666</v>
      </c>
      <c r="E46" s="26">
        <f t="shared" si="13"/>
        <v>656</v>
      </c>
      <c r="F46" s="24">
        <v>440</v>
      </c>
      <c r="G46" s="24">
        <v>216</v>
      </c>
      <c r="H46" s="28">
        <f t="shared" si="14"/>
        <v>10</v>
      </c>
      <c r="I46" s="27">
        <v>10</v>
      </c>
      <c r="J46" s="27" t="s">
        <v>393</v>
      </c>
      <c r="K46" s="27">
        <v>236354</v>
      </c>
      <c r="L46" s="27">
        <v>659261</v>
      </c>
      <c r="M46" s="26">
        <f>SUM(N46:P46)</f>
        <v>1143345</v>
      </c>
      <c r="N46" s="26">
        <v>1093529</v>
      </c>
      <c r="O46" s="26">
        <v>49442</v>
      </c>
      <c r="P46" s="27">
        <v>374</v>
      </c>
    </row>
    <row r="47" spans="1:16" ht="15" customHeight="1">
      <c r="A47" s="62"/>
      <c r="B47" s="57" t="s">
        <v>345</v>
      </c>
      <c r="C47" s="24">
        <v>8</v>
      </c>
      <c r="D47" s="24">
        <f>SUM(E47,H47)</f>
        <v>210</v>
      </c>
      <c r="E47" s="26">
        <f t="shared" si="13"/>
        <v>208</v>
      </c>
      <c r="F47" s="24">
        <v>131</v>
      </c>
      <c r="G47" s="24">
        <v>77</v>
      </c>
      <c r="H47" s="28">
        <f t="shared" si="14"/>
        <v>2</v>
      </c>
      <c r="I47" s="27">
        <v>1</v>
      </c>
      <c r="J47" s="27">
        <v>1</v>
      </c>
      <c r="K47" s="27">
        <v>66337</v>
      </c>
      <c r="L47" s="27">
        <v>232112</v>
      </c>
      <c r="M47" s="26">
        <f>SUM(N47:P47)</f>
        <v>445533</v>
      </c>
      <c r="N47" s="26">
        <v>360405</v>
      </c>
      <c r="O47" s="26">
        <v>85128</v>
      </c>
      <c r="P47" s="27" t="s">
        <v>393</v>
      </c>
    </row>
    <row r="48" spans="1:16" ht="15" customHeight="1">
      <c r="A48" s="62"/>
      <c r="B48" s="57" t="s">
        <v>346</v>
      </c>
      <c r="C48" s="24">
        <v>9</v>
      </c>
      <c r="D48" s="24">
        <f>SUM(E48,H48)</f>
        <v>751</v>
      </c>
      <c r="E48" s="26">
        <f t="shared" si="13"/>
        <v>751</v>
      </c>
      <c r="F48" s="24">
        <v>582</v>
      </c>
      <c r="G48" s="24">
        <v>169</v>
      </c>
      <c r="H48" s="28">
        <f t="shared" si="14"/>
        <v>0</v>
      </c>
      <c r="I48" s="27" t="s">
        <v>393</v>
      </c>
      <c r="J48" s="27" t="s">
        <v>393</v>
      </c>
      <c r="K48" s="27">
        <v>330141</v>
      </c>
      <c r="L48" s="27">
        <v>1689066</v>
      </c>
      <c r="M48" s="26">
        <f>SUM(N48:P48)</f>
        <v>2517209</v>
      </c>
      <c r="N48" s="26">
        <v>2494760</v>
      </c>
      <c r="O48" s="26">
        <v>22449</v>
      </c>
      <c r="P48" s="27" t="s">
        <v>393</v>
      </c>
    </row>
    <row r="49" spans="1:16" ht="15" customHeight="1">
      <c r="A49" s="62"/>
      <c r="B49" s="51"/>
      <c r="C49" s="25"/>
      <c r="D49" s="25"/>
      <c r="E49" s="25"/>
      <c r="F49" s="25"/>
      <c r="G49" s="25"/>
      <c r="H49" s="31"/>
      <c r="I49" s="31"/>
      <c r="J49" s="31"/>
      <c r="K49" s="31"/>
      <c r="L49" s="31"/>
      <c r="M49" s="25"/>
      <c r="N49" s="25"/>
      <c r="O49" s="31"/>
      <c r="P49" s="31"/>
    </row>
    <row r="50" spans="1:16" s="167" customFormat="1" ht="15" customHeight="1">
      <c r="A50" s="43"/>
      <c r="B50" s="14" t="s">
        <v>87</v>
      </c>
      <c r="C50" s="18">
        <f>SUM(C51:C55)</f>
        <v>676</v>
      </c>
      <c r="D50" s="18">
        <f>SUM(D51:D55)</f>
        <v>3627</v>
      </c>
      <c r="E50" s="18">
        <f aca="true" t="shared" si="16" ref="E50:E55">SUM(F50:G50)</f>
        <v>2804</v>
      </c>
      <c r="F50" s="18">
        <f>SUM(F51:F55)</f>
        <v>2014</v>
      </c>
      <c r="G50" s="18">
        <f>SUM(G51:G55)</f>
        <v>790</v>
      </c>
      <c r="H50" s="32">
        <f aca="true" t="shared" si="17" ref="H50:H55">SUM(I50:J50)</f>
        <v>823</v>
      </c>
      <c r="I50" s="32">
        <f>SUM(I51:I55)</f>
        <v>606</v>
      </c>
      <c r="J50" s="32">
        <f>SUM(J51:J55)</f>
        <v>217</v>
      </c>
      <c r="K50" s="32">
        <f aca="true" t="shared" si="18" ref="K50:P50">SUM(K51:K55)</f>
        <v>1145551</v>
      </c>
      <c r="L50" s="32">
        <f t="shared" si="18"/>
        <v>2809784</v>
      </c>
      <c r="M50" s="32">
        <f t="shared" si="18"/>
        <v>5664808</v>
      </c>
      <c r="N50" s="32">
        <f t="shared" si="18"/>
        <v>5539428</v>
      </c>
      <c r="O50" s="32">
        <f t="shared" si="18"/>
        <v>119232</v>
      </c>
      <c r="P50" s="32">
        <f t="shared" si="18"/>
        <v>6148</v>
      </c>
    </row>
    <row r="51" spans="1:16" ht="15" customHeight="1">
      <c r="A51" s="62"/>
      <c r="B51" s="57" t="s">
        <v>342</v>
      </c>
      <c r="C51" s="24">
        <v>481</v>
      </c>
      <c r="D51" s="24">
        <f>SUM(E51,H51)</f>
        <v>884</v>
      </c>
      <c r="E51" s="26">
        <f t="shared" si="16"/>
        <v>224</v>
      </c>
      <c r="F51" s="24">
        <v>135</v>
      </c>
      <c r="G51" s="24">
        <v>89</v>
      </c>
      <c r="H51" s="28">
        <f t="shared" si="17"/>
        <v>660</v>
      </c>
      <c r="I51" s="27">
        <v>493</v>
      </c>
      <c r="J51" s="27">
        <v>167</v>
      </c>
      <c r="K51" s="27">
        <v>70806</v>
      </c>
      <c r="L51" s="27">
        <v>266306</v>
      </c>
      <c r="M51" s="26">
        <f>SUM(N51:P51)</f>
        <v>587797</v>
      </c>
      <c r="N51" s="26">
        <v>531318</v>
      </c>
      <c r="O51" s="26">
        <v>52686</v>
      </c>
      <c r="P51" s="27">
        <v>3793</v>
      </c>
    </row>
    <row r="52" spans="1:16" ht="15" customHeight="1">
      <c r="A52" s="278" t="s">
        <v>142</v>
      </c>
      <c r="B52" s="57" t="s">
        <v>343</v>
      </c>
      <c r="C52" s="24">
        <v>155</v>
      </c>
      <c r="D52" s="24">
        <f>SUM(E52,H52)</f>
        <v>826</v>
      </c>
      <c r="E52" s="26">
        <f t="shared" si="16"/>
        <v>673</v>
      </c>
      <c r="F52" s="24">
        <v>469</v>
      </c>
      <c r="G52" s="24">
        <v>204</v>
      </c>
      <c r="H52" s="28">
        <f t="shared" si="17"/>
        <v>153</v>
      </c>
      <c r="I52" s="27">
        <v>106</v>
      </c>
      <c r="J52" s="27">
        <v>47</v>
      </c>
      <c r="K52" s="27">
        <v>245318</v>
      </c>
      <c r="L52" s="27">
        <v>379104</v>
      </c>
      <c r="M52" s="26">
        <f>SUM(N52:P52)</f>
        <v>853762</v>
      </c>
      <c r="N52" s="26">
        <v>819028</v>
      </c>
      <c r="O52" s="26">
        <v>32923</v>
      </c>
      <c r="P52" s="27">
        <v>1811</v>
      </c>
    </row>
    <row r="53" spans="1:16" ht="15" customHeight="1">
      <c r="A53" s="278"/>
      <c r="B53" s="57" t="s">
        <v>344</v>
      </c>
      <c r="C53" s="24">
        <v>26</v>
      </c>
      <c r="D53" s="24">
        <f>SUM(E53,H53)</f>
        <v>332</v>
      </c>
      <c r="E53" s="26">
        <f t="shared" si="16"/>
        <v>322</v>
      </c>
      <c r="F53" s="27">
        <v>237</v>
      </c>
      <c r="G53" s="27">
        <v>85</v>
      </c>
      <c r="H53" s="28">
        <f t="shared" si="17"/>
        <v>10</v>
      </c>
      <c r="I53" s="27">
        <v>7</v>
      </c>
      <c r="J53" s="27">
        <v>3</v>
      </c>
      <c r="K53" s="27">
        <v>114708</v>
      </c>
      <c r="L53" s="27">
        <v>204770</v>
      </c>
      <c r="M53" s="26">
        <f>SUM(N53:P53)</f>
        <v>424083</v>
      </c>
      <c r="N53" s="28">
        <v>394497</v>
      </c>
      <c r="O53" s="28">
        <v>29336</v>
      </c>
      <c r="P53" s="27">
        <v>250</v>
      </c>
    </row>
    <row r="54" spans="1:16" ht="15" customHeight="1">
      <c r="A54" s="62"/>
      <c r="B54" s="57" t="s">
        <v>345</v>
      </c>
      <c r="C54" s="24">
        <v>5</v>
      </c>
      <c r="D54" s="24">
        <f>SUM(E54,H54)</f>
        <v>121</v>
      </c>
      <c r="E54" s="26">
        <f t="shared" si="16"/>
        <v>121</v>
      </c>
      <c r="F54" s="27">
        <v>85</v>
      </c>
      <c r="G54" s="27">
        <v>36</v>
      </c>
      <c r="H54" s="28">
        <f t="shared" si="17"/>
        <v>0</v>
      </c>
      <c r="I54" s="27" t="s">
        <v>393</v>
      </c>
      <c r="J54" s="27" t="s">
        <v>393</v>
      </c>
      <c r="K54" s="27">
        <v>43777</v>
      </c>
      <c r="L54" s="27">
        <v>86193</v>
      </c>
      <c r="M54" s="26">
        <f>SUM(N54:P54)</f>
        <v>201032</v>
      </c>
      <c r="N54" s="28">
        <v>197564</v>
      </c>
      <c r="O54" s="28">
        <v>3468</v>
      </c>
      <c r="P54" s="27" t="s">
        <v>393</v>
      </c>
    </row>
    <row r="55" spans="1:16" ht="15" customHeight="1">
      <c r="A55" s="62"/>
      <c r="B55" s="57" t="s">
        <v>346</v>
      </c>
      <c r="C55" s="24">
        <v>9</v>
      </c>
      <c r="D55" s="24">
        <f>SUM(E55,H55)</f>
        <v>1464</v>
      </c>
      <c r="E55" s="26">
        <f t="shared" si="16"/>
        <v>1464</v>
      </c>
      <c r="F55" s="24">
        <v>1088</v>
      </c>
      <c r="G55" s="24">
        <v>376</v>
      </c>
      <c r="H55" s="28">
        <f t="shared" si="17"/>
        <v>0</v>
      </c>
      <c r="I55" s="27" t="s">
        <v>393</v>
      </c>
      <c r="J55" s="27" t="s">
        <v>393</v>
      </c>
      <c r="K55" s="27">
        <v>670942</v>
      </c>
      <c r="L55" s="27">
        <v>1873411</v>
      </c>
      <c r="M55" s="26">
        <f>SUM(N55:P55)</f>
        <v>3598134</v>
      </c>
      <c r="N55" s="26">
        <v>3597021</v>
      </c>
      <c r="O55" s="27">
        <v>819</v>
      </c>
      <c r="P55" s="27">
        <v>294</v>
      </c>
    </row>
    <row r="56" spans="1:16" ht="15" customHeight="1">
      <c r="A56" s="62"/>
      <c r="B56" s="51"/>
      <c r="C56" s="25"/>
      <c r="D56" s="25"/>
      <c r="E56" s="25"/>
      <c r="F56" s="25"/>
      <c r="G56" s="25"/>
      <c r="H56" s="31"/>
      <c r="I56" s="31"/>
      <c r="J56" s="31"/>
      <c r="K56" s="31"/>
      <c r="L56" s="31"/>
      <c r="M56" s="25"/>
      <c r="N56" s="25"/>
      <c r="O56" s="31"/>
      <c r="P56" s="31"/>
    </row>
    <row r="57" spans="1:16" s="167" customFormat="1" ht="15" customHeight="1">
      <c r="A57" s="43"/>
      <c r="B57" s="14" t="s">
        <v>87</v>
      </c>
      <c r="C57" s="18">
        <f>SUM(C58:C62)</f>
        <v>160</v>
      </c>
      <c r="D57" s="18">
        <f>SUM(D58:D62)</f>
        <v>2082</v>
      </c>
      <c r="E57" s="18">
        <f aca="true" t="shared" si="19" ref="E57:E62">SUM(F57:G57)</f>
        <v>1934</v>
      </c>
      <c r="F57" s="18">
        <f>SUM(F58:F62)</f>
        <v>1134</v>
      </c>
      <c r="G57" s="18">
        <f>SUM(G58:G62)</f>
        <v>800</v>
      </c>
      <c r="H57" s="32">
        <f aca="true" t="shared" si="20" ref="H57:H62">SUM(I57:J57)</f>
        <v>148</v>
      </c>
      <c r="I57" s="32">
        <f>SUM(I58:I62)</f>
        <v>78</v>
      </c>
      <c r="J57" s="32">
        <f>SUM(J58:J62)</f>
        <v>70</v>
      </c>
      <c r="K57" s="32">
        <f aca="true" t="shared" si="21" ref="K57:P57">SUM(K58:K62)</f>
        <v>693825</v>
      </c>
      <c r="L57" s="32">
        <f t="shared" si="21"/>
        <v>1890669</v>
      </c>
      <c r="M57" s="32">
        <f t="shared" si="21"/>
        <v>3490061</v>
      </c>
      <c r="N57" s="32">
        <f t="shared" si="21"/>
        <v>3362813</v>
      </c>
      <c r="O57" s="32">
        <f t="shared" si="21"/>
        <v>127195</v>
      </c>
      <c r="P57" s="32">
        <f t="shared" si="21"/>
        <v>53</v>
      </c>
    </row>
    <row r="58" spans="1:16" ht="15" customHeight="1">
      <c r="A58" s="62"/>
      <c r="B58" s="57" t="s">
        <v>342</v>
      </c>
      <c r="C58" s="24">
        <v>47</v>
      </c>
      <c r="D58" s="24">
        <f>SUM(E58,H58)</f>
        <v>107</v>
      </c>
      <c r="E58" s="26">
        <f t="shared" si="19"/>
        <v>37</v>
      </c>
      <c r="F58" s="24">
        <v>13</v>
      </c>
      <c r="G58" s="24">
        <v>24</v>
      </c>
      <c r="H58" s="28">
        <f t="shared" si="20"/>
        <v>70</v>
      </c>
      <c r="I58" s="27">
        <v>36</v>
      </c>
      <c r="J58" s="27">
        <v>34</v>
      </c>
      <c r="K58" s="27">
        <v>12617</v>
      </c>
      <c r="L58" s="27">
        <v>30615</v>
      </c>
      <c r="M58" s="26">
        <f>SUM(N58:P58)</f>
        <v>66664</v>
      </c>
      <c r="N58" s="26">
        <v>50263</v>
      </c>
      <c r="O58" s="26">
        <v>16401</v>
      </c>
      <c r="P58" s="27" t="s">
        <v>393</v>
      </c>
    </row>
    <row r="59" spans="1:16" ht="15" customHeight="1">
      <c r="A59" s="168" t="s">
        <v>352</v>
      </c>
      <c r="B59" s="57" t="s">
        <v>343</v>
      </c>
      <c r="C59" s="24">
        <v>63</v>
      </c>
      <c r="D59" s="24">
        <f>SUM(E59,H59)</f>
        <v>374</v>
      </c>
      <c r="E59" s="26">
        <f t="shared" si="19"/>
        <v>305</v>
      </c>
      <c r="F59" s="24">
        <v>107</v>
      </c>
      <c r="G59" s="24">
        <v>198</v>
      </c>
      <c r="H59" s="28">
        <f t="shared" si="20"/>
        <v>69</v>
      </c>
      <c r="I59" s="27">
        <v>37</v>
      </c>
      <c r="J59" s="27">
        <v>32</v>
      </c>
      <c r="K59" s="27">
        <v>82733</v>
      </c>
      <c r="L59" s="27">
        <v>156915</v>
      </c>
      <c r="M59" s="26">
        <f>SUM(N59:P59)</f>
        <v>339388</v>
      </c>
      <c r="N59" s="26">
        <v>278714</v>
      </c>
      <c r="O59" s="26">
        <v>60659</v>
      </c>
      <c r="P59" s="27">
        <v>15</v>
      </c>
    </row>
    <row r="60" spans="1:16" ht="15" customHeight="1">
      <c r="A60" s="169" t="s">
        <v>351</v>
      </c>
      <c r="B60" s="57" t="s">
        <v>344</v>
      </c>
      <c r="C60" s="24">
        <v>25</v>
      </c>
      <c r="D60" s="24">
        <f>SUM(E60,H60)</f>
        <v>368</v>
      </c>
      <c r="E60" s="26">
        <f t="shared" si="19"/>
        <v>359</v>
      </c>
      <c r="F60" s="24">
        <v>169</v>
      </c>
      <c r="G60" s="24">
        <v>190</v>
      </c>
      <c r="H60" s="28">
        <f t="shared" si="20"/>
        <v>9</v>
      </c>
      <c r="I60" s="27">
        <v>5</v>
      </c>
      <c r="J60" s="27">
        <v>4</v>
      </c>
      <c r="K60" s="27">
        <v>105526</v>
      </c>
      <c r="L60" s="27">
        <v>264996</v>
      </c>
      <c r="M60" s="26">
        <f>SUM(N60:P60)</f>
        <v>490586</v>
      </c>
      <c r="N60" s="26">
        <v>474263</v>
      </c>
      <c r="O60" s="26">
        <v>16285</v>
      </c>
      <c r="P60" s="27">
        <v>38</v>
      </c>
    </row>
    <row r="61" spans="1:16" ht="15" customHeight="1">
      <c r="A61" s="51"/>
      <c r="B61" s="57" t="s">
        <v>345</v>
      </c>
      <c r="C61" s="24">
        <v>11</v>
      </c>
      <c r="D61" s="24">
        <f>SUM(E61,H61)</f>
        <v>258</v>
      </c>
      <c r="E61" s="26">
        <f t="shared" si="19"/>
        <v>258</v>
      </c>
      <c r="F61" s="24">
        <v>141</v>
      </c>
      <c r="G61" s="24">
        <v>117</v>
      </c>
      <c r="H61" s="28">
        <f t="shared" si="20"/>
        <v>0</v>
      </c>
      <c r="I61" s="27" t="s">
        <v>393</v>
      </c>
      <c r="J61" s="27" t="s">
        <v>393</v>
      </c>
      <c r="K61" s="27">
        <v>83910</v>
      </c>
      <c r="L61" s="27">
        <v>192852</v>
      </c>
      <c r="M61" s="26">
        <f>SUM(N61:P61)</f>
        <v>380350</v>
      </c>
      <c r="N61" s="26">
        <v>361221</v>
      </c>
      <c r="O61" s="26">
        <v>19129</v>
      </c>
      <c r="P61" s="27" t="s">
        <v>393</v>
      </c>
    </row>
    <row r="62" spans="1:16" ht="15" customHeight="1">
      <c r="A62" s="53"/>
      <c r="B62" s="164" t="s">
        <v>346</v>
      </c>
      <c r="C62" s="165">
        <v>14</v>
      </c>
      <c r="D62" s="24">
        <f>SUM(E62,H62)</f>
        <v>975</v>
      </c>
      <c r="E62" s="26">
        <f t="shared" si="19"/>
        <v>975</v>
      </c>
      <c r="F62" s="26">
        <v>704</v>
      </c>
      <c r="G62" s="26">
        <v>271</v>
      </c>
      <c r="H62" s="28">
        <f t="shared" si="20"/>
        <v>0</v>
      </c>
      <c r="I62" s="30" t="s">
        <v>393</v>
      </c>
      <c r="J62" s="30" t="s">
        <v>393</v>
      </c>
      <c r="K62" s="30">
        <v>409039</v>
      </c>
      <c r="L62" s="30">
        <v>1245291</v>
      </c>
      <c r="M62" s="26">
        <f>SUM(N62:P62)</f>
        <v>2213073</v>
      </c>
      <c r="N62" s="165">
        <v>2198352</v>
      </c>
      <c r="O62" s="30">
        <v>14721</v>
      </c>
      <c r="P62" s="30" t="s">
        <v>393</v>
      </c>
    </row>
    <row r="63" spans="1:16" ht="15" customHeight="1">
      <c r="A63" s="76" t="s">
        <v>179</v>
      </c>
      <c r="B63" s="76"/>
      <c r="C63" s="25"/>
      <c r="D63" s="113"/>
      <c r="E63" s="113"/>
      <c r="F63" s="113"/>
      <c r="G63" s="113"/>
      <c r="H63" s="113"/>
      <c r="I63" s="25"/>
      <c r="J63" s="25"/>
      <c r="K63" s="25"/>
      <c r="L63" s="25"/>
      <c r="M63" s="113"/>
      <c r="N63" s="25"/>
      <c r="O63" s="25"/>
      <c r="P63" s="25"/>
    </row>
    <row r="64" spans="5:8" ht="14.25">
      <c r="E64" s="106"/>
      <c r="F64" s="106"/>
      <c r="G64" s="106"/>
      <c r="H64" s="106"/>
    </row>
    <row r="65" spans="5:8" ht="14.25">
      <c r="E65" s="106"/>
      <c r="F65" s="106"/>
      <c r="G65" s="106"/>
      <c r="H65" s="106"/>
    </row>
  </sheetData>
  <sheetProtection/>
  <mergeCells count="23">
    <mergeCell ref="A17:A18"/>
    <mergeCell ref="E6:G6"/>
    <mergeCell ref="O6:O7"/>
    <mergeCell ref="A3:P3"/>
    <mergeCell ref="M5:P5"/>
    <mergeCell ref="D6:D7"/>
    <mergeCell ref="A52:A53"/>
    <mergeCell ref="A24:A25"/>
    <mergeCell ref="A31:A32"/>
    <mergeCell ref="A38:A39"/>
    <mergeCell ref="A45:A46"/>
    <mergeCell ref="P6:P7"/>
    <mergeCell ref="A10:A11"/>
    <mergeCell ref="H6:J6"/>
    <mergeCell ref="M6:M7"/>
    <mergeCell ref="N6:N7"/>
    <mergeCell ref="A2:P2"/>
    <mergeCell ref="A5:A7"/>
    <mergeCell ref="B5:B7"/>
    <mergeCell ref="C5:C7"/>
    <mergeCell ref="D5:J5"/>
    <mergeCell ref="K5:K7"/>
    <mergeCell ref="L5:L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="60" zoomScalePageLayoutView="0" workbookViewId="0" topLeftCell="A1">
      <selection activeCell="A76" sqref="A76"/>
    </sheetView>
  </sheetViews>
  <sheetFormatPr defaultColWidth="10.59765625" defaultRowHeight="15"/>
  <cols>
    <col min="1" max="1" width="25.8984375" style="45" customWidth="1"/>
    <col min="2" max="2" width="15.09765625" style="45" customWidth="1"/>
    <col min="3" max="10" width="11.59765625" style="45" customWidth="1"/>
    <col min="11" max="11" width="12.59765625" style="45" customWidth="1"/>
    <col min="12" max="14" width="13.59765625" style="45" customWidth="1"/>
    <col min="15" max="15" width="12.59765625" style="45" customWidth="1"/>
    <col min="16" max="16384" width="10.59765625" style="45" customWidth="1"/>
  </cols>
  <sheetData>
    <row r="1" spans="1:16" s="44" customFormat="1" ht="19.5" customHeight="1">
      <c r="A1" s="2" t="s">
        <v>161</v>
      </c>
      <c r="P1" s="3" t="s">
        <v>162</v>
      </c>
    </row>
    <row r="2" spans="1:16" ht="19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2:16" ht="19.5" customHeight="1">
      <c r="B3" s="162"/>
      <c r="C3" s="162"/>
      <c r="D3" s="235" t="s">
        <v>395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ht="18" customHeight="1" thickBot="1">
      <c r="P4" s="163"/>
    </row>
    <row r="5" spans="1:16" ht="18.75" customHeight="1">
      <c r="A5" s="345" t="s">
        <v>356</v>
      </c>
      <c r="B5" s="332" t="s">
        <v>78</v>
      </c>
      <c r="C5" s="333" t="s">
        <v>79</v>
      </c>
      <c r="D5" s="336" t="s">
        <v>80</v>
      </c>
      <c r="E5" s="337"/>
      <c r="F5" s="337"/>
      <c r="G5" s="337"/>
      <c r="H5" s="337"/>
      <c r="I5" s="337"/>
      <c r="J5" s="338"/>
      <c r="K5" s="332" t="s">
        <v>81</v>
      </c>
      <c r="L5" s="332" t="s">
        <v>82</v>
      </c>
      <c r="M5" s="336" t="s">
        <v>83</v>
      </c>
      <c r="N5" s="337"/>
      <c r="O5" s="337"/>
      <c r="P5" s="337"/>
    </row>
    <row r="6" spans="1:16" ht="18.75" customHeight="1">
      <c r="A6" s="346"/>
      <c r="B6" s="261"/>
      <c r="C6" s="334"/>
      <c r="D6" s="267" t="s">
        <v>84</v>
      </c>
      <c r="E6" s="341" t="s">
        <v>85</v>
      </c>
      <c r="F6" s="342"/>
      <c r="G6" s="343"/>
      <c r="H6" s="341" t="s">
        <v>86</v>
      </c>
      <c r="I6" s="342"/>
      <c r="J6" s="343"/>
      <c r="K6" s="261"/>
      <c r="L6" s="261"/>
      <c r="M6" s="267" t="s">
        <v>87</v>
      </c>
      <c r="N6" s="260" t="s">
        <v>144</v>
      </c>
      <c r="O6" s="260" t="s">
        <v>88</v>
      </c>
      <c r="P6" s="264" t="s">
        <v>89</v>
      </c>
    </row>
    <row r="7" spans="1:16" ht="18.75" customHeight="1">
      <c r="A7" s="347"/>
      <c r="B7" s="262"/>
      <c r="C7" s="335"/>
      <c r="D7" s="268"/>
      <c r="E7" s="56" t="s">
        <v>87</v>
      </c>
      <c r="F7" s="56" t="s">
        <v>90</v>
      </c>
      <c r="G7" s="56" t="s">
        <v>91</v>
      </c>
      <c r="H7" s="56" t="s">
        <v>87</v>
      </c>
      <c r="I7" s="56" t="s">
        <v>90</v>
      </c>
      <c r="J7" s="56" t="s">
        <v>91</v>
      </c>
      <c r="K7" s="262"/>
      <c r="L7" s="262"/>
      <c r="M7" s="268"/>
      <c r="N7" s="262"/>
      <c r="O7" s="262"/>
      <c r="P7" s="266"/>
    </row>
    <row r="8" spans="1:16" ht="15" customHeight="1">
      <c r="A8" s="51"/>
      <c r="B8" s="14" t="s">
        <v>87</v>
      </c>
      <c r="C8" s="18">
        <f>SUM(C9:C13)</f>
        <v>509</v>
      </c>
      <c r="D8" s="18">
        <f aca="true" t="shared" si="0" ref="D8:L8">SUM(D9:D13)</f>
        <v>6119</v>
      </c>
      <c r="E8" s="18">
        <f t="shared" si="0"/>
        <v>5669</v>
      </c>
      <c r="F8" s="18">
        <f t="shared" si="0"/>
        <v>3592</v>
      </c>
      <c r="G8" s="18">
        <f t="shared" si="0"/>
        <v>2077</v>
      </c>
      <c r="H8" s="18">
        <f t="shared" si="0"/>
        <v>450</v>
      </c>
      <c r="I8" s="18">
        <f t="shared" si="0"/>
        <v>290</v>
      </c>
      <c r="J8" s="18">
        <f t="shared" si="0"/>
        <v>160</v>
      </c>
      <c r="K8" s="18">
        <f t="shared" si="0"/>
        <v>2533488</v>
      </c>
      <c r="L8" s="18">
        <f t="shared" si="0"/>
        <v>4045276</v>
      </c>
      <c r="M8" s="18">
        <f>SUM(M9:M13)</f>
        <v>10895583</v>
      </c>
      <c r="N8" s="18">
        <f>SUM(N9:N13)</f>
        <v>10244603</v>
      </c>
      <c r="O8" s="18">
        <f>SUM(O9:O13)</f>
        <v>650930</v>
      </c>
      <c r="P8" s="18">
        <f>SUM(P9:P13)</f>
        <v>50</v>
      </c>
    </row>
    <row r="9" spans="1:16" ht="15" customHeight="1">
      <c r="A9" s="51"/>
      <c r="B9" s="57" t="s">
        <v>336</v>
      </c>
      <c r="C9" s="24">
        <v>221</v>
      </c>
      <c r="D9" s="27">
        <v>469</v>
      </c>
      <c r="E9" s="27">
        <v>144</v>
      </c>
      <c r="F9" s="27">
        <v>54</v>
      </c>
      <c r="G9" s="27">
        <v>90</v>
      </c>
      <c r="H9" s="27">
        <v>325</v>
      </c>
      <c r="I9" s="27">
        <v>204</v>
      </c>
      <c r="J9" s="27">
        <v>121</v>
      </c>
      <c r="K9" s="27">
        <v>37751</v>
      </c>
      <c r="L9" s="27">
        <v>86555</v>
      </c>
      <c r="M9" s="28">
        <v>245525</v>
      </c>
      <c r="N9" s="28">
        <v>165274</v>
      </c>
      <c r="O9" s="28">
        <v>80246</v>
      </c>
      <c r="P9" s="27">
        <v>5</v>
      </c>
    </row>
    <row r="10" spans="1:16" ht="15" customHeight="1">
      <c r="A10" s="278" t="s">
        <v>145</v>
      </c>
      <c r="B10" s="57" t="s">
        <v>339</v>
      </c>
      <c r="C10" s="24">
        <v>172</v>
      </c>
      <c r="D10" s="27">
        <v>983</v>
      </c>
      <c r="E10" s="27">
        <v>860</v>
      </c>
      <c r="F10" s="27">
        <v>418</v>
      </c>
      <c r="G10" s="27">
        <v>442</v>
      </c>
      <c r="H10" s="27">
        <v>123</v>
      </c>
      <c r="I10" s="27">
        <v>84</v>
      </c>
      <c r="J10" s="27">
        <v>39</v>
      </c>
      <c r="K10" s="27">
        <v>275702</v>
      </c>
      <c r="L10" s="27">
        <v>314024</v>
      </c>
      <c r="M10" s="28">
        <v>889334</v>
      </c>
      <c r="N10" s="28">
        <v>692294</v>
      </c>
      <c r="O10" s="28">
        <v>196995</v>
      </c>
      <c r="P10" s="27">
        <v>45</v>
      </c>
    </row>
    <row r="11" spans="1:16" ht="15" customHeight="1">
      <c r="A11" s="281"/>
      <c r="B11" s="57" t="s">
        <v>340</v>
      </c>
      <c r="C11" s="24">
        <v>54</v>
      </c>
      <c r="D11" s="27">
        <v>752</v>
      </c>
      <c r="E11" s="27">
        <v>750</v>
      </c>
      <c r="F11" s="27">
        <v>410</v>
      </c>
      <c r="G11" s="27">
        <v>340</v>
      </c>
      <c r="H11" s="27">
        <v>2</v>
      </c>
      <c r="I11" s="27">
        <v>2</v>
      </c>
      <c r="J11" s="27" t="s">
        <v>393</v>
      </c>
      <c r="K11" s="27">
        <v>265283</v>
      </c>
      <c r="L11" s="27">
        <v>582909</v>
      </c>
      <c r="M11" s="28">
        <v>1190613</v>
      </c>
      <c r="N11" s="28">
        <v>996886</v>
      </c>
      <c r="O11" s="28">
        <v>193727</v>
      </c>
      <c r="P11" s="27" t="s">
        <v>393</v>
      </c>
    </row>
    <row r="12" spans="1:16" ht="15" customHeight="1">
      <c r="A12" s="51"/>
      <c r="B12" s="57" t="s">
        <v>337</v>
      </c>
      <c r="C12" s="24">
        <v>28</v>
      </c>
      <c r="D12" s="27">
        <v>685</v>
      </c>
      <c r="E12" s="27">
        <v>685</v>
      </c>
      <c r="F12" s="27">
        <v>428</v>
      </c>
      <c r="G12" s="27">
        <v>257</v>
      </c>
      <c r="H12" s="27" t="s">
        <v>396</v>
      </c>
      <c r="I12" s="27" t="s">
        <v>393</v>
      </c>
      <c r="J12" s="27" t="s">
        <v>393</v>
      </c>
      <c r="K12" s="27">
        <v>254628</v>
      </c>
      <c r="L12" s="27">
        <v>498689</v>
      </c>
      <c r="M12" s="28">
        <v>1118059</v>
      </c>
      <c r="N12" s="28">
        <v>1038901</v>
      </c>
      <c r="O12" s="28">
        <v>79158</v>
      </c>
      <c r="P12" s="27" t="s">
        <v>393</v>
      </c>
    </row>
    <row r="13" spans="1:16" ht="15" customHeight="1">
      <c r="A13" s="51"/>
      <c r="B13" s="57" t="s">
        <v>338</v>
      </c>
      <c r="C13" s="24">
        <v>34</v>
      </c>
      <c r="D13" s="27">
        <v>3230</v>
      </c>
      <c r="E13" s="27">
        <v>3230</v>
      </c>
      <c r="F13" s="27">
        <v>2282</v>
      </c>
      <c r="G13" s="27">
        <v>948</v>
      </c>
      <c r="H13" s="27" t="s">
        <v>396</v>
      </c>
      <c r="I13" s="27" t="s">
        <v>393</v>
      </c>
      <c r="J13" s="27" t="s">
        <v>393</v>
      </c>
      <c r="K13" s="27">
        <v>1700124</v>
      </c>
      <c r="L13" s="27">
        <v>2563099</v>
      </c>
      <c r="M13" s="28">
        <v>7452052</v>
      </c>
      <c r="N13" s="28">
        <v>7351248</v>
      </c>
      <c r="O13" s="28">
        <v>100804</v>
      </c>
      <c r="P13" s="27" t="s">
        <v>393</v>
      </c>
    </row>
    <row r="14" spans="1:16" ht="15" customHeight="1">
      <c r="A14" s="51"/>
      <c r="B14" s="5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5" customHeight="1">
      <c r="A15" s="51"/>
      <c r="B15" s="14" t="s">
        <v>87</v>
      </c>
      <c r="C15" s="18">
        <f>SUM(C16:C20)</f>
        <v>31</v>
      </c>
      <c r="D15" s="18">
        <f aca="true" t="shared" si="1" ref="D15:K15">SUM(D16:D20)</f>
        <v>1258</v>
      </c>
      <c r="E15" s="18">
        <f t="shared" si="1"/>
        <v>1253</v>
      </c>
      <c r="F15" s="18">
        <f t="shared" si="1"/>
        <v>863</v>
      </c>
      <c r="G15" s="18">
        <f t="shared" si="1"/>
        <v>390</v>
      </c>
      <c r="H15" s="18">
        <f t="shared" si="1"/>
        <v>5</v>
      </c>
      <c r="I15" s="18">
        <f t="shared" si="1"/>
        <v>3</v>
      </c>
      <c r="J15" s="18">
        <f t="shared" si="1"/>
        <v>2</v>
      </c>
      <c r="K15" s="18">
        <f t="shared" si="1"/>
        <v>584507</v>
      </c>
      <c r="L15" s="18">
        <v>3668969</v>
      </c>
      <c r="M15" s="18">
        <f>SUM(M16:M20)</f>
        <v>9403751</v>
      </c>
      <c r="N15" s="18">
        <v>9364834</v>
      </c>
      <c r="O15" s="18">
        <v>38917</v>
      </c>
      <c r="P15" s="32" t="s">
        <v>394</v>
      </c>
    </row>
    <row r="16" spans="1:16" ht="15" customHeight="1">
      <c r="A16" s="51"/>
      <c r="B16" s="57" t="s">
        <v>336</v>
      </c>
      <c r="C16" s="24">
        <v>7</v>
      </c>
      <c r="D16" s="27">
        <v>15</v>
      </c>
      <c r="E16" s="27">
        <v>10</v>
      </c>
      <c r="F16" s="27">
        <v>5</v>
      </c>
      <c r="G16" s="27">
        <v>5</v>
      </c>
      <c r="H16" s="27">
        <v>5</v>
      </c>
      <c r="I16" s="27">
        <v>3</v>
      </c>
      <c r="J16" s="27">
        <v>2</v>
      </c>
      <c r="K16" s="27">
        <v>3018</v>
      </c>
      <c r="L16" s="27">
        <v>6792</v>
      </c>
      <c r="M16" s="28">
        <v>10751</v>
      </c>
      <c r="N16" s="28">
        <v>10101</v>
      </c>
      <c r="O16" s="28">
        <v>650</v>
      </c>
      <c r="P16" s="27" t="s">
        <v>393</v>
      </c>
    </row>
    <row r="17" spans="1:16" ht="15" customHeight="1">
      <c r="A17" s="278" t="s">
        <v>211</v>
      </c>
      <c r="B17" s="57" t="s">
        <v>339</v>
      </c>
      <c r="C17" s="24">
        <v>7</v>
      </c>
      <c r="D17" s="27">
        <v>38</v>
      </c>
      <c r="E17" s="27">
        <v>38</v>
      </c>
      <c r="F17" s="27">
        <v>18</v>
      </c>
      <c r="G17" s="27">
        <v>20</v>
      </c>
      <c r="H17" s="27" t="s">
        <v>393</v>
      </c>
      <c r="I17" s="27" t="s">
        <v>393</v>
      </c>
      <c r="J17" s="27" t="s">
        <v>393</v>
      </c>
      <c r="K17" s="27">
        <v>13516</v>
      </c>
      <c r="L17" s="27">
        <v>14013</v>
      </c>
      <c r="M17" s="28">
        <v>39913</v>
      </c>
      <c r="N17" s="28">
        <v>38149</v>
      </c>
      <c r="O17" s="28">
        <v>1764</v>
      </c>
      <c r="P17" s="27" t="s">
        <v>393</v>
      </c>
    </row>
    <row r="18" spans="1:16" ht="15" customHeight="1">
      <c r="A18" s="348"/>
      <c r="B18" s="57" t="s">
        <v>340</v>
      </c>
      <c r="C18" s="24">
        <v>5</v>
      </c>
      <c r="D18" s="27">
        <v>58</v>
      </c>
      <c r="E18" s="27">
        <v>58</v>
      </c>
      <c r="F18" s="27">
        <v>25</v>
      </c>
      <c r="G18" s="27">
        <v>33</v>
      </c>
      <c r="H18" s="27" t="s">
        <v>396</v>
      </c>
      <c r="I18" s="27" t="s">
        <v>393</v>
      </c>
      <c r="J18" s="27" t="s">
        <v>393</v>
      </c>
      <c r="K18" s="27">
        <v>12687</v>
      </c>
      <c r="L18" s="27">
        <v>16346</v>
      </c>
      <c r="M18" s="28">
        <v>49254</v>
      </c>
      <c r="N18" s="27" t="s">
        <v>391</v>
      </c>
      <c r="O18" s="27" t="s">
        <v>391</v>
      </c>
      <c r="P18" s="27" t="s">
        <v>393</v>
      </c>
    </row>
    <row r="19" spans="1:16" ht="15" customHeight="1">
      <c r="A19" s="51"/>
      <c r="B19" s="57" t="s">
        <v>337</v>
      </c>
      <c r="C19" s="24">
        <v>3</v>
      </c>
      <c r="D19" s="27">
        <v>72</v>
      </c>
      <c r="E19" s="27">
        <v>72</v>
      </c>
      <c r="F19" s="27">
        <v>59</v>
      </c>
      <c r="G19" s="27">
        <v>13</v>
      </c>
      <c r="H19" s="27" t="s">
        <v>396</v>
      </c>
      <c r="I19" s="27" t="s">
        <v>393</v>
      </c>
      <c r="J19" s="27" t="s">
        <v>393</v>
      </c>
      <c r="K19" s="27">
        <v>27665</v>
      </c>
      <c r="L19" s="27">
        <v>104772</v>
      </c>
      <c r="M19" s="28">
        <v>261018</v>
      </c>
      <c r="N19" s="27">
        <v>256418</v>
      </c>
      <c r="O19" s="27">
        <v>4600</v>
      </c>
      <c r="P19" s="27" t="s">
        <v>393</v>
      </c>
    </row>
    <row r="20" spans="1:16" ht="15" customHeight="1">
      <c r="A20" s="51"/>
      <c r="B20" s="57" t="s">
        <v>338</v>
      </c>
      <c r="C20" s="24">
        <v>9</v>
      </c>
      <c r="D20" s="27">
        <v>1075</v>
      </c>
      <c r="E20" s="27">
        <v>1075</v>
      </c>
      <c r="F20" s="27">
        <v>756</v>
      </c>
      <c r="G20" s="27">
        <v>319</v>
      </c>
      <c r="H20" s="27" t="s">
        <v>396</v>
      </c>
      <c r="I20" s="27" t="s">
        <v>393</v>
      </c>
      <c r="J20" s="27" t="s">
        <v>393</v>
      </c>
      <c r="K20" s="27">
        <v>527621</v>
      </c>
      <c r="L20" s="27">
        <v>3527046</v>
      </c>
      <c r="M20" s="28">
        <v>9042815</v>
      </c>
      <c r="N20" s="28" t="s">
        <v>391</v>
      </c>
      <c r="O20" s="28" t="s">
        <v>391</v>
      </c>
      <c r="P20" s="27" t="s">
        <v>393</v>
      </c>
    </row>
    <row r="21" spans="1:16" ht="15" customHeight="1">
      <c r="A21" s="51"/>
      <c r="B21" s="5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5" customHeight="1">
      <c r="A22" s="51"/>
      <c r="B22" s="14" t="s">
        <v>87</v>
      </c>
      <c r="C22" s="18">
        <f>SUM(C23:C27)</f>
        <v>12</v>
      </c>
      <c r="D22" s="32">
        <v>131</v>
      </c>
      <c r="E22" s="32">
        <v>131</v>
      </c>
      <c r="F22" s="32">
        <v>114</v>
      </c>
      <c r="G22" s="32">
        <v>17</v>
      </c>
      <c r="H22" s="22" t="s">
        <v>398</v>
      </c>
      <c r="I22" s="22" t="s">
        <v>398</v>
      </c>
      <c r="J22" s="22" t="s">
        <v>398</v>
      </c>
      <c r="K22" s="32">
        <v>48937</v>
      </c>
      <c r="L22" s="32">
        <v>340179</v>
      </c>
      <c r="M22" s="32">
        <v>586371</v>
      </c>
      <c r="N22" s="32" t="s">
        <v>399</v>
      </c>
      <c r="O22" s="32" t="s">
        <v>399</v>
      </c>
      <c r="P22" s="32" t="s">
        <v>394</v>
      </c>
    </row>
    <row r="23" spans="1:16" ht="15" customHeight="1">
      <c r="A23" s="51"/>
      <c r="B23" s="57" t="s">
        <v>336</v>
      </c>
      <c r="C23" s="27">
        <v>1</v>
      </c>
      <c r="D23" s="27" t="s">
        <v>397</v>
      </c>
      <c r="E23" s="27" t="s">
        <v>397</v>
      </c>
      <c r="F23" s="27" t="s">
        <v>391</v>
      </c>
      <c r="G23" s="27" t="s">
        <v>393</v>
      </c>
      <c r="H23" s="27" t="s">
        <v>396</v>
      </c>
      <c r="I23" s="27" t="s">
        <v>393</v>
      </c>
      <c r="J23" s="27" t="s">
        <v>393</v>
      </c>
      <c r="K23" s="27" t="s">
        <v>391</v>
      </c>
      <c r="L23" s="27" t="s">
        <v>391</v>
      </c>
      <c r="M23" s="27" t="s">
        <v>397</v>
      </c>
      <c r="N23" s="27" t="s">
        <v>391</v>
      </c>
      <c r="O23" s="27" t="s">
        <v>393</v>
      </c>
      <c r="P23" s="27" t="s">
        <v>393</v>
      </c>
    </row>
    <row r="24" spans="1:16" ht="15" customHeight="1">
      <c r="A24" s="278" t="s">
        <v>146</v>
      </c>
      <c r="B24" s="57" t="s">
        <v>339</v>
      </c>
      <c r="C24" s="24">
        <v>8</v>
      </c>
      <c r="D24" s="27">
        <v>47</v>
      </c>
      <c r="E24" s="27">
        <v>47</v>
      </c>
      <c r="F24" s="27">
        <v>40</v>
      </c>
      <c r="G24" s="27">
        <v>7</v>
      </c>
      <c r="H24" s="27" t="s">
        <v>396</v>
      </c>
      <c r="I24" s="27" t="s">
        <v>393</v>
      </c>
      <c r="J24" s="27" t="s">
        <v>393</v>
      </c>
      <c r="K24" s="27">
        <v>22935</v>
      </c>
      <c r="L24" s="27">
        <v>128164</v>
      </c>
      <c r="M24" s="28">
        <v>257875</v>
      </c>
      <c r="N24" s="28">
        <v>257875</v>
      </c>
      <c r="O24" s="28" t="s">
        <v>393</v>
      </c>
      <c r="P24" s="27" t="s">
        <v>393</v>
      </c>
    </row>
    <row r="25" spans="1:16" ht="15" customHeight="1">
      <c r="A25" s="278"/>
      <c r="B25" s="57" t="s">
        <v>340</v>
      </c>
      <c r="C25" s="24">
        <v>1</v>
      </c>
      <c r="D25" s="27" t="s">
        <v>391</v>
      </c>
      <c r="E25" s="27" t="s">
        <v>391</v>
      </c>
      <c r="F25" s="27" t="s">
        <v>391</v>
      </c>
      <c r="G25" s="27" t="s">
        <v>391</v>
      </c>
      <c r="H25" s="27" t="s">
        <v>396</v>
      </c>
      <c r="I25" s="27" t="s">
        <v>393</v>
      </c>
      <c r="J25" s="27" t="s">
        <v>393</v>
      </c>
      <c r="K25" s="27" t="s">
        <v>391</v>
      </c>
      <c r="L25" s="27" t="s">
        <v>391</v>
      </c>
      <c r="M25" s="28" t="s">
        <v>391</v>
      </c>
      <c r="N25" s="27" t="s">
        <v>391</v>
      </c>
      <c r="O25" s="27" t="s">
        <v>393</v>
      </c>
      <c r="P25" s="27" t="s">
        <v>393</v>
      </c>
    </row>
    <row r="26" spans="1:16" ht="15" customHeight="1">
      <c r="A26" s="51"/>
      <c r="B26" s="57" t="s">
        <v>337</v>
      </c>
      <c r="C26" s="27">
        <v>1</v>
      </c>
      <c r="D26" s="27" t="s">
        <v>397</v>
      </c>
      <c r="E26" s="27" t="s">
        <v>397</v>
      </c>
      <c r="F26" s="27" t="s">
        <v>391</v>
      </c>
      <c r="G26" s="27" t="s">
        <v>391</v>
      </c>
      <c r="H26" s="27" t="s">
        <v>396</v>
      </c>
      <c r="I26" s="27" t="s">
        <v>393</v>
      </c>
      <c r="J26" s="27" t="s">
        <v>393</v>
      </c>
      <c r="K26" s="27" t="s">
        <v>391</v>
      </c>
      <c r="L26" s="27" t="s">
        <v>391</v>
      </c>
      <c r="M26" s="27" t="s">
        <v>397</v>
      </c>
      <c r="N26" s="27" t="s">
        <v>391</v>
      </c>
      <c r="O26" s="27" t="s">
        <v>393</v>
      </c>
      <c r="P26" s="27" t="s">
        <v>393</v>
      </c>
    </row>
    <row r="27" spans="1:16" ht="15" customHeight="1">
      <c r="A27" s="51"/>
      <c r="B27" s="57" t="s">
        <v>338</v>
      </c>
      <c r="C27" s="24">
        <v>1</v>
      </c>
      <c r="D27" s="27" t="s">
        <v>391</v>
      </c>
      <c r="E27" s="27" t="s">
        <v>391</v>
      </c>
      <c r="F27" s="27" t="s">
        <v>391</v>
      </c>
      <c r="G27" s="27" t="s">
        <v>391</v>
      </c>
      <c r="H27" s="27" t="s">
        <v>396</v>
      </c>
      <c r="I27" s="27" t="s">
        <v>393</v>
      </c>
      <c r="J27" s="27" t="s">
        <v>393</v>
      </c>
      <c r="K27" s="27" t="s">
        <v>391</v>
      </c>
      <c r="L27" s="27" t="s">
        <v>391</v>
      </c>
      <c r="M27" s="27" t="s">
        <v>391</v>
      </c>
      <c r="N27" s="27" t="s">
        <v>391</v>
      </c>
      <c r="O27" s="27" t="s">
        <v>391</v>
      </c>
      <c r="P27" s="27" t="s">
        <v>393</v>
      </c>
    </row>
    <row r="28" spans="1:16" ht="15" customHeight="1">
      <c r="A28" s="51"/>
      <c r="B28" s="5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 customHeight="1">
      <c r="A29" s="51"/>
      <c r="B29" s="14" t="s">
        <v>87</v>
      </c>
      <c r="C29" s="18">
        <f>SUM(C30:C34)</f>
        <v>356</v>
      </c>
      <c r="D29" s="18">
        <f aca="true" t="shared" si="2" ref="D29:L29">SUM(D30:D34)</f>
        <v>3302</v>
      </c>
      <c r="E29" s="18">
        <f t="shared" si="2"/>
        <v>2897</v>
      </c>
      <c r="F29" s="18">
        <f t="shared" si="2"/>
        <v>1500</v>
      </c>
      <c r="G29" s="18">
        <f t="shared" si="2"/>
        <v>1397</v>
      </c>
      <c r="H29" s="18">
        <f t="shared" si="2"/>
        <v>405</v>
      </c>
      <c r="I29" s="18">
        <f t="shared" si="2"/>
        <v>216</v>
      </c>
      <c r="J29" s="18">
        <f t="shared" si="2"/>
        <v>189</v>
      </c>
      <c r="K29" s="18">
        <f t="shared" si="2"/>
        <v>999992</v>
      </c>
      <c r="L29" s="18">
        <f t="shared" si="2"/>
        <v>3629651</v>
      </c>
      <c r="M29" s="18">
        <f>SUM(M30:M34)</f>
        <v>6404772</v>
      </c>
      <c r="N29" s="18">
        <f>SUM(N30:N34)</f>
        <v>6067885</v>
      </c>
      <c r="O29" s="18">
        <f>SUM(O30:O34)</f>
        <v>336787</v>
      </c>
      <c r="P29" s="18">
        <f>SUM(P30:P34)</f>
        <v>100</v>
      </c>
    </row>
    <row r="30" spans="1:16" ht="15" customHeight="1">
      <c r="A30" s="51"/>
      <c r="B30" s="57" t="s">
        <v>336</v>
      </c>
      <c r="C30" s="24">
        <v>195</v>
      </c>
      <c r="D30" s="27">
        <v>379</v>
      </c>
      <c r="E30" s="27">
        <v>67</v>
      </c>
      <c r="F30" s="27">
        <v>16</v>
      </c>
      <c r="G30" s="27">
        <v>51</v>
      </c>
      <c r="H30" s="27">
        <v>312</v>
      </c>
      <c r="I30" s="27">
        <v>160</v>
      </c>
      <c r="J30" s="27">
        <v>152</v>
      </c>
      <c r="K30" s="27">
        <v>16256</v>
      </c>
      <c r="L30" s="27">
        <v>79043</v>
      </c>
      <c r="M30" s="28">
        <v>166226</v>
      </c>
      <c r="N30" s="28">
        <v>95191</v>
      </c>
      <c r="O30" s="28">
        <v>71035</v>
      </c>
      <c r="P30" s="27" t="s">
        <v>393</v>
      </c>
    </row>
    <row r="31" spans="1:16" ht="15" customHeight="1">
      <c r="A31" s="278" t="s">
        <v>147</v>
      </c>
      <c r="B31" s="57" t="s">
        <v>339</v>
      </c>
      <c r="C31" s="24">
        <v>89</v>
      </c>
      <c r="D31" s="27">
        <v>540</v>
      </c>
      <c r="E31" s="27">
        <v>449</v>
      </c>
      <c r="F31" s="27">
        <v>200</v>
      </c>
      <c r="G31" s="27">
        <v>249</v>
      </c>
      <c r="H31" s="27">
        <v>91</v>
      </c>
      <c r="I31" s="27">
        <v>55</v>
      </c>
      <c r="J31" s="27">
        <v>36</v>
      </c>
      <c r="K31" s="27">
        <v>123287</v>
      </c>
      <c r="L31" s="27">
        <v>214419</v>
      </c>
      <c r="M31" s="28">
        <v>493597</v>
      </c>
      <c r="N31" s="28">
        <v>345363</v>
      </c>
      <c r="O31" s="28">
        <v>148134</v>
      </c>
      <c r="P31" s="27">
        <v>100</v>
      </c>
    </row>
    <row r="32" spans="1:16" ht="15" customHeight="1">
      <c r="A32" s="348"/>
      <c r="B32" s="57" t="s">
        <v>340</v>
      </c>
      <c r="C32" s="24">
        <v>35</v>
      </c>
      <c r="D32" s="27">
        <v>499</v>
      </c>
      <c r="E32" s="27">
        <v>497</v>
      </c>
      <c r="F32" s="27">
        <v>278</v>
      </c>
      <c r="G32" s="27">
        <v>219</v>
      </c>
      <c r="H32" s="27">
        <v>2</v>
      </c>
      <c r="I32" s="27">
        <v>1</v>
      </c>
      <c r="J32" s="27">
        <v>1</v>
      </c>
      <c r="K32" s="27">
        <v>175314</v>
      </c>
      <c r="L32" s="27">
        <v>650941</v>
      </c>
      <c r="M32" s="28">
        <v>1036924</v>
      </c>
      <c r="N32" s="28">
        <v>979234</v>
      </c>
      <c r="O32" s="28">
        <v>57690</v>
      </c>
      <c r="P32" s="27" t="s">
        <v>393</v>
      </c>
    </row>
    <row r="33" spans="1:16" ht="15" customHeight="1">
      <c r="A33" s="51"/>
      <c r="B33" s="57" t="s">
        <v>337</v>
      </c>
      <c r="C33" s="24">
        <v>19</v>
      </c>
      <c r="D33" s="27">
        <v>466</v>
      </c>
      <c r="E33" s="27">
        <v>466</v>
      </c>
      <c r="F33" s="27">
        <v>213</v>
      </c>
      <c r="G33" s="27">
        <v>253</v>
      </c>
      <c r="H33" s="27" t="s">
        <v>396</v>
      </c>
      <c r="I33" s="27" t="s">
        <v>393</v>
      </c>
      <c r="J33" s="27" t="s">
        <v>393</v>
      </c>
      <c r="K33" s="27">
        <v>140591</v>
      </c>
      <c r="L33" s="27">
        <v>558197</v>
      </c>
      <c r="M33" s="28">
        <v>918032</v>
      </c>
      <c r="N33" s="28">
        <v>890937</v>
      </c>
      <c r="O33" s="28">
        <v>27095</v>
      </c>
      <c r="P33" s="27" t="s">
        <v>393</v>
      </c>
    </row>
    <row r="34" spans="1:16" ht="15" customHeight="1">
      <c r="A34" s="51"/>
      <c r="B34" s="57" t="s">
        <v>338</v>
      </c>
      <c r="C34" s="24">
        <v>18</v>
      </c>
      <c r="D34" s="27">
        <v>1418</v>
      </c>
      <c r="E34" s="27">
        <v>1418</v>
      </c>
      <c r="F34" s="27">
        <v>793</v>
      </c>
      <c r="G34" s="27">
        <v>625</v>
      </c>
      <c r="H34" s="27" t="s">
        <v>396</v>
      </c>
      <c r="I34" s="27" t="s">
        <v>393</v>
      </c>
      <c r="J34" s="27" t="s">
        <v>393</v>
      </c>
      <c r="K34" s="27">
        <v>544544</v>
      </c>
      <c r="L34" s="27">
        <v>2127051</v>
      </c>
      <c r="M34" s="28">
        <v>3789993</v>
      </c>
      <c r="N34" s="28">
        <v>3757160</v>
      </c>
      <c r="O34" s="28">
        <v>32833</v>
      </c>
      <c r="P34" s="27" t="s">
        <v>393</v>
      </c>
    </row>
    <row r="35" spans="1:16" ht="15" customHeight="1">
      <c r="A35" s="51"/>
      <c r="B35" s="5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5" customHeight="1">
      <c r="A36" s="51"/>
      <c r="B36" s="14" t="s">
        <v>87</v>
      </c>
      <c r="C36" s="18">
        <f>SUM(C37:C41)</f>
        <v>23</v>
      </c>
      <c r="D36" s="32">
        <v>287</v>
      </c>
      <c r="E36" s="32">
        <v>277</v>
      </c>
      <c r="F36" s="32">
        <v>140</v>
      </c>
      <c r="G36" s="32">
        <v>137</v>
      </c>
      <c r="H36" s="18">
        <f>SUM(H37:H41)</f>
        <v>10</v>
      </c>
      <c r="I36" s="18">
        <f>SUM(I37:I41)</f>
        <v>4</v>
      </c>
      <c r="J36" s="18">
        <f>SUM(J37:J41)</f>
        <v>6</v>
      </c>
      <c r="K36" s="32">
        <v>77754</v>
      </c>
      <c r="L36" s="32">
        <v>147302</v>
      </c>
      <c r="M36" s="32">
        <v>354202</v>
      </c>
      <c r="N36" s="32">
        <v>277255</v>
      </c>
      <c r="O36" s="18">
        <f>SUM(O37:O41)</f>
        <v>75684</v>
      </c>
      <c r="P36" s="18">
        <f>SUM(P37:P41)</f>
        <v>1263</v>
      </c>
    </row>
    <row r="37" spans="1:16" ht="15" customHeight="1">
      <c r="A37" s="51"/>
      <c r="B37" s="57" t="s">
        <v>336</v>
      </c>
      <c r="C37" s="24">
        <v>4</v>
      </c>
      <c r="D37" s="27" t="s">
        <v>391</v>
      </c>
      <c r="E37" s="27" t="s">
        <v>391</v>
      </c>
      <c r="F37" s="27" t="s">
        <v>391</v>
      </c>
      <c r="G37" s="27" t="s">
        <v>391</v>
      </c>
      <c r="H37" s="27">
        <v>4</v>
      </c>
      <c r="I37" s="27">
        <v>2</v>
      </c>
      <c r="J37" s="27">
        <v>2</v>
      </c>
      <c r="K37" s="27" t="s">
        <v>391</v>
      </c>
      <c r="L37" s="27" t="s">
        <v>391</v>
      </c>
      <c r="M37" s="28" t="s">
        <v>391</v>
      </c>
      <c r="N37" s="28" t="s">
        <v>391</v>
      </c>
      <c r="O37" s="28">
        <v>2250</v>
      </c>
      <c r="P37" s="27" t="s">
        <v>393</v>
      </c>
    </row>
    <row r="38" spans="1:16" ht="15" customHeight="1">
      <c r="A38" s="278" t="s">
        <v>148</v>
      </c>
      <c r="B38" s="57" t="s">
        <v>339</v>
      </c>
      <c r="C38" s="24">
        <v>7</v>
      </c>
      <c r="D38" s="27">
        <v>43</v>
      </c>
      <c r="E38" s="27">
        <v>38</v>
      </c>
      <c r="F38" s="27">
        <v>24</v>
      </c>
      <c r="G38" s="27">
        <v>14</v>
      </c>
      <c r="H38" s="27">
        <v>5</v>
      </c>
      <c r="I38" s="27">
        <v>1</v>
      </c>
      <c r="J38" s="27">
        <v>4</v>
      </c>
      <c r="K38" s="27">
        <v>9365</v>
      </c>
      <c r="L38" s="27">
        <v>20155</v>
      </c>
      <c r="M38" s="28">
        <v>57232</v>
      </c>
      <c r="N38" s="28">
        <v>36932</v>
      </c>
      <c r="O38" s="28">
        <v>20300</v>
      </c>
      <c r="P38" s="27" t="s">
        <v>393</v>
      </c>
    </row>
    <row r="39" spans="1:16" ht="15" customHeight="1">
      <c r="A39" s="348"/>
      <c r="B39" s="57" t="s">
        <v>340</v>
      </c>
      <c r="C39" s="24">
        <v>7</v>
      </c>
      <c r="D39" s="27">
        <v>108</v>
      </c>
      <c r="E39" s="27">
        <v>108</v>
      </c>
      <c r="F39" s="27">
        <v>62</v>
      </c>
      <c r="G39" s="27">
        <v>46</v>
      </c>
      <c r="H39" s="27" t="s">
        <v>396</v>
      </c>
      <c r="I39" s="27" t="s">
        <v>393</v>
      </c>
      <c r="J39" s="27" t="s">
        <v>393</v>
      </c>
      <c r="K39" s="27">
        <v>35554</v>
      </c>
      <c r="L39" s="27">
        <v>66955</v>
      </c>
      <c r="M39" s="28">
        <v>169510</v>
      </c>
      <c r="N39" s="28">
        <v>124282</v>
      </c>
      <c r="O39" s="28">
        <v>43965</v>
      </c>
      <c r="P39" s="27">
        <v>1263</v>
      </c>
    </row>
    <row r="40" spans="1:16" ht="15" customHeight="1">
      <c r="A40" s="51"/>
      <c r="B40" s="57" t="s">
        <v>337</v>
      </c>
      <c r="C40" s="24">
        <v>4</v>
      </c>
      <c r="D40" s="27">
        <v>97</v>
      </c>
      <c r="E40" s="27">
        <v>96</v>
      </c>
      <c r="F40" s="27">
        <v>39</v>
      </c>
      <c r="G40" s="27">
        <v>57</v>
      </c>
      <c r="H40" s="27">
        <v>1</v>
      </c>
      <c r="I40" s="27">
        <v>1</v>
      </c>
      <c r="J40" s="27" t="s">
        <v>393</v>
      </c>
      <c r="K40" s="27">
        <v>23526</v>
      </c>
      <c r="L40" s="27">
        <v>47339</v>
      </c>
      <c r="M40" s="28">
        <v>99703</v>
      </c>
      <c r="N40" s="27">
        <v>90534</v>
      </c>
      <c r="O40" s="27">
        <v>9169</v>
      </c>
      <c r="P40" s="27" t="s">
        <v>393</v>
      </c>
    </row>
    <row r="41" spans="1:16" ht="15" customHeight="1">
      <c r="A41" s="51"/>
      <c r="B41" s="57" t="s">
        <v>338</v>
      </c>
      <c r="C41" s="27">
        <v>1</v>
      </c>
      <c r="D41" s="27" t="s">
        <v>391</v>
      </c>
      <c r="E41" s="27" t="s">
        <v>391</v>
      </c>
      <c r="F41" s="27" t="s">
        <v>391</v>
      </c>
      <c r="G41" s="27" t="s">
        <v>391</v>
      </c>
      <c r="H41" s="27" t="s">
        <v>396</v>
      </c>
      <c r="I41" s="27" t="s">
        <v>393</v>
      </c>
      <c r="J41" s="27" t="s">
        <v>393</v>
      </c>
      <c r="K41" s="27" t="s">
        <v>391</v>
      </c>
      <c r="L41" s="27" t="s">
        <v>391</v>
      </c>
      <c r="M41" s="27" t="s">
        <v>391</v>
      </c>
      <c r="N41" s="27" t="s">
        <v>391</v>
      </c>
      <c r="O41" s="27" t="s">
        <v>393</v>
      </c>
      <c r="P41" s="27" t="s">
        <v>393</v>
      </c>
    </row>
    <row r="42" spans="1:16" ht="15" customHeight="1">
      <c r="A42" s="51"/>
      <c r="B42" s="5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5" customHeight="1">
      <c r="A43" s="51"/>
      <c r="B43" s="14" t="s">
        <v>87</v>
      </c>
      <c r="C43" s="18">
        <f>SUM(C44:C48)</f>
        <v>14</v>
      </c>
      <c r="D43" s="32">
        <v>174</v>
      </c>
      <c r="E43" s="32">
        <v>163</v>
      </c>
      <c r="F43" s="32">
        <v>50</v>
      </c>
      <c r="G43" s="32">
        <v>113</v>
      </c>
      <c r="H43" s="18">
        <f>SUM(H44:H48)</f>
        <v>11</v>
      </c>
      <c r="I43" s="18">
        <f>SUM(I44:I48)</f>
        <v>7</v>
      </c>
      <c r="J43" s="18">
        <f>SUM(J44:J48)</f>
        <v>4</v>
      </c>
      <c r="K43" s="32">
        <v>38492</v>
      </c>
      <c r="L43" s="32">
        <v>88180</v>
      </c>
      <c r="M43" s="32">
        <v>154754</v>
      </c>
      <c r="N43" s="32" t="s">
        <v>399</v>
      </c>
      <c r="O43" s="32" t="s">
        <v>399</v>
      </c>
      <c r="P43" s="32" t="s">
        <v>394</v>
      </c>
    </row>
    <row r="44" spans="1:16" ht="15" customHeight="1">
      <c r="A44" s="51"/>
      <c r="B44" s="57" t="s">
        <v>336</v>
      </c>
      <c r="C44" s="24">
        <v>4</v>
      </c>
      <c r="D44" s="27" t="s">
        <v>391</v>
      </c>
      <c r="E44" s="27">
        <v>1</v>
      </c>
      <c r="F44" s="27" t="s">
        <v>393</v>
      </c>
      <c r="G44" s="27" t="s">
        <v>391</v>
      </c>
      <c r="H44" s="27">
        <v>6</v>
      </c>
      <c r="I44" s="27">
        <v>4</v>
      </c>
      <c r="J44" s="27">
        <v>2</v>
      </c>
      <c r="K44" s="27">
        <v>370</v>
      </c>
      <c r="L44" s="27">
        <v>1106</v>
      </c>
      <c r="M44" s="28">
        <v>2618</v>
      </c>
      <c r="N44" s="28">
        <v>1718</v>
      </c>
      <c r="O44" s="28">
        <v>900</v>
      </c>
      <c r="P44" s="27" t="s">
        <v>393</v>
      </c>
    </row>
    <row r="45" spans="1:16" ht="15" customHeight="1">
      <c r="A45" s="86" t="s">
        <v>180</v>
      </c>
      <c r="B45" s="173" t="s">
        <v>339</v>
      </c>
      <c r="C45" s="24">
        <v>3</v>
      </c>
      <c r="D45" s="27">
        <v>16</v>
      </c>
      <c r="E45" s="27">
        <v>14</v>
      </c>
      <c r="F45" s="27">
        <v>4</v>
      </c>
      <c r="G45" s="27">
        <v>10</v>
      </c>
      <c r="H45" s="27">
        <v>2</v>
      </c>
      <c r="I45" s="27">
        <v>1</v>
      </c>
      <c r="J45" s="27">
        <v>1</v>
      </c>
      <c r="K45" s="27">
        <v>2778</v>
      </c>
      <c r="L45" s="27">
        <v>1327</v>
      </c>
      <c r="M45" s="28">
        <v>5033</v>
      </c>
      <c r="N45" s="28">
        <v>1980</v>
      </c>
      <c r="O45" s="28">
        <v>3053</v>
      </c>
      <c r="P45" s="27" t="s">
        <v>393</v>
      </c>
    </row>
    <row r="46" spans="1:16" ht="15" customHeight="1">
      <c r="A46" s="62" t="s">
        <v>260</v>
      </c>
      <c r="B46" s="57" t="s">
        <v>340</v>
      </c>
      <c r="C46" s="24">
        <v>3</v>
      </c>
      <c r="D46" s="27" t="s">
        <v>391</v>
      </c>
      <c r="E46" s="27" t="s">
        <v>391</v>
      </c>
      <c r="F46" s="27" t="s">
        <v>391</v>
      </c>
      <c r="G46" s="27" t="s">
        <v>391</v>
      </c>
      <c r="H46" s="27">
        <v>1</v>
      </c>
      <c r="I46" s="27">
        <v>1</v>
      </c>
      <c r="J46" s="27" t="s">
        <v>393</v>
      </c>
      <c r="K46" s="27" t="s">
        <v>391</v>
      </c>
      <c r="L46" s="27" t="s">
        <v>391</v>
      </c>
      <c r="M46" s="27" t="s">
        <v>391</v>
      </c>
      <c r="N46" s="27" t="s">
        <v>393</v>
      </c>
      <c r="O46" s="27" t="s">
        <v>391</v>
      </c>
      <c r="P46" s="27" t="s">
        <v>393</v>
      </c>
    </row>
    <row r="47" spans="1:16" ht="15" customHeight="1">
      <c r="A47" s="62"/>
      <c r="B47" s="57" t="s">
        <v>337</v>
      </c>
      <c r="C47" s="24">
        <v>3</v>
      </c>
      <c r="D47" s="27">
        <v>80</v>
      </c>
      <c r="E47" s="27">
        <v>78</v>
      </c>
      <c r="F47" s="27">
        <v>27</v>
      </c>
      <c r="G47" s="27">
        <v>51</v>
      </c>
      <c r="H47" s="27">
        <v>2</v>
      </c>
      <c r="I47" s="27">
        <v>1</v>
      </c>
      <c r="J47" s="27">
        <v>1</v>
      </c>
      <c r="K47" s="27">
        <v>20272</v>
      </c>
      <c r="L47" s="27">
        <v>41992</v>
      </c>
      <c r="M47" s="27">
        <v>88342</v>
      </c>
      <c r="N47" s="27">
        <v>74976</v>
      </c>
      <c r="O47" s="27">
        <v>13366</v>
      </c>
      <c r="P47" s="27" t="s">
        <v>393</v>
      </c>
    </row>
    <row r="48" spans="1:16" ht="15" customHeight="1">
      <c r="A48" s="62"/>
      <c r="B48" s="57" t="s">
        <v>338</v>
      </c>
      <c r="C48" s="27">
        <v>1</v>
      </c>
      <c r="D48" s="27" t="s">
        <v>397</v>
      </c>
      <c r="E48" s="27" t="s">
        <v>397</v>
      </c>
      <c r="F48" s="27" t="s">
        <v>391</v>
      </c>
      <c r="G48" s="27" t="s">
        <v>391</v>
      </c>
      <c r="H48" s="27" t="s">
        <v>396</v>
      </c>
      <c r="I48" s="27" t="s">
        <v>393</v>
      </c>
      <c r="J48" s="27" t="s">
        <v>393</v>
      </c>
      <c r="K48" s="27" t="s">
        <v>391</v>
      </c>
      <c r="L48" s="27" t="s">
        <v>391</v>
      </c>
      <c r="M48" s="27" t="s">
        <v>391</v>
      </c>
      <c r="N48" s="27" t="s">
        <v>391</v>
      </c>
      <c r="O48" s="27" t="s">
        <v>393</v>
      </c>
      <c r="P48" s="27" t="s">
        <v>393</v>
      </c>
    </row>
    <row r="49" spans="1:16" ht="15" customHeight="1">
      <c r="A49" s="62"/>
      <c r="B49" s="5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15" customHeight="1">
      <c r="A50" s="62"/>
      <c r="B50" s="14" t="s">
        <v>87</v>
      </c>
      <c r="C50" s="18">
        <f>SUM(C51:C55)</f>
        <v>675</v>
      </c>
      <c r="D50" s="18">
        <f aca="true" t="shared" si="3" ref="D50:L50">SUM(D51:D55)</f>
        <v>6075</v>
      </c>
      <c r="E50" s="18">
        <f t="shared" si="3"/>
        <v>5345</v>
      </c>
      <c r="F50" s="18">
        <f t="shared" si="3"/>
        <v>3148</v>
      </c>
      <c r="G50" s="18">
        <f t="shared" si="3"/>
        <v>2197</v>
      </c>
      <c r="H50" s="18">
        <f t="shared" si="3"/>
        <v>730</v>
      </c>
      <c r="I50" s="18">
        <f t="shared" si="3"/>
        <v>478</v>
      </c>
      <c r="J50" s="18">
        <f t="shared" si="3"/>
        <v>252</v>
      </c>
      <c r="K50" s="18">
        <f t="shared" si="3"/>
        <v>1933175</v>
      </c>
      <c r="L50" s="18">
        <f t="shared" si="3"/>
        <v>3933521</v>
      </c>
      <c r="M50" s="18">
        <f>SUM(M51:M55)</f>
        <v>8737175</v>
      </c>
      <c r="N50" s="18">
        <f>SUM(N51:N55)</f>
        <v>8287313</v>
      </c>
      <c r="O50" s="18">
        <f>SUM(O51:O55)</f>
        <v>447813</v>
      </c>
      <c r="P50" s="18">
        <f>SUM(P51:P55)</f>
        <v>2049</v>
      </c>
    </row>
    <row r="51" spans="1:16" ht="15" customHeight="1">
      <c r="A51" s="62"/>
      <c r="B51" s="57" t="s">
        <v>336</v>
      </c>
      <c r="C51" s="24">
        <v>361</v>
      </c>
      <c r="D51" s="27">
        <v>759</v>
      </c>
      <c r="E51" s="27">
        <v>205</v>
      </c>
      <c r="F51" s="27">
        <v>81</v>
      </c>
      <c r="G51" s="27">
        <v>124</v>
      </c>
      <c r="H51" s="27">
        <v>554</v>
      </c>
      <c r="I51" s="27">
        <v>364</v>
      </c>
      <c r="J51" s="27">
        <v>190</v>
      </c>
      <c r="K51" s="27">
        <v>48563</v>
      </c>
      <c r="L51" s="27">
        <v>112841</v>
      </c>
      <c r="M51" s="28">
        <v>340688</v>
      </c>
      <c r="N51" s="28">
        <v>223229</v>
      </c>
      <c r="O51" s="28">
        <v>117049</v>
      </c>
      <c r="P51" s="27">
        <v>410</v>
      </c>
    </row>
    <row r="52" spans="1:16" ht="15" customHeight="1">
      <c r="A52" s="278" t="s">
        <v>149</v>
      </c>
      <c r="B52" s="57" t="s">
        <v>339</v>
      </c>
      <c r="C52" s="24">
        <v>164</v>
      </c>
      <c r="D52" s="27">
        <v>987</v>
      </c>
      <c r="E52" s="27">
        <v>827</v>
      </c>
      <c r="F52" s="27">
        <v>479</v>
      </c>
      <c r="G52" s="27">
        <v>348</v>
      </c>
      <c r="H52" s="27">
        <v>160</v>
      </c>
      <c r="I52" s="27">
        <v>103</v>
      </c>
      <c r="J52" s="27">
        <v>57</v>
      </c>
      <c r="K52" s="27">
        <v>264073</v>
      </c>
      <c r="L52" s="27">
        <v>543512</v>
      </c>
      <c r="M52" s="28">
        <v>1213996</v>
      </c>
      <c r="N52" s="28">
        <v>1132238</v>
      </c>
      <c r="O52" s="28">
        <v>81010</v>
      </c>
      <c r="P52" s="27">
        <v>748</v>
      </c>
    </row>
    <row r="53" spans="1:16" ht="15" customHeight="1">
      <c r="A53" s="278"/>
      <c r="B53" s="57" t="s">
        <v>340</v>
      </c>
      <c r="C53" s="24">
        <v>89</v>
      </c>
      <c r="D53" s="27">
        <v>1259</v>
      </c>
      <c r="E53" s="27">
        <v>1244</v>
      </c>
      <c r="F53" s="27">
        <v>905</v>
      </c>
      <c r="G53" s="27">
        <v>339</v>
      </c>
      <c r="H53" s="27">
        <v>15</v>
      </c>
      <c r="I53" s="27">
        <v>10</v>
      </c>
      <c r="J53" s="27">
        <v>5</v>
      </c>
      <c r="K53" s="27">
        <v>498429</v>
      </c>
      <c r="L53" s="27">
        <v>1350497</v>
      </c>
      <c r="M53" s="28">
        <v>2750934</v>
      </c>
      <c r="N53" s="28">
        <v>2638628</v>
      </c>
      <c r="O53" s="28">
        <v>111506</v>
      </c>
      <c r="P53" s="27">
        <v>800</v>
      </c>
    </row>
    <row r="54" spans="1:16" ht="15" customHeight="1">
      <c r="A54" s="62"/>
      <c r="B54" s="57" t="s">
        <v>337</v>
      </c>
      <c r="C54" s="24">
        <v>39</v>
      </c>
      <c r="D54" s="27">
        <v>891</v>
      </c>
      <c r="E54" s="27">
        <v>890</v>
      </c>
      <c r="F54" s="27">
        <v>630</v>
      </c>
      <c r="G54" s="27">
        <v>260</v>
      </c>
      <c r="H54" s="27">
        <v>1</v>
      </c>
      <c r="I54" s="27">
        <v>1</v>
      </c>
      <c r="J54" s="27" t="s">
        <v>393</v>
      </c>
      <c r="K54" s="27">
        <v>324125</v>
      </c>
      <c r="L54" s="27">
        <v>751684</v>
      </c>
      <c r="M54" s="28">
        <v>1439488</v>
      </c>
      <c r="N54" s="28">
        <v>1374377</v>
      </c>
      <c r="O54" s="28">
        <v>65020</v>
      </c>
      <c r="P54" s="27">
        <v>91</v>
      </c>
    </row>
    <row r="55" spans="1:16" ht="15" customHeight="1">
      <c r="A55" s="62"/>
      <c r="B55" s="57" t="s">
        <v>338</v>
      </c>
      <c r="C55" s="24">
        <v>22</v>
      </c>
      <c r="D55" s="27">
        <v>2179</v>
      </c>
      <c r="E55" s="27">
        <v>2179</v>
      </c>
      <c r="F55" s="27">
        <v>1053</v>
      </c>
      <c r="G55" s="27">
        <v>1126</v>
      </c>
      <c r="H55" s="27" t="s">
        <v>396</v>
      </c>
      <c r="I55" s="27" t="s">
        <v>393</v>
      </c>
      <c r="J55" s="27" t="s">
        <v>393</v>
      </c>
      <c r="K55" s="27">
        <v>797985</v>
      </c>
      <c r="L55" s="27">
        <v>1174987</v>
      </c>
      <c r="M55" s="28">
        <v>2992069</v>
      </c>
      <c r="N55" s="28">
        <v>2918841</v>
      </c>
      <c r="O55" s="28">
        <v>73228</v>
      </c>
      <c r="P55" s="27" t="s">
        <v>393</v>
      </c>
    </row>
    <row r="56" spans="1:16" ht="15" customHeight="1">
      <c r="A56" s="62"/>
      <c r="B56" s="5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5" customHeight="1">
      <c r="A57" s="62"/>
      <c r="B57" s="14" t="s">
        <v>87</v>
      </c>
      <c r="C57" s="18">
        <f>SUM(C58:C62)</f>
        <v>118</v>
      </c>
      <c r="D57" s="18">
        <f aca="true" t="shared" si="4" ref="D57:P57">SUM(D58:D62)</f>
        <v>1896</v>
      </c>
      <c r="E57" s="18">
        <f t="shared" si="4"/>
        <v>1838</v>
      </c>
      <c r="F57" s="18">
        <f t="shared" si="4"/>
        <v>1484</v>
      </c>
      <c r="G57" s="18">
        <f t="shared" si="4"/>
        <v>354</v>
      </c>
      <c r="H57" s="18">
        <f t="shared" si="4"/>
        <v>58</v>
      </c>
      <c r="I57" s="18">
        <f t="shared" si="4"/>
        <v>34</v>
      </c>
      <c r="J57" s="18">
        <f t="shared" si="4"/>
        <v>24</v>
      </c>
      <c r="K57" s="18">
        <f t="shared" si="4"/>
        <v>859558</v>
      </c>
      <c r="L57" s="18">
        <f t="shared" si="4"/>
        <v>2845030</v>
      </c>
      <c r="M57" s="18">
        <f t="shared" si="4"/>
        <v>5251120</v>
      </c>
      <c r="N57" s="18">
        <f t="shared" si="4"/>
        <v>4824092</v>
      </c>
      <c r="O57" s="18">
        <f t="shared" si="4"/>
        <v>426393</v>
      </c>
      <c r="P57" s="18">
        <f t="shared" si="4"/>
        <v>635</v>
      </c>
    </row>
    <row r="58" spans="1:16" ht="15" customHeight="1">
      <c r="A58" s="62"/>
      <c r="B58" s="57" t="s">
        <v>336</v>
      </c>
      <c r="C58" s="24">
        <v>28</v>
      </c>
      <c r="D58" s="28">
        <v>63</v>
      </c>
      <c r="E58" s="27">
        <v>27</v>
      </c>
      <c r="F58" s="27">
        <v>15</v>
      </c>
      <c r="G58" s="27">
        <v>12</v>
      </c>
      <c r="H58" s="27">
        <v>36</v>
      </c>
      <c r="I58" s="27">
        <v>22</v>
      </c>
      <c r="J58" s="27">
        <v>14</v>
      </c>
      <c r="K58" s="27">
        <v>6748</v>
      </c>
      <c r="L58" s="27">
        <v>18254</v>
      </c>
      <c r="M58" s="28">
        <v>44298</v>
      </c>
      <c r="N58" s="28">
        <v>23477</v>
      </c>
      <c r="O58" s="28">
        <v>20501</v>
      </c>
      <c r="P58" s="27">
        <v>320</v>
      </c>
    </row>
    <row r="59" spans="1:16" ht="15" customHeight="1">
      <c r="A59" s="278" t="s">
        <v>213</v>
      </c>
      <c r="B59" s="57" t="s">
        <v>339</v>
      </c>
      <c r="C59" s="24">
        <v>42</v>
      </c>
      <c r="D59" s="28">
        <v>248</v>
      </c>
      <c r="E59" s="27">
        <v>232</v>
      </c>
      <c r="F59" s="27">
        <v>184</v>
      </c>
      <c r="G59" s="27">
        <v>48</v>
      </c>
      <c r="H59" s="27">
        <v>16</v>
      </c>
      <c r="I59" s="27">
        <v>10</v>
      </c>
      <c r="J59" s="27">
        <v>6</v>
      </c>
      <c r="K59" s="27">
        <v>90083</v>
      </c>
      <c r="L59" s="27">
        <v>126820</v>
      </c>
      <c r="M59" s="28">
        <v>318379</v>
      </c>
      <c r="N59" s="28">
        <v>206042</v>
      </c>
      <c r="O59" s="28">
        <v>112022</v>
      </c>
      <c r="P59" s="27">
        <v>315</v>
      </c>
    </row>
    <row r="60" spans="1:16" ht="15" customHeight="1">
      <c r="A60" s="348"/>
      <c r="B60" s="57" t="s">
        <v>340</v>
      </c>
      <c r="C60" s="24">
        <v>21</v>
      </c>
      <c r="D60" s="28">
        <v>267</v>
      </c>
      <c r="E60" s="27">
        <v>261</v>
      </c>
      <c r="F60" s="27">
        <v>202</v>
      </c>
      <c r="G60" s="27">
        <v>59</v>
      </c>
      <c r="H60" s="27">
        <v>6</v>
      </c>
      <c r="I60" s="27">
        <v>2</v>
      </c>
      <c r="J60" s="27">
        <v>4</v>
      </c>
      <c r="K60" s="27">
        <v>120299</v>
      </c>
      <c r="L60" s="27">
        <v>293541</v>
      </c>
      <c r="M60" s="28">
        <v>535204</v>
      </c>
      <c r="N60" s="28">
        <v>509025</v>
      </c>
      <c r="O60" s="28">
        <v>26179</v>
      </c>
      <c r="P60" s="27" t="s">
        <v>127</v>
      </c>
    </row>
    <row r="61" spans="1:16" ht="15" customHeight="1">
      <c r="A61" s="51"/>
      <c r="B61" s="57" t="s">
        <v>337</v>
      </c>
      <c r="C61" s="24">
        <v>13</v>
      </c>
      <c r="D61" s="28">
        <v>315</v>
      </c>
      <c r="E61" s="27">
        <v>315</v>
      </c>
      <c r="F61" s="27">
        <v>257</v>
      </c>
      <c r="G61" s="27">
        <v>58</v>
      </c>
      <c r="H61" s="27" t="s">
        <v>127</v>
      </c>
      <c r="I61" s="27" t="s">
        <v>127</v>
      </c>
      <c r="J61" s="27" t="s">
        <v>127</v>
      </c>
      <c r="K61" s="27">
        <v>139650</v>
      </c>
      <c r="L61" s="27">
        <v>672693</v>
      </c>
      <c r="M61" s="28">
        <v>1203243</v>
      </c>
      <c r="N61" s="28">
        <v>1133140</v>
      </c>
      <c r="O61" s="28">
        <v>70103</v>
      </c>
      <c r="P61" s="27" t="s">
        <v>127</v>
      </c>
    </row>
    <row r="62" spans="1:16" ht="15" customHeight="1">
      <c r="A62" s="53"/>
      <c r="B62" s="164" t="s">
        <v>338</v>
      </c>
      <c r="C62" s="170">
        <v>14</v>
      </c>
      <c r="D62" s="29">
        <v>1003</v>
      </c>
      <c r="E62" s="27">
        <v>1003</v>
      </c>
      <c r="F62" s="30">
        <v>826</v>
      </c>
      <c r="G62" s="30">
        <v>177</v>
      </c>
      <c r="H62" s="30" t="s">
        <v>127</v>
      </c>
      <c r="I62" s="30" t="s">
        <v>127</v>
      </c>
      <c r="J62" s="30" t="s">
        <v>127</v>
      </c>
      <c r="K62" s="30">
        <v>502778</v>
      </c>
      <c r="L62" s="30">
        <v>1733722</v>
      </c>
      <c r="M62" s="28">
        <v>3149996</v>
      </c>
      <c r="N62" s="30">
        <v>2952408</v>
      </c>
      <c r="O62" s="30">
        <v>197588</v>
      </c>
      <c r="P62" s="30" t="s">
        <v>127</v>
      </c>
    </row>
    <row r="63" spans="1:16" ht="15" customHeight="1">
      <c r="A63" s="76" t="s">
        <v>179</v>
      </c>
      <c r="B63" s="76"/>
      <c r="C63" s="25"/>
      <c r="D63" s="31"/>
      <c r="E63" s="171"/>
      <c r="F63" s="31"/>
      <c r="G63" s="31"/>
      <c r="H63" s="31"/>
      <c r="I63" s="31"/>
      <c r="J63" s="31"/>
      <c r="K63" s="25"/>
      <c r="L63" s="25"/>
      <c r="M63" s="113"/>
      <c r="N63" s="25"/>
      <c r="O63" s="25"/>
      <c r="P63" s="25"/>
    </row>
    <row r="64" spans="4:10" ht="14.25">
      <c r="D64" s="172"/>
      <c r="E64" s="172"/>
      <c r="F64" s="172"/>
      <c r="G64" s="172"/>
      <c r="H64" s="172"/>
      <c r="I64" s="172"/>
      <c r="J64" s="172"/>
    </row>
    <row r="65" spans="4:10" ht="14.25">
      <c r="D65" s="172"/>
      <c r="E65" s="172"/>
      <c r="F65" s="172"/>
      <c r="G65" s="172"/>
      <c r="H65" s="172"/>
      <c r="I65" s="172"/>
      <c r="J65" s="172"/>
    </row>
    <row r="66" spans="4:10" ht="14.25">
      <c r="D66" s="172"/>
      <c r="E66" s="172"/>
      <c r="F66" s="172"/>
      <c r="G66" s="172"/>
      <c r="H66" s="172"/>
      <c r="I66" s="172"/>
      <c r="J66" s="172"/>
    </row>
    <row r="67" spans="4:10" ht="14.25">
      <c r="D67" s="172"/>
      <c r="E67" s="172"/>
      <c r="F67" s="172"/>
      <c r="G67" s="172"/>
      <c r="H67" s="172"/>
      <c r="I67" s="172"/>
      <c r="J67" s="172"/>
    </row>
    <row r="68" spans="4:10" ht="14.25">
      <c r="D68" s="172"/>
      <c r="E68" s="172"/>
      <c r="F68" s="172"/>
      <c r="G68" s="172"/>
      <c r="H68" s="172"/>
      <c r="I68" s="172"/>
      <c r="J68" s="172"/>
    </row>
    <row r="69" spans="4:10" ht="14.25">
      <c r="D69" s="172"/>
      <c r="E69" s="172"/>
      <c r="F69" s="172"/>
      <c r="G69" s="172"/>
      <c r="H69" s="172"/>
      <c r="I69" s="172"/>
      <c r="J69" s="172"/>
    </row>
    <row r="70" spans="4:10" ht="14.25">
      <c r="D70" s="172"/>
      <c r="E70" s="172"/>
      <c r="F70" s="172"/>
      <c r="G70" s="172"/>
      <c r="H70" s="172"/>
      <c r="I70" s="172"/>
      <c r="J70" s="172"/>
    </row>
    <row r="71" spans="4:10" ht="14.25">
      <c r="D71" s="172"/>
      <c r="E71" s="172"/>
      <c r="F71" s="172"/>
      <c r="G71" s="172"/>
      <c r="H71" s="172"/>
      <c r="I71" s="172"/>
      <c r="J71" s="172"/>
    </row>
    <row r="72" spans="4:10" ht="14.25">
      <c r="D72" s="172"/>
      <c r="E72" s="172"/>
      <c r="F72" s="172"/>
      <c r="G72" s="172"/>
      <c r="H72" s="172"/>
      <c r="I72" s="172"/>
      <c r="J72" s="172"/>
    </row>
    <row r="73" spans="4:10" ht="14.25">
      <c r="D73" s="172"/>
      <c r="E73" s="172"/>
      <c r="F73" s="172"/>
      <c r="G73" s="172"/>
      <c r="H73" s="172"/>
      <c r="I73" s="172"/>
      <c r="J73" s="172"/>
    </row>
    <row r="74" spans="4:10" ht="14.25">
      <c r="D74" s="172"/>
      <c r="E74" s="172"/>
      <c r="F74" s="172"/>
      <c r="G74" s="172"/>
      <c r="H74" s="172"/>
      <c r="I74" s="172"/>
      <c r="J74" s="172"/>
    </row>
    <row r="75" spans="4:10" ht="14.25">
      <c r="D75" s="172"/>
      <c r="E75" s="172"/>
      <c r="F75" s="172"/>
      <c r="G75" s="172"/>
      <c r="H75" s="172"/>
      <c r="I75" s="172"/>
      <c r="J75" s="172"/>
    </row>
    <row r="76" spans="4:10" ht="14.25">
      <c r="D76" s="172"/>
      <c r="E76" s="172"/>
      <c r="F76" s="172"/>
      <c r="G76" s="172"/>
      <c r="H76" s="172"/>
      <c r="I76" s="172"/>
      <c r="J76" s="172"/>
    </row>
    <row r="77" spans="4:10" ht="14.25">
      <c r="D77" s="172"/>
      <c r="E77" s="172"/>
      <c r="F77" s="172"/>
      <c r="G77" s="172"/>
      <c r="H77" s="172"/>
      <c r="I77" s="172"/>
      <c r="J77" s="172"/>
    </row>
    <row r="78" spans="4:10" ht="14.25">
      <c r="D78" s="172"/>
      <c r="E78" s="172"/>
      <c r="F78" s="172"/>
      <c r="G78" s="172"/>
      <c r="H78" s="172"/>
      <c r="I78" s="172"/>
      <c r="J78" s="172"/>
    </row>
    <row r="79" spans="4:10" ht="14.25">
      <c r="D79" s="172"/>
      <c r="E79" s="172"/>
      <c r="F79" s="172"/>
      <c r="G79" s="172"/>
      <c r="H79" s="172"/>
      <c r="I79" s="172"/>
      <c r="J79" s="172"/>
    </row>
    <row r="80" spans="4:10" ht="14.25">
      <c r="D80" s="172"/>
      <c r="E80" s="172"/>
      <c r="F80" s="172"/>
      <c r="G80" s="172"/>
      <c r="H80" s="172"/>
      <c r="I80" s="172"/>
      <c r="J80" s="172"/>
    </row>
    <row r="81" spans="4:10" ht="14.25">
      <c r="D81" s="172"/>
      <c r="E81" s="172"/>
      <c r="F81" s="172"/>
      <c r="G81" s="172"/>
      <c r="H81" s="172"/>
      <c r="I81" s="172"/>
      <c r="J81" s="172"/>
    </row>
    <row r="82" spans="4:10" ht="14.25">
      <c r="D82" s="172"/>
      <c r="E82" s="172"/>
      <c r="F82" s="172"/>
      <c r="G82" s="172"/>
      <c r="H82" s="172"/>
      <c r="I82" s="172"/>
      <c r="J82" s="172"/>
    </row>
    <row r="83" spans="4:10" ht="14.25">
      <c r="D83" s="172"/>
      <c r="E83" s="172"/>
      <c r="F83" s="172"/>
      <c r="G83" s="172"/>
      <c r="H83" s="172"/>
      <c r="I83" s="172"/>
      <c r="J83" s="172"/>
    </row>
    <row r="84" spans="4:10" ht="14.25">
      <c r="D84" s="172"/>
      <c r="E84" s="172"/>
      <c r="F84" s="172"/>
      <c r="G84" s="172"/>
      <c r="H84" s="172"/>
      <c r="I84" s="172"/>
      <c r="J84" s="172"/>
    </row>
  </sheetData>
  <sheetProtection/>
  <mergeCells count="22">
    <mergeCell ref="P6:P7"/>
    <mergeCell ref="M6:M7"/>
    <mergeCell ref="N6:N7"/>
    <mergeCell ref="D6:D7"/>
    <mergeCell ref="O6:O7"/>
    <mergeCell ref="A10:A11"/>
    <mergeCell ref="A17:A18"/>
    <mergeCell ref="A52:A53"/>
    <mergeCell ref="A59:A60"/>
    <mergeCell ref="A24:A25"/>
    <mergeCell ref="A31:A32"/>
    <mergeCell ref="A38:A39"/>
    <mergeCell ref="A2:P2"/>
    <mergeCell ref="A5:A7"/>
    <mergeCell ref="B5:B7"/>
    <mergeCell ref="C5:C7"/>
    <mergeCell ref="D5:J5"/>
    <mergeCell ref="K5:K7"/>
    <mergeCell ref="L5:L7"/>
    <mergeCell ref="M5:P5"/>
    <mergeCell ref="E6:G6"/>
    <mergeCell ref="H6:J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75" zoomScaleNormal="110" zoomScaleSheetLayoutView="75" zoomScalePageLayoutView="0" workbookViewId="0" topLeftCell="A1">
      <selection activeCell="A76" sqref="A76"/>
    </sheetView>
  </sheetViews>
  <sheetFormatPr defaultColWidth="10.59765625" defaultRowHeight="15"/>
  <cols>
    <col min="1" max="1" width="23.59765625" style="45" customWidth="1"/>
    <col min="2" max="2" width="15.09765625" style="45" customWidth="1"/>
    <col min="3" max="10" width="11.59765625" style="45" customWidth="1"/>
    <col min="11" max="16" width="15.59765625" style="45" customWidth="1"/>
    <col min="17" max="16384" width="10.59765625" style="45" customWidth="1"/>
  </cols>
  <sheetData>
    <row r="1" spans="1:16" s="44" customFormat="1" ht="19.5" customHeight="1">
      <c r="A1" s="2" t="s">
        <v>220</v>
      </c>
      <c r="P1" s="3" t="s">
        <v>221</v>
      </c>
    </row>
    <row r="2" spans="1:16" ht="19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6" ht="19.5" customHeight="1">
      <c r="A3" s="349" t="s">
        <v>219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ht="18" customHeight="1" thickBot="1">
      <c r="P4" s="163"/>
    </row>
    <row r="5" spans="1:16" ht="18.75" customHeight="1">
      <c r="A5" s="271" t="s">
        <v>77</v>
      </c>
      <c r="B5" s="332" t="s">
        <v>78</v>
      </c>
      <c r="C5" s="333" t="s">
        <v>79</v>
      </c>
      <c r="D5" s="336" t="s">
        <v>80</v>
      </c>
      <c r="E5" s="337"/>
      <c r="F5" s="337"/>
      <c r="G5" s="337"/>
      <c r="H5" s="337"/>
      <c r="I5" s="337"/>
      <c r="J5" s="338"/>
      <c r="K5" s="332" t="s">
        <v>81</v>
      </c>
      <c r="L5" s="332" t="s">
        <v>82</v>
      </c>
      <c r="M5" s="336" t="s">
        <v>83</v>
      </c>
      <c r="N5" s="337"/>
      <c r="O5" s="337"/>
      <c r="P5" s="337"/>
    </row>
    <row r="6" spans="1:16" ht="18.75" customHeight="1">
      <c r="A6" s="272"/>
      <c r="B6" s="261"/>
      <c r="C6" s="334"/>
      <c r="D6" s="267" t="s">
        <v>84</v>
      </c>
      <c r="E6" s="341" t="s">
        <v>85</v>
      </c>
      <c r="F6" s="342"/>
      <c r="G6" s="343"/>
      <c r="H6" s="341" t="s">
        <v>86</v>
      </c>
      <c r="I6" s="342"/>
      <c r="J6" s="343"/>
      <c r="K6" s="261"/>
      <c r="L6" s="261"/>
      <c r="M6" s="267" t="s">
        <v>87</v>
      </c>
      <c r="N6" s="260" t="s">
        <v>144</v>
      </c>
      <c r="O6" s="260" t="s">
        <v>88</v>
      </c>
      <c r="P6" s="264" t="s">
        <v>89</v>
      </c>
    </row>
    <row r="7" spans="1:16" ht="18.75" customHeight="1">
      <c r="A7" s="273"/>
      <c r="B7" s="262"/>
      <c r="C7" s="335"/>
      <c r="D7" s="268"/>
      <c r="E7" s="56" t="s">
        <v>87</v>
      </c>
      <c r="F7" s="56" t="s">
        <v>90</v>
      </c>
      <c r="G7" s="56" t="s">
        <v>91</v>
      </c>
      <c r="H7" s="56" t="s">
        <v>87</v>
      </c>
      <c r="I7" s="56" t="s">
        <v>90</v>
      </c>
      <c r="J7" s="56" t="s">
        <v>91</v>
      </c>
      <c r="K7" s="262"/>
      <c r="L7" s="262"/>
      <c r="M7" s="268"/>
      <c r="N7" s="262"/>
      <c r="O7" s="262"/>
      <c r="P7" s="266"/>
    </row>
    <row r="8" spans="1:16" s="177" customFormat="1" ht="15" customHeight="1">
      <c r="A8" s="176"/>
      <c r="B8" s="14" t="s">
        <v>87</v>
      </c>
      <c r="C8" s="32">
        <f>SUM(C9:C13)</f>
        <v>43</v>
      </c>
      <c r="D8" s="32">
        <f aca="true" t="shared" si="0" ref="D8:L8">SUM(D9:D13)</f>
        <v>987</v>
      </c>
      <c r="E8" s="32">
        <f t="shared" si="0"/>
        <v>962</v>
      </c>
      <c r="F8" s="32">
        <f t="shared" si="0"/>
        <v>701</v>
      </c>
      <c r="G8" s="32">
        <f t="shared" si="0"/>
        <v>261</v>
      </c>
      <c r="H8" s="32">
        <f t="shared" si="0"/>
        <v>25</v>
      </c>
      <c r="I8" s="32">
        <f t="shared" si="0"/>
        <v>16</v>
      </c>
      <c r="J8" s="32">
        <f t="shared" si="0"/>
        <v>9</v>
      </c>
      <c r="K8" s="32">
        <f t="shared" si="0"/>
        <v>376980</v>
      </c>
      <c r="L8" s="32">
        <f t="shared" si="0"/>
        <v>1004682</v>
      </c>
      <c r="M8" s="32">
        <f>SUM(M9:M13)</f>
        <v>2081411</v>
      </c>
      <c r="N8" s="32">
        <f>SUM(N9:N13)</f>
        <v>1977217</v>
      </c>
      <c r="O8" s="32">
        <f>SUM(O9:O13)</f>
        <v>104194</v>
      </c>
      <c r="P8" s="32" t="s">
        <v>394</v>
      </c>
    </row>
    <row r="9" spans="1:16" ht="15" customHeight="1">
      <c r="A9" s="51"/>
      <c r="B9" s="57" t="s">
        <v>336</v>
      </c>
      <c r="C9" s="27">
        <v>9</v>
      </c>
      <c r="D9" s="27">
        <v>21</v>
      </c>
      <c r="E9" s="27">
        <v>9</v>
      </c>
      <c r="F9" s="27">
        <v>4</v>
      </c>
      <c r="G9" s="27">
        <v>5</v>
      </c>
      <c r="H9" s="27">
        <v>12</v>
      </c>
      <c r="I9" s="27">
        <v>7</v>
      </c>
      <c r="J9" s="27">
        <v>5</v>
      </c>
      <c r="K9" s="27">
        <v>1668</v>
      </c>
      <c r="L9" s="27">
        <v>7671</v>
      </c>
      <c r="M9" s="28">
        <v>15460</v>
      </c>
      <c r="N9" s="28">
        <v>13635</v>
      </c>
      <c r="O9" s="28">
        <v>1825</v>
      </c>
      <c r="P9" s="27" t="s">
        <v>393</v>
      </c>
    </row>
    <row r="10" spans="1:16" ht="15" customHeight="1">
      <c r="A10" s="278" t="s">
        <v>216</v>
      </c>
      <c r="B10" s="57" t="s">
        <v>339</v>
      </c>
      <c r="C10" s="27">
        <v>16</v>
      </c>
      <c r="D10" s="27">
        <v>95</v>
      </c>
      <c r="E10" s="27">
        <v>82</v>
      </c>
      <c r="F10" s="27">
        <v>44</v>
      </c>
      <c r="G10" s="27">
        <v>38</v>
      </c>
      <c r="H10" s="27">
        <v>13</v>
      </c>
      <c r="I10" s="27">
        <v>9</v>
      </c>
      <c r="J10" s="27">
        <v>4</v>
      </c>
      <c r="K10" s="27">
        <v>28649</v>
      </c>
      <c r="L10" s="27">
        <v>27229</v>
      </c>
      <c r="M10" s="28">
        <v>93900</v>
      </c>
      <c r="N10" s="28">
        <v>81135</v>
      </c>
      <c r="O10" s="28">
        <v>12765</v>
      </c>
      <c r="P10" s="27" t="s">
        <v>393</v>
      </c>
    </row>
    <row r="11" spans="1:16" ht="15" customHeight="1">
      <c r="A11" s="278"/>
      <c r="B11" s="57" t="s">
        <v>340</v>
      </c>
      <c r="C11" s="27">
        <v>12</v>
      </c>
      <c r="D11" s="27">
        <v>165</v>
      </c>
      <c r="E11" s="27">
        <v>165</v>
      </c>
      <c r="F11" s="27">
        <v>114</v>
      </c>
      <c r="G11" s="27">
        <v>51</v>
      </c>
      <c r="H11" s="27" t="s">
        <v>393</v>
      </c>
      <c r="I11" s="27" t="s">
        <v>393</v>
      </c>
      <c r="J11" s="27" t="s">
        <v>393</v>
      </c>
      <c r="K11" s="27">
        <v>61565</v>
      </c>
      <c r="L11" s="27">
        <v>136147</v>
      </c>
      <c r="M11" s="28">
        <v>278141</v>
      </c>
      <c r="N11" s="28">
        <v>205897</v>
      </c>
      <c r="O11" s="28">
        <v>72244</v>
      </c>
      <c r="P11" s="27" t="s">
        <v>393</v>
      </c>
    </row>
    <row r="12" spans="1:16" ht="15" customHeight="1">
      <c r="A12" s="62"/>
      <c r="B12" s="57" t="s">
        <v>337</v>
      </c>
      <c r="C12" s="27">
        <v>3</v>
      </c>
      <c r="D12" s="27">
        <v>74</v>
      </c>
      <c r="E12" s="27">
        <v>74</v>
      </c>
      <c r="F12" s="27">
        <v>52</v>
      </c>
      <c r="G12" s="27">
        <v>22</v>
      </c>
      <c r="H12" s="27" t="s">
        <v>393</v>
      </c>
      <c r="I12" s="27" t="s">
        <v>393</v>
      </c>
      <c r="J12" s="27" t="s">
        <v>393</v>
      </c>
      <c r="K12" s="27">
        <v>32686</v>
      </c>
      <c r="L12" s="27">
        <v>41197</v>
      </c>
      <c r="M12" s="28">
        <v>176061</v>
      </c>
      <c r="N12" s="28">
        <v>158701</v>
      </c>
      <c r="O12" s="28">
        <v>17360</v>
      </c>
      <c r="P12" s="27" t="s">
        <v>393</v>
      </c>
    </row>
    <row r="13" spans="1:16" ht="15" customHeight="1">
      <c r="A13" s="62"/>
      <c r="B13" s="57" t="s">
        <v>338</v>
      </c>
      <c r="C13" s="27">
        <v>3</v>
      </c>
      <c r="D13" s="27">
        <v>632</v>
      </c>
      <c r="E13" s="27">
        <v>632</v>
      </c>
      <c r="F13" s="27">
        <v>487</v>
      </c>
      <c r="G13" s="27">
        <v>145</v>
      </c>
      <c r="H13" s="27" t="s">
        <v>393</v>
      </c>
      <c r="I13" s="27" t="s">
        <v>393</v>
      </c>
      <c r="J13" s="27" t="s">
        <v>393</v>
      </c>
      <c r="K13" s="27">
        <v>252412</v>
      </c>
      <c r="L13" s="27">
        <v>792438</v>
      </c>
      <c r="M13" s="28">
        <v>1517849</v>
      </c>
      <c r="N13" s="28">
        <v>1517849</v>
      </c>
      <c r="O13" s="28" t="s">
        <v>393</v>
      </c>
      <c r="P13" s="27" t="s">
        <v>393</v>
      </c>
    </row>
    <row r="14" spans="1:16" ht="15" customHeight="1">
      <c r="A14" s="62"/>
      <c r="B14" s="51"/>
      <c r="C14" s="2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177" customFormat="1" ht="15" customHeight="1">
      <c r="A15" s="42"/>
      <c r="B15" s="14" t="s">
        <v>87</v>
      </c>
      <c r="C15" s="32">
        <f>SUM(C16:C20)</f>
        <v>953</v>
      </c>
      <c r="D15" s="32">
        <f aca="true" t="shared" si="1" ref="D15:P15">SUM(D16:D20)</f>
        <v>8309</v>
      </c>
      <c r="E15" s="32">
        <f t="shared" si="1"/>
        <v>7505</v>
      </c>
      <c r="F15" s="32">
        <f t="shared" si="1"/>
        <v>5293</v>
      </c>
      <c r="G15" s="32">
        <f t="shared" si="1"/>
        <v>2212</v>
      </c>
      <c r="H15" s="32">
        <f t="shared" si="1"/>
        <v>804</v>
      </c>
      <c r="I15" s="32">
        <f t="shared" si="1"/>
        <v>547</v>
      </c>
      <c r="J15" s="32">
        <f t="shared" si="1"/>
        <v>257</v>
      </c>
      <c r="K15" s="32">
        <f t="shared" si="1"/>
        <v>3047464</v>
      </c>
      <c r="L15" s="32">
        <f t="shared" si="1"/>
        <v>7685289</v>
      </c>
      <c r="M15" s="32">
        <f t="shared" si="1"/>
        <v>15013623</v>
      </c>
      <c r="N15" s="32">
        <f t="shared" si="1"/>
        <v>12789957</v>
      </c>
      <c r="O15" s="32">
        <f t="shared" si="1"/>
        <v>2205359</v>
      </c>
      <c r="P15" s="32">
        <f t="shared" si="1"/>
        <v>18307</v>
      </c>
    </row>
    <row r="16" spans="1:16" ht="15" customHeight="1">
      <c r="A16" s="62"/>
      <c r="B16" s="57" t="s">
        <v>336</v>
      </c>
      <c r="C16" s="27">
        <v>415</v>
      </c>
      <c r="D16" s="27">
        <v>901</v>
      </c>
      <c r="E16" s="27">
        <v>354</v>
      </c>
      <c r="F16" s="27">
        <v>187</v>
      </c>
      <c r="G16" s="27">
        <v>167</v>
      </c>
      <c r="H16" s="27">
        <v>547</v>
      </c>
      <c r="I16" s="27">
        <v>369</v>
      </c>
      <c r="J16" s="27">
        <v>178</v>
      </c>
      <c r="K16" s="27">
        <v>126268</v>
      </c>
      <c r="L16" s="27">
        <v>240194</v>
      </c>
      <c r="M16" s="28">
        <v>631082</v>
      </c>
      <c r="N16" s="28">
        <v>352934</v>
      </c>
      <c r="O16" s="28">
        <v>273169</v>
      </c>
      <c r="P16" s="27">
        <v>4979</v>
      </c>
    </row>
    <row r="17" spans="1:16" ht="15" customHeight="1">
      <c r="A17" s="278" t="s">
        <v>172</v>
      </c>
      <c r="B17" s="57" t="s">
        <v>339</v>
      </c>
      <c r="C17" s="27">
        <v>354</v>
      </c>
      <c r="D17" s="27">
        <v>2070</v>
      </c>
      <c r="E17" s="27">
        <v>1827</v>
      </c>
      <c r="F17" s="27">
        <v>1162</v>
      </c>
      <c r="G17" s="27">
        <v>665</v>
      </c>
      <c r="H17" s="27">
        <v>243</v>
      </c>
      <c r="I17" s="27">
        <v>169</v>
      </c>
      <c r="J17" s="27">
        <v>74</v>
      </c>
      <c r="K17" s="27">
        <v>705289</v>
      </c>
      <c r="L17" s="27">
        <v>1247284</v>
      </c>
      <c r="M17" s="28">
        <v>2633803</v>
      </c>
      <c r="N17" s="28">
        <v>1960788</v>
      </c>
      <c r="O17" s="28">
        <v>660532</v>
      </c>
      <c r="P17" s="27">
        <v>12483</v>
      </c>
    </row>
    <row r="18" spans="1:16" ht="15" customHeight="1">
      <c r="A18" s="278"/>
      <c r="B18" s="57" t="s">
        <v>340</v>
      </c>
      <c r="C18" s="27">
        <v>96</v>
      </c>
      <c r="D18" s="27">
        <v>1254</v>
      </c>
      <c r="E18" s="27">
        <v>1242</v>
      </c>
      <c r="F18" s="27">
        <v>922</v>
      </c>
      <c r="G18" s="27">
        <v>320</v>
      </c>
      <c r="H18" s="27">
        <v>12</v>
      </c>
      <c r="I18" s="27">
        <v>8</v>
      </c>
      <c r="J18" s="27">
        <v>4</v>
      </c>
      <c r="K18" s="27">
        <v>522329</v>
      </c>
      <c r="L18" s="27">
        <v>1120376</v>
      </c>
      <c r="M18" s="28">
        <v>2258606</v>
      </c>
      <c r="N18" s="28">
        <v>1819172</v>
      </c>
      <c r="O18" s="28">
        <v>439189</v>
      </c>
      <c r="P18" s="27">
        <v>245</v>
      </c>
    </row>
    <row r="19" spans="1:16" ht="15" customHeight="1">
      <c r="A19" s="62"/>
      <c r="B19" s="57" t="s">
        <v>337</v>
      </c>
      <c r="C19" s="27">
        <v>44</v>
      </c>
      <c r="D19" s="27">
        <v>1090</v>
      </c>
      <c r="E19" s="27">
        <v>1090</v>
      </c>
      <c r="F19" s="27">
        <v>785</v>
      </c>
      <c r="G19" s="27">
        <v>305</v>
      </c>
      <c r="H19" s="27" t="s">
        <v>393</v>
      </c>
      <c r="I19" s="27" t="s">
        <v>393</v>
      </c>
      <c r="J19" s="27" t="s">
        <v>393</v>
      </c>
      <c r="K19" s="27">
        <v>469731</v>
      </c>
      <c r="L19" s="27">
        <v>1146094</v>
      </c>
      <c r="M19" s="28">
        <v>2374830</v>
      </c>
      <c r="N19" s="28">
        <v>1877700</v>
      </c>
      <c r="O19" s="28">
        <v>496870</v>
      </c>
      <c r="P19" s="27">
        <v>260</v>
      </c>
    </row>
    <row r="20" spans="1:16" ht="15" customHeight="1">
      <c r="A20" s="62"/>
      <c r="B20" s="57" t="s">
        <v>338</v>
      </c>
      <c r="C20" s="27">
        <v>44</v>
      </c>
      <c r="D20" s="27">
        <v>2994</v>
      </c>
      <c r="E20" s="27">
        <v>2992</v>
      </c>
      <c r="F20" s="27">
        <v>2237</v>
      </c>
      <c r="G20" s="27">
        <v>755</v>
      </c>
      <c r="H20" s="27">
        <v>2</v>
      </c>
      <c r="I20" s="27">
        <v>1</v>
      </c>
      <c r="J20" s="27">
        <v>1</v>
      </c>
      <c r="K20" s="27">
        <v>1223847</v>
      </c>
      <c r="L20" s="27">
        <v>3931341</v>
      </c>
      <c r="M20" s="28">
        <v>7115302</v>
      </c>
      <c r="N20" s="28">
        <v>6779363</v>
      </c>
      <c r="O20" s="28">
        <v>335599</v>
      </c>
      <c r="P20" s="27">
        <v>340</v>
      </c>
    </row>
    <row r="21" spans="1:16" ht="15" customHeight="1">
      <c r="A21" s="62"/>
      <c r="B21" s="51"/>
      <c r="C21" s="28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177" customFormat="1" ht="15" customHeight="1">
      <c r="A22" s="42"/>
      <c r="B22" s="14" t="s">
        <v>87</v>
      </c>
      <c r="C22" s="32">
        <f>SUM(C23:C27)</f>
        <v>1474</v>
      </c>
      <c r="D22" s="32">
        <f aca="true" t="shared" si="2" ref="D22:P22">SUM(D23:D27)</f>
        <v>23677</v>
      </c>
      <c r="E22" s="32">
        <f t="shared" si="2"/>
        <v>22556</v>
      </c>
      <c r="F22" s="32">
        <f t="shared" si="2"/>
        <v>18280</v>
      </c>
      <c r="G22" s="32">
        <f t="shared" si="2"/>
        <v>4276</v>
      </c>
      <c r="H22" s="32">
        <f t="shared" si="2"/>
        <v>1121</v>
      </c>
      <c r="I22" s="32">
        <f t="shared" si="2"/>
        <v>765</v>
      </c>
      <c r="J22" s="32">
        <f t="shared" si="2"/>
        <v>356</v>
      </c>
      <c r="K22" s="32">
        <f t="shared" si="2"/>
        <v>11723499</v>
      </c>
      <c r="L22" s="32">
        <f t="shared" si="2"/>
        <v>36152154</v>
      </c>
      <c r="M22" s="32">
        <f t="shared" si="2"/>
        <v>61714545</v>
      </c>
      <c r="N22" s="32">
        <f t="shared" si="2"/>
        <v>57659623</v>
      </c>
      <c r="O22" s="32">
        <f t="shared" si="2"/>
        <v>3890033</v>
      </c>
      <c r="P22" s="32">
        <f t="shared" si="2"/>
        <v>164889</v>
      </c>
    </row>
    <row r="23" spans="1:16" ht="15" customHeight="1">
      <c r="A23" s="62"/>
      <c r="B23" s="57" t="s">
        <v>336</v>
      </c>
      <c r="C23" s="27">
        <v>663</v>
      </c>
      <c r="D23" s="27">
        <v>1432</v>
      </c>
      <c r="E23" s="27">
        <v>547</v>
      </c>
      <c r="F23" s="27">
        <v>276</v>
      </c>
      <c r="G23" s="27">
        <v>271</v>
      </c>
      <c r="H23" s="27">
        <v>885</v>
      </c>
      <c r="I23" s="27">
        <v>603</v>
      </c>
      <c r="J23" s="27">
        <v>282</v>
      </c>
      <c r="K23" s="27">
        <v>189342</v>
      </c>
      <c r="L23" s="27">
        <v>276498</v>
      </c>
      <c r="M23" s="28">
        <v>897661</v>
      </c>
      <c r="N23" s="28">
        <v>319191</v>
      </c>
      <c r="O23" s="28">
        <v>573419</v>
      </c>
      <c r="P23" s="27">
        <v>5051</v>
      </c>
    </row>
    <row r="24" spans="1:16" ht="15" customHeight="1">
      <c r="A24" s="278" t="s">
        <v>150</v>
      </c>
      <c r="B24" s="57" t="s">
        <v>339</v>
      </c>
      <c r="C24" s="27">
        <v>483</v>
      </c>
      <c r="D24" s="27">
        <v>2819</v>
      </c>
      <c r="E24" s="27">
        <v>2589</v>
      </c>
      <c r="F24" s="27">
        <v>1803</v>
      </c>
      <c r="G24" s="27">
        <v>786</v>
      </c>
      <c r="H24" s="27">
        <v>230</v>
      </c>
      <c r="I24" s="27">
        <v>158</v>
      </c>
      <c r="J24" s="27">
        <v>72</v>
      </c>
      <c r="K24" s="27">
        <v>1043967</v>
      </c>
      <c r="L24" s="27">
        <v>1157195</v>
      </c>
      <c r="M24" s="28">
        <v>3202478</v>
      </c>
      <c r="N24" s="28">
        <v>1932162</v>
      </c>
      <c r="O24" s="28">
        <v>1236387</v>
      </c>
      <c r="P24" s="27">
        <v>33929</v>
      </c>
    </row>
    <row r="25" spans="1:16" ht="15" customHeight="1">
      <c r="A25" s="278"/>
      <c r="B25" s="57" t="s">
        <v>340</v>
      </c>
      <c r="C25" s="27">
        <v>142</v>
      </c>
      <c r="D25" s="27">
        <v>1948</v>
      </c>
      <c r="E25" s="27">
        <v>1943</v>
      </c>
      <c r="F25" s="27">
        <v>1480</v>
      </c>
      <c r="G25" s="27">
        <v>463</v>
      </c>
      <c r="H25" s="27">
        <v>5</v>
      </c>
      <c r="I25" s="27">
        <v>3</v>
      </c>
      <c r="J25" s="27">
        <v>2</v>
      </c>
      <c r="K25" s="27">
        <v>825012</v>
      </c>
      <c r="L25" s="27">
        <v>1370554</v>
      </c>
      <c r="M25" s="28">
        <v>3136830</v>
      </c>
      <c r="N25" s="28">
        <v>2221958</v>
      </c>
      <c r="O25" s="28">
        <v>905466</v>
      </c>
      <c r="P25" s="27">
        <v>9406</v>
      </c>
    </row>
    <row r="26" spans="1:16" ht="15" customHeight="1">
      <c r="A26" s="62"/>
      <c r="B26" s="57" t="s">
        <v>337</v>
      </c>
      <c r="C26" s="27">
        <v>65</v>
      </c>
      <c r="D26" s="27">
        <v>1595</v>
      </c>
      <c r="E26" s="27">
        <v>1595</v>
      </c>
      <c r="F26" s="27">
        <v>1229</v>
      </c>
      <c r="G26" s="27">
        <v>366</v>
      </c>
      <c r="H26" s="27" t="s">
        <v>393</v>
      </c>
      <c r="I26" s="27" t="s">
        <v>393</v>
      </c>
      <c r="J26" s="27" t="s">
        <v>393</v>
      </c>
      <c r="K26" s="27">
        <v>721808</v>
      </c>
      <c r="L26" s="27">
        <v>1861020</v>
      </c>
      <c r="M26" s="28">
        <v>3634945</v>
      </c>
      <c r="N26" s="28">
        <v>3288126</v>
      </c>
      <c r="O26" s="28">
        <v>306705</v>
      </c>
      <c r="P26" s="27">
        <v>40114</v>
      </c>
    </row>
    <row r="27" spans="1:16" ht="15" customHeight="1">
      <c r="A27" s="62"/>
      <c r="B27" s="57" t="s">
        <v>338</v>
      </c>
      <c r="C27" s="27">
        <v>121</v>
      </c>
      <c r="D27" s="27">
        <v>15883</v>
      </c>
      <c r="E27" s="27">
        <v>15882</v>
      </c>
      <c r="F27" s="27">
        <v>13492</v>
      </c>
      <c r="G27" s="27">
        <v>2390</v>
      </c>
      <c r="H27" s="27">
        <v>1</v>
      </c>
      <c r="I27" s="27">
        <v>1</v>
      </c>
      <c r="J27" s="27" t="s">
        <v>393</v>
      </c>
      <c r="K27" s="27">
        <v>8943370</v>
      </c>
      <c r="L27" s="27">
        <v>31486887</v>
      </c>
      <c r="M27" s="28">
        <v>50842631</v>
      </c>
      <c r="N27" s="28">
        <v>49898186</v>
      </c>
      <c r="O27" s="28">
        <v>868056</v>
      </c>
      <c r="P27" s="27">
        <v>76389</v>
      </c>
    </row>
    <row r="28" spans="1:16" ht="15" customHeight="1">
      <c r="A28" s="62"/>
      <c r="B28" s="51"/>
      <c r="C28" s="2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s="177" customFormat="1" ht="15" customHeight="1">
      <c r="A29" s="42"/>
      <c r="B29" s="14" t="s">
        <v>87</v>
      </c>
      <c r="C29" s="32">
        <f>SUM(C30:C34)</f>
        <v>361</v>
      </c>
      <c r="D29" s="32">
        <f aca="true" t="shared" si="3" ref="D29:P29">SUM(D30:D34)</f>
        <v>20574</v>
      </c>
      <c r="E29" s="32">
        <f t="shared" si="3"/>
        <v>20454</v>
      </c>
      <c r="F29" s="32">
        <f t="shared" si="3"/>
        <v>9894</v>
      </c>
      <c r="G29" s="32">
        <f t="shared" si="3"/>
        <v>10560</v>
      </c>
      <c r="H29" s="32">
        <f t="shared" si="3"/>
        <v>120</v>
      </c>
      <c r="I29" s="32">
        <f t="shared" si="3"/>
        <v>78</v>
      </c>
      <c r="J29" s="32">
        <f t="shared" si="3"/>
        <v>42</v>
      </c>
      <c r="K29" s="32">
        <f t="shared" si="3"/>
        <v>7182830</v>
      </c>
      <c r="L29" s="32">
        <f t="shared" si="3"/>
        <v>26878585</v>
      </c>
      <c r="M29" s="32">
        <f t="shared" si="3"/>
        <v>43072672</v>
      </c>
      <c r="N29" s="32">
        <f t="shared" si="3"/>
        <v>40699882</v>
      </c>
      <c r="O29" s="32">
        <f t="shared" si="3"/>
        <v>2341323</v>
      </c>
      <c r="P29" s="32">
        <f t="shared" si="3"/>
        <v>31467</v>
      </c>
    </row>
    <row r="30" spans="1:16" ht="15" customHeight="1">
      <c r="A30" s="62"/>
      <c r="B30" s="57" t="s">
        <v>336</v>
      </c>
      <c r="C30" s="27">
        <v>50</v>
      </c>
      <c r="D30" s="27">
        <v>113</v>
      </c>
      <c r="E30" s="27">
        <v>58</v>
      </c>
      <c r="F30" s="27">
        <v>25</v>
      </c>
      <c r="G30" s="27">
        <v>33</v>
      </c>
      <c r="H30" s="27">
        <v>55</v>
      </c>
      <c r="I30" s="27">
        <v>34</v>
      </c>
      <c r="J30" s="27">
        <v>21</v>
      </c>
      <c r="K30" s="27">
        <v>18850</v>
      </c>
      <c r="L30" s="27">
        <v>37000</v>
      </c>
      <c r="M30" s="28">
        <v>84137</v>
      </c>
      <c r="N30" s="28">
        <v>51759</v>
      </c>
      <c r="O30" s="28">
        <v>31708</v>
      </c>
      <c r="P30" s="27">
        <v>670</v>
      </c>
    </row>
    <row r="31" spans="1:16" ht="15" customHeight="1">
      <c r="A31" s="278" t="s">
        <v>151</v>
      </c>
      <c r="B31" s="57" t="s">
        <v>339</v>
      </c>
      <c r="C31" s="27">
        <v>95</v>
      </c>
      <c r="D31" s="27">
        <v>591</v>
      </c>
      <c r="E31" s="27">
        <v>545</v>
      </c>
      <c r="F31" s="27">
        <v>233</v>
      </c>
      <c r="G31" s="27">
        <v>312</v>
      </c>
      <c r="H31" s="27">
        <v>46</v>
      </c>
      <c r="I31" s="27">
        <v>30</v>
      </c>
      <c r="J31" s="27">
        <v>16</v>
      </c>
      <c r="K31" s="27">
        <v>146578</v>
      </c>
      <c r="L31" s="27">
        <v>215080</v>
      </c>
      <c r="M31" s="28">
        <v>488502</v>
      </c>
      <c r="N31" s="28">
        <v>369977</v>
      </c>
      <c r="O31" s="28">
        <v>116586</v>
      </c>
      <c r="P31" s="27">
        <v>1939</v>
      </c>
    </row>
    <row r="32" spans="1:16" ht="15" customHeight="1">
      <c r="A32" s="348"/>
      <c r="B32" s="57" t="s">
        <v>340</v>
      </c>
      <c r="C32" s="27">
        <v>73</v>
      </c>
      <c r="D32" s="27">
        <v>1029</v>
      </c>
      <c r="E32" s="27">
        <v>1015</v>
      </c>
      <c r="F32" s="27">
        <v>272</v>
      </c>
      <c r="G32" s="27">
        <v>743</v>
      </c>
      <c r="H32" s="27">
        <v>14</v>
      </c>
      <c r="I32" s="27">
        <v>11</v>
      </c>
      <c r="J32" s="27">
        <v>3</v>
      </c>
      <c r="K32" s="27">
        <v>247975</v>
      </c>
      <c r="L32" s="27">
        <v>278672</v>
      </c>
      <c r="M32" s="28">
        <v>688905</v>
      </c>
      <c r="N32" s="28">
        <v>460178</v>
      </c>
      <c r="O32" s="28">
        <v>228615</v>
      </c>
      <c r="P32" s="27">
        <v>112</v>
      </c>
    </row>
    <row r="33" spans="1:16" ht="15" customHeight="1">
      <c r="A33" s="51"/>
      <c r="B33" s="57" t="s">
        <v>337</v>
      </c>
      <c r="C33" s="27">
        <v>38</v>
      </c>
      <c r="D33" s="27">
        <v>933</v>
      </c>
      <c r="E33" s="27">
        <v>930</v>
      </c>
      <c r="F33" s="27">
        <v>323</v>
      </c>
      <c r="G33" s="27">
        <v>607</v>
      </c>
      <c r="H33" s="27">
        <v>3</v>
      </c>
      <c r="I33" s="27">
        <v>2</v>
      </c>
      <c r="J33" s="27">
        <v>1</v>
      </c>
      <c r="K33" s="27">
        <v>261891</v>
      </c>
      <c r="L33" s="27">
        <v>440471</v>
      </c>
      <c r="M33" s="28">
        <v>873766</v>
      </c>
      <c r="N33" s="28">
        <v>630169</v>
      </c>
      <c r="O33" s="28">
        <v>241293</v>
      </c>
      <c r="P33" s="27">
        <v>2304</v>
      </c>
    </row>
    <row r="34" spans="1:16" ht="15" customHeight="1">
      <c r="A34" s="51"/>
      <c r="B34" s="57" t="s">
        <v>338</v>
      </c>
      <c r="C34" s="27">
        <v>105</v>
      </c>
      <c r="D34" s="27">
        <v>17908</v>
      </c>
      <c r="E34" s="27">
        <v>17906</v>
      </c>
      <c r="F34" s="27">
        <v>9041</v>
      </c>
      <c r="G34" s="27">
        <v>8865</v>
      </c>
      <c r="H34" s="27">
        <v>2</v>
      </c>
      <c r="I34" s="27">
        <v>1</v>
      </c>
      <c r="J34" s="27">
        <v>1</v>
      </c>
      <c r="K34" s="27">
        <v>6507536</v>
      </c>
      <c r="L34" s="27">
        <v>25907362</v>
      </c>
      <c r="M34" s="28">
        <v>40937362</v>
      </c>
      <c r="N34" s="28">
        <v>39187799</v>
      </c>
      <c r="O34" s="28">
        <v>1723121</v>
      </c>
      <c r="P34" s="27">
        <v>26442</v>
      </c>
    </row>
    <row r="35" spans="1:16" ht="15" customHeight="1">
      <c r="A35" s="51"/>
      <c r="B35" s="51"/>
      <c r="C35" s="2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s="177" customFormat="1" ht="15" customHeight="1">
      <c r="A36" s="176"/>
      <c r="B36" s="14" t="s">
        <v>87</v>
      </c>
      <c r="C36" s="32">
        <f>SUM(C37:C41)</f>
        <v>131</v>
      </c>
      <c r="D36" s="32">
        <f aca="true" t="shared" si="4" ref="D36:P36">SUM(D37:D41)</f>
        <v>2767</v>
      </c>
      <c r="E36" s="32">
        <f t="shared" si="4"/>
        <v>2684</v>
      </c>
      <c r="F36" s="32">
        <f t="shared" si="4"/>
        <v>2174</v>
      </c>
      <c r="G36" s="32">
        <f t="shared" si="4"/>
        <v>510</v>
      </c>
      <c r="H36" s="32">
        <f t="shared" si="4"/>
        <v>83</v>
      </c>
      <c r="I36" s="32">
        <f t="shared" si="4"/>
        <v>57</v>
      </c>
      <c r="J36" s="32">
        <f t="shared" si="4"/>
        <v>26</v>
      </c>
      <c r="K36" s="32">
        <f t="shared" si="4"/>
        <v>1217790</v>
      </c>
      <c r="L36" s="32">
        <f t="shared" si="4"/>
        <v>3811384</v>
      </c>
      <c r="M36" s="32">
        <f t="shared" si="4"/>
        <v>6286289</v>
      </c>
      <c r="N36" s="32">
        <f t="shared" si="4"/>
        <v>5696370</v>
      </c>
      <c r="O36" s="32">
        <f t="shared" si="4"/>
        <v>422439</v>
      </c>
      <c r="P36" s="32">
        <f t="shared" si="4"/>
        <v>167480</v>
      </c>
    </row>
    <row r="37" spans="1:16" ht="15" customHeight="1">
      <c r="A37" s="51"/>
      <c r="B37" s="57" t="s">
        <v>336</v>
      </c>
      <c r="C37" s="27">
        <v>42</v>
      </c>
      <c r="D37" s="27">
        <v>84</v>
      </c>
      <c r="E37" s="27">
        <v>31</v>
      </c>
      <c r="F37" s="27">
        <v>14</v>
      </c>
      <c r="G37" s="27">
        <v>17</v>
      </c>
      <c r="H37" s="27">
        <v>53</v>
      </c>
      <c r="I37" s="27">
        <v>38</v>
      </c>
      <c r="J37" s="27">
        <v>15</v>
      </c>
      <c r="K37" s="27">
        <v>11790</v>
      </c>
      <c r="L37" s="27">
        <v>15934</v>
      </c>
      <c r="M37" s="28">
        <v>51604</v>
      </c>
      <c r="N37" s="28">
        <v>25938</v>
      </c>
      <c r="O37" s="28">
        <v>25482</v>
      </c>
      <c r="P37" s="27">
        <v>184</v>
      </c>
    </row>
    <row r="38" spans="1:16" ht="15" customHeight="1">
      <c r="A38" s="278" t="s">
        <v>217</v>
      </c>
      <c r="B38" s="57" t="s">
        <v>339</v>
      </c>
      <c r="C38" s="27">
        <v>31</v>
      </c>
      <c r="D38" s="27">
        <v>164</v>
      </c>
      <c r="E38" s="27">
        <v>136</v>
      </c>
      <c r="F38" s="27">
        <v>90</v>
      </c>
      <c r="G38" s="27">
        <v>46</v>
      </c>
      <c r="H38" s="27">
        <v>28</v>
      </c>
      <c r="I38" s="27">
        <v>18</v>
      </c>
      <c r="J38" s="27">
        <v>10</v>
      </c>
      <c r="K38" s="27">
        <v>50659</v>
      </c>
      <c r="L38" s="27">
        <v>47390</v>
      </c>
      <c r="M38" s="28">
        <v>150330</v>
      </c>
      <c r="N38" s="28">
        <v>111618</v>
      </c>
      <c r="O38" s="28">
        <v>38342</v>
      </c>
      <c r="P38" s="27">
        <v>370</v>
      </c>
    </row>
    <row r="39" spans="1:16" ht="15" customHeight="1">
      <c r="A39" s="278"/>
      <c r="B39" s="57" t="s">
        <v>340</v>
      </c>
      <c r="C39" s="27">
        <v>30</v>
      </c>
      <c r="D39" s="27">
        <v>425</v>
      </c>
      <c r="E39" s="27">
        <v>423</v>
      </c>
      <c r="F39" s="27">
        <v>280</v>
      </c>
      <c r="G39" s="27">
        <v>143</v>
      </c>
      <c r="H39" s="27">
        <v>2</v>
      </c>
      <c r="I39" s="27">
        <v>1</v>
      </c>
      <c r="J39" s="27">
        <v>1</v>
      </c>
      <c r="K39" s="27">
        <v>164228</v>
      </c>
      <c r="L39" s="27">
        <v>196217</v>
      </c>
      <c r="M39" s="28">
        <v>515349</v>
      </c>
      <c r="N39" s="28">
        <v>469864</v>
      </c>
      <c r="O39" s="28">
        <v>43586</v>
      </c>
      <c r="P39" s="27">
        <v>1899</v>
      </c>
    </row>
    <row r="40" spans="1:16" ht="15" customHeight="1">
      <c r="A40" s="51"/>
      <c r="B40" s="57" t="s">
        <v>337</v>
      </c>
      <c r="C40" s="27">
        <v>16</v>
      </c>
      <c r="D40" s="27">
        <v>410</v>
      </c>
      <c r="E40" s="27">
        <v>410</v>
      </c>
      <c r="F40" s="27">
        <v>321</v>
      </c>
      <c r="G40" s="27">
        <v>89</v>
      </c>
      <c r="H40" s="27" t="s">
        <v>393</v>
      </c>
      <c r="I40" s="27" t="s">
        <v>393</v>
      </c>
      <c r="J40" s="27" t="s">
        <v>393</v>
      </c>
      <c r="K40" s="27">
        <v>191081</v>
      </c>
      <c r="L40" s="27">
        <v>525932</v>
      </c>
      <c r="M40" s="28">
        <v>959053</v>
      </c>
      <c r="N40" s="28">
        <v>858274</v>
      </c>
      <c r="O40" s="28">
        <v>100779</v>
      </c>
      <c r="P40" s="27" t="s">
        <v>393</v>
      </c>
    </row>
    <row r="41" spans="1:16" ht="15" customHeight="1">
      <c r="A41" s="51"/>
      <c r="B41" s="57" t="s">
        <v>338</v>
      </c>
      <c r="C41" s="27">
        <v>12</v>
      </c>
      <c r="D41" s="27">
        <v>1684</v>
      </c>
      <c r="E41" s="27">
        <v>1684</v>
      </c>
      <c r="F41" s="27">
        <v>1469</v>
      </c>
      <c r="G41" s="27">
        <v>215</v>
      </c>
      <c r="H41" s="27" t="s">
        <v>393</v>
      </c>
      <c r="I41" s="27" t="s">
        <v>393</v>
      </c>
      <c r="J41" s="27" t="s">
        <v>393</v>
      </c>
      <c r="K41" s="27">
        <v>800032</v>
      </c>
      <c r="L41" s="27">
        <v>3025911</v>
      </c>
      <c r="M41" s="28">
        <v>4609953</v>
      </c>
      <c r="N41" s="28">
        <v>4230676</v>
      </c>
      <c r="O41" s="28">
        <v>214250</v>
      </c>
      <c r="P41" s="27">
        <v>165027</v>
      </c>
    </row>
    <row r="42" spans="1:16" ht="15" customHeight="1">
      <c r="A42" s="51"/>
      <c r="B42" s="51"/>
      <c r="C42" s="2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s="177" customFormat="1" ht="15" customHeight="1">
      <c r="A43" s="176"/>
      <c r="B43" s="14" t="s">
        <v>87</v>
      </c>
      <c r="C43" s="32">
        <f>SUM(C44:C48)</f>
        <v>21</v>
      </c>
      <c r="D43" s="22">
        <v>200</v>
      </c>
      <c r="E43" s="22">
        <v>184</v>
      </c>
      <c r="F43" s="32">
        <v>105</v>
      </c>
      <c r="G43" s="32">
        <v>79</v>
      </c>
      <c r="H43" s="32">
        <f>SUM(H44:H48)</f>
        <v>16</v>
      </c>
      <c r="I43" s="32">
        <f>SUM(I44:I48)</f>
        <v>8</v>
      </c>
      <c r="J43" s="32">
        <f>SUM(J44:J48)</f>
        <v>8</v>
      </c>
      <c r="K43" s="32">
        <v>62041</v>
      </c>
      <c r="L43" s="32">
        <v>78977</v>
      </c>
      <c r="M43" s="32">
        <v>223857</v>
      </c>
      <c r="N43" s="32">
        <v>193651</v>
      </c>
      <c r="O43" s="32">
        <v>27954</v>
      </c>
      <c r="P43" s="32">
        <f>SUM(P44:P48)</f>
        <v>2252</v>
      </c>
    </row>
    <row r="44" spans="1:16" ht="15" customHeight="1">
      <c r="A44" s="51"/>
      <c r="B44" s="57" t="s">
        <v>336</v>
      </c>
      <c r="C44" s="27">
        <v>7</v>
      </c>
      <c r="D44" s="27">
        <v>18</v>
      </c>
      <c r="E44" s="27">
        <v>11</v>
      </c>
      <c r="F44" s="27">
        <v>5</v>
      </c>
      <c r="G44" s="27">
        <v>6</v>
      </c>
      <c r="H44" s="27">
        <v>7</v>
      </c>
      <c r="I44" s="27">
        <v>3</v>
      </c>
      <c r="J44" s="27">
        <v>4</v>
      </c>
      <c r="K44" s="27">
        <v>2790</v>
      </c>
      <c r="L44" s="27">
        <v>3601</v>
      </c>
      <c r="M44" s="28">
        <v>11082</v>
      </c>
      <c r="N44" s="28">
        <v>4858</v>
      </c>
      <c r="O44" s="28">
        <v>5700</v>
      </c>
      <c r="P44" s="27">
        <v>524</v>
      </c>
    </row>
    <row r="45" spans="1:16" ht="15" customHeight="1">
      <c r="A45" s="278" t="s">
        <v>152</v>
      </c>
      <c r="B45" s="57" t="s">
        <v>339</v>
      </c>
      <c r="C45" s="27">
        <v>8</v>
      </c>
      <c r="D45" s="27">
        <v>55</v>
      </c>
      <c r="E45" s="27">
        <v>46</v>
      </c>
      <c r="F45" s="27">
        <v>25</v>
      </c>
      <c r="G45" s="27">
        <v>21</v>
      </c>
      <c r="H45" s="27">
        <v>9</v>
      </c>
      <c r="I45" s="27">
        <v>5</v>
      </c>
      <c r="J45" s="27">
        <v>4</v>
      </c>
      <c r="K45" s="27">
        <v>20770</v>
      </c>
      <c r="L45" s="27">
        <v>15911</v>
      </c>
      <c r="M45" s="28">
        <v>80872</v>
      </c>
      <c r="N45" s="28">
        <v>79793</v>
      </c>
      <c r="O45" s="27">
        <v>851</v>
      </c>
      <c r="P45" s="27">
        <v>228</v>
      </c>
    </row>
    <row r="46" spans="1:16" ht="15" customHeight="1">
      <c r="A46" s="278"/>
      <c r="B46" s="57" t="s">
        <v>340</v>
      </c>
      <c r="C46" s="27">
        <v>3</v>
      </c>
      <c r="D46" s="27">
        <v>50</v>
      </c>
      <c r="E46" s="27">
        <v>50</v>
      </c>
      <c r="F46" s="27">
        <v>35</v>
      </c>
      <c r="G46" s="27">
        <v>15</v>
      </c>
      <c r="H46" s="27" t="s">
        <v>393</v>
      </c>
      <c r="I46" s="27" t="s">
        <v>393</v>
      </c>
      <c r="J46" s="27" t="s">
        <v>393</v>
      </c>
      <c r="K46" s="27">
        <v>16719</v>
      </c>
      <c r="L46" s="27">
        <v>28365</v>
      </c>
      <c r="M46" s="27">
        <v>53498</v>
      </c>
      <c r="N46" s="27">
        <v>51997</v>
      </c>
      <c r="O46" s="27" t="s">
        <v>393</v>
      </c>
      <c r="P46" s="27">
        <v>1500</v>
      </c>
    </row>
    <row r="47" spans="1:16" ht="15" customHeight="1">
      <c r="A47" s="62"/>
      <c r="B47" s="57" t="s">
        <v>337</v>
      </c>
      <c r="C47" s="27">
        <v>2</v>
      </c>
      <c r="D47" s="27" t="s">
        <v>391</v>
      </c>
      <c r="E47" s="27" t="s">
        <v>391</v>
      </c>
      <c r="F47" s="27" t="s">
        <v>391</v>
      </c>
      <c r="G47" s="27" t="s">
        <v>391</v>
      </c>
      <c r="H47" s="27" t="s">
        <v>393</v>
      </c>
      <c r="I47" s="27" t="s">
        <v>393</v>
      </c>
      <c r="J47" s="27" t="s">
        <v>393</v>
      </c>
      <c r="K47" s="27" t="s">
        <v>391</v>
      </c>
      <c r="L47" s="27" t="s">
        <v>391</v>
      </c>
      <c r="M47" s="27" t="s">
        <v>391</v>
      </c>
      <c r="N47" s="27" t="s">
        <v>391</v>
      </c>
      <c r="O47" s="27" t="s">
        <v>391</v>
      </c>
      <c r="P47" s="27" t="s">
        <v>393</v>
      </c>
    </row>
    <row r="48" spans="1:16" ht="15" customHeight="1">
      <c r="A48" s="62"/>
      <c r="B48" s="57" t="s">
        <v>338</v>
      </c>
      <c r="C48" s="27">
        <v>1</v>
      </c>
      <c r="D48" s="27" t="s">
        <v>391</v>
      </c>
      <c r="E48" s="27" t="s">
        <v>391</v>
      </c>
      <c r="F48" s="27" t="s">
        <v>391</v>
      </c>
      <c r="G48" s="27" t="s">
        <v>391</v>
      </c>
      <c r="H48" s="27" t="s">
        <v>393</v>
      </c>
      <c r="I48" s="27" t="s">
        <v>393</v>
      </c>
      <c r="J48" s="27" t="s">
        <v>393</v>
      </c>
      <c r="K48" s="27" t="s">
        <v>391</v>
      </c>
      <c r="L48" s="27" t="s">
        <v>391</v>
      </c>
      <c r="M48" s="27" t="s">
        <v>391</v>
      </c>
      <c r="N48" s="27" t="s">
        <v>391</v>
      </c>
      <c r="O48" s="27" t="s">
        <v>393</v>
      </c>
      <c r="P48" s="27" t="s">
        <v>393</v>
      </c>
    </row>
    <row r="49" spans="1:16" ht="15" customHeight="1">
      <c r="A49" s="62"/>
      <c r="B49" s="51"/>
      <c r="C49" s="172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s="177" customFormat="1" ht="15" customHeight="1">
      <c r="A50" s="42"/>
      <c r="B50" s="14" t="s">
        <v>87</v>
      </c>
      <c r="C50" s="22" t="s">
        <v>394</v>
      </c>
      <c r="D50" s="22" t="s">
        <v>394</v>
      </c>
      <c r="E50" s="22" t="s">
        <v>394</v>
      </c>
      <c r="F50" s="22" t="s">
        <v>394</v>
      </c>
      <c r="G50" s="22" t="s">
        <v>394</v>
      </c>
      <c r="H50" s="22" t="s">
        <v>394</v>
      </c>
      <c r="I50" s="22" t="s">
        <v>394</v>
      </c>
      <c r="J50" s="22" t="s">
        <v>394</v>
      </c>
      <c r="K50" s="22" t="s">
        <v>394</v>
      </c>
      <c r="L50" s="22" t="s">
        <v>394</v>
      </c>
      <c r="M50" s="22" t="s">
        <v>394</v>
      </c>
      <c r="N50" s="22" t="s">
        <v>394</v>
      </c>
      <c r="O50" s="22" t="s">
        <v>394</v>
      </c>
      <c r="P50" s="22" t="s">
        <v>394</v>
      </c>
    </row>
    <row r="51" spans="1:16" ht="15" customHeight="1">
      <c r="A51" s="62"/>
      <c r="B51" s="57" t="s">
        <v>336</v>
      </c>
      <c r="C51" s="27" t="s">
        <v>393</v>
      </c>
      <c r="D51" s="27" t="s">
        <v>393</v>
      </c>
      <c r="E51" s="27" t="s">
        <v>393</v>
      </c>
      <c r="F51" s="27" t="s">
        <v>393</v>
      </c>
      <c r="G51" s="27" t="s">
        <v>393</v>
      </c>
      <c r="H51" s="27" t="s">
        <v>393</v>
      </c>
      <c r="I51" s="27" t="s">
        <v>393</v>
      </c>
      <c r="J51" s="27" t="s">
        <v>393</v>
      </c>
      <c r="K51" s="27" t="s">
        <v>393</v>
      </c>
      <c r="L51" s="27" t="s">
        <v>393</v>
      </c>
      <c r="M51" s="27" t="s">
        <v>393</v>
      </c>
      <c r="N51" s="27" t="s">
        <v>393</v>
      </c>
      <c r="O51" s="27" t="s">
        <v>393</v>
      </c>
      <c r="P51" s="27" t="s">
        <v>393</v>
      </c>
    </row>
    <row r="52" spans="1:16" ht="15" customHeight="1">
      <c r="A52" s="278" t="s">
        <v>174</v>
      </c>
      <c r="B52" s="57" t="s">
        <v>339</v>
      </c>
      <c r="C52" s="27" t="s">
        <v>393</v>
      </c>
      <c r="D52" s="27" t="s">
        <v>393</v>
      </c>
      <c r="E52" s="27" t="s">
        <v>393</v>
      </c>
      <c r="F52" s="27" t="s">
        <v>393</v>
      </c>
      <c r="G52" s="27" t="s">
        <v>393</v>
      </c>
      <c r="H52" s="27" t="s">
        <v>393</v>
      </c>
      <c r="I52" s="27" t="s">
        <v>393</v>
      </c>
      <c r="J52" s="27" t="s">
        <v>393</v>
      </c>
      <c r="K52" s="27" t="s">
        <v>393</v>
      </c>
      <c r="L52" s="27" t="s">
        <v>393</v>
      </c>
      <c r="M52" s="27" t="s">
        <v>393</v>
      </c>
      <c r="N52" s="27" t="s">
        <v>393</v>
      </c>
      <c r="O52" s="27" t="s">
        <v>393</v>
      </c>
      <c r="P52" s="27" t="s">
        <v>393</v>
      </c>
    </row>
    <row r="53" spans="1:16" ht="15" customHeight="1">
      <c r="A53" s="278"/>
      <c r="B53" s="57" t="s">
        <v>340</v>
      </c>
      <c r="C53" s="27" t="s">
        <v>393</v>
      </c>
      <c r="D53" s="27" t="s">
        <v>393</v>
      </c>
      <c r="E53" s="27" t="s">
        <v>393</v>
      </c>
      <c r="F53" s="27" t="s">
        <v>393</v>
      </c>
      <c r="G53" s="27" t="s">
        <v>393</v>
      </c>
      <c r="H53" s="27" t="s">
        <v>393</v>
      </c>
      <c r="I53" s="27" t="s">
        <v>393</v>
      </c>
      <c r="J53" s="27" t="s">
        <v>393</v>
      </c>
      <c r="K53" s="27" t="s">
        <v>393</v>
      </c>
      <c r="L53" s="27" t="s">
        <v>393</v>
      </c>
      <c r="M53" s="27" t="s">
        <v>393</v>
      </c>
      <c r="N53" s="27" t="s">
        <v>393</v>
      </c>
      <c r="O53" s="27" t="s">
        <v>393</v>
      </c>
      <c r="P53" s="27" t="s">
        <v>393</v>
      </c>
    </row>
    <row r="54" spans="1:16" ht="15" customHeight="1">
      <c r="A54" s="62"/>
      <c r="B54" s="57" t="s">
        <v>337</v>
      </c>
      <c r="C54" s="27" t="s">
        <v>393</v>
      </c>
      <c r="D54" s="27" t="s">
        <v>393</v>
      </c>
      <c r="E54" s="27" t="s">
        <v>393</v>
      </c>
      <c r="F54" s="27" t="s">
        <v>393</v>
      </c>
      <c r="G54" s="27" t="s">
        <v>393</v>
      </c>
      <c r="H54" s="27" t="s">
        <v>393</v>
      </c>
      <c r="I54" s="27" t="s">
        <v>393</v>
      </c>
      <c r="J54" s="27" t="s">
        <v>393</v>
      </c>
      <c r="K54" s="27" t="s">
        <v>393</v>
      </c>
      <c r="L54" s="27" t="s">
        <v>393</v>
      </c>
      <c r="M54" s="27" t="s">
        <v>393</v>
      </c>
      <c r="N54" s="27" t="s">
        <v>393</v>
      </c>
      <c r="O54" s="27" t="s">
        <v>393</v>
      </c>
      <c r="P54" s="27" t="s">
        <v>393</v>
      </c>
    </row>
    <row r="55" spans="1:16" ht="15" customHeight="1">
      <c r="A55" s="62"/>
      <c r="B55" s="57" t="s">
        <v>338</v>
      </c>
      <c r="C55" s="27" t="s">
        <v>393</v>
      </c>
      <c r="D55" s="27" t="s">
        <v>393</v>
      </c>
      <c r="E55" s="27" t="s">
        <v>393</v>
      </c>
      <c r="F55" s="27" t="s">
        <v>393</v>
      </c>
      <c r="G55" s="27" t="s">
        <v>393</v>
      </c>
      <c r="H55" s="27" t="s">
        <v>393</v>
      </c>
      <c r="I55" s="27" t="s">
        <v>393</v>
      </c>
      <c r="J55" s="27" t="s">
        <v>393</v>
      </c>
      <c r="K55" s="27" t="s">
        <v>393</v>
      </c>
      <c r="L55" s="27" t="s">
        <v>393</v>
      </c>
      <c r="M55" s="27" t="s">
        <v>393</v>
      </c>
      <c r="N55" s="27" t="s">
        <v>393</v>
      </c>
      <c r="O55" s="27" t="s">
        <v>393</v>
      </c>
      <c r="P55" s="27" t="s">
        <v>393</v>
      </c>
    </row>
    <row r="56" spans="1:16" ht="15" customHeight="1">
      <c r="A56" s="62"/>
      <c r="B56" s="51"/>
      <c r="C56" s="31"/>
      <c r="D56" s="31"/>
      <c r="E56" s="31"/>
      <c r="F56" s="31"/>
      <c r="G56" s="31"/>
      <c r="H56" s="31"/>
      <c r="I56" s="31"/>
      <c r="J56" s="172"/>
      <c r="K56" s="172"/>
      <c r="L56" s="172"/>
      <c r="M56" s="172"/>
      <c r="N56" s="172"/>
      <c r="O56" s="172"/>
      <c r="P56" s="172"/>
    </row>
    <row r="57" spans="1:16" s="177" customFormat="1" ht="15" customHeight="1">
      <c r="A57" s="42"/>
      <c r="B57" s="14" t="s">
        <v>87</v>
      </c>
      <c r="C57" s="32">
        <f>SUM(C58:C62)</f>
        <v>1363</v>
      </c>
      <c r="D57" s="32">
        <f aca="true" t="shared" si="5" ref="D57:L57">SUM(D58:D62)</f>
        <v>6301</v>
      </c>
      <c r="E57" s="32">
        <f t="shared" si="5"/>
        <v>4200</v>
      </c>
      <c r="F57" s="32">
        <f t="shared" si="5"/>
        <v>2044</v>
      </c>
      <c r="G57" s="32">
        <f t="shared" si="5"/>
        <v>2156</v>
      </c>
      <c r="H57" s="32">
        <f t="shared" si="5"/>
        <v>2101</v>
      </c>
      <c r="I57" s="32">
        <f t="shared" si="5"/>
        <v>1280</v>
      </c>
      <c r="J57" s="32">
        <f t="shared" si="5"/>
        <v>821</v>
      </c>
      <c r="K57" s="32">
        <f t="shared" si="5"/>
        <v>1283217</v>
      </c>
      <c r="L57" s="32">
        <f t="shared" si="5"/>
        <v>3955885</v>
      </c>
      <c r="M57" s="32">
        <f>SUM(M58:M62)</f>
        <v>7862528</v>
      </c>
      <c r="N57" s="32">
        <f>SUM(N58:N62)</f>
        <v>6838875</v>
      </c>
      <c r="O57" s="32">
        <f>SUM(O58:O62)</f>
        <v>997831</v>
      </c>
      <c r="P57" s="32">
        <f>SUM(P58:P62)</f>
        <v>25822</v>
      </c>
    </row>
    <row r="58" spans="1:16" ht="15" customHeight="1">
      <c r="A58" s="62"/>
      <c r="B58" s="57" t="s">
        <v>336</v>
      </c>
      <c r="C58" s="174">
        <v>952</v>
      </c>
      <c r="D58" s="27">
        <v>1974</v>
      </c>
      <c r="E58" s="27">
        <v>376</v>
      </c>
      <c r="F58" s="28">
        <v>135</v>
      </c>
      <c r="G58" s="28">
        <v>241</v>
      </c>
      <c r="H58" s="27">
        <v>1598</v>
      </c>
      <c r="I58" s="28">
        <v>968</v>
      </c>
      <c r="J58" s="28">
        <v>630</v>
      </c>
      <c r="K58" s="28">
        <v>93330</v>
      </c>
      <c r="L58" s="28">
        <v>340197</v>
      </c>
      <c r="M58" s="28">
        <v>926133</v>
      </c>
      <c r="N58" s="28">
        <v>391000</v>
      </c>
      <c r="O58" s="28">
        <v>527763</v>
      </c>
      <c r="P58" s="28">
        <v>7370</v>
      </c>
    </row>
    <row r="59" spans="1:16" ht="15" customHeight="1">
      <c r="A59" s="278" t="s">
        <v>218</v>
      </c>
      <c r="B59" s="57" t="s">
        <v>339</v>
      </c>
      <c r="C59" s="174">
        <v>318</v>
      </c>
      <c r="D59" s="27">
        <v>1730</v>
      </c>
      <c r="E59" s="27">
        <v>1244</v>
      </c>
      <c r="F59" s="28">
        <v>574</v>
      </c>
      <c r="G59" s="28">
        <v>670</v>
      </c>
      <c r="H59" s="27">
        <v>486</v>
      </c>
      <c r="I59" s="28">
        <v>299</v>
      </c>
      <c r="J59" s="28">
        <v>187</v>
      </c>
      <c r="K59" s="28">
        <v>326301</v>
      </c>
      <c r="L59" s="28">
        <v>540783</v>
      </c>
      <c r="M59" s="28">
        <v>1325695</v>
      </c>
      <c r="N59" s="28">
        <v>929032</v>
      </c>
      <c r="O59" s="28">
        <v>391433</v>
      </c>
      <c r="P59" s="28">
        <v>5230</v>
      </c>
    </row>
    <row r="60" spans="1:16" ht="15" customHeight="1">
      <c r="A60" s="348"/>
      <c r="B60" s="57" t="s">
        <v>340</v>
      </c>
      <c r="C60" s="174">
        <v>56</v>
      </c>
      <c r="D60" s="27">
        <v>763</v>
      </c>
      <c r="E60" s="27">
        <v>749</v>
      </c>
      <c r="F60" s="28">
        <v>360</v>
      </c>
      <c r="G60" s="28">
        <v>389</v>
      </c>
      <c r="H60" s="27">
        <v>14</v>
      </c>
      <c r="I60" s="28">
        <v>10</v>
      </c>
      <c r="J60" s="27">
        <v>4</v>
      </c>
      <c r="K60" s="28">
        <v>214798</v>
      </c>
      <c r="L60" s="28">
        <v>473430</v>
      </c>
      <c r="M60" s="28">
        <v>1099820</v>
      </c>
      <c r="N60" s="28">
        <v>1021907</v>
      </c>
      <c r="O60" s="28">
        <v>70161</v>
      </c>
      <c r="P60" s="28">
        <v>7752</v>
      </c>
    </row>
    <row r="61" spans="1:16" ht="15" customHeight="1">
      <c r="A61" s="51"/>
      <c r="B61" s="57" t="s">
        <v>337</v>
      </c>
      <c r="C61" s="174">
        <v>16</v>
      </c>
      <c r="D61" s="27">
        <v>386</v>
      </c>
      <c r="E61" s="27">
        <v>383</v>
      </c>
      <c r="F61" s="28">
        <v>190</v>
      </c>
      <c r="G61" s="28">
        <v>193</v>
      </c>
      <c r="H61" s="27">
        <v>3</v>
      </c>
      <c r="I61" s="28">
        <v>3</v>
      </c>
      <c r="J61" s="27" t="s">
        <v>127</v>
      </c>
      <c r="K61" s="28">
        <v>127071</v>
      </c>
      <c r="L61" s="28">
        <v>280246</v>
      </c>
      <c r="M61" s="28">
        <v>812179</v>
      </c>
      <c r="N61" s="28">
        <v>800355</v>
      </c>
      <c r="O61" s="28">
        <v>8357</v>
      </c>
      <c r="P61" s="28">
        <v>3467</v>
      </c>
    </row>
    <row r="62" spans="1:16" ht="15" customHeight="1">
      <c r="A62" s="53"/>
      <c r="B62" s="164" t="s">
        <v>338</v>
      </c>
      <c r="C62" s="175">
        <v>21</v>
      </c>
      <c r="D62" s="27">
        <v>1448</v>
      </c>
      <c r="E62" s="27">
        <v>1448</v>
      </c>
      <c r="F62" s="30">
        <v>785</v>
      </c>
      <c r="G62" s="30">
        <v>663</v>
      </c>
      <c r="H62" s="30" t="s">
        <v>127</v>
      </c>
      <c r="I62" s="30" t="s">
        <v>127</v>
      </c>
      <c r="J62" s="30" t="s">
        <v>127</v>
      </c>
      <c r="K62" s="30">
        <v>521717</v>
      </c>
      <c r="L62" s="30">
        <v>2321229</v>
      </c>
      <c r="M62" s="28">
        <v>3698701</v>
      </c>
      <c r="N62" s="30">
        <v>3696581</v>
      </c>
      <c r="O62" s="30">
        <v>117</v>
      </c>
      <c r="P62" s="30">
        <v>2003</v>
      </c>
    </row>
    <row r="63" spans="1:16" ht="15" customHeight="1">
      <c r="A63" s="76"/>
      <c r="B63" s="76"/>
      <c r="C63" s="25"/>
      <c r="D63" s="113"/>
      <c r="E63" s="113"/>
      <c r="F63" s="25"/>
      <c r="G63" s="25"/>
      <c r="H63" s="25"/>
      <c r="I63" s="25"/>
      <c r="J63" s="25"/>
      <c r="K63" s="25"/>
      <c r="L63" s="25"/>
      <c r="M63" s="113"/>
      <c r="N63" s="25"/>
      <c r="O63" s="25"/>
      <c r="P63" s="25"/>
    </row>
    <row r="64" spans="4:5" ht="14.25">
      <c r="D64" s="106"/>
      <c r="E64" s="106"/>
    </row>
  </sheetData>
  <sheetProtection/>
  <mergeCells count="24">
    <mergeCell ref="A10:A11"/>
    <mergeCell ref="A17:A18"/>
    <mergeCell ref="A52:A53"/>
    <mergeCell ref="A59:A60"/>
    <mergeCell ref="A24:A25"/>
    <mergeCell ref="A31:A32"/>
    <mergeCell ref="A38:A39"/>
    <mergeCell ref="A45:A46"/>
    <mergeCell ref="A2:P2"/>
    <mergeCell ref="A5:A7"/>
    <mergeCell ref="B5:B7"/>
    <mergeCell ref="C5:C7"/>
    <mergeCell ref="D5:J5"/>
    <mergeCell ref="K5:K7"/>
    <mergeCell ref="A3:P3"/>
    <mergeCell ref="P6:P7"/>
    <mergeCell ref="L5:L7"/>
    <mergeCell ref="M5:P5"/>
    <mergeCell ref="D6:D7"/>
    <mergeCell ref="O6:O7"/>
    <mergeCell ref="E6:G6"/>
    <mergeCell ref="H6:J6"/>
    <mergeCell ref="M6:M7"/>
    <mergeCell ref="N6:N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="60" zoomScalePageLayoutView="0" workbookViewId="0" topLeftCell="A1">
      <selection activeCell="A76" sqref="A76"/>
    </sheetView>
  </sheetViews>
  <sheetFormatPr defaultColWidth="10.59765625" defaultRowHeight="15"/>
  <cols>
    <col min="1" max="1" width="2.59765625" style="45" customWidth="1"/>
    <col min="2" max="2" width="12.09765625" style="45" customWidth="1"/>
    <col min="3" max="3" width="15.09765625" style="45" customWidth="1"/>
    <col min="4" max="11" width="13.5" style="45" customWidth="1"/>
    <col min="12" max="17" width="15.09765625" style="45" customWidth="1"/>
    <col min="18" max="16384" width="10.59765625" style="45" customWidth="1"/>
  </cols>
  <sheetData>
    <row r="1" spans="1:17" s="44" customFormat="1" ht="19.5" customHeight="1">
      <c r="A1" s="2" t="s">
        <v>214</v>
      </c>
      <c r="Q1" s="3" t="s">
        <v>215</v>
      </c>
    </row>
    <row r="2" spans="1:17" ht="19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7" ht="19.5" customHeight="1">
      <c r="A3" s="290" t="s">
        <v>362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ht="18" customHeight="1" thickBot="1">
      <c r="A4" s="178"/>
    </row>
    <row r="5" spans="1:17" ht="17.25" customHeight="1">
      <c r="A5" s="351" t="s">
        <v>181</v>
      </c>
      <c r="B5" s="352"/>
      <c r="C5" s="332" t="s">
        <v>78</v>
      </c>
      <c r="D5" s="179"/>
      <c r="E5" s="336" t="s">
        <v>93</v>
      </c>
      <c r="F5" s="337"/>
      <c r="G5" s="337"/>
      <c r="H5" s="337"/>
      <c r="I5" s="337"/>
      <c r="J5" s="337"/>
      <c r="K5" s="338"/>
      <c r="L5" s="332" t="s">
        <v>94</v>
      </c>
      <c r="M5" s="332" t="s">
        <v>95</v>
      </c>
      <c r="N5" s="336" t="s">
        <v>96</v>
      </c>
      <c r="O5" s="337"/>
      <c r="P5" s="337"/>
      <c r="Q5" s="337"/>
    </row>
    <row r="6" spans="1:17" ht="17.25" customHeight="1">
      <c r="A6" s="285"/>
      <c r="B6" s="272"/>
      <c r="C6" s="261"/>
      <c r="D6" s="57" t="s">
        <v>97</v>
      </c>
      <c r="E6" s="267" t="s">
        <v>84</v>
      </c>
      <c r="F6" s="354" t="s">
        <v>98</v>
      </c>
      <c r="G6" s="355"/>
      <c r="H6" s="356"/>
      <c r="I6" s="354" t="s">
        <v>99</v>
      </c>
      <c r="J6" s="355"/>
      <c r="K6" s="356"/>
      <c r="L6" s="261"/>
      <c r="M6" s="261"/>
      <c r="N6" s="267" t="s">
        <v>87</v>
      </c>
      <c r="O6" s="260" t="s">
        <v>192</v>
      </c>
      <c r="P6" s="260" t="s">
        <v>100</v>
      </c>
      <c r="Q6" s="264" t="s">
        <v>190</v>
      </c>
    </row>
    <row r="7" spans="1:17" ht="17.25" customHeight="1">
      <c r="A7" s="353"/>
      <c r="B7" s="273"/>
      <c r="C7" s="262"/>
      <c r="D7" s="53"/>
      <c r="E7" s="268"/>
      <c r="F7" s="56" t="s">
        <v>87</v>
      </c>
      <c r="G7" s="56" t="s">
        <v>90</v>
      </c>
      <c r="H7" s="56" t="s">
        <v>91</v>
      </c>
      <c r="I7" s="56" t="s">
        <v>87</v>
      </c>
      <c r="J7" s="56" t="s">
        <v>90</v>
      </c>
      <c r="K7" s="56" t="s">
        <v>91</v>
      </c>
      <c r="L7" s="262"/>
      <c r="M7" s="262"/>
      <c r="N7" s="268"/>
      <c r="O7" s="262"/>
      <c r="P7" s="262"/>
      <c r="Q7" s="266"/>
    </row>
    <row r="8" spans="1:17" s="167" customFormat="1" ht="15" customHeight="1">
      <c r="A8" s="350"/>
      <c r="B8" s="304"/>
      <c r="C8" s="15" t="s">
        <v>87</v>
      </c>
      <c r="D8" s="243">
        <f>SUM(D9:D13)</f>
        <v>3243</v>
      </c>
      <c r="E8" s="244">
        <f aca="true" t="shared" si="0" ref="E8:K8">SUM(E9:E13)</f>
        <v>36913</v>
      </c>
      <c r="F8" s="244">
        <f t="shared" si="0"/>
        <v>34175</v>
      </c>
      <c r="G8" s="244">
        <f t="shared" si="0"/>
        <v>20262</v>
      </c>
      <c r="H8" s="244">
        <f t="shared" si="0"/>
        <v>13913</v>
      </c>
      <c r="I8" s="244">
        <f t="shared" si="0"/>
        <v>2738</v>
      </c>
      <c r="J8" s="244">
        <f t="shared" si="0"/>
        <v>1794</v>
      </c>
      <c r="K8" s="244">
        <f t="shared" si="0"/>
        <v>944</v>
      </c>
      <c r="L8" s="244">
        <f aca="true" t="shared" si="1" ref="L8:Q8">SUM(L9:L13)</f>
        <v>13484346</v>
      </c>
      <c r="M8" s="244">
        <f t="shared" si="1"/>
        <v>36216525</v>
      </c>
      <c r="N8" s="244">
        <f t="shared" si="1"/>
        <v>72213629</v>
      </c>
      <c r="O8" s="244">
        <f t="shared" si="1"/>
        <v>63737068</v>
      </c>
      <c r="P8" s="244">
        <f t="shared" si="1"/>
        <v>8380486</v>
      </c>
      <c r="Q8" s="244">
        <f t="shared" si="1"/>
        <v>96075</v>
      </c>
    </row>
    <row r="9" spans="1:17" ht="15" customHeight="1">
      <c r="A9" s="359"/>
      <c r="B9" s="360"/>
      <c r="C9" s="57" t="s">
        <v>357</v>
      </c>
      <c r="D9" s="236">
        <v>1470</v>
      </c>
      <c r="E9" s="237">
        <f>SUM(F9,I9)</f>
        <v>3089</v>
      </c>
      <c r="F9" s="237">
        <f>SUM(G9:H9)</f>
        <v>1105</v>
      </c>
      <c r="G9" s="237">
        <v>491</v>
      </c>
      <c r="H9" s="237">
        <v>614</v>
      </c>
      <c r="I9" s="237">
        <f>SUM(J9:K9)</f>
        <v>1984</v>
      </c>
      <c r="J9" s="237">
        <v>1278</v>
      </c>
      <c r="K9" s="237">
        <v>706</v>
      </c>
      <c r="L9" s="237">
        <v>353855</v>
      </c>
      <c r="M9" s="237">
        <v>680229</v>
      </c>
      <c r="N9" s="238">
        <f>SUM(O9:Q9)</f>
        <v>1953436</v>
      </c>
      <c r="O9" s="237">
        <v>1266195</v>
      </c>
      <c r="P9" s="237">
        <v>677260</v>
      </c>
      <c r="Q9" s="237">
        <v>9981</v>
      </c>
    </row>
    <row r="10" spans="1:17" ht="15" customHeight="1">
      <c r="A10" s="277" t="s">
        <v>182</v>
      </c>
      <c r="B10" s="278"/>
      <c r="C10" s="57" t="s">
        <v>339</v>
      </c>
      <c r="D10" s="236">
        <v>1098</v>
      </c>
      <c r="E10" s="237">
        <f>SUM(F10,I10)</f>
        <v>6420</v>
      </c>
      <c r="F10" s="237">
        <f>SUM(G10:H10)</f>
        <v>5708</v>
      </c>
      <c r="G10" s="237">
        <v>3110</v>
      </c>
      <c r="H10" s="237">
        <v>2598</v>
      </c>
      <c r="I10" s="237">
        <f>SUM(J10:K10)</f>
        <v>712</v>
      </c>
      <c r="J10" s="237">
        <v>486</v>
      </c>
      <c r="K10" s="237">
        <v>226</v>
      </c>
      <c r="L10" s="237">
        <v>1997348</v>
      </c>
      <c r="M10" s="237">
        <v>2789088</v>
      </c>
      <c r="N10" s="238">
        <f>SUM(O10:Q10)</f>
        <v>6852754</v>
      </c>
      <c r="O10" s="237">
        <v>4984200</v>
      </c>
      <c r="P10" s="237">
        <v>1850961</v>
      </c>
      <c r="Q10" s="237">
        <v>17593</v>
      </c>
    </row>
    <row r="11" spans="1:17" ht="15" customHeight="1">
      <c r="A11" s="286"/>
      <c r="B11" s="287"/>
      <c r="C11" s="57" t="s">
        <v>340</v>
      </c>
      <c r="D11" s="236">
        <v>354</v>
      </c>
      <c r="E11" s="237">
        <f>SUM(F11,I11)</f>
        <v>4797</v>
      </c>
      <c r="F11" s="237">
        <f>SUM(G11:H11)</f>
        <v>4762</v>
      </c>
      <c r="G11" s="237">
        <v>2655</v>
      </c>
      <c r="H11" s="237">
        <v>2107</v>
      </c>
      <c r="I11" s="237">
        <f>SUM(J11:K11)</f>
        <v>35</v>
      </c>
      <c r="J11" s="237">
        <v>24</v>
      </c>
      <c r="K11" s="237">
        <v>11</v>
      </c>
      <c r="L11" s="237">
        <v>1757977</v>
      </c>
      <c r="M11" s="237">
        <v>3843463</v>
      </c>
      <c r="N11" s="238">
        <f>SUM(O11:Q11)</f>
        <v>7532218</v>
      </c>
      <c r="O11" s="237">
        <v>6039490</v>
      </c>
      <c r="P11" s="237">
        <v>1486544</v>
      </c>
      <c r="Q11" s="237">
        <v>6184</v>
      </c>
    </row>
    <row r="12" spans="1:17" ht="15" customHeight="1">
      <c r="A12" s="277"/>
      <c r="B12" s="278"/>
      <c r="C12" s="57" t="s">
        <v>337</v>
      </c>
      <c r="D12" s="236">
        <v>130</v>
      </c>
      <c r="E12" s="237">
        <f>SUM(F12,I12)</f>
        <v>3181</v>
      </c>
      <c r="F12" s="237">
        <f>SUM(G12:H12)</f>
        <v>3179</v>
      </c>
      <c r="G12" s="237">
        <v>1743</v>
      </c>
      <c r="H12" s="237">
        <v>1436</v>
      </c>
      <c r="I12" s="237">
        <f>SUM(J12:K12)</f>
        <v>2</v>
      </c>
      <c r="J12" s="237">
        <v>2</v>
      </c>
      <c r="K12" s="237" t="s">
        <v>393</v>
      </c>
      <c r="L12" s="237">
        <v>1146059</v>
      </c>
      <c r="M12" s="237">
        <v>2598513</v>
      </c>
      <c r="N12" s="238">
        <f>SUM(O12:Q12)</f>
        <v>5110839</v>
      </c>
      <c r="O12" s="237">
        <v>4596870</v>
      </c>
      <c r="P12" s="237">
        <v>488076</v>
      </c>
      <c r="Q12" s="237">
        <v>25893</v>
      </c>
    </row>
    <row r="13" spans="1:17" ht="15" customHeight="1">
      <c r="A13" s="277"/>
      <c r="B13" s="278"/>
      <c r="C13" s="57" t="s">
        <v>338</v>
      </c>
      <c r="D13" s="236">
        <v>191</v>
      </c>
      <c r="E13" s="237">
        <f>SUM(F13,I13)</f>
        <v>19426</v>
      </c>
      <c r="F13" s="237">
        <f>SUM(G13:H13)</f>
        <v>19421</v>
      </c>
      <c r="G13" s="237">
        <v>12263</v>
      </c>
      <c r="H13" s="237">
        <v>7158</v>
      </c>
      <c r="I13" s="237">
        <f>SUM(J13:K13)</f>
        <v>5</v>
      </c>
      <c r="J13" s="237">
        <v>4</v>
      </c>
      <c r="K13" s="237">
        <v>1</v>
      </c>
      <c r="L13" s="237">
        <v>8229107</v>
      </c>
      <c r="M13" s="237">
        <v>26305232</v>
      </c>
      <c r="N13" s="238">
        <f>SUM(O13:Q13)</f>
        <v>50764382</v>
      </c>
      <c r="O13" s="237">
        <v>46850313</v>
      </c>
      <c r="P13" s="237">
        <v>3877645</v>
      </c>
      <c r="Q13" s="237">
        <v>36424</v>
      </c>
    </row>
    <row r="14" spans="1:17" ht="15" customHeight="1">
      <c r="A14" s="277"/>
      <c r="B14" s="278"/>
      <c r="C14" s="46"/>
      <c r="D14" s="236"/>
      <c r="E14" s="237"/>
      <c r="F14" s="237"/>
      <c r="G14" s="237"/>
      <c r="H14" s="237"/>
      <c r="I14" s="237"/>
      <c r="J14" s="237"/>
      <c r="K14" s="237"/>
      <c r="L14" s="237"/>
      <c r="M14" s="238"/>
      <c r="N14" s="237"/>
      <c r="O14" s="237"/>
      <c r="P14" s="237"/>
      <c r="Q14" s="237"/>
    </row>
    <row r="15" spans="1:17" s="167" customFormat="1" ht="15" customHeight="1">
      <c r="A15" s="357"/>
      <c r="B15" s="358"/>
      <c r="C15" s="15" t="s">
        <v>87</v>
      </c>
      <c r="D15" s="245">
        <f>SUM(D16:D20)</f>
        <v>383</v>
      </c>
      <c r="E15" s="246">
        <f aca="true" t="shared" si="2" ref="E15:Q15">SUM(E16:E20)</f>
        <v>5519</v>
      </c>
      <c r="F15" s="246">
        <f t="shared" si="2"/>
        <v>5140</v>
      </c>
      <c r="G15" s="246">
        <f t="shared" si="2"/>
        <v>2330</v>
      </c>
      <c r="H15" s="246">
        <f t="shared" si="2"/>
        <v>2810</v>
      </c>
      <c r="I15" s="246">
        <f t="shared" si="2"/>
        <v>379</v>
      </c>
      <c r="J15" s="246">
        <f t="shared" si="2"/>
        <v>226</v>
      </c>
      <c r="K15" s="246">
        <f t="shared" si="2"/>
        <v>153</v>
      </c>
      <c r="L15" s="246">
        <f t="shared" si="2"/>
        <v>1585765</v>
      </c>
      <c r="M15" s="246">
        <f t="shared" si="2"/>
        <v>5897929</v>
      </c>
      <c r="N15" s="246">
        <f t="shared" si="2"/>
        <v>9877220</v>
      </c>
      <c r="O15" s="246">
        <f t="shared" si="2"/>
        <v>9033614</v>
      </c>
      <c r="P15" s="246">
        <f t="shared" si="2"/>
        <v>834266</v>
      </c>
      <c r="Q15" s="246">
        <f t="shared" si="2"/>
        <v>9340</v>
      </c>
    </row>
    <row r="16" spans="1:17" ht="15" customHeight="1">
      <c r="A16" s="277"/>
      <c r="B16" s="278"/>
      <c r="C16" s="57" t="s">
        <v>336</v>
      </c>
      <c r="D16" s="236">
        <v>176</v>
      </c>
      <c r="E16" s="237">
        <f>SUM(F16,I16)</f>
        <v>388</v>
      </c>
      <c r="F16" s="237">
        <f>SUM(G16:H16)</f>
        <v>120</v>
      </c>
      <c r="G16" s="237">
        <v>51</v>
      </c>
      <c r="H16" s="237">
        <v>69</v>
      </c>
      <c r="I16" s="237">
        <f>SUM(J16:K16)</f>
        <v>268</v>
      </c>
      <c r="J16" s="237">
        <v>160</v>
      </c>
      <c r="K16" s="237">
        <v>108</v>
      </c>
      <c r="L16" s="237">
        <v>27614</v>
      </c>
      <c r="M16" s="237">
        <v>92191</v>
      </c>
      <c r="N16" s="238">
        <f>SUM(O16:Q16)</f>
        <v>219056</v>
      </c>
      <c r="O16" s="237">
        <v>143933</v>
      </c>
      <c r="P16" s="237">
        <v>71996</v>
      </c>
      <c r="Q16" s="237">
        <v>3127</v>
      </c>
    </row>
    <row r="17" spans="1:17" ht="15" customHeight="1">
      <c r="A17" s="277" t="s">
        <v>183</v>
      </c>
      <c r="B17" s="278"/>
      <c r="C17" s="57" t="s">
        <v>339</v>
      </c>
      <c r="D17" s="236">
        <v>101</v>
      </c>
      <c r="E17" s="237">
        <f>SUM(F17,I17)</f>
        <v>586</v>
      </c>
      <c r="F17" s="237">
        <f>SUM(G17:H17)</f>
        <v>490</v>
      </c>
      <c r="G17" s="237">
        <v>248</v>
      </c>
      <c r="H17" s="237">
        <v>242</v>
      </c>
      <c r="I17" s="237">
        <f>SUM(J17:K17)</f>
        <v>96</v>
      </c>
      <c r="J17" s="237">
        <v>57</v>
      </c>
      <c r="K17" s="237">
        <v>39</v>
      </c>
      <c r="L17" s="237">
        <v>142941</v>
      </c>
      <c r="M17" s="237">
        <v>299383</v>
      </c>
      <c r="N17" s="238">
        <f>SUM(O17:Q17)</f>
        <v>619351</v>
      </c>
      <c r="O17" s="237">
        <v>544077</v>
      </c>
      <c r="P17" s="237">
        <v>74561</v>
      </c>
      <c r="Q17" s="237">
        <v>713</v>
      </c>
    </row>
    <row r="18" spans="1:17" ht="15" customHeight="1">
      <c r="A18" s="286"/>
      <c r="B18" s="287"/>
      <c r="C18" s="57" t="s">
        <v>340</v>
      </c>
      <c r="D18" s="236">
        <v>45</v>
      </c>
      <c r="E18" s="237">
        <f>SUM(F18,I18)</f>
        <v>602</v>
      </c>
      <c r="F18" s="237">
        <f>SUM(G18:H18)</f>
        <v>592</v>
      </c>
      <c r="G18" s="237">
        <v>288</v>
      </c>
      <c r="H18" s="237">
        <v>304</v>
      </c>
      <c r="I18" s="237">
        <f>SUM(J18:K18)</f>
        <v>10</v>
      </c>
      <c r="J18" s="237">
        <v>6</v>
      </c>
      <c r="K18" s="237">
        <v>4</v>
      </c>
      <c r="L18" s="237">
        <v>159349</v>
      </c>
      <c r="M18" s="237">
        <v>329686</v>
      </c>
      <c r="N18" s="238">
        <f>SUM(O18:Q18)</f>
        <v>660171</v>
      </c>
      <c r="O18" s="237">
        <v>592800</v>
      </c>
      <c r="P18" s="237">
        <v>61871</v>
      </c>
      <c r="Q18" s="237">
        <v>5500</v>
      </c>
    </row>
    <row r="19" spans="1:17" ht="15" customHeight="1">
      <c r="A19" s="277"/>
      <c r="B19" s="278"/>
      <c r="C19" s="57" t="s">
        <v>337</v>
      </c>
      <c r="D19" s="236">
        <v>22</v>
      </c>
      <c r="E19" s="237">
        <f>SUM(F19,I19)</f>
        <v>547</v>
      </c>
      <c r="F19" s="237">
        <f>SUM(G19:H19)</f>
        <v>542</v>
      </c>
      <c r="G19" s="237">
        <v>309</v>
      </c>
      <c r="H19" s="237">
        <v>233</v>
      </c>
      <c r="I19" s="237">
        <f>SUM(J19:K19)</f>
        <v>5</v>
      </c>
      <c r="J19" s="237">
        <v>3</v>
      </c>
      <c r="K19" s="237">
        <v>2</v>
      </c>
      <c r="L19" s="237">
        <v>169878</v>
      </c>
      <c r="M19" s="237">
        <v>381684</v>
      </c>
      <c r="N19" s="238">
        <f>SUM(O19:Q19)</f>
        <v>747437</v>
      </c>
      <c r="O19" s="237">
        <v>711293</v>
      </c>
      <c r="P19" s="237">
        <v>36144</v>
      </c>
      <c r="Q19" s="237" t="s">
        <v>393</v>
      </c>
    </row>
    <row r="20" spans="1:17" ht="15" customHeight="1">
      <c r="A20" s="162"/>
      <c r="B20" s="62"/>
      <c r="C20" s="57" t="s">
        <v>338</v>
      </c>
      <c r="D20" s="236">
        <v>39</v>
      </c>
      <c r="E20" s="237">
        <f>SUM(F20,I20)</f>
        <v>3396</v>
      </c>
      <c r="F20" s="237">
        <f>SUM(G20:H20)</f>
        <v>3396</v>
      </c>
      <c r="G20" s="237">
        <v>1434</v>
      </c>
      <c r="H20" s="237">
        <v>1962</v>
      </c>
      <c r="I20" s="237">
        <f>SUM(J20:K20)</f>
        <v>0</v>
      </c>
      <c r="J20" s="237" t="s">
        <v>393</v>
      </c>
      <c r="K20" s="237" t="s">
        <v>393</v>
      </c>
      <c r="L20" s="237">
        <v>1085983</v>
      </c>
      <c r="M20" s="237">
        <v>4794985</v>
      </c>
      <c r="N20" s="238">
        <f>SUM(O20:Q20)</f>
        <v>7631205</v>
      </c>
      <c r="O20" s="237">
        <v>7041511</v>
      </c>
      <c r="P20" s="237">
        <v>589694</v>
      </c>
      <c r="Q20" s="237" t="s">
        <v>393</v>
      </c>
    </row>
    <row r="21" spans="1:17" ht="15" customHeight="1">
      <c r="A21" s="162"/>
      <c r="B21" s="62"/>
      <c r="C21" s="46"/>
      <c r="D21" s="236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</row>
    <row r="22" spans="1:17" s="167" customFormat="1" ht="15" customHeight="1">
      <c r="A22" s="357"/>
      <c r="B22" s="358"/>
      <c r="C22" s="15" t="s">
        <v>87</v>
      </c>
      <c r="D22" s="245">
        <f>SUM(D23:D27)</f>
        <v>2019</v>
      </c>
      <c r="E22" s="246">
        <f aca="true" t="shared" si="3" ref="E22:Q22">SUM(E23:E27)</f>
        <v>17116</v>
      </c>
      <c r="F22" s="246">
        <f t="shared" si="3"/>
        <v>14420</v>
      </c>
      <c r="G22" s="246">
        <f t="shared" si="3"/>
        <v>8775</v>
      </c>
      <c r="H22" s="246">
        <f t="shared" si="3"/>
        <v>5645</v>
      </c>
      <c r="I22" s="246">
        <f t="shared" si="3"/>
        <v>2696</v>
      </c>
      <c r="J22" s="246">
        <f t="shared" si="3"/>
        <v>1480</v>
      </c>
      <c r="K22" s="246">
        <f t="shared" si="3"/>
        <v>1216</v>
      </c>
      <c r="L22" s="246">
        <f t="shared" si="3"/>
        <v>5906187</v>
      </c>
      <c r="M22" s="246">
        <f t="shared" si="3"/>
        <v>22414202</v>
      </c>
      <c r="N22" s="246">
        <f t="shared" si="3"/>
        <v>38043725</v>
      </c>
      <c r="O22" s="246">
        <f t="shared" si="3"/>
        <v>33578017</v>
      </c>
      <c r="P22" s="246">
        <f t="shared" si="3"/>
        <v>4444573</v>
      </c>
      <c r="Q22" s="246">
        <f t="shared" si="3"/>
        <v>21135</v>
      </c>
    </row>
    <row r="23" spans="1:17" ht="15" customHeight="1">
      <c r="A23" s="162"/>
      <c r="B23" s="62"/>
      <c r="C23" s="57" t="s">
        <v>336</v>
      </c>
      <c r="D23" s="236">
        <v>1125</v>
      </c>
      <c r="E23" s="237">
        <f>SUM(F23,I23)</f>
        <v>2414</v>
      </c>
      <c r="F23" s="237">
        <f>SUM(G23:H23)</f>
        <v>579</v>
      </c>
      <c r="G23" s="237">
        <v>175</v>
      </c>
      <c r="H23" s="237">
        <v>404</v>
      </c>
      <c r="I23" s="237">
        <f>SUM(J23:K23)</f>
        <v>1835</v>
      </c>
      <c r="J23" s="237">
        <v>999</v>
      </c>
      <c r="K23" s="237">
        <v>836</v>
      </c>
      <c r="L23" s="237">
        <v>153897</v>
      </c>
      <c r="M23" s="237">
        <v>469740</v>
      </c>
      <c r="N23" s="238">
        <f>SUM(O23:Q23)</f>
        <v>1292098</v>
      </c>
      <c r="O23" s="237">
        <v>512385</v>
      </c>
      <c r="P23" s="237">
        <v>778207</v>
      </c>
      <c r="Q23" s="237">
        <v>1506</v>
      </c>
    </row>
    <row r="24" spans="1:17" ht="15" customHeight="1">
      <c r="A24" s="277" t="s">
        <v>184</v>
      </c>
      <c r="B24" s="278"/>
      <c r="C24" s="57" t="s">
        <v>339</v>
      </c>
      <c r="D24" s="236">
        <v>664</v>
      </c>
      <c r="E24" s="237">
        <f>SUM(F24,I24)</f>
        <v>3651</v>
      </c>
      <c r="F24" s="237">
        <f>SUM(G24:H24)</f>
        <v>2827</v>
      </c>
      <c r="G24" s="237">
        <v>1095</v>
      </c>
      <c r="H24" s="237">
        <v>1732</v>
      </c>
      <c r="I24" s="237">
        <f>SUM(J24:K24)</f>
        <v>824</v>
      </c>
      <c r="J24" s="237">
        <v>464</v>
      </c>
      <c r="K24" s="237">
        <v>360</v>
      </c>
      <c r="L24" s="237">
        <v>808559</v>
      </c>
      <c r="M24" s="237">
        <v>1454293</v>
      </c>
      <c r="N24" s="238">
        <f>SUM(O24:Q24)</f>
        <v>3405786</v>
      </c>
      <c r="O24" s="237">
        <v>1917374</v>
      </c>
      <c r="P24" s="237">
        <v>1478164</v>
      </c>
      <c r="Q24" s="237">
        <v>10248</v>
      </c>
    </row>
    <row r="25" spans="1:17" ht="15" customHeight="1">
      <c r="A25" s="286"/>
      <c r="B25" s="287"/>
      <c r="C25" s="57" t="s">
        <v>340</v>
      </c>
      <c r="D25" s="236">
        <v>121</v>
      </c>
      <c r="E25" s="237">
        <f>SUM(F25,I25)</f>
        <v>1634</v>
      </c>
      <c r="F25" s="237">
        <f>SUM(G25:H25)</f>
        <v>1597</v>
      </c>
      <c r="G25" s="237">
        <v>827</v>
      </c>
      <c r="H25" s="237">
        <v>770</v>
      </c>
      <c r="I25" s="237">
        <f>SUM(J25:K25)</f>
        <v>37</v>
      </c>
      <c r="J25" s="237">
        <v>17</v>
      </c>
      <c r="K25" s="237">
        <v>20</v>
      </c>
      <c r="L25" s="237">
        <v>544983</v>
      </c>
      <c r="M25" s="237">
        <v>1265373</v>
      </c>
      <c r="N25" s="238">
        <f>SUM(O25:Q25)</f>
        <v>2677675</v>
      </c>
      <c r="O25" s="237">
        <v>1770263</v>
      </c>
      <c r="P25" s="237">
        <v>905442</v>
      </c>
      <c r="Q25" s="237">
        <v>1970</v>
      </c>
    </row>
    <row r="26" spans="1:17" ht="15" customHeight="1">
      <c r="A26" s="162"/>
      <c r="B26" s="62"/>
      <c r="C26" s="57" t="s">
        <v>337</v>
      </c>
      <c r="D26" s="236">
        <v>52</v>
      </c>
      <c r="E26" s="237">
        <f>SUM(F26,I26)</f>
        <v>1281</v>
      </c>
      <c r="F26" s="237">
        <f>SUM(G26:H26)</f>
        <v>1281</v>
      </c>
      <c r="G26" s="237">
        <v>631</v>
      </c>
      <c r="H26" s="237">
        <v>650</v>
      </c>
      <c r="I26" s="237" t="s">
        <v>204</v>
      </c>
      <c r="J26" s="237" t="s">
        <v>393</v>
      </c>
      <c r="K26" s="237" t="s">
        <v>393</v>
      </c>
      <c r="L26" s="237">
        <v>432168</v>
      </c>
      <c r="M26" s="237">
        <v>1081097</v>
      </c>
      <c r="N26" s="238">
        <f>SUM(O26:Q26)</f>
        <v>2425836</v>
      </c>
      <c r="O26" s="237">
        <v>1932631</v>
      </c>
      <c r="P26" s="237">
        <v>493205</v>
      </c>
      <c r="Q26" s="237" t="s">
        <v>393</v>
      </c>
    </row>
    <row r="27" spans="1:17" ht="15" customHeight="1">
      <c r="A27" s="162"/>
      <c r="B27" s="62"/>
      <c r="C27" s="57" t="s">
        <v>338</v>
      </c>
      <c r="D27" s="236">
        <v>57</v>
      </c>
      <c r="E27" s="237">
        <f>SUM(F27,I27)</f>
        <v>8136</v>
      </c>
      <c r="F27" s="237">
        <f>SUM(G27:H27)</f>
        <v>8136</v>
      </c>
      <c r="G27" s="237">
        <v>6047</v>
      </c>
      <c r="H27" s="237">
        <v>2089</v>
      </c>
      <c r="I27" s="237" t="s">
        <v>204</v>
      </c>
      <c r="J27" s="237" t="s">
        <v>393</v>
      </c>
      <c r="K27" s="237" t="s">
        <v>393</v>
      </c>
      <c r="L27" s="237">
        <v>3966580</v>
      </c>
      <c r="M27" s="237">
        <v>18143699</v>
      </c>
      <c r="N27" s="238">
        <f>SUM(O27:Q27)</f>
        <v>28242330</v>
      </c>
      <c r="O27" s="237">
        <v>27445364</v>
      </c>
      <c r="P27" s="237">
        <v>789555</v>
      </c>
      <c r="Q27" s="237">
        <v>7411</v>
      </c>
    </row>
    <row r="28" spans="1:17" ht="15" customHeight="1">
      <c r="A28" s="277"/>
      <c r="B28" s="278"/>
      <c r="C28" s="46"/>
      <c r="D28" s="236"/>
      <c r="E28" s="237"/>
      <c r="F28" s="237"/>
      <c r="G28" s="237"/>
      <c r="H28" s="237"/>
      <c r="I28" s="237"/>
      <c r="J28" s="239"/>
      <c r="K28" s="237"/>
      <c r="L28" s="237"/>
      <c r="M28" s="237"/>
      <c r="N28" s="237"/>
      <c r="O28" s="237"/>
      <c r="P28" s="237"/>
      <c r="Q28" s="237"/>
    </row>
    <row r="29" spans="1:17" s="167" customFormat="1" ht="15" customHeight="1">
      <c r="A29" s="183"/>
      <c r="B29" s="43"/>
      <c r="C29" s="15" t="s">
        <v>87</v>
      </c>
      <c r="D29" s="245">
        <f>SUM(D30:D34)</f>
        <v>641</v>
      </c>
      <c r="E29" s="246">
        <f aca="true" t="shared" si="4" ref="E29:Q29">SUM(E30:E34)</f>
        <v>3497</v>
      </c>
      <c r="F29" s="246">
        <f t="shared" si="4"/>
        <v>2572</v>
      </c>
      <c r="G29" s="246">
        <f t="shared" si="4"/>
        <v>1106</v>
      </c>
      <c r="H29" s="246">
        <f t="shared" si="4"/>
        <v>1466</v>
      </c>
      <c r="I29" s="246">
        <f t="shared" si="4"/>
        <v>925</v>
      </c>
      <c r="J29" s="246">
        <f t="shared" si="4"/>
        <v>579</v>
      </c>
      <c r="K29" s="246">
        <f t="shared" si="4"/>
        <v>346</v>
      </c>
      <c r="L29" s="246">
        <f t="shared" si="4"/>
        <v>700809</v>
      </c>
      <c r="M29" s="246">
        <f t="shared" si="4"/>
        <v>1424374</v>
      </c>
      <c r="N29" s="246">
        <f t="shared" si="4"/>
        <v>3022029</v>
      </c>
      <c r="O29" s="246">
        <f t="shared" si="4"/>
        <v>2708073</v>
      </c>
      <c r="P29" s="246">
        <f t="shared" si="4"/>
        <v>305312</v>
      </c>
      <c r="Q29" s="246">
        <f t="shared" si="4"/>
        <v>8644</v>
      </c>
    </row>
    <row r="30" spans="1:17" ht="15" customHeight="1">
      <c r="A30" s="162"/>
      <c r="B30" s="62"/>
      <c r="C30" s="57" t="s">
        <v>336</v>
      </c>
      <c r="D30" s="236">
        <v>407</v>
      </c>
      <c r="E30" s="237">
        <f>SUM(F30,I30)</f>
        <v>786</v>
      </c>
      <c r="F30" s="237">
        <f>SUM(G30:H30)</f>
        <v>135</v>
      </c>
      <c r="G30" s="237">
        <v>54</v>
      </c>
      <c r="H30" s="237">
        <v>81</v>
      </c>
      <c r="I30" s="237">
        <f>SUM(J30:K30)</f>
        <v>651</v>
      </c>
      <c r="J30" s="237">
        <v>406</v>
      </c>
      <c r="K30" s="237">
        <v>245</v>
      </c>
      <c r="L30" s="237">
        <v>28810</v>
      </c>
      <c r="M30" s="237">
        <v>132736</v>
      </c>
      <c r="N30" s="238">
        <f>SUM(O30:Q30)</f>
        <v>333241</v>
      </c>
      <c r="O30" s="237">
        <v>216297</v>
      </c>
      <c r="P30" s="237">
        <v>115047</v>
      </c>
      <c r="Q30" s="237">
        <v>1897</v>
      </c>
    </row>
    <row r="31" spans="1:17" ht="15" customHeight="1">
      <c r="A31" s="277" t="s">
        <v>185</v>
      </c>
      <c r="B31" s="278"/>
      <c r="C31" s="57" t="s">
        <v>339</v>
      </c>
      <c r="D31" s="236">
        <v>172</v>
      </c>
      <c r="E31" s="237">
        <f>SUM(F31,I31)</f>
        <v>1003</v>
      </c>
      <c r="F31" s="237">
        <f>SUM(G31:H31)</f>
        <v>751</v>
      </c>
      <c r="G31" s="237">
        <v>345</v>
      </c>
      <c r="H31" s="237">
        <v>406</v>
      </c>
      <c r="I31" s="237">
        <f>SUM(J31:K31)</f>
        <v>252</v>
      </c>
      <c r="J31" s="237">
        <v>157</v>
      </c>
      <c r="K31" s="237">
        <v>95</v>
      </c>
      <c r="L31" s="237">
        <v>176023</v>
      </c>
      <c r="M31" s="237">
        <v>307097</v>
      </c>
      <c r="N31" s="238">
        <f>SUM(O31:Q31)</f>
        <v>757835</v>
      </c>
      <c r="O31" s="237">
        <v>645022</v>
      </c>
      <c r="P31" s="237">
        <v>109961</v>
      </c>
      <c r="Q31" s="237">
        <v>2852</v>
      </c>
    </row>
    <row r="32" spans="1:17" ht="15" customHeight="1">
      <c r="A32" s="286"/>
      <c r="B32" s="287"/>
      <c r="C32" s="57" t="s">
        <v>340</v>
      </c>
      <c r="D32" s="236">
        <v>39</v>
      </c>
      <c r="E32" s="237">
        <f>SUM(F32,I32)</f>
        <v>555</v>
      </c>
      <c r="F32" s="237">
        <f>SUM(G32:H32)</f>
        <v>540</v>
      </c>
      <c r="G32" s="237">
        <v>240</v>
      </c>
      <c r="H32" s="237">
        <v>300</v>
      </c>
      <c r="I32" s="237">
        <f>SUM(J32:K32)</f>
        <v>15</v>
      </c>
      <c r="J32" s="237">
        <v>11</v>
      </c>
      <c r="K32" s="237">
        <v>4</v>
      </c>
      <c r="L32" s="237">
        <v>139657</v>
      </c>
      <c r="M32" s="237">
        <v>200349</v>
      </c>
      <c r="N32" s="238">
        <f>SUM(O32:Q32)</f>
        <v>514694</v>
      </c>
      <c r="O32" s="237">
        <v>471970</v>
      </c>
      <c r="P32" s="237">
        <v>40832</v>
      </c>
      <c r="Q32" s="237">
        <v>1892</v>
      </c>
    </row>
    <row r="33" spans="1:17" ht="15" customHeight="1">
      <c r="A33" s="162"/>
      <c r="B33" s="62"/>
      <c r="C33" s="57" t="s">
        <v>337</v>
      </c>
      <c r="D33" s="236">
        <v>13</v>
      </c>
      <c r="E33" s="237">
        <f>SUM(F33,I33)</f>
        <v>312</v>
      </c>
      <c r="F33" s="237">
        <f>SUM(G33:H33)</f>
        <v>305</v>
      </c>
      <c r="G33" s="237">
        <v>107</v>
      </c>
      <c r="H33" s="237">
        <v>198</v>
      </c>
      <c r="I33" s="237">
        <f>SUM(J33:K33)</f>
        <v>7</v>
      </c>
      <c r="J33" s="237">
        <v>5</v>
      </c>
      <c r="K33" s="237">
        <v>2</v>
      </c>
      <c r="L33" s="237">
        <v>87645</v>
      </c>
      <c r="M33" s="237">
        <v>126062</v>
      </c>
      <c r="N33" s="238">
        <f>SUM(O33:Q33)</f>
        <v>366857</v>
      </c>
      <c r="O33" s="237">
        <v>354280</v>
      </c>
      <c r="P33" s="237">
        <v>12577</v>
      </c>
      <c r="Q33" s="237" t="s">
        <v>393</v>
      </c>
    </row>
    <row r="34" spans="1:17" ht="15" customHeight="1">
      <c r="A34" s="162"/>
      <c r="B34" s="62"/>
      <c r="C34" s="57" t="s">
        <v>338</v>
      </c>
      <c r="D34" s="236">
        <v>10</v>
      </c>
      <c r="E34" s="237">
        <f>SUM(F34,I34)</f>
        <v>841</v>
      </c>
      <c r="F34" s="237">
        <f>SUM(G34:H34)</f>
        <v>841</v>
      </c>
      <c r="G34" s="237">
        <v>360</v>
      </c>
      <c r="H34" s="237">
        <v>481</v>
      </c>
      <c r="I34" s="237" t="s">
        <v>204</v>
      </c>
      <c r="J34" s="237" t="s">
        <v>393</v>
      </c>
      <c r="K34" s="237" t="s">
        <v>393</v>
      </c>
      <c r="L34" s="237">
        <v>268674</v>
      </c>
      <c r="M34" s="237">
        <v>658130</v>
      </c>
      <c r="N34" s="238">
        <f>SUM(O34:Q34)</f>
        <v>1049402</v>
      </c>
      <c r="O34" s="237">
        <v>1020504</v>
      </c>
      <c r="P34" s="237">
        <v>26895</v>
      </c>
      <c r="Q34" s="237">
        <v>2003</v>
      </c>
    </row>
    <row r="35" spans="1:17" ht="15" customHeight="1">
      <c r="A35" s="162"/>
      <c r="B35" s="62"/>
      <c r="C35" s="46"/>
      <c r="D35" s="236"/>
      <c r="E35" s="237"/>
      <c r="F35" s="237"/>
      <c r="G35" s="237"/>
      <c r="H35" s="237"/>
      <c r="I35" s="237"/>
      <c r="J35" s="239"/>
      <c r="K35" s="237"/>
      <c r="L35" s="237"/>
      <c r="M35" s="237"/>
      <c r="N35" s="237"/>
      <c r="O35" s="237"/>
      <c r="P35" s="237"/>
      <c r="Q35" s="237"/>
    </row>
    <row r="36" spans="1:17" s="167" customFormat="1" ht="15" customHeight="1">
      <c r="A36" s="183"/>
      <c r="B36" s="43"/>
      <c r="C36" s="15" t="s">
        <v>87</v>
      </c>
      <c r="D36" s="245">
        <f>SUM(D37:D41)</f>
        <v>157</v>
      </c>
      <c r="E36" s="246">
        <f aca="true" t="shared" si="5" ref="E36:Q36">SUM(E37:E41)</f>
        <v>2664</v>
      </c>
      <c r="F36" s="246">
        <f t="shared" si="5"/>
        <v>2529</v>
      </c>
      <c r="G36" s="246">
        <f t="shared" si="5"/>
        <v>693</v>
      </c>
      <c r="H36" s="246">
        <f t="shared" si="5"/>
        <v>1836</v>
      </c>
      <c r="I36" s="246">
        <f t="shared" si="5"/>
        <v>135</v>
      </c>
      <c r="J36" s="246">
        <f t="shared" si="5"/>
        <v>81</v>
      </c>
      <c r="K36" s="246">
        <f t="shared" si="5"/>
        <v>54</v>
      </c>
      <c r="L36" s="246">
        <f t="shared" si="5"/>
        <v>566850</v>
      </c>
      <c r="M36" s="246">
        <f t="shared" si="5"/>
        <v>1130447</v>
      </c>
      <c r="N36" s="246">
        <f t="shared" si="5"/>
        <v>2167261</v>
      </c>
      <c r="O36" s="246">
        <f t="shared" si="5"/>
        <v>1520558</v>
      </c>
      <c r="P36" s="246">
        <f t="shared" si="5"/>
        <v>646331</v>
      </c>
      <c r="Q36" s="246">
        <f t="shared" si="5"/>
        <v>372</v>
      </c>
    </row>
    <row r="37" spans="1:17" ht="15" customHeight="1">
      <c r="A37" s="162"/>
      <c r="B37" s="62"/>
      <c r="C37" s="57" t="s">
        <v>336</v>
      </c>
      <c r="D37" s="236">
        <v>49</v>
      </c>
      <c r="E37" s="237">
        <f>SUM(F37,I37)</f>
        <v>99</v>
      </c>
      <c r="F37" s="237">
        <f>SUM(G37:H37)</f>
        <v>21</v>
      </c>
      <c r="G37" s="237">
        <v>9</v>
      </c>
      <c r="H37" s="237">
        <v>12</v>
      </c>
      <c r="I37" s="237">
        <f>SUM(J37:K37)</f>
        <v>78</v>
      </c>
      <c r="J37" s="237">
        <v>44</v>
      </c>
      <c r="K37" s="237">
        <v>34</v>
      </c>
      <c r="L37" s="237">
        <v>5177</v>
      </c>
      <c r="M37" s="237">
        <v>25380</v>
      </c>
      <c r="N37" s="238">
        <f>SUM(O37:Q37)</f>
        <v>52138</v>
      </c>
      <c r="O37" s="237">
        <v>33412</v>
      </c>
      <c r="P37" s="237">
        <v>18362</v>
      </c>
      <c r="Q37" s="237">
        <v>364</v>
      </c>
    </row>
    <row r="38" spans="1:17" ht="15" customHeight="1">
      <c r="A38" s="277" t="s">
        <v>186</v>
      </c>
      <c r="B38" s="278"/>
      <c r="C38" s="57" t="s">
        <v>339</v>
      </c>
      <c r="D38" s="236">
        <v>49</v>
      </c>
      <c r="E38" s="237">
        <f>SUM(F38,I38)</f>
        <v>284</v>
      </c>
      <c r="F38" s="237">
        <f>SUM(G38:H38)</f>
        <v>236</v>
      </c>
      <c r="G38" s="237">
        <v>100</v>
      </c>
      <c r="H38" s="237">
        <v>136</v>
      </c>
      <c r="I38" s="237">
        <f>SUM(J38:K38)</f>
        <v>48</v>
      </c>
      <c r="J38" s="237">
        <v>32</v>
      </c>
      <c r="K38" s="237">
        <v>16</v>
      </c>
      <c r="L38" s="237">
        <v>49336</v>
      </c>
      <c r="M38" s="237">
        <v>69477</v>
      </c>
      <c r="N38" s="238">
        <f>SUM(O38:Q38)</f>
        <v>171386</v>
      </c>
      <c r="O38" s="237">
        <v>109257</v>
      </c>
      <c r="P38" s="237">
        <v>62121</v>
      </c>
      <c r="Q38" s="237">
        <v>8</v>
      </c>
    </row>
    <row r="39" spans="1:17" ht="15" customHeight="1">
      <c r="A39" s="286"/>
      <c r="B39" s="287"/>
      <c r="C39" s="57" t="s">
        <v>340</v>
      </c>
      <c r="D39" s="240">
        <v>20</v>
      </c>
      <c r="E39" s="237">
        <f>SUM(F39,I39)</f>
        <v>266</v>
      </c>
      <c r="F39" s="237">
        <f>SUM(G39:H39)</f>
        <v>261</v>
      </c>
      <c r="G39" s="237">
        <v>138</v>
      </c>
      <c r="H39" s="237">
        <v>123</v>
      </c>
      <c r="I39" s="237">
        <f>SUM(J39:K39)</f>
        <v>5</v>
      </c>
      <c r="J39" s="237">
        <v>3</v>
      </c>
      <c r="K39" s="237">
        <v>2</v>
      </c>
      <c r="L39" s="237">
        <v>76203</v>
      </c>
      <c r="M39" s="237">
        <v>193799</v>
      </c>
      <c r="N39" s="238">
        <f>SUM(O39:Q39)</f>
        <v>305865</v>
      </c>
      <c r="O39" s="237">
        <v>272224</v>
      </c>
      <c r="P39" s="237">
        <v>33641</v>
      </c>
      <c r="Q39" s="237" t="s">
        <v>393</v>
      </c>
    </row>
    <row r="40" spans="1:17" ht="15" customHeight="1">
      <c r="A40" s="162"/>
      <c r="B40" s="62"/>
      <c r="C40" s="57" t="s">
        <v>337</v>
      </c>
      <c r="D40" s="236">
        <v>15</v>
      </c>
      <c r="E40" s="237">
        <f>SUM(F40,I40)</f>
        <v>361</v>
      </c>
      <c r="F40" s="237">
        <f>SUM(G40:H40)</f>
        <v>361</v>
      </c>
      <c r="G40" s="237">
        <v>96</v>
      </c>
      <c r="H40" s="237">
        <v>265</v>
      </c>
      <c r="I40" s="237" t="s">
        <v>204</v>
      </c>
      <c r="J40" s="237" t="s">
        <v>393</v>
      </c>
      <c r="K40" s="237" t="s">
        <v>393</v>
      </c>
      <c r="L40" s="237">
        <v>82172</v>
      </c>
      <c r="M40" s="237">
        <v>345973</v>
      </c>
      <c r="N40" s="238">
        <f>SUM(O40:Q40)</f>
        <v>473354</v>
      </c>
      <c r="O40" s="237">
        <v>415902</v>
      </c>
      <c r="P40" s="237">
        <v>57452</v>
      </c>
      <c r="Q40" s="237" t="s">
        <v>393</v>
      </c>
    </row>
    <row r="41" spans="1:17" ht="15" customHeight="1">
      <c r="A41" s="162"/>
      <c r="B41" s="62"/>
      <c r="C41" s="57" t="s">
        <v>338</v>
      </c>
      <c r="D41" s="236">
        <v>24</v>
      </c>
      <c r="E41" s="237">
        <f>SUM(F41,I41)</f>
        <v>1654</v>
      </c>
      <c r="F41" s="237">
        <f>SUM(G41:H41)</f>
        <v>1650</v>
      </c>
      <c r="G41" s="237">
        <v>350</v>
      </c>
      <c r="H41" s="237">
        <v>1300</v>
      </c>
      <c r="I41" s="237">
        <f>SUM(J41:K41)</f>
        <v>4</v>
      </c>
      <c r="J41" s="237">
        <v>2</v>
      </c>
      <c r="K41" s="237">
        <v>2</v>
      </c>
      <c r="L41" s="237">
        <v>353962</v>
      </c>
      <c r="M41" s="237">
        <v>495818</v>
      </c>
      <c r="N41" s="238">
        <f>SUM(O41:Q41)</f>
        <v>1164518</v>
      </c>
      <c r="O41" s="237">
        <v>689763</v>
      </c>
      <c r="P41" s="237">
        <v>474755</v>
      </c>
      <c r="Q41" s="237" t="s">
        <v>393</v>
      </c>
    </row>
    <row r="42" spans="1:17" ht="15" customHeight="1">
      <c r="A42" s="162"/>
      <c r="B42" s="62"/>
      <c r="C42" s="46"/>
      <c r="D42" s="236"/>
      <c r="E42" s="237"/>
      <c r="F42" s="237"/>
      <c r="G42" s="237"/>
      <c r="H42" s="237"/>
      <c r="I42" s="237"/>
      <c r="J42" s="239"/>
      <c r="K42" s="237"/>
      <c r="L42" s="237"/>
      <c r="M42" s="237"/>
      <c r="N42" s="237"/>
      <c r="O42" s="237"/>
      <c r="P42" s="237"/>
      <c r="Q42" s="237"/>
    </row>
    <row r="43" spans="1:17" s="167" customFormat="1" ht="15" customHeight="1">
      <c r="A43" s="183"/>
      <c r="B43" s="43"/>
      <c r="C43" s="15" t="s">
        <v>87</v>
      </c>
      <c r="D43" s="245">
        <f>SUM(D44:D48)</f>
        <v>928</v>
      </c>
      <c r="E43" s="246">
        <f aca="true" t="shared" si="6" ref="E43:Q43">SUM(E44:E48)</f>
        <v>9304</v>
      </c>
      <c r="F43" s="246">
        <f t="shared" si="6"/>
        <v>8087</v>
      </c>
      <c r="G43" s="246">
        <f t="shared" si="6"/>
        <v>4577</v>
      </c>
      <c r="H43" s="246">
        <f t="shared" si="6"/>
        <v>3510</v>
      </c>
      <c r="I43" s="246">
        <f t="shared" si="6"/>
        <v>1217</v>
      </c>
      <c r="J43" s="246">
        <f t="shared" si="6"/>
        <v>679</v>
      </c>
      <c r="K43" s="246">
        <f t="shared" si="6"/>
        <v>538</v>
      </c>
      <c r="L43" s="246">
        <f t="shared" si="6"/>
        <v>3067537</v>
      </c>
      <c r="M43" s="246">
        <f t="shared" si="6"/>
        <v>7902532</v>
      </c>
      <c r="N43" s="246">
        <f t="shared" si="6"/>
        <v>15745709</v>
      </c>
      <c r="O43" s="246">
        <f t="shared" si="6"/>
        <v>12780374</v>
      </c>
      <c r="P43" s="246">
        <f t="shared" si="6"/>
        <v>2955221</v>
      </c>
      <c r="Q43" s="246">
        <f t="shared" si="6"/>
        <v>10114</v>
      </c>
    </row>
    <row r="44" spans="1:17" ht="15" customHeight="1">
      <c r="A44" s="162"/>
      <c r="B44" s="62"/>
      <c r="C44" s="57" t="s">
        <v>336</v>
      </c>
      <c r="D44" s="236">
        <v>501</v>
      </c>
      <c r="E44" s="237">
        <f>SUM(F44,I44)</f>
        <v>1046</v>
      </c>
      <c r="F44" s="237">
        <f>SUM(G44:H44)</f>
        <v>204</v>
      </c>
      <c r="G44" s="237">
        <v>72</v>
      </c>
      <c r="H44" s="237">
        <v>132</v>
      </c>
      <c r="I44" s="237">
        <f>SUM(J44:K44)</f>
        <v>842</v>
      </c>
      <c r="J44" s="237">
        <v>467</v>
      </c>
      <c r="K44" s="237">
        <v>375</v>
      </c>
      <c r="L44" s="237">
        <v>55490</v>
      </c>
      <c r="M44" s="237">
        <v>193682</v>
      </c>
      <c r="N44" s="238">
        <f>SUM(O44:Q44)</f>
        <v>526811</v>
      </c>
      <c r="O44" s="237">
        <v>180322</v>
      </c>
      <c r="P44" s="237">
        <v>345050</v>
      </c>
      <c r="Q44" s="237">
        <v>1439</v>
      </c>
    </row>
    <row r="45" spans="1:17" ht="15" customHeight="1">
      <c r="A45" s="277" t="s">
        <v>187</v>
      </c>
      <c r="B45" s="278"/>
      <c r="C45" s="57" t="s">
        <v>339</v>
      </c>
      <c r="D45" s="236">
        <v>266</v>
      </c>
      <c r="E45" s="237">
        <f>SUM(F45,I45)</f>
        <v>1471</v>
      </c>
      <c r="F45" s="237">
        <f>SUM(G45:H45)</f>
        <v>1104</v>
      </c>
      <c r="G45" s="237">
        <v>521</v>
      </c>
      <c r="H45" s="237">
        <v>583</v>
      </c>
      <c r="I45" s="237">
        <f>SUM(J45:K45)</f>
        <v>367</v>
      </c>
      <c r="J45" s="237">
        <v>206</v>
      </c>
      <c r="K45" s="237">
        <v>161</v>
      </c>
      <c r="L45" s="237">
        <v>346545</v>
      </c>
      <c r="M45" s="237">
        <v>587404</v>
      </c>
      <c r="N45" s="238">
        <f>SUM(O45:Q45)</f>
        <v>1383346</v>
      </c>
      <c r="O45" s="237">
        <v>697103</v>
      </c>
      <c r="P45" s="237">
        <v>685230</v>
      </c>
      <c r="Q45" s="237">
        <v>1013</v>
      </c>
    </row>
    <row r="46" spans="1:17" ht="15" customHeight="1">
      <c r="A46" s="286"/>
      <c r="B46" s="287"/>
      <c r="C46" s="57" t="s">
        <v>340</v>
      </c>
      <c r="D46" s="240">
        <v>77</v>
      </c>
      <c r="E46" s="237">
        <f>SUM(F46,I46)</f>
        <v>1071</v>
      </c>
      <c r="F46" s="237">
        <f>SUM(G46:H46)</f>
        <v>1063</v>
      </c>
      <c r="G46" s="237">
        <v>548</v>
      </c>
      <c r="H46" s="237">
        <v>515</v>
      </c>
      <c r="I46" s="237">
        <f>SUM(J46:K46)</f>
        <v>8</v>
      </c>
      <c r="J46" s="237">
        <v>6</v>
      </c>
      <c r="K46" s="237">
        <v>2</v>
      </c>
      <c r="L46" s="237">
        <v>350586</v>
      </c>
      <c r="M46" s="237">
        <v>978444</v>
      </c>
      <c r="N46" s="238">
        <f>SUM(O46:Q46)</f>
        <v>1807374</v>
      </c>
      <c r="O46" s="237">
        <v>1491753</v>
      </c>
      <c r="P46" s="237">
        <v>315121</v>
      </c>
      <c r="Q46" s="237">
        <v>500</v>
      </c>
    </row>
    <row r="47" spans="1:17" ht="15" customHeight="1">
      <c r="A47" s="162"/>
      <c r="B47" s="62"/>
      <c r="C47" s="57" t="s">
        <v>337</v>
      </c>
      <c r="D47" s="240">
        <v>39</v>
      </c>
      <c r="E47" s="237">
        <f>SUM(F47,I47)</f>
        <v>951</v>
      </c>
      <c r="F47" s="237">
        <f>SUM(G47:H47)</f>
        <v>951</v>
      </c>
      <c r="G47" s="237">
        <v>565</v>
      </c>
      <c r="H47" s="237">
        <v>386</v>
      </c>
      <c r="I47" s="237" t="s">
        <v>204</v>
      </c>
      <c r="J47" s="237" t="s">
        <v>393</v>
      </c>
      <c r="K47" s="237" t="s">
        <v>393</v>
      </c>
      <c r="L47" s="237">
        <v>334302</v>
      </c>
      <c r="M47" s="237">
        <v>1200913</v>
      </c>
      <c r="N47" s="238">
        <f>SUM(O47:Q47)</f>
        <v>2253589</v>
      </c>
      <c r="O47" s="237">
        <v>1849693</v>
      </c>
      <c r="P47" s="237">
        <v>402092</v>
      </c>
      <c r="Q47" s="237">
        <v>1804</v>
      </c>
    </row>
    <row r="48" spans="1:17" ht="15" customHeight="1">
      <c r="A48" s="162"/>
      <c r="B48" s="62"/>
      <c r="C48" s="57" t="s">
        <v>338</v>
      </c>
      <c r="D48" s="236">
        <v>45</v>
      </c>
      <c r="E48" s="237">
        <f>SUM(F48,I48)</f>
        <v>4765</v>
      </c>
      <c r="F48" s="237">
        <f>SUM(G48:H48)</f>
        <v>4765</v>
      </c>
      <c r="G48" s="237">
        <v>2871</v>
      </c>
      <c r="H48" s="237">
        <v>1894</v>
      </c>
      <c r="I48" s="237" t="s">
        <v>204</v>
      </c>
      <c r="J48" s="237" t="s">
        <v>393</v>
      </c>
      <c r="K48" s="237" t="s">
        <v>393</v>
      </c>
      <c r="L48" s="237">
        <v>1980614</v>
      </c>
      <c r="M48" s="237">
        <v>4942089</v>
      </c>
      <c r="N48" s="238">
        <f>SUM(O48:Q48)</f>
        <v>9774589</v>
      </c>
      <c r="O48" s="237">
        <v>8561503</v>
      </c>
      <c r="P48" s="237">
        <v>1207728</v>
      </c>
      <c r="Q48" s="237">
        <v>5358</v>
      </c>
    </row>
    <row r="49" spans="1:17" ht="15" customHeight="1">
      <c r="A49" s="162"/>
      <c r="B49" s="62"/>
      <c r="C49" s="46"/>
      <c r="D49" s="236"/>
      <c r="E49" s="237"/>
      <c r="F49" s="237"/>
      <c r="G49" s="237"/>
      <c r="H49" s="237"/>
      <c r="I49" s="237"/>
      <c r="J49" s="239"/>
      <c r="K49" s="237"/>
      <c r="L49" s="237"/>
      <c r="M49" s="237"/>
      <c r="N49" s="237"/>
      <c r="O49" s="237"/>
      <c r="P49" s="237"/>
      <c r="Q49" s="237"/>
    </row>
    <row r="50" spans="1:17" s="167" customFormat="1" ht="15" customHeight="1">
      <c r="A50" s="183"/>
      <c r="B50" s="43"/>
      <c r="C50" s="15" t="s">
        <v>87</v>
      </c>
      <c r="D50" s="245">
        <f>SUM(D51:D55)</f>
        <v>391</v>
      </c>
      <c r="E50" s="246">
        <f aca="true" t="shared" si="7" ref="E50:Q50">SUM(E51:E55)</f>
        <v>4325</v>
      </c>
      <c r="F50" s="246">
        <f t="shared" si="7"/>
        <v>3835</v>
      </c>
      <c r="G50" s="246">
        <f t="shared" si="7"/>
        <v>1750</v>
      </c>
      <c r="H50" s="246">
        <f t="shared" si="7"/>
        <v>2085</v>
      </c>
      <c r="I50" s="246">
        <f t="shared" si="7"/>
        <v>490</v>
      </c>
      <c r="J50" s="246">
        <f t="shared" si="7"/>
        <v>254</v>
      </c>
      <c r="K50" s="246">
        <f t="shared" si="7"/>
        <v>236</v>
      </c>
      <c r="L50" s="246">
        <f t="shared" si="7"/>
        <v>1250084</v>
      </c>
      <c r="M50" s="246">
        <f t="shared" si="7"/>
        <v>3694883</v>
      </c>
      <c r="N50" s="246">
        <f t="shared" si="7"/>
        <v>6953257</v>
      </c>
      <c r="O50" s="246">
        <f t="shared" si="7"/>
        <v>5351077</v>
      </c>
      <c r="P50" s="246">
        <f t="shared" si="7"/>
        <v>1593330</v>
      </c>
      <c r="Q50" s="246">
        <f t="shared" si="7"/>
        <v>8850</v>
      </c>
    </row>
    <row r="51" spans="1:17" ht="15" customHeight="1">
      <c r="A51" s="277"/>
      <c r="B51" s="278"/>
      <c r="C51" s="57" t="s">
        <v>336</v>
      </c>
      <c r="D51" s="236">
        <v>232</v>
      </c>
      <c r="E51" s="237">
        <f>SUM(F51,I51)</f>
        <v>485</v>
      </c>
      <c r="F51" s="237">
        <f>SUM(G51:H51)</f>
        <v>114</v>
      </c>
      <c r="G51" s="237">
        <v>30</v>
      </c>
      <c r="H51" s="237">
        <v>84</v>
      </c>
      <c r="I51" s="237">
        <f>SUM(J51:K51)</f>
        <v>371</v>
      </c>
      <c r="J51" s="237">
        <v>191</v>
      </c>
      <c r="K51" s="239">
        <v>180</v>
      </c>
      <c r="L51" s="237">
        <v>21314</v>
      </c>
      <c r="M51" s="239">
        <v>69450</v>
      </c>
      <c r="N51" s="238">
        <f>SUM(O51:Q51)</f>
        <v>189832</v>
      </c>
      <c r="O51" s="237">
        <v>47083</v>
      </c>
      <c r="P51" s="237">
        <v>141868</v>
      </c>
      <c r="Q51" s="237">
        <v>881</v>
      </c>
    </row>
    <row r="52" spans="1:17" ht="15" customHeight="1">
      <c r="A52" s="277" t="s">
        <v>188</v>
      </c>
      <c r="B52" s="278"/>
      <c r="C52" s="57" t="s">
        <v>339</v>
      </c>
      <c r="D52" s="236">
        <v>96</v>
      </c>
      <c r="E52" s="237">
        <f>SUM(F52,I52)</f>
        <v>554</v>
      </c>
      <c r="F52" s="237">
        <f>SUM(G52:H52)</f>
        <v>438</v>
      </c>
      <c r="G52" s="237">
        <v>168</v>
      </c>
      <c r="H52" s="237">
        <v>270</v>
      </c>
      <c r="I52" s="237">
        <f>SUM(J52:K52)</f>
        <v>116</v>
      </c>
      <c r="J52" s="237">
        <v>61</v>
      </c>
      <c r="K52" s="239">
        <v>55</v>
      </c>
      <c r="L52" s="237">
        <v>109072</v>
      </c>
      <c r="M52" s="239">
        <v>201256</v>
      </c>
      <c r="N52" s="238">
        <f>SUM(O52:Q52)</f>
        <v>468522</v>
      </c>
      <c r="O52" s="237">
        <v>280328</v>
      </c>
      <c r="P52" s="237">
        <v>184494</v>
      </c>
      <c r="Q52" s="237">
        <v>3700</v>
      </c>
    </row>
    <row r="53" spans="1:17" ht="15" customHeight="1">
      <c r="A53" s="286"/>
      <c r="B53" s="287"/>
      <c r="C53" s="57" t="s">
        <v>340</v>
      </c>
      <c r="D53" s="236">
        <v>22</v>
      </c>
      <c r="E53" s="237">
        <f>SUM(F53,I53)</f>
        <v>314</v>
      </c>
      <c r="F53" s="237">
        <f>SUM(G53:H53)</f>
        <v>311</v>
      </c>
      <c r="G53" s="237">
        <v>155</v>
      </c>
      <c r="H53" s="237">
        <v>156</v>
      </c>
      <c r="I53" s="237">
        <f>SUM(J53:K53)</f>
        <v>3</v>
      </c>
      <c r="J53" s="237">
        <v>2</v>
      </c>
      <c r="K53" s="239">
        <v>1</v>
      </c>
      <c r="L53" s="237">
        <v>95697</v>
      </c>
      <c r="M53" s="239">
        <v>166583</v>
      </c>
      <c r="N53" s="238">
        <f>SUM(O53:Q53)</f>
        <v>367867</v>
      </c>
      <c r="O53" s="237">
        <v>272988</v>
      </c>
      <c r="P53" s="237">
        <v>93679</v>
      </c>
      <c r="Q53" s="237">
        <v>1200</v>
      </c>
    </row>
    <row r="54" spans="1:17" ht="15" customHeight="1">
      <c r="A54" s="162"/>
      <c r="B54" s="62"/>
      <c r="C54" s="57" t="s">
        <v>337</v>
      </c>
      <c r="D54" s="236">
        <v>16</v>
      </c>
      <c r="E54" s="237">
        <f>SUM(F54,I54)</f>
        <v>379</v>
      </c>
      <c r="F54" s="237">
        <f>SUM(G54:H54)</f>
        <v>379</v>
      </c>
      <c r="G54" s="237">
        <v>154</v>
      </c>
      <c r="H54" s="237">
        <v>225</v>
      </c>
      <c r="I54" s="237" t="s">
        <v>204</v>
      </c>
      <c r="J54" s="237" t="s">
        <v>393</v>
      </c>
      <c r="K54" s="239" t="s">
        <v>393</v>
      </c>
      <c r="L54" s="237">
        <v>108273</v>
      </c>
      <c r="M54" s="239">
        <v>372391</v>
      </c>
      <c r="N54" s="238">
        <f>SUM(O54:Q54)</f>
        <v>646896</v>
      </c>
      <c r="O54" s="237">
        <v>496447</v>
      </c>
      <c r="P54" s="237">
        <v>147380</v>
      </c>
      <c r="Q54" s="237">
        <v>3069</v>
      </c>
    </row>
    <row r="55" spans="1:17" ht="15" customHeight="1">
      <c r="A55" s="162"/>
      <c r="B55" s="62"/>
      <c r="C55" s="57" t="s">
        <v>338</v>
      </c>
      <c r="D55" s="236">
        <v>25</v>
      </c>
      <c r="E55" s="237">
        <f>SUM(F55,I55)</f>
        <v>2593</v>
      </c>
      <c r="F55" s="237">
        <f>SUM(G55:H55)</f>
        <v>2593</v>
      </c>
      <c r="G55" s="237">
        <v>1243</v>
      </c>
      <c r="H55" s="237">
        <v>1350</v>
      </c>
      <c r="I55" s="237" t="s">
        <v>204</v>
      </c>
      <c r="J55" s="237" t="s">
        <v>393</v>
      </c>
      <c r="K55" s="239" t="s">
        <v>393</v>
      </c>
      <c r="L55" s="237">
        <v>915728</v>
      </c>
      <c r="M55" s="239">
        <v>2885203</v>
      </c>
      <c r="N55" s="238">
        <f>SUM(O55:Q55)</f>
        <v>5280140</v>
      </c>
      <c r="O55" s="237">
        <v>4254231</v>
      </c>
      <c r="P55" s="237">
        <v>1025909</v>
      </c>
      <c r="Q55" s="237" t="s">
        <v>393</v>
      </c>
    </row>
    <row r="56" spans="1:17" ht="15" customHeight="1">
      <c r="A56" s="162"/>
      <c r="B56" s="62"/>
      <c r="C56" s="46"/>
      <c r="D56" s="236"/>
      <c r="E56" s="237"/>
      <c r="F56" s="237"/>
      <c r="G56" s="237"/>
      <c r="H56" s="237"/>
      <c r="I56" s="237"/>
      <c r="J56" s="239"/>
      <c r="K56" s="237"/>
      <c r="L56" s="237"/>
      <c r="M56" s="237"/>
      <c r="N56" s="237"/>
      <c r="O56" s="237"/>
      <c r="P56" s="237"/>
      <c r="Q56" s="237"/>
    </row>
    <row r="57" spans="1:17" s="167" customFormat="1" ht="15" customHeight="1">
      <c r="A57" s="183"/>
      <c r="B57" s="43"/>
      <c r="C57" s="15" t="s">
        <v>87</v>
      </c>
      <c r="D57" s="245">
        <f>SUM(D58:D62)</f>
        <v>522</v>
      </c>
      <c r="E57" s="246">
        <f aca="true" t="shared" si="8" ref="E57:Q57">SUM(E58:E62)</f>
        <v>11850</v>
      </c>
      <c r="F57" s="246">
        <f t="shared" si="8"/>
        <v>11567</v>
      </c>
      <c r="G57" s="246">
        <f t="shared" si="8"/>
        <v>7462</v>
      </c>
      <c r="H57" s="246">
        <f t="shared" si="8"/>
        <v>4105</v>
      </c>
      <c r="I57" s="246">
        <f t="shared" si="8"/>
        <v>283</v>
      </c>
      <c r="J57" s="246">
        <f t="shared" si="8"/>
        <v>183</v>
      </c>
      <c r="K57" s="246">
        <f t="shared" si="8"/>
        <v>100</v>
      </c>
      <c r="L57" s="246">
        <f t="shared" si="8"/>
        <v>4681579</v>
      </c>
      <c r="M57" s="246">
        <f t="shared" si="8"/>
        <v>15696651</v>
      </c>
      <c r="N57" s="246">
        <f t="shared" si="8"/>
        <v>27325472</v>
      </c>
      <c r="O57" s="246">
        <f t="shared" si="8"/>
        <v>25750268</v>
      </c>
      <c r="P57" s="246">
        <f t="shared" si="8"/>
        <v>1341696</v>
      </c>
      <c r="Q57" s="246">
        <f t="shared" si="8"/>
        <v>233508</v>
      </c>
    </row>
    <row r="58" spans="1:17" ht="15" customHeight="1">
      <c r="A58" s="162"/>
      <c r="B58" s="62"/>
      <c r="C58" s="57" t="s">
        <v>336</v>
      </c>
      <c r="D58" s="240">
        <v>154</v>
      </c>
      <c r="E58" s="237">
        <f>SUM(F58,I58)</f>
        <v>336</v>
      </c>
      <c r="F58" s="237">
        <f>SUM(G58:H58)</f>
        <v>141</v>
      </c>
      <c r="G58" s="237">
        <v>67</v>
      </c>
      <c r="H58" s="237">
        <v>74</v>
      </c>
      <c r="I58" s="237">
        <f>SUM(J58:K58)</f>
        <v>195</v>
      </c>
      <c r="J58" s="237">
        <v>130</v>
      </c>
      <c r="K58" s="237">
        <v>65</v>
      </c>
      <c r="L58" s="237">
        <v>46387</v>
      </c>
      <c r="M58" s="237">
        <v>116341</v>
      </c>
      <c r="N58" s="238">
        <f>SUM(O58:Q58)</f>
        <v>259273</v>
      </c>
      <c r="O58" s="237">
        <v>173226</v>
      </c>
      <c r="P58" s="237">
        <v>84991</v>
      </c>
      <c r="Q58" s="237">
        <v>1056</v>
      </c>
    </row>
    <row r="59" spans="1:17" ht="15" customHeight="1">
      <c r="A59" s="277" t="s">
        <v>189</v>
      </c>
      <c r="B59" s="278"/>
      <c r="C59" s="57" t="s">
        <v>339</v>
      </c>
      <c r="D59" s="236">
        <v>154</v>
      </c>
      <c r="E59" s="237">
        <f>SUM(F59,I59)</f>
        <v>932</v>
      </c>
      <c r="F59" s="237">
        <f>SUM(G59:H59)</f>
        <v>848</v>
      </c>
      <c r="G59" s="237">
        <v>507</v>
      </c>
      <c r="H59" s="237">
        <v>341</v>
      </c>
      <c r="I59" s="237">
        <f>SUM(J59:K59)</f>
        <v>84</v>
      </c>
      <c r="J59" s="237">
        <v>50</v>
      </c>
      <c r="K59" s="237">
        <v>34</v>
      </c>
      <c r="L59" s="237">
        <v>338680</v>
      </c>
      <c r="M59" s="237">
        <v>531788</v>
      </c>
      <c r="N59" s="238">
        <f>SUM(O59:Q59)</f>
        <v>1246789</v>
      </c>
      <c r="O59" s="237">
        <v>977997</v>
      </c>
      <c r="P59" s="237">
        <v>262250</v>
      </c>
      <c r="Q59" s="237">
        <v>6542</v>
      </c>
    </row>
    <row r="60" spans="1:17" ht="15" customHeight="1">
      <c r="A60" s="286"/>
      <c r="B60" s="287"/>
      <c r="C60" s="57" t="s">
        <v>340</v>
      </c>
      <c r="D60" s="240">
        <v>77</v>
      </c>
      <c r="E60" s="237">
        <f>SUM(F60,I60)</f>
        <v>1103</v>
      </c>
      <c r="F60" s="237">
        <f>SUM(G60:H60)</f>
        <v>1099</v>
      </c>
      <c r="G60" s="237">
        <v>674</v>
      </c>
      <c r="H60" s="237">
        <v>425</v>
      </c>
      <c r="I60" s="237">
        <f>SUM(J60:K60)</f>
        <v>4</v>
      </c>
      <c r="J60" s="237">
        <v>3</v>
      </c>
      <c r="K60" s="237">
        <v>1</v>
      </c>
      <c r="L60" s="237">
        <v>430875</v>
      </c>
      <c r="M60" s="237">
        <v>824338</v>
      </c>
      <c r="N60" s="238">
        <f>SUM(O60:Q60)</f>
        <v>1734708</v>
      </c>
      <c r="O60" s="237">
        <v>1559508</v>
      </c>
      <c r="P60" s="237">
        <v>174402</v>
      </c>
      <c r="Q60" s="237">
        <v>798</v>
      </c>
    </row>
    <row r="61" spans="1:17" ht="15" customHeight="1">
      <c r="A61" s="162"/>
      <c r="B61" s="62"/>
      <c r="C61" s="57" t="s">
        <v>337</v>
      </c>
      <c r="D61" s="236">
        <v>64</v>
      </c>
      <c r="E61" s="237">
        <f>SUM(F61,I61)</f>
        <v>1576</v>
      </c>
      <c r="F61" s="237">
        <f>SUM(G61:H61)</f>
        <v>1576</v>
      </c>
      <c r="G61" s="237">
        <v>1052</v>
      </c>
      <c r="H61" s="237">
        <v>524</v>
      </c>
      <c r="I61" s="237" t="s">
        <v>204</v>
      </c>
      <c r="J61" s="237" t="s">
        <v>393</v>
      </c>
      <c r="K61" s="237" t="s">
        <v>393</v>
      </c>
      <c r="L61" s="237">
        <v>674220</v>
      </c>
      <c r="M61" s="237">
        <v>1679909</v>
      </c>
      <c r="N61" s="238">
        <f>SUM(O61:Q61)</f>
        <v>3465426</v>
      </c>
      <c r="O61" s="237">
        <v>3121033</v>
      </c>
      <c r="P61" s="237">
        <v>329663</v>
      </c>
      <c r="Q61" s="238">
        <v>14730</v>
      </c>
    </row>
    <row r="62" spans="1:17" s="106" customFormat="1" ht="15" customHeight="1">
      <c r="A62" s="181"/>
      <c r="B62" s="182"/>
      <c r="C62" s="112" t="s">
        <v>338</v>
      </c>
      <c r="D62" s="241">
        <v>73</v>
      </c>
      <c r="E62" s="241">
        <f>SUM(F62,I62)</f>
        <v>7903</v>
      </c>
      <c r="F62" s="241">
        <f>SUM(G62:H62)</f>
        <v>7903</v>
      </c>
      <c r="G62" s="241">
        <v>5162</v>
      </c>
      <c r="H62" s="241">
        <v>2741</v>
      </c>
      <c r="I62" s="241" t="s">
        <v>204</v>
      </c>
      <c r="J62" s="241" t="s">
        <v>393</v>
      </c>
      <c r="K62" s="241" t="s">
        <v>393</v>
      </c>
      <c r="L62" s="241">
        <v>3191417</v>
      </c>
      <c r="M62" s="241">
        <v>12544275</v>
      </c>
      <c r="N62" s="242">
        <f>SUM(O62:Q62)</f>
        <v>20619276</v>
      </c>
      <c r="O62" s="241">
        <v>19918504</v>
      </c>
      <c r="P62" s="241">
        <v>490390</v>
      </c>
      <c r="Q62" s="241">
        <v>210382</v>
      </c>
    </row>
    <row r="63" spans="1:17" ht="15" customHeight="1">
      <c r="A63" s="76" t="s">
        <v>179</v>
      </c>
      <c r="B63" s="76"/>
      <c r="D63" s="25"/>
      <c r="E63" s="25"/>
      <c r="F63" s="25"/>
      <c r="G63" s="25"/>
      <c r="H63" s="25"/>
      <c r="I63" s="25"/>
      <c r="J63" s="25"/>
      <c r="K63" s="25"/>
      <c r="L63" s="25" t="s">
        <v>191</v>
      </c>
      <c r="M63" s="25"/>
      <c r="N63" s="25"/>
      <c r="O63" s="25"/>
      <c r="P63" s="25"/>
      <c r="Q63" s="25"/>
    </row>
  </sheetData>
  <sheetProtection/>
  <mergeCells count="34">
    <mergeCell ref="A52:B53"/>
    <mergeCell ref="A59:B60"/>
    <mergeCell ref="A51:B51"/>
    <mergeCell ref="A17:B18"/>
    <mergeCell ref="A24:B25"/>
    <mergeCell ref="A31:B32"/>
    <mergeCell ref="A38:B39"/>
    <mergeCell ref="A45:B46"/>
    <mergeCell ref="A22:B22"/>
    <mergeCell ref="A28:B28"/>
    <mergeCell ref="A14:B14"/>
    <mergeCell ref="A15:B15"/>
    <mergeCell ref="A16:B16"/>
    <mergeCell ref="A19:B19"/>
    <mergeCell ref="A9:B9"/>
    <mergeCell ref="A12:B12"/>
    <mergeCell ref="A10:B11"/>
    <mergeCell ref="A13:B13"/>
    <mergeCell ref="A2:Q2"/>
    <mergeCell ref="A5:B7"/>
    <mergeCell ref="E5:K5"/>
    <mergeCell ref="L5:L7"/>
    <mergeCell ref="M5:M7"/>
    <mergeCell ref="N5:Q5"/>
    <mergeCell ref="E6:E7"/>
    <mergeCell ref="F6:H6"/>
    <mergeCell ref="A3:Q3"/>
    <mergeCell ref="I6:K6"/>
    <mergeCell ref="N6:N7"/>
    <mergeCell ref="O6:O7"/>
    <mergeCell ref="P6:P7"/>
    <mergeCell ref="Q6:Q7"/>
    <mergeCell ref="A8:B8"/>
    <mergeCell ref="C5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="60" zoomScaleNormal="70" zoomScalePageLayoutView="0" workbookViewId="0" topLeftCell="A1">
      <selection activeCell="A76" sqref="A76"/>
    </sheetView>
  </sheetViews>
  <sheetFormatPr defaultColWidth="10.59765625" defaultRowHeight="15"/>
  <cols>
    <col min="1" max="1" width="2.59765625" style="45" customWidth="1"/>
    <col min="2" max="2" width="12.09765625" style="45" customWidth="1"/>
    <col min="3" max="3" width="15.09765625" style="45" customWidth="1"/>
    <col min="4" max="11" width="13.5" style="45" customWidth="1"/>
    <col min="12" max="17" width="15.09765625" style="45" customWidth="1"/>
    <col min="18" max="16384" width="10.59765625" style="45" customWidth="1"/>
  </cols>
  <sheetData>
    <row r="1" spans="1:17" s="44" customFormat="1" ht="19.5" customHeight="1">
      <c r="A1" s="2" t="s">
        <v>254</v>
      </c>
      <c r="Q1" s="3" t="s">
        <v>255</v>
      </c>
    </row>
    <row r="2" spans="1:17" ht="19.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7" ht="19.5" customHeight="1">
      <c r="A3" s="291" t="s">
        <v>358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ht="18" customHeight="1" thickBot="1">
      <c r="A4" s="178"/>
    </row>
    <row r="5" spans="1:17" ht="17.25" customHeight="1">
      <c r="A5" s="361" t="s">
        <v>181</v>
      </c>
      <c r="B5" s="352"/>
      <c r="C5" s="332" t="s">
        <v>78</v>
      </c>
      <c r="D5" s="179"/>
      <c r="E5" s="336" t="s">
        <v>93</v>
      </c>
      <c r="F5" s="337"/>
      <c r="G5" s="337"/>
      <c r="H5" s="337"/>
      <c r="I5" s="337"/>
      <c r="J5" s="337"/>
      <c r="K5" s="338"/>
      <c r="L5" s="332" t="s">
        <v>94</v>
      </c>
      <c r="M5" s="332" t="s">
        <v>95</v>
      </c>
      <c r="N5" s="336" t="s">
        <v>96</v>
      </c>
      <c r="O5" s="337"/>
      <c r="P5" s="337"/>
      <c r="Q5" s="337"/>
    </row>
    <row r="6" spans="1:17" ht="17.25" customHeight="1">
      <c r="A6" s="285"/>
      <c r="B6" s="272"/>
      <c r="C6" s="261"/>
      <c r="D6" s="57" t="s">
        <v>97</v>
      </c>
      <c r="E6" s="267" t="s">
        <v>84</v>
      </c>
      <c r="F6" s="341" t="s">
        <v>98</v>
      </c>
      <c r="G6" s="342"/>
      <c r="H6" s="343"/>
      <c r="I6" s="341" t="s">
        <v>99</v>
      </c>
      <c r="J6" s="342"/>
      <c r="K6" s="343"/>
      <c r="L6" s="261"/>
      <c r="M6" s="261"/>
      <c r="N6" s="267" t="s">
        <v>87</v>
      </c>
      <c r="O6" s="260" t="s">
        <v>192</v>
      </c>
      <c r="P6" s="260" t="s">
        <v>100</v>
      </c>
      <c r="Q6" s="264" t="s">
        <v>190</v>
      </c>
    </row>
    <row r="7" spans="1:17" ht="17.25" customHeight="1">
      <c r="A7" s="353"/>
      <c r="B7" s="273"/>
      <c r="C7" s="262"/>
      <c r="D7" s="53"/>
      <c r="E7" s="268"/>
      <c r="F7" s="56" t="s">
        <v>87</v>
      </c>
      <c r="G7" s="56" t="s">
        <v>90</v>
      </c>
      <c r="H7" s="56" t="s">
        <v>91</v>
      </c>
      <c r="I7" s="56" t="s">
        <v>87</v>
      </c>
      <c r="J7" s="56" t="s">
        <v>90</v>
      </c>
      <c r="K7" s="56" t="s">
        <v>91</v>
      </c>
      <c r="L7" s="262"/>
      <c r="M7" s="262"/>
      <c r="N7" s="268"/>
      <c r="O7" s="262"/>
      <c r="P7" s="262"/>
      <c r="Q7" s="266"/>
    </row>
    <row r="8" spans="1:17" s="167" customFormat="1" ht="15" customHeight="1">
      <c r="A8" s="350"/>
      <c r="B8" s="304"/>
      <c r="C8" s="15" t="s">
        <v>87</v>
      </c>
      <c r="D8" s="252">
        <f>SUM(D9:D13)</f>
        <v>513</v>
      </c>
      <c r="E8" s="253">
        <f aca="true" t="shared" si="0" ref="E8:L8">SUM(E9:E13)</f>
        <v>1700</v>
      </c>
      <c r="F8" s="253">
        <f t="shared" si="0"/>
        <v>838</v>
      </c>
      <c r="G8" s="253">
        <f t="shared" si="0"/>
        <v>426</v>
      </c>
      <c r="H8" s="253">
        <f t="shared" si="0"/>
        <v>412</v>
      </c>
      <c r="I8" s="253">
        <f t="shared" si="0"/>
        <v>862</v>
      </c>
      <c r="J8" s="253">
        <f t="shared" si="0"/>
        <v>523</v>
      </c>
      <c r="K8" s="253">
        <f t="shared" si="0"/>
        <v>339</v>
      </c>
      <c r="L8" s="253">
        <f t="shared" si="0"/>
        <v>286484</v>
      </c>
      <c r="M8" s="253">
        <f>SUM(M9:M13)</f>
        <v>742574</v>
      </c>
      <c r="N8" s="253">
        <f>SUM(N9:N13)</f>
        <v>1487587</v>
      </c>
      <c r="O8" s="253">
        <f>SUM(O9:O13)</f>
        <v>1146063</v>
      </c>
      <c r="P8" s="253">
        <f>SUM(P9:P13)</f>
        <v>340753</v>
      </c>
      <c r="Q8" s="253">
        <f>SUM(Q9:Q13)</f>
        <v>771</v>
      </c>
    </row>
    <row r="9" spans="1:17" ht="15" customHeight="1">
      <c r="A9" s="359"/>
      <c r="B9" s="360"/>
      <c r="C9" s="25" t="s">
        <v>357</v>
      </c>
      <c r="D9" s="247">
        <v>402</v>
      </c>
      <c r="E9" s="187">
        <f>SUM(F9,I9)</f>
        <v>835</v>
      </c>
      <c r="F9" s="187">
        <f>SUM(G9:H9)</f>
        <v>156</v>
      </c>
      <c r="G9" s="187">
        <v>54</v>
      </c>
      <c r="H9" s="187">
        <v>102</v>
      </c>
      <c r="I9" s="187">
        <f>SUM(J9:K9)</f>
        <v>679</v>
      </c>
      <c r="J9" s="187">
        <v>414</v>
      </c>
      <c r="K9" s="187">
        <v>265</v>
      </c>
      <c r="L9" s="187">
        <v>36785</v>
      </c>
      <c r="M9" s="186">
        <v>135705</v>
      </c>
      <c r="N9" s="108">
        <f>SUM(O9:Q9)</f>
        <v>364493</v>
      </c>
      <c r="O9" s="187">
        <v>137872</v>
      </c>
      <c r="P9" s="187">
        <v>226021</v>
      </c>
      <c r="Q9" s="187">
        <v>600</v>
      </c>
    </row>
    <row r="10" spans="1:17" ht="15" customHeight="1">
      <c r="A10" s="277" t="s">
        <v>193</v>
      </c>
      <c r="B10" s="278"/>
      <c r="C10" s="25" t="s">
        <v>339</v>
      </c>
      <c r="D10" s="248">
        <v>98</v>
      </c>
      <c r="E10" s="187">
        <f>SUM(F10,I10)</f>
        <v>484</v>
      </c>
      <c r="F10" s="187">
        <f>SUM(G10:H10)</f>
        <v>302</v>
      </c>
      <c r="G10" s="186">
        <v>141</v>
      </c>
      <c r="H10" s="186">
        <v>161</v>
      </c>
      <c r="I10" s="187">
        <f>SUM(J10:K10)</f>
        <v>182</v>
      </c>
      <c r="J10" s="186">
        <v>108</v>
      </c>
      <c r="K10" s="186">
        <v>74</v>
      </c>
      <c r="L10" s="186">
        <v>85941</v>
      </c>
      <c r="M10" s="186">
        <v>148300</v>
      </c>
      <c r="N10" s="108">
        <f>SUM(O10:Q10)</f>
        <v>358316</v>
      </c>
      <c r="O10" s="186">
        <v>264710</v>
      </c>
      <c r="P10" s="186">
        <v>93473</v>
      </c>
      <c r="Q10" s="186">
        <v>133</v>
      </c>
    </row>
    <row r="11" spans="1:17" ht="15" customHeight="1">
      <c r="A11" s="286"/>
      <c r="B11" s="287"/>
      <c r="C11" s="25" t="s">
        <v>340</v>
      </c>
      <c r="D11" s="248">
        <v>6</v>
      </c>
      <c r="E11" s="187">
        <f>SUM(F11,I11)</f>
        <v>81</v>
      </c>
      <c r="F11" s="187">
        <f>SUM(G11:H11)</f>
        <v>81</v>
      </c>
      <c r="G11" s="186">
        <v>54</v>
      </c>
      <c r="H11" s="186">
        <v>27</v>
      </c>
      <c r="I11" s="186" t="s">
        <v>393</v>
      </c>
      <c r="J11" s="186" t="s">
        <v>393</v>
      </c>
      <c r="K11" s="186" t="s">
        <v>393</v>
      </c>
      <c r="L11" s="186">
        <v>25227</v>
      </c>
      <c r="M11" s="186">
        <v>39827</v>
      </c>
      <c r="N11" s="108">
        <f>SUM(O11:Q11)</f>
        <v>111990</v>
      </c>
      <c r="O11" s="186">
        <v>90693</v>
      </c>
      <c r="P11" s="186">
        <v>21259</v>
      </c>
      <c r="Q11" s="186">
        <v>38</v>
      </c>
    </row>
    <row r="12" spans="1:17" ht="15" customHeight="1">
      <c r="A12" s="277"/>
      <c r="B12" s="278"/>
      <c r="C12" s="25" t="s">
        <v>337</v>
      </c>
      <c r="D12" s="248">
        <v>3</v>
      </c>
      <c r="E12" s="187">
        <f>SUM(F12,I12)</f>
        <v>72</v>
      </c>
      <c r="F12" s="187">
        <f>SUM(G12:H12)</f>
        <v>71</v>
      </c>
      <c r="G12" s="186">
        <v>31</v>
      </c>
      <c r="H12" s="186">
        <v>40</v>
      </c>
      <c r="I12" s="187">
        <f>SUM(J12:K12)</f>
        <v>1</v>
      </c>
      <c r="J12" s="186">
        <v>1</v>
      </c>
      <c r="K12" s="186" t="s">
        <v>393</v>
      </c>
      <c r="L12" s="186">
        <v>25278</v>
      </c>
      <c r="M12" s="186">
        <v>48187</v>
      </c>
      <c r="N12" s="108">
        <f>SUM(O12:Q12)</f>
        <v>115298</v>
      </c>
      <c r="O12" s="186">
        <v>115298</v>
      </c>
      <c r="P12" s="186" t="s">
        <v>393</v>
      </c>
      <c r="Q12" s="186" t="s">
        <v>393</v>
      </c>
    </row>
    <row r="13" spans="1:17" ht="15" customHeight="1">
      <c r="A13" s="277"/>
      <c r="B13" s="278"/>
      <c r="C13" s="25" t="s">
        <v>338</v>
      </c>
      <c r="D13" s="248">
        <v>4</v>
      </c>
      <c r="E13" s="187">
        <f>SUM(F13,I13)</f>
        <v>228</v>
      </c>
      <c r="F13" s="187">
        <f>SUM(G13:H13)</f>
        <v>228</v>
      </c>
      <c r="G13" s="186">
        <v>146</v>
      </c>
      <c r="H13" s="186">
        <v>82</v>
      </c>
      <c r="I13" s="186" t="s">
        <v>393</v>
      </c>
      <c r="J13" s="186" t="s">
        <v>393</v>
      </c>
      <c r="K13" s="186" t="s">
        <v>393</v>
      </c>
      <c r="L13" s="186">
        <v>113253</v>
      </c>
      <c r="M13" s="186">
        <v>370555</v>
      </c>
      <c r="N13" s="108">
        <f>SUM(O13:Q13)</f>
        <v>537490</v>
      </c>
      <c r="O13" s="186">
        <v>537490</v>
      </c>
      <c r="P13" s="186" t="s">
        <v>393</v>
      </c>
      <c r="Q13" s="186" t="s">
        <v>393</v>
      </c>
    </row>
    <row r="14" spans="1:17" ht="15" customHeight="1">
      <c r="A14" s="277"/>
      <c r="B14" s="278"/>
      <c r="C14" s="46"/>
      <c r="D14" s="248"/>
      <c r="E14" s="186"/>
      <c r="F14" s="187"/>
      <c r="G14" s="186"/>
      <c r="H14" s="186"/>
      <c r="I14" s="186" t="s">
        <v>393</v>
      </c>
      <c r="J14" s="186"/>
      <c r="K14" s="186"/>
      <c r="L14" s="186"/>
      <c r="N14" s="186"/>
      <c r="O14" s="186"/>
      <c r="P14" s="186"/>
      <c r="Q14" s="186"/>
    </row>
    <row r="15" spans="1:17" s="167" customFormat="1" ht="15" customHeight="1">
      <c r="A15" s="357"/>
      <c r="B15" s="358"/>
      <c r="C15" s="15" t="s">
        <v>87</v>
      </c>
      <c r="D15" s="254">
        <f>SUM(D16:D20)</f>
        <v>919</v>
      </c>
      <c r="E15" s="255">
        <f aca="true" t="shared" si="1" ref="E15:Q15">SUM(E16:E20)</f>
        <v>11563</v>
      </c>
      <c r="F15" s="255">
        <f t="shared" si="1"/>
        <v>10535</v>
      </c>
      <c r="G15" s="255">
        <f t="shared" si="1"/>
        <v>6846</v>
      </c>
      <c r="H15" s="255">
        <f t="shared" si="1"/>
        <v>3689</v>
      </c>
      <c r="I15" s="255">
        <f t="shared" si="1"/>
        <v>1028</v>
      </c>
      <c r="J15" s="255">
        <f t="shared" si="1"/>
        <v>617</v>
      </c>
      <c r="K15" s="255">
        <f t="shared" si="1"/>
        <v>411</v>
      </c>
      <c r="L15" s="255">
        <f t="shared" si="1"/>
        <v>5373069</v>
      </c>
      <c r="M15" s="255">
        <f t="shared" si="1"/>
        <v>13385052</v>
      </c>
      <c r="N15" s="255">
        <f t="shared" si="1"/>
        <v>25843985</v>
      </c>
      <c r="O15" s="255">
        <f t="shared" si="1"/>
        <v>20114835</v>
      </c>
      <c r="P15" s="255">
        <f t="shared" si="1"/>
        <v>5716004</v>
      </c>
      <c r="Q15" s="255">
        <f t="shared" si="1"/>
        <v>13146</v>
      </c>
    </row>
    <row r="16" spans="1:17" ht="15" customHeight="1">
      <c r="A16" s="277"/>
      <c r="B16" s="278"/>
      <c r="C16" s="25" t="s">
        <v>336</v>
      </c>
      <c r="D16" s="248">
        <v>491</v>
      </c>
      <c r="E16" s="187">
        <f>SUM(F16,I16)</f>
        <v>1008</v>
      </c>
      <c r="F16" s="187">
        <f>SUM(G16:H16)</f>
        <v>275</v>
      </c>
      <c r="G16" s="186">
        <v>88</v>
      </c>
      <c r="H16" s="186">
        <v>187</v>
      </c>
      <c r="I16" s="187">
        <f>SUM(J16:K16)</f>
        <v>733</v>
      </c>
      <c r="J16" s="186">
        <v>442</v>
      </c>
      <c r="K16" s="186">
        <v>291</v>
      </c>
      <c r="L16" s="186">
        <v>70196</v>
      </c>
      <c r="M16" s="186">
        <v>173292</v>
      </c>
      <c r="N16" s="108">
        <f>SUM(O16:Q16)</f>
        <v>503743</v>
      </c>
      <c r="O16" s="186">
        <v>177406</v>
      </c>
      <c r="P16" s="186">
        <v>325324</v>
      </c>
      <c r="Q16" s="186">
        <v>1013</v>
      </c>
    </row>
    <row r="17" spans="1:17" ht="15" customHeight="1">
      <c r="A17" s="277" t="s">
        <v>194</v>
      </c>
      <c r="B17" s="278"/>
      <c r="C17" s="25" t="s">
        <v>339</v>
      </c>
      <c r="D17" s="248">
        <v>259</v>
      </c>
      <c r="E17" s="187">
        <f>SUM(F17,I17)</f>
        <v>1499</v>
      </c>
      <c r="F17" s="187">
        <f>SUM(G17:H17)</f>
        <v>1227</v>
      </c>
      <c r="G17" s="186">
        <v>551</v>
      </c>
      <c r="H17" s="186">
        <v>676</v>
      </c>
      <c r="I17" s="187">
        <f>SUM(J17:K17)</f>
        <v>272</v>
      </c>
      <c r="J17" s="186">
        <v>160</v>
      </c>
      <c r="K17" s="186">
        <v>112</v>
      </c>
      <c r="L17" s="186">
        <v>368091</v>
      </c>
      <c r="M17" s="186">
        <v>680161</v>
      </c>
      <c r="N17" s="108">
        <f>SUM(O17:Q17)</f>
        <v>1540658</v>
      </c>
      <c r="O17" s="186">
        <v>997582</v>
      </c>
      <c r="P17" s="186">
        <v>532609</v>
      </c>
      <c r="Q17" s="186">
        <v>10467</v>
      </c>
    </row>
    <row r="18" spans="1:17" ht="15" customHeight="1">
      <c r="A18" s="286"/>
      <c r="B18" s="287"/>
      <c r="C18" s="25" t="s">
        <v>340</v>
      </c>
      <c r="D18" s="248">
        <v>71</v>
      </c>
      <c r="E18" s="187">
        <f>SUM(F18,I18)</f>
        <v>942</v>
      </c>
      <c r="F18" s="187">
        <f>SUM(G18:H18)</f>
        <v>921</v>
      </c>
      <c r="G18" s="186">
        <v>521</v>
      </c>
      <c r="H18" s="186">
        <v>400</v>
      </c>
      <c r="I18" s="187">
        <f>SUM(J18:K18)</f>
        <v>21</v>
      </c>
      <c r="J18" s="186">
        <v>14</v>
      </c>
      <c r="K18" s="186">
        <v>7</v>
      </c>
      <c r="L18" s="186">
        <v>330587</v>
      </c>
      <c r="M18" s="186">
        <v>1106210</v>
      </c>
      <c r="N18" s="108">
        <f>SUM(O18:Q18)</f>
        <v>2011123</v>
      </c>
      <c r="O18" s="186">
        <v>1670055</v>
      </c>
      <c r="P18" s="186">
        <v>341064</v>
      </c>
      <c r="Q18" s="186">
        <v>4</v>
      </c>
    </row>
    <row r="19" spans="1:17" ht="15" customHeight="1">
      <c r="A19" s="277"/>
      <c r="B19" s="278"/>
      <c r="C19" s="25" t="s">
        <v>337</v>
      </c>
      <c r="D19" s="248">
        <v>39</v>
      </c>
      <c r="E19" s="187">
        <f>SUM(F19,I19)</f>
        <v>956</v>
      </c>
      <c r="F19" s="187">
        <f>SUM(G19:H19)</f>
        <v>954</v>
      </c>
      <c r="G19" s="186">
        <v>610</v>
      </c>
      <c r="H19" s="186">
        <v>344</v>
      </c>
      <c r="I19" s="187">
        <f>SUM(J19:K19)</f>
        <v>2</v>
      </c>
      <c r="J19" s="186">
        <v>1</v>
      </c>
      <c r="K19" s="186">
        <v>1</v>
      </c>
      <c r="L19" s="186">
        <v>406217</v>
      </c>
      <c r="M19" s="186">
        <v>1336636</v>
      </c>
      <c r="N19" s="108">
        <f>SUM(O19:Q19)</f>
        <v>2483614</v>
      </c>
      <c r="O19" s="186">
        <v>2117718</v>
      </c>
      <c r="P19" s="186">
        <v>365416</v>
      </c>
      <c r="Q19" s="186">
        <v>480</v>
      </c>
    </row>
    <row r="20" spans="1:17" ht="15" customHeight="1">
      <c r="A20" s="162"/>
      <c r="B20" s="62"/>
      <c r="C20" s="25" t="s">
        <v>338</v>
      </c>
      <c r="D20" s="248">
        <v>59</v>
      </c>
      <c r="E20" s="187">
        <f>SUM(F20,I20)</f>
        <v>7158</v>
      </c>
      <c r="F20" s="187">
        <f>SUM(G20:H20)</f>
        <v>7158</v>
      </c>
      <c r="G20" s="186">
        <v>5076</v>
      </c>
      <c r="H20" s="186">
        <v>2082</v>
      </c>
      <c r="I20" s="186" t="s">
        <v>393</v>
      </c>
      <c r="J20" s="186" t="s">
        <v>393</v>
      </c>
      <c r="K20" s="186" t="s">
        <v>393</v>
      </c>
      <c r="L20" s="186">
        <v>4197978</v>
      </c>
      <c r="M20" s="186">
        <v>10088753</v>
      </c>
      <c r="N20" s="108">
        <f>SUM(O20:Q20)</f>
        <v>19304847</v>
      </c>
      <c r="O20" s="186">
        <v>15152074</v>
      </c>
      <c r="P20" s="186">
        <v>4151591</v>
      </c>
      <c r="Q20" s="186">
        <v>1182</v>
      </c>
    </row>
    <row r="21" spans="1:17" ht="15" customHeight="1">
      <c r="A21" s="162"/>
      <c r="B21" s="62"/>
      <c r="C21" s="46"/>
      <c r="D21" s="248"/>
      <c r="E21" s="186"/>
      <c r="F21" s="187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</row>
    <row r="22" spans="1:17" s="167" customFormat="1" ht="15" customHeight="1">
      <c r="A22" s="357"/>
      <c r="B22" s="358"/>
      <c r="C22" s="15" t="s">
        <v>87</v>
      </c>
      <c r="D22" s="254">
        <f>SUM(D23:D27)</f>
        <v>521</v>
      </c>
      <c r="E22" s="255">
        <f aca="true" t="shared" si="2" ref="E22:Q22">SUM(E23:E27)</f>
        <v>8565</v>
      </c>
      <c r="F22" s="255">
        <f t="shared" si="2"/>
        <v>8157</v>
      </c>
      <c r="G22" s="255">
        <f t="shared" si="2"/>
        <v>4658</v>
      </c>
      <c r="H22" s="255">
        <f t="shared" si="2"/>
        <v>3499</v>
      </c>
      <c r="I22" s="255">
        <f t="shared" si="2"/>
        <v>408</v>
      </c>
      <c r="J22" s="255">
        <f t="shared" si="2"/>
        <v>268</v>
      </c>
      <c r="K22" s="255">
        <f t="shared" si="2"/>
        <v>140</v>
      </c>
      <c r="L22" s="255">
        <f t="shared" si="2"/>
        <v>3199393</v>
      </c>
      <c r="M22" s="255">
        <f t="shared" si="2"/>
        <v>8413473</v>
      </c>
      <c r="N22" s="255">
        <f t="shared" si="2"/>
        <v>16714462</v>
      </c>
      <c r="O22" s="255">
        <f t="shared" si="2"/>
        <v>13603327</v>
      </c>
      <c r="P22" s="255">
        <f t="shared" si="2"/>
        <v>3097828</v>
      </c>
      <c r="Q22" s="255">
        <f t="shared" si="2"/>
        <v>13307</v>
      </c>
    </row>
    <row r="23" spans="1:17" ht="15" customHeight="1">
      <c r="A23" s="162"/>
      <c r="B23" s="62"/>
      <c r="C23" s="25" t="s">
        <v>336</v>
      </c>
      <c r="D23" s="248">
        <v>220</v>
      </c>
      <c r="E23" s="187">
        <f>SUM(F23,I23)</f>
        <v>491</v>
      </c>
      <c r="F23" s="187">
        <f>SUM(G23:H23)</f>
        <v>204</v>
      </c>
      <c r="G23" s="186">
        <v>88</v>
      </c>
      <c r="H23" s="186">
        <v>116</v>
      </c>
      <c r="I23" s="187">
        <f>SUM(J23:K23)</f>
        <v>287</v>
      </c>
      <c r="J23" s="186">
        <v>185</v>
      </c>
      <c r="K23" s="186">
        <v>102</v>
      </c>
      <c r="L23" s="186">
        <v>59343</v>
      </c>
      <c r="M23" s="186">
        <v>112577</v>
      </c>
      <c r="N23" s="108">
        <f>SUM(O23:Q23)</f>
        <v>311306</v>
      </c>
      <c r="O23" s="186">
        <v>182812</v>
      </c>
      <c r="P23" s="186">
        <v>126894</v>
      </c>
      <c r="Q23" s="186">
        <v>1600</v>
      </c>
    </row>
    <row r="24" spans="1:17" ht="15" customHeight="1">
      <c r="A24" s="277" t="s">
        <v>195</v>
      </c>
      <c r="B24" s="278"/>
      <c r="C24" s="25" t="s">
        <v>339</v>
      </c>
      <c r="D24" s="248">
        <v>156</v>
      </c>
      <c r="E24" s="187">
        <f>SUM(F24,I24)</f>
        <v>923</v>
      </c>
      <c r="F24" s="187">
        <f>SUM(G24:H24)</f>
        <v>809</v>
      </c>
      <c r="G24" s="186">
        <v>382</v>
      </c>
      <c r="H24" s="186">
        <v>427</v>
      </c>
      <c r="I24" s="187">
        <f>SUM(J24:K24)</f>
        <v>114</v>
      </c>
      <c r="J24" s="186">
        <v>76</v>
      </c>
      <c r="K24" s="186">
        <v>38</v>
      </c>
      <c r="L24" s="186">
        <v>247660</v>
      </c>
      <c r="M24" s="186">
        <v>401791</v>
      </c>
      <c r="N24" s="108">
        <f>SUM(O24:Q24)</f>
        <v>930074</v>
      </c>
      <c r="O24" s="186">
        <v>682597</v>
      </c>
      <c r="P24" s="186">
        <v>243018</v>
      </c>
      <c r="Q24" s="186">
        <v>4459</v>
      </c>
    </row>
    <row r="25" spans="1:17" ht="15" customHeight="1">
      <c r="A25" s="286"/>
      <c r="B25" s="287"/>
      <c r="C25" s="25" t="s">
        <v>340</v>
      </c>
      <c r="D25" s="248">
        <v>67</v>
      </c>
      <c r="E25" s="187">
        <f>SUM(F25,I25)</f>
        <v>954</v>
      </c>
      <c r="F25" s="187">
        <f>SUM(G25:H25)</f>
        <v>947</v>
      </c>
      <c r="G25" s="186">
        <v>493</v>
      </c>
      <c r="H25" s="186">
        <v>454</v>
      </c>
      <c r="I25" s="187">
        <f>SUM(J25:K25)</f>
        <v>7</v>
      </c>
      <c r="J25" s="186">
        <v>7</v>
      </c>
      <c r="K25" s="186" t="s">
        <v>393</v>
      </c>
      <c r="L25" s="186">
        <v>340423</v>
      </c>
      <c r="M25" s="186">
        <v>614539</v>
      </c>
      <c r="N25" s="108">
        <f>SUM(O25:Q25)</f>
        <v>1471857</v>
      </c>
      <c r="O25" s="186">
        <v>1277096</v>
      </c>
      <c r="P25" s="186">
        <v>191714</v>
      </c>
      <c r="Q25" s="186">
        <v>3047</v>
      </c>
    </row>
    <row r="26" spans="1:17" ht="15" customHeight="1">
      <c r="A26" s="162"/>
      <c r="B26" s="62"/>
      <c r="C26" s="25" t="s">
        <v>337</v>
      </c>
      <c r="D26" s="248">
        <v>23</v>
      </c>
      <c r="E26" s="187">
        <f>SUM(F26,I26)</f>
        <v>552</v>
      </c>
      <c r="F26" s="187">
        <f>SUM(G26:H26)</f>
        <v>552</v>
      </c>
      <c r="G26" s="186">
        <v>288</v>
      </c>
      <c r="H26" s="186">
        <v>264</v>
      </c>
      <c r="I26" s="186" t="s">
        <v>393</v>
      </c>
      <c r="J26" s="186" t="s">
        <v>393</v>
      </c>
      <c r="K26" s="186" t="s">
        <v>393</v>
      </c>
      <c r="L26" s="186">
        <v>185521</v>
      </c>
      <c r="M26" s="186">
        <v>557520</v>
      </c>
      <c r="N26" s="108">
        <f>SUM(O26:Q26)</f>
        <v>910796</v>
      </c>
      <c r="O26" s="186">
        <v>752969</v>
      </c>
      <c r="P26" s="186">
        <v>157567</v>
      </c>
      <c r="Q26" s="186">
        <v>260</v>
      </c>
    </row>
    <row r="27" spans="1:17" ht="15" customHeight="1">
      <c r="A27" s="162"/>
      <c r="B27" s="62"/>
      <c r="C27" s="25" t="s">
        <v>338</v>
      </c>
      <c r="D27" s="248">
        <v>55</v>
      </c>
      <c r="E27" s="187">
        <f>SUM(F27,I27)</f>
        <v>5645</v>
      </c>
      <c r="F27" s="187">
        <f>SUM(G27:H27)</f>
        <v>5645</v>
      </c>
      <c r="G27" s="186">
        <v>3407</v>
      </c>
      <c r="H27" s="186">
        <v>2238</v>
      </c>
      <c r="I27" s="186" t="s">
        <v>393</v>
      </c>
      <c r="J27" s="186" t="s">
        <v>393</v>
      </c>
      <c r="K27" s="186" t="s">
        <v>393</v>
      </c>
      <c r="L27" s="186">
        <v>2366446</v>
      </c>
      <c r="M27" s="186">
        <v>6727046</v>
      </c>
      <c r="N27" s="108">
        <f>SUM(O27:Q27)</f>
        <v>13090429</v>
      </c>
      <c r="O27" s="186">
        <v>10707853</v>
      </c>
      <c r="P27" s="186">
        <v>2378635</v>
      </c>
      <c r="Q27" s="186">
        <v>3941</v>
      </c>
    </row>
    <row r="28" spans="1:17" ht="15" customHeight="1">
      <c r="A28" s="277"/>
      <c r="B28" s="278"/>
      <c r="C28" s="46"/>
      <c r="D28" s="248"/>
      <c r="E28" s="186"/>
      <c r="F28" s="187"/>
      <c r="G28" s="186"/>
      <c r="H28" s="186"/>
      <c r="I28" s="186"/>
      <c r="J28" s="106"/>
      <c r="K28" s="186"/>
      <c r="L28" s="186"/>
      <c r="M28" s="186"/>
      <c r="N28" s="186"/>
      <c r="O28" s="186"/>
      <c r="P28" s="186"/>
      <c r="Q28" s="186"/>
    </row>
    <row r="29" spans="1:17" s="167" customFormat="1" ht="15" customHeight="1">
      <c r="A29" s="183"/>
      <c r="B29" s="43"/>
      <c r="C29" s="15" t="s">
        <v>87</v>
      </c>
      <c r="D29" s="254">
        <f>SUM(D30:D34)</f>
        <v>1517</v>
      </c>
      <c r="E29" s="255">
        <f aca="true" t="shared" si="3" ref="E29:Q29">SUM(E30:E34)</f>
        <v>12148</v>
      </c>
      <c r="F29" s="255">
        <f t="shared" si="3"/>
        <v>10372</v>
      </c>
      <c r="G29" s="255">
        <f t="shared" si="3"/>
        <v>5220</v>
      </c>
      <c r="H29" s="255">
        <f t="shared" si="3"/>
        <v>5152</v>
      </c>
      <c r="I29" s="255">
        <f t="shared" si="3"/>
        <v>1776</v>
      </c>
      <c r="J29" s="255">
        <f t="shared" si="3"/>
        <v>966</v>
      </c>
      <c r="K29" s="255">
        <f t="shared" si="3"/>
        <v>810</v>
      </c>
      <c r="L29" s="255">
        <f t="shared" si="3"/>
        <v>3723938</v>
      </c>
      <c r="M29" s="255">
        <f t="shared" si="3"/>
        <v>12837761</v>
      </c>
      <c r="N29" s="255">
        <f t="shared" si="3"/>
        <v>23450721</v>
      </c>
      <c r="O29" s="255">
        <f t="shared" si="3"/>
        <v>20553675</v>
      </c>
      <c r="P29" s="255">
        <f t="shared" si="3"/>
        <v>2894951</v>
      </c>
      <c r="Q29" s="255">
        <f t="shared" si="3"/>
        <v>2095</v>
      </c>
    </row>
    <row r="30" spans="1:17" ht="15" customHeight="1">
      <c r="A30" s="162"/>
      <c r="B30" s="62"/>
      <c r="C30" s="25" t="s">
        <v>336</v>
      </c>
      <c r="D30" s="248">
        <v>790</v>
      </c>
      <c r="E30" s="187">
        <f>SUM(F30,I30)</f>
        <v>1658</v>
      </c>
      <c r="F30" s="187">
        <f>SUM(G30:H30)</f>
        <v>460</v>
      </c>
      <c r="G30" s="186">
        <v>118</v>
      </c>
      <c r="H30" s="186">
        <v>342</v>
      </c>
      <c r="I30" s="187">
        <f>SUM(J30:K30)</f>
        <v>1198</v>
      </c>
      <c r="J30" s="186">
        <v>625</v>
      </c>
      <c r="K30" s="186">
        <v>573</v>
      </c>
      <c r="L30" s="186">
        <v>115504</v>
      </c>
      <c r="M30" s="186">
        <v>477765</v>
      </c>
      <c r="N30" s="108">
        <f>SUM(O30:Q30)</f>
        <v>1042756</v>
      </c>
      <c r="O30" s="186">
        <v>647727</v>
      </c>
      <c r="P30" s="186">
        <v>394649</v>
      </c>
      <c r="Q30" s="186">
        <v>380</v>
      </c>
    </row>
    <row r="31" spans="1:17" ht="15" customHeight="1">
      <c r="A31" s="277" t="s">
        <v>196</v>
      </c>
      <c r="B31" s="278"/>
      <c r="C31" s="25" t="s">
        <v>339</v>
      </c>
      <c r="D31" s="248">
        <v>556</v>
      </c>
      <c r="E31" s="187">
        <f>SUM(F31,I31)</f>
        <v>3136</v>
      </c>
      <c r="F31" s="187">
        <f>SUM(G31:H31)</f>
        <v>2575</v>
      </c>
      <c r="G31" s="186">
        <v>1003</v>
      </c>
      <c r="H31" s="186">
        <v>1572</v>
      </c>
      <c r="I31" s="187">
        <f>SUM(J31:K31)</f>
        <v>561</v>
      </c>
      <c r="J31" s="186">
        <v>329</v>
      </c>
      <c r="K31" s="186">
        <v>232</v>
      </c>
      <c r="L31" s="186">
        <v>749400</v>
      </c>
      <c r="M31" s="186">
        <v>1784846</v>
      </c>
      <c r="N31" s="108">
        <f>SUM(O31:Q31)</f>
        <v>3687446</v>
      </c>
      <c r="O31" s="186">
        <v>2683130</v>
      </c>
      <c r="P31" s="186">
        <v>1002974</v>
      </c>
      <c r="Q31" s="186">
        <v>1342</v>
      </c>
    </row>
    <row r="32" spans="1:17" ht="15" customHeight="1">
      <c r="A32" s="286"/>
      <c r="B32" s="287"/>
      <c r="C32" s="25" t="s">
        <v>340</v>
      </c>
      <c r="D32" s="248">
        <v>92</v>
      </c>
      <c r="E32" s="187">
        <f>SUM(F32,I32)</f>
        <v>1283</v>
      </c>
      <c r="F32" s="187">
        <f>SUM(G32:H32)</f>
        <v>1267</v>
      </c>
      <c r="G32" s="186">
        <v>579</v>
      </c>
      <c r="H32" s="186">
        <v>688</v>
      </c>
      <c r="I32" s="187">
        <f>SUM(J32:K32)</f>
        <v>16</v>
      </c>
      <c r="J32" s="186">
        <v>12</v>
      </c>
      <c r="K32" s="186">
        <v>4</v>
      </c>
      <c r="L32" s="186">
        <v>428338</v>
      </c>
      <c r="M32" s="186">
        <v>1273454</v>
      </c>
      <c r="N32" s="108">
        <f>SUM(O32:Q32)</f>
        <v>2422615</v>
      </c>
      <c r="O32" s="186">
        <v>1839174</v>
      </c>
      <c r="P32" s="186">
        <v>583099</v>
      </c>
      <c r="Q32" s="186">
        <v>342</v>
      </c>
    </row>
    <row r="33" spans="1:17" ht="15" customHeight="1">
      <c r="A33" s="162"/>
      <c r="B33" s="62"/>
      <c r="C33" s="25" t="s">
        <v>337</v>
      </c>
      <c r="D33" s="248">
        <v>36</v>
      </c>
      <c r="E33" s="187">
        <f>SUM(F33,I33)</f>
        <v>891</v>
      </c>
      <c r="F33" s="187">
        <f>SUM(G33:H33)</f>
        <v>890</v>
      </c>
      <c r="G33" s="186">
        <v>406</v>
      </c>
      <c r="H33" s="186">
        <v>484</v>
      </c>
      <c r="I33" s="187">
        <f>SUM(J33:K33)</f>
        <v>1</v>
      </c>
      <c r="J33" s="186" t="s">
        <v>393</v>
      </c>
      <c r="K33" s="186">
        <v>1</v>
      </c>
      <c r="L33" s="186">
        <v>314545</v>
      </c>
      <c r="M33" s="186">
        <v>1003596</v>
      </c>
      <c r="N33" s="108">
        <f>SUM(O33:Q33)</f>
        <v>1903257</v>
      </c>
      <c r="O33" s="186">
        <v>1488079</v>
      </c>
      <c r="P33" s="186">
        <v>415147</v>
      </c>
      <c r="Q33" s="186">
        <v>31</v>
      </c>
    </row>
    <row r="34" spans="1:17" ht="15" customHeight="1">
      <c r="A34" s="162"/>
      <c r="B34" s="62"/>
      <c r="C34" s="25" t="s">
        <v>338</v>
      </c>
      <c r="D34" s="248">
        <v>43</v>
      </c>
      <c r="E34" s="187">
        <f>SUM(F34,I34)</f>
        <v>5180</v>
      </c>
      <c r="F34" s="187">
        <f>SUM(G34:H34)</f>
        <v>5180</v>
      </c>
      <c r="G34" s="186">
        <v>3114</v>
      </c>
      <c r="H34" s="186">
        <v>2066</v>
      </c>
      <c r="I34" s="186" t="s">
        <v>393</v>
      </c>
      <c r="J34" s="186" t="s">
        <v>393</v>
      </c>
      <c r="K34" s="186" t="s">
        <v>393</v>
      </c>
      <c r="L34" s="186">
        <v>2116151</v>
      </c>
      <c r="M34" s="186">
        <v>8298100</v>
      </c>
      <c r="N34" s="108">
        <f>SUM(O34:Q34)</f>
        <v>14394647</v>
      </c>
      <c r="O34" s="186">
        <v>13895565</v>
      </c>
      <c r="P34" s="186">
        <v>499082</v>
      </c>
      <c r="Q34" s="186" t="s">
        <v>393</v>
      </c>
    </row>
    <row r="35" spans="1:17" ht="15" customHeight="1">
      <c r="A35" s="162"/>
      <c r="B35" s="62"/>
      <c r="C35" s="46"/>
      <c r="D35" s="248"/>
      <c r="E35" s="186"/>
      <c r="F35" s="187"/>
      <c r="G35" s="186"/>
      <c r="H35" s="186"/>
      <c r="I35" s="186"/>
      <c r="J35" s="106"/>
      <c r="K35" s="186"/>
      <c r="L35" s="186"/>
      <c r="M35" s="186"/>
      <c r="N35" s="186"/>
      <c r="O35" s="186"/>
      <c r="P35" s="186"/>
      <c r="Q35" s="186"/>
    </row>
    <row r="36" spans="1:17" s="167" customFormat="1" ht="15" customHeight="1">
      <c r="A36" s="183"/>
      <c r="B36" s="43"/>
      <c r="C36" s="15" t="s">
        <v>87</v>
      </c>
      <c r="D36" s="254">
        <f>SUM(D37:D41)</f>
        <v>550</v>
      </c>
      <c r="E36" s="255">
        <f aca="true" t="shared" si="4" ref="E36:Q36">SUM(E37:E41)</f>
        <v>6679</v>
      </c>
      <c r="F36" s="255">
        <f t="shared" si="4"/>
        <v>6047</v>
      </c>
      <c r="G36" s="255">
        <f t="shared" si="4"/>
        <v>2885</v>
      </c>
      <c r="H36" s="255">
        <f t="shared" si="4"/>
        <v>3162</v>
      </c>
      <c r="I36" s="255">
        <f t="shared" si="4"/>
        <v>632</v>
      </c>
      <c r="J36" s="255">
        <f t="shared" si="4"/>
        <v>346</v>
      </c>
      <c r="K36" s="255">
        <f t="shared" si="4"/>
        <v>286</v>
      </c>
      <c r="L36" s="255">
        <f t="shared" si="4"/>
        <v>1846569</v>
      </c>
      <c r="M36" s="255">
        <f t="shared" si="4"/>
        <v>5354509</v>
      </c>
      <c r="N36" s="255">
        <f t="shared" si="4"/>
        <v>11925643</v>
      </c>
      <c r="O36" s="255">
        <f t="shared" si="4"/>
        <v>10144475</v>
      </c>
      <c r="P36" s="255">
        <f t="shared" si="4"/>
        <v>1774886</v>
      </c>
      <c r="Q36" s="255">
        <f t="shared" si="4"/>
        <v>6282</v>
      </c>
    </row>
    <row r="37" spans="1:17" ht="15" customHeight="1">
      <c r="A37" s="162"/>
      <c r="B37" s="62"/>
      <c r="C37" s="25" t="s">
        <v>336</v>
      </c>
      <c r="D37" s="248">
        <v>265</v>
      </c>
      <c r="E37" s="187">
        <f>SUM(F37,I37)</f>
        <v>592</v>
      </c>
      <c r="F37" s="187">
        <f>SUM(G37:H37)</f>
        <v>147</v>
      </c>
      <c r="G37" s="186">
        <v>44</v>
      </c>
      <c r="H37" s="186">
        <v>103</v>
      </c>
      <c r="I37" s="187">
        <f>SUM(J37:K37)</f>
        <v>445</v>
      </c>
      <c r="J37" s="186">
        <v>234</v>
      </c>
      <c r="K37" s="186">
        <v>211</v>
      </c>
      <c r="L37" s="186">
        <v>27830</v>
      </c>
      <c r="M37" s="186">
        <v>84635</v>
      </c>
      <c r="N37" s="108">
        <f>SUM(O37:Q37)</f>
        <v>251767</v>
      </c>
      <c r="O37" s="186">
        <v>81955</v>
      </c>
      <c r="P37" s="186">
        <v>169112</v>
      </c>
      <c r="Q37" s="186">
        <v>700</v>
      </c>
    </row>
    <row r="38" spans="1:17" ht="15" customHeight="1">
      <c r="A38" s="277" t="s">
        <v>197</v>
      </c>
      <c r="B38" s="278"/>
      <c r="C38" s="25" t="s">
        <v>339</v>
      </c>
      <c r="D38" s="248">
        <v>158</v>
      </c>
      <c r="E38" s="187">
        <f>SUM(F38,I38)</f>
        <v>876</v>
      </c>
      <c r="F38" s="187">
        <f>SUM(G38:H38)</f>
        <v>701</v>
      </c>
      <c r="G38" s="186">
        <v>279</v>
      </c>
      <c r="H38" s="186">
        <v>422</v>
      </c>
      <c r="I38" s="187">
        <f>SUM(J38:K38)</f>
        <v>175</v>
      </c>
      <c r="J38" s="186">
        <v>104</v>
      </c>
      <c r="K38" s="186">
        <v>71</v>
      </c>
      <c r="L38" s="186">
        <v>170981</v>
      </c>
      <c r="M38" s="186">
        <v>322974</v>
      </c>
      <c r="N38" s="108">
        <f>SUM(O38:Q38)</f>
        <v>772643</v>
      </c>
      <c r="O38" s="186">
        <v>497846</v>
      </c>
      <c r="P38" s="186">
        <v>274272</v>
      </c>
      <c r="Q38" s="186">
        <v>525</v>
      </c>
    </row>
    <row r="39" spans="1:17" ht="15" customHeight="1">
      <c r="A39" s="286"/>
      <c r="B39" s="287"/>
      <c r="C39" s="25" t="s">
        <v>340</v>
      </c>
      <c r="D39" s="188">
        <v>55</v>
      </c>
      <c r="E39" s="187">
        <f>SUM(F39,I39)</f>
        <v>754</v>
      </c>
      <c r="F39" s="187">
        <f>SUM(G39:H39)</f>
        <v>744</v>
      </c>
      <c r="G39" s="186">
        <v>341</v>
      </c>
      <c r="H39" s="186">
        <v>403</v>
      </c>
      <c r="I39" s="187">
        <f>SUM(J39:K39)</f>
        <v>10</v>
      </c>
      <c r="J39" s="186">
        <v>6</v>
      </c>
      <c r="K39" s="186">
        <v>4</v>
      </c>
      <c r="L39" s="186">
        <v>196960</v>
      </c>
      <c r="M39" s="186">
        <v>242008</v>
      </c>
      <c r="N39" s="108">
        <f>SUM(O39:Q39)</f>
        <v>684966</v>
      </c>
      <c r="O39" s="186">
        <v>425755</v>
      </c>
      <c r="P39" s="186">
        <v>257948</v>
      </c>
      <c r="Q39" s="186">
        <v>1263</v>
      </c>
    </row>
    <row r="40" spans="1:17" ht="15" customHeight="1">
      <c r="A40" s="162"/>
      <c r="B40" s="62"/>
      <c r="C40" s="25" t="s">
        <v>337</v>
      </c>
      <c r="D40" s="248">
        <v>31</v>
      </c>
      <c r="E40" s="187">
        <f>SUM(F40,I40)</f>
        <v>774</v>
      </c>
      <c r="F40" s="187">
        <f>SUM(G40:H40)</f>
        <v>773</v>
      </c>
      <c r="G40" s="186">
        <v>349</v>
      </c>
      <c r="H40" s="186">
        <v>424</v>
      </c>
      <c r="I40" s="187">
        <f>SUM(J40:K40)</f>
        <v>1</v>
      </c>
      <c r="J40" s="186">
        <v>1</v>
      </c>
      <c r="K40" s="186" t="s">
        <v>393</v>
      </c>
      <c r="L40" s="186">
        <v>203696</v>
      </c>
      <c r="M40" s="186">
        <v>432056</v>
      </c>
      <c r="N40" s="108">
        <f>SUM(O40:Q40)</f>
        <v>906046</v>
      </c>
      <c r="O40" s="186">
        <v>649383</v>
      </c>
      <c r="P40" s="186">
        <v>256663</v>
      </c>
      <c r="Q40" s="186" t="s">
        <v>393</v>
      </c>
    </row>
    <row r="41" spans="1:17" ht="15" customHeight="1">
      <c r="A41" s="162"/>
      <c r="B41" s="62"/>
      <c r="C41" s="25" t="s">
        <v>338</v>
      </c>
      <c r="D41" s="248">
        <v>41</v>
      </c>
      <c r="E41" s="187">
        <f>SUM(F41,I41)</f>
        <v>3683</v>
      </c>
      <c r="F41" s="187">
        <f>SUM(G41:H41)</f>
        <v>3682</v>
      </c>
      <c r="G41" s="186">
        <v>1872</v>
      </c>
      <c r="H41" s="186">
        <v>1810</v>
      </c>
      <c r="I41" s="187">
        <f>SUM(J41:K41)</f>
        <v>1</v>
      </c>
      <c r="J41" s="186">
        <v>1</v>
      </c>
      <c r="K41" s="186" t="s">
        <v>393</v>
      </c>
      <c r="L41" s="186">
        <v>1247102</v>
      </c>
      <c r="M41" s="186">
        <v>4272836</v>
      </c>
      <c r="N41" s="108">
        <f>SUM(O41:Q41)</f>
        <v>9310221</v>
      </c>
      <c r="O41" s="186">
        <v>8489536</v>
      </c>
      <c r="P41" s="186">
        <v>816891</v>
      </c>
      <c r="Q41" s="186">
        <v>3794</v>
      </c>
    </row>
    <row r="42" spans="1:17" ht="15" customHeight="1">
      <c r="A42" s="162"/>
      <c r="B42" s="62"/>
      <c r="C42" s="46"/>
      <c r="D42" s="248"/>
      <c r="E42" s="186"/>
      <c r="F42" s="187"/>
      <c r="G42" s="186"/>
      <c r="H42" s="186"/>
      <c r="I42" s="186"/>
      <c r="J42" s="106"/>
      <c r="K42" s="186"/>
      <c r="L42" s="186"/>
      <c r="M42" s="186"/>
      <c r="N42" s="186"/>
      <c r="O42" s="186"/>
      <c r="P42" s="186"/>
      <c r="Q42" s="186"/>
    </row>
    <row r="43" spans="1:17" s="167" customFormat="1" ht="15" customHeight="1">
      <c r="A43" s="183"/>
      <c r="B43" s="43"/>
      <c r="C43" s="15" t="s">
        <v>87</v>
      </c>
      <c r="D43" s="254">
        <f>SUM(D44:D48)</f>
        <v>958</v>
      </c>
      <c r="E43" s="255">
        <f aca="true" t="shared" si="5" ref="E43:Q43">SUM(E44:E48)</f>
        <v>6528</v>
      </c>
      <c r="F43" s="255">
        <f t="shared" si="5"/>
        <v>5347</v>
      </c>
      <c r="G43" s="255">
        <f t="shared" si="5"/>
        <v>2077</v>
      </c>
      <c r="H43" s="255">
        <f t="shared" si="5"/>
        <v>3270</v>
      </c>
      <c r="I43" s="255">
        <f t="shared" si="5"/>
        <v>1181</v>
      </c>
      <c r="J43" s="255">
        <f t="shared" si="5"/>
        <v>743</v>
      </c>
      <c r="K43" s="255">
        <f t="shared" si="5"/>
        <v>438</v>
      </c>
      <c r="L43" s="255">
        <f t="shared" si="5"/>
        <v>1597520</v>
      </c>
      <c r="M43" s="255">
        <f t="shared" si="5"/>
        <v>3279840</v>
      </c>
      <c r="N43" s="255">
        <f t="shared" si="5"/>
        <v>6675203</v>
      </c>
      <c r="O43" s="255">
        <f t="shared" si="5"/>
        <v>3462725</v>
      </c>
      <c r="P43" s="255">
        <f t="shared" si="5"/>
        <v>3208589</v>
      </c>
      <c r="Q43" s="255">
        <f t="shared" si="5"/>
        <v>3889</v>
      </c>
    </row>
    <row r="44" spans="1:17" ht="15" customHeight="1">
      <c r="A44" s="162"/>
      <c r="B44" s="62"/>
      <c r="C44" s="25" t="s">
        <v>336</v>
      </c>
      <c r="D44" s="248">
        <v>574</v>
      </c>
      <c r="E44" s="187">
        <f>SUM(F44,I44)</f>
        <v>1340</v>
      </c>
      <c r="F44" s="187">
        <f>SUM(G44:H44)</f>
        <v>528</v>
      </c>
      <c r="G44" s="186">
        <v>119</v>
      </c>
      <c r="H44" s="186">
        <v>409</v>
      </c>
      <c r="I44" s="187">
        <f>SUM(J44:K44)</f>
        <v>812</v>
      </c>
      <c r="J44" s="186">
        <v>521</v>
      </c>
      <c r="K44" s="186">
        <v>291</v>
      </c>
      <c r="L44" s="186">
        <v>91414</v>
      </c>
      <c r="M44" s="186">
        <v>194526</v>
      </c>
      <c r="N44" s="108">
        <f>SUM(O44:Q44)</f>
        <v>560463</v>
      </c>
      <c r="O44" s="186">
        <v>108153</v>
      </c>
      <c r="P44" s="186">
        <v>452001</v>
      </c>
      <c r="Q44" s="186">
        <v>309</v>
      </c>
    </row>
    <row r="45" spans="1:17" ht="15" customHeight="1">
      <c r="A45" s="277" t="s">
        <v>198</v>
      </c>
      <c r="B45" s="278"/>
      <c r="C45" s="25" t="s">
        <v>339</v>
      </c>
      <c r="D45" s="248">
        <v>275</v>
      </c>
      <c r="E45" s="187">
        <f>SUM(F45,I45)</f>
        <v>1412</v>
      </c>
      <c r="F45" s="187">
        <f>SUM(G45:H45)</f>
        <v>1067</v>
      </c>
      <c r="G45" s="186">
        <v>386</v>
      </c>
      <c r="H45" s="186">
        <v>681</v>
      </c>
      <c r="I45" s="187">
        <f>SUM(J45:K45)</f>
        <v>345</v>
      </c>
      <c r="J45" s="186">
        <v>208</v>
      </c>
      <c r="K45" s="186">
        <v>137</v>
      </c>
      <c r="L45" s="186">
        <v>213380</v>
      </c>
      <c r="M45" s="186">
        <v>295911</v>
      </c>
      <c r="N45" s="108">
        <f>SUM(O45:Q45)</f>
        <v>834577</v>
      </c>
      <c r="O45" s="186">
        <v>276692</v>
      </c>
      <c r="P45" s="186">
        <v>556765</v>
      </c>
      <c r="Q45" s="186">
        <v>1120</v>
      </c>
    </row>
    <row r="46" spans="1:17" ht="15" customHeight="1">
      <c r="A46" s="286"/>
      <c r="B46" s="287"/>
      <c r="C46" s="25" t="s">
        <v>340</v>
      </c>
      <c r="D46" s="188">
        <v>56</v>
      </c>
      <c r="E46" s="187">
        <f>SUM(F46,I46)</f>
        <v>779</v>
      </c>
      <c r="F46" s="187">
        <f>SUM(G46:H46)</f>
        <v>760</v>
      </c>
      <c r="G46" s="186">
        <v>302</v>
      </c>
      <c r="H46" s="186">
        <v>458</v>
      </c>
      <c r="I46" s="187">
        <f>SUM(J46:K46)</f>
        <v>19</v>
      </c>
      <c r="J46" s="186">
        <v>11</v>
      </c>
      <c r="K46" s="186">
        <v>8</v>
      </c>
      <c r="L46" s="186">
        <v>352454</v>
      </c>
      <c r="M46" s="186">
        <v>424611</v>
      </c>
      <c r="N46" s="108">
        <f>SUM(O46:Q46)</f>
        <v>800130</v>
      </c>
      <c r="O46" s="186">
        <v>339474</v>
      </c>
      <c r="P46" s="186">
        <v>458196</v>
      </c>
      <c r="Q46" s="186">
        <v>2460</v>
      </c>
    </row>
    <row r="47" spans="1:17" ht="15" customHeight="1">
      <c r="A47" s="162"/>
      <c r="B47" s="62"/>
      <c r="C47" s="25" t="s">
        <v>337</v>
      </c>
      <c r="D47" s="188">
        <v>21</v>
      </c>
      <c r="E47" s="187">
        <f>SUM(F47,I47)</f>
        <v>502</v>
      </c>
      <c r="F47" s="187">
        <f>SUM(G47:H47)</f>
        <v>499</v>
      </c>
      <c r="G47" s="186">
        <v>199</v>
      </c>
      <c r="H47" s="186">
        <v>300</v>
      </c>
      <c r="I47" s="187">
        <f>SUM(J47:K47)</f>
        <v>3</v>
      </c>
      <c r="J47" s="186">
        <v>2</v>
      </c>
      <c r="K47" s="186">
        <v>1</v>
      </c>
      <c r="L47" s="186">
        <v>140888</v>
      </c>
      <c r="M47" s="186">
        <v>194457</v>
      </c>
      <c r="N47" s="108">
        <f>SUM(O47:Q47)</f>
        <v>509263</v>
      </c>
      <c r="O47" s="186">
        <v>257163</v>
      </c>
      <c r="P47" s="186">
        <v>252100</v>
      </c>
      <c r="Q47" s="186" t="s">
        <v>393</v>
      </c>
    </row>
    <row r="48" spans="1:17" ht="15" customHeight="1">
      <c r="A48" s="162"/>
      <c r="B48" s="62"/>
      <c r="C48" s="25" t="s">
        <v>338</v>
      </c>
      <c r="D48" s="248">
        <v>32</v>
      </c>
      <c r="E48" s="187">
        <f>SUM(F48,I48)</f>
        <v>2495</v>
      </c>
      <c r="F48" s="187">
        <f>SUM(G48:H48)</f>
        <v>2493</v>
      </c>
      <c r="G48" s="186">
        <v>1071</v>
      </c>
      <c r="H48" s="186">
        <v>1422</v>
      </c>
      <c r="I48" s="187">
        <f>SUM(J48:K48)</f>
        <v>2</v>
      </c>
      <c r="J48" s="186">
        <v>1</v>
      </c>
      <c r="K48" s="186">
        <v>1</v>
      </c>
      <c r="L48" s="186">
        <v>799384</v>
      </c>
      <c r="M48" s="186">
        <v>2170335</v>
      </c>
      <c r="N48" s="108">
        <f>SUM(O48:Q48)</f>
        <v>3970770</v>
      </c>
      <c r="O48" s="186">
        <v>2481243</v>
      </c>
      <c r="P48" s="186">
        <v>1489527</v>
      </c>
      <c r="Q48" s="186" t="s">
        <v>393</v>
      </c>
    </row>
    <row r="49" spans="1:17" ht="15" customHeight="1">
      <c r="A49" s="162"/>
      <c r="B49" s="62"/>
      <c r="C49" s="46"/>
      <c r="D49" s="248"/>
      <c r="E49" s="186"/>
      <c r="F49" s="187"/>
      <c r="G49" s="186"/>
      <c r="H49" s="186"/>
      <c r="I49" s="186"/>
      <c r="J49" s="106"/>
      <c r="K49" s="186"/>
      <c r="L49" s="186"/>
      <c r="M49" s="186"/>
      <c r="N49" s="186"/>
      <c r="O49" s="186"/>
      <c r="P49" s="186"/>
      <c r="Q49" s="186"/>
    </row>
    <row r="50" spans="1:17" s="167" customFormat="1" ht="15" customHeight="1">
      <c r="A50" s="183"/>
      <c r="B50" s="43"/>
      <c r="C50" s="15" t="s">
        <v>87</v>
      </c>
      <c r="D50" s="254">
        <f>SUM(D51:D55)</f>
        <v>245</v>
      </c>
      <c r="E50" s="255">
        <f aca="true" t="shared" si="6" ref="E50:Q50">SUM(E51:E55)</f>
        <v>4041</v>
      </c>
      <c r="F50" s="255">
        <f t="shared" si="6"/>
        <v>3798</v>
      </c>
      <c r="G50" s="255">
        <f t="shared" si="6"/>
        <v>943</v>
      </c>
      <c r="H50" s="255">
        <f t="shared" si="6"/>
        <v>2855</v>
      </c>
      <c r="I50" s="255">
        <f t="shared" si="6"/>
        <v>243</v>
      </c>
      <c r="J50" s="255">
        <f t="shared" si="6"/>
        <v>140</v>
      </c>
      <c r="K50" s="255">
        <f t="shared" si="6"/>
        <v>103</v>
      </c>
      <c r="L50" s="255">
        <f t="shared" si="6"/>
        <v>854250</v>
      </c>
      <c r="M50" s="255">
        <f t="shared" si="6"/>
        <v>1376554</v>
      </c>
      <c r="N50" s="255">
        <f t="shared" si="6"/>
        <v>3262656</v>
      </c>
      <c r="O50" s="255">
        <f t="shared" si="6"/>
        <v>2068213</v>
      </c>
      <c r="P50" s="255">
        <f t="shared" si="6"/>
        <v>1194408</v>
      </c>
      <c r="Q50" s="255">
        <f t="shared" si="6"/>
        <v>35</v>
      </c>
    </row>
    <row r="51" spans="1:17" ht="15" customHeight="1">
      <c r="A51" s="277"/>
      <c r="B51" s="278"/>
      <c r="C51" s="25" t="s">
        <v>336</v>
      </c>
      <c r="D51" s="248">
        <v>69</v>
      </c>
      <c r="E51" s="187">
        <f>SUM(F51,I51)</f>
        <v>158</v>
      </c>
      <c r="F51" s="187">
        <f>SUM(G51:H51)</f>
        <v>51</v>
      </c>
      <c r="G51" s="186">
        <v>16</v>
      </c>
      <c r="H51" s="186">
        <v>35</v>
      </c>
      <c r="I51" s="187">
        <f>SUM(J51:K51)</f>
        <v>107</v>
      </c>
      <c r="J51" s="186">
        <v>59</v>
      </c>
      <c r="K51" s="106">
        <v>48</v>
      </c>
      <c r="L51" s="186">
        <v>9065</v>
      </c>
      <c r="M51" s="189">
        <v>30753</v>
      </c>
      <c r="N51" s="108">
        <f>SUM(O51:Q51)</f>
        <v>72897</v>
      </c>
      <c r="O51" s="186">
        <v>37486</v>
      </c>
      <c r="P51" s="186">
        <v>35376</v>
      </c>
      <c r="Q51" s="186">
        <v>35</v>
      </c>
    </row>
    <row r="52" spans="1:17" ht="15" customHeight="1">
      <c r="A52" s="277" t="s">
        <v>199</v>
      </c>
      <c r="B52" s="278"/>
      <c r="C52" s="25" t="s">
        <v>339</v>
      </c>
      <c r="D52" s="248">
        <v>79</v>
      </c>
      <c r="E52" s="187">
        <f>SUM(F52,I52)</f>
        <v>459</v>
      </c>
      <c r="F52" s="187">
        <f>SUM(G52:H52)</f>
        <v>349</v>
      </c>
      <c r="G52" s="186">
        <v>141</v>
      </c>
      <c r="H52" s="186">
        <v>208</v>
      </c>
      <c r="I52" s="187">
        <f>SUM(J52:K52)</f>
        <v>110</v>
      </c>
      <c r="J52" s="186">
        <v>66</v>
      </c>
      <c r="K52" s="106">
        <v>44</v>
      </c>
      <c r="L52" s="186">
        <v>73948</v>
      </c>
      <c r="M52" s="189">
        <v>152084</v>
      </c>
      <c r="N52" s="108">
        <f>SUM(O52:Q52)</f>
        <v>371792</v>
      </c>
      <c r="O52" s="186">
        <v>248254</v>
      </c>
      <c r="P52" s="186">
        <v>123538</v>
      </c>
      <c r="Q52" s="186" t="s">
        <v>393</v>
      </c>
    </row>
    <row r="53" spans="1:17" ht="15" customHeight="1">
      <c r="A53" s="286"/>
      <c r="B53" s="287"/>
      <c r="C53" s="25" t="s">
        <v>340</v>
      </c>
      <c r="D53" s="248">
        <v>44</v>
      </c>
      <c r="E53" s="187">
        <f>SUM(F53,I53)</f>
        <v>618</v>
      </c>
      <c r="F53" s="187">
        <f>SUM(G53:H53)</f>
        <v>596</v>
      </c>
      <c r="G53" s="186">
        <v>214</v>
      </c>
      <c r="H53" s="186">
        <v>382</v>
      </c>
      <c r="I53" s="187">
        <f>SUM(J53:K53)</f>
        <v>22</v>
      </c>
      <c r="J53" s="186">
        <v>13</v>
      </c>
      <c r="K53" s="106">
        <v>9</v>
      </c>
      <c r="L53" s="186">
        <v>131787</v>
      </c>
      <c r="M53" s="189">
        <v>300310</v>
      </c>
      <c r="N53" s="108">
        <f>SUM(O53:Q53)</f>
        <v>750766</v>
      </c>
      <c r="O53" s="186">
        <v>631307</v>
      </c>
      <c r="P53" s="186">
        <v>119459</v>
      </c>
      <c r="Q53" s="186" t="s">
        <v>393</v>
      </c>
    </row>
    <row r="54" spans="1:17" ht="15" customHeight="1">
      <c r="A54" s="162"/>
      <c r="B54" s="62"/>
      <c r="C54" s="25" t="s">
        <v>337</v>
      </c>
      <c r="D54" s="248">
        <v>19</v>
      </c>
      <c r="E54" s="187">
        <f>SUM(F54,I54)</f>
        <v>456</v>
      </c>
      <c r="F54" s="187">
        <f>SUM(G54:H54)</f>
        <v>456</v>
      </c>
      <c r="G54" s="186">
        <v>120</v>
      </c>
      <c r="H54" s="186">
        <v>336</v>
      </c>
      <c r="I54" s="186" t="s">
        <v>393</v>
      </c>
      <c r="J54" s="186" t="s">
        <v>393</v>
      </c>
      <c r="K54" s="190" t="s">
        <v>393</v>
      </c>
      <c r="L54" s="186">
        <v>98255</v>
      </c>
      <c r="M54" s="189">
        <v>91032</v>
      </c>
      <c r="N54" s="108">
        <f>SUM(O54:Q54)</f>
        <v>243226</v>
      </c>
      <c r="O54" s="186">
        <v>146074</v>
      </c>
      <c r="P54" s="186">
        <v>97152</v>
      </c>
      <c r="Q54" s="186" t="s">
        <v>393</v>
      </c>
    </row>
    <row r="55" spans="1:17" ht="15" customHeight="1">
      <c r="A55" s="162"/>
      <c r="B55" s="62"/>
      <c r="C55" s="25" t="s">
        <v>338</v>
      </c>
      <c r="D55" s="248">
        <v>34</v>
      </c>
      <c r="E55" s="187">
        <f>SUM(F55,I55)</f>
        <v>2350</v>
      </c>
      <c r="F55" s="187">
        <f>SUM(G55:H55)</f>
        <v>2346</v>
      </c>
      <c r="G55" s="186">
        <v>452</v>
      </c>
      <c r="H55" s="186">
        <v>1894</v>
      </c>
      <c r="I55" s="187">
        <f>SUM(J55:K55)</f>
        <v>4</v>
      </c>
      <c r="J55" s="186">
        <v>2</v>
      </c>
      <c r="K55" s="190">
        <v>2</v>
      </c>
      <c r="L55" s="186">
        <v>541195</v>
      </c>
      <c r="M55" s="189">
        <v>802375</v>
      </c>
      <c r="N55" s="108">
        <f>SUM(O55:Q55)</f>
        <v>1823975</v>
      </c>
      <c r="O55" s="186">
        <v>1005092</v>
      </c>
      <c r="P55" s="186">
        <v>818883</v>
      </c>
      <c r="Q55" s="186" t="s">
        <v>393</v>
      </c>
    </row>
    <row r="56" spans="1:17" ht="15" customHeight="1">
      <c r="A56" s="162"/>
      <c r="B56" s="62"/>
      <c r="C56" s="46"/>
      <c r="D56" s="248"/>
      <c r="E56" s="186"/>
      <c r="F56" s="187"/>
      <c r="G56" s="186"/>
      <c r="H56" s="186"/>
      <c r="I56" s="186"/>
      <c r="J56" s="106"/>
      <c r="K56" s="186"/>
      <c r="L56" s="186"/>
      <c r="M56" s="186"/>
      <c r="N56" s="186"/>
      <c r="O56" s="186"/>
      <c r="P56" s="186"/>
      <c r="Q56" s="186"/>
    </row>
    <row r="57" spans="1:17" s="167" customFormat="1" ht="15" customHeight="1">
      <c r="A57" s="183"/>
      <c r="B57" s="43"/>
      <c r="C57" s="15" t="s">
        <v>87</v>
      </c>
      <c r="D57" s="254">
        <f>SUM(D58:D62)</f>
        <v>43</v>
      </c>
      <c r="E57" s="255">
        <f aca="true" t="shared" si="7" ref="E57:Q57">SUM(E58:E62)</f>
        <v>801</v>
      </c>
      <c r="F57" s="255">
        <f t="shared" si="7"/>
        <v>765</v>
      </c>
      <c r="G57" s="255">
        <f t="shared" si="7"/>
        <v>318</v>
      </c>
      <c r="H57" s="255">
        <f t="shared" si="7"/>
        <v>447</v>
      </c>
      <c r="I57" s="255">
        <f t="shared" si="7"/>
        <v>36</v>
      </c>
      <c r="J57" s="255">
        <f t="shared" si="7"/>
        <v>21</v>
      </c>
      <c r="K57" s="255">
        <f t="shared" si="7"/>
        <v>15</v>
      </c>
      <c r="L57" s="255">
        <f t="shared" si="7"/>
        <v>219946</v>
      </c>
      <c r="M57" s="255">
        <f t="shared" si="7"/>
        <v>585498</v>
      </c>
      <c r="N57" s="255">
        <f t="shared" si="7"/>
        <v>960572</v>
      </c>
      <c r="O57" s="255">
        <f t="shared" si="7"/>
        <v>907053</v>
      </c>
      <c r="P57" s="255">
        <f t="shared" si="7"/>
        <v>53409</v>
      </c>
      <c r="Q57" s="255">
        <f t="shared" si="7"/>
        <v>110</v>
      </c>
    </row>
    <row r="58" spans="1:17" ht="15" customHeight="1">
      <c r="A58" s="162"/>
      <c r="B58" s="62"/>
      <c r="C58" s="25" t="s">
        <v>336</v>
      </c>
      <c r="D58" s="188">
        <v>24</v>
      </c>
      <c r="E58" s="187">
        <f>SUM(F58,I58)</f>
        <v>45</v>
      </c>
      <c r="F58" s="187">
        <f>SUM(G58:H58)</f>
        <v>13</v>
      </c>
      <c r="G58" s="186">
        <v>6</v>
      </c>
      <c r="H58" s="186">
        <v>7</v>
      </c>
      <c r="I58" s="187">
        <f>SUM(J58:K58)</f>
        <v>32</v>
      </c>
      <c r="J58" s="186">
        <v>19</v>
      </c>
      <c r="K58" s="186">
        <v>13</v>
      </c>
      <c r="L58" s="186">
        <v>3062</v>
      </c>
      <c r="M58" s="186">
        <v>8233</v>
      </c>
      <c r="N58" s="108">
        <f>SUM(O58:Q58)</f>
        <v>22362</v>
      </c>
      <c r="O58" s="186">
        <v>19078</v>
      </c>
      <c r="P58" s="186">
        <v>3199</v>
      </c>
      <c r="Q58" s="186">
        <v>85</v>
      </c>
    </row>
    <row r="59" spans="1:17" ht="15" customHeight="1">
      <c r="A59" s="277" t="s">
        <v>200</v>
      </c>
      <c r="B59" s="278"/>
      <c r="C59" s="25" t="s">
        <v>339</v>
      </c>
      <c r="D59" s="248">
        <v>8</v>
      </c>
      <c r="E59" s="187">
        <f>SUM(F59,I59)</f>
        <v>50</v>
      </c>
      <c r="F59" s="187">
        <f>SUM(G59:H59)</f>
        <v>46</v>
      </c>
      <c r="G59" s="186">
        <v>23</v>
      </c>
      <c r="H59" s="186">
        <v>23</v>
      </c>
      <c r="I59" s="187">
        <f>SUM(J59:K59)</f>
        <v>4</v>
      </c>
      <c r="J59" s="186">
        <v>2</v>
      </c>
      <c r="K59" s="186">
        <v>2</v>
      </c>
      <c r="L59" s="186">
        <v>11375</v>
      </c>
      <c r="M59" s="186">
        <v>18851</v>
      </c>
      <c r="N59" s="108">
        <f>SUM(O59:Q59)</f>
        <v>41321</v>
      </c>
      <c r="O59" s="186">
        <v>40936</v>
      </c>
      <c r="P59" s="186">
        <v>360</v>
      </c>
      <c r="Q59" s="186">
        <v>25</v>
      </c>
    </row>
    <row r="60" spans="1:17" ht="15" customHeight="1">
      <c r="A60" s="286"/>
      <c r="B60" s="287"/>
      <c r="C60" s="25" t="s">
        <v>340</v>
      </c>
      <c r="D60" s="188">
        <v>7</v>
      </c>
      <c r="E60" s="187">
        <f>SUM(F60,I60)</f>
        <v>96</v>
      </c>
      <c r="F60" s="187">
        <f>SUM(G60:H60)</f>
        <v>96</v>
      </c>
      <c r="G60" s="186">
        <v>28</v>
      </c>
      <c r="H60" s="186">
        <v>68</v>
      </c>
      <c r="I60" s="186" t="s">
        <v>393</v>
      </c>
      <c r="J60" s="186" t="s">
        <v>393</v>
      </c>
      <c r="K60" s="186" t="s">
        <v>393</v>
      </c>
      <c r="L60" s="186">
        <v>20929</v>
      </c>
      <c r="M60" s="186">
        <v>37242</v>
      </c>
      <c r="N60" s="108">
        <f>SUM(O60:Q60)</f>
        <v>64688</v>
      </c>
      <c r="O60" s="186">
        <v>49101</v>
      </c>
      <c r="P60" s="186">
        <v>15587</v>
      </c>
      <c r="Q60" s="186" t="s">
        <v>393</v>
      </c>
    </row>
    <row r="61" spans="1:17" ht="15" customHeight="1">
      <c r="A61" s="162"/>
      <c r="B61" s="62"/>
      <c r="C61" s="25" t="s">
        <v>337</v>
      </c>
      <c r="D61" s="248" t="s">
        <v>393</v>
      </c>
      <c r="E61" s="186" t="s">
        <v>393</v>
      </c>
      <c r="F61" s="186" t="s">
        <v>393</v>
      </c>
      <c r="G61" s="186" t="s">
        <v>393</v>
      </c>
      <c r="H61" s="186" t="s">
        <v>393</v>
      </c>
      <c r="I61" s="186" t="s">
        <v>393</v>
      </c>
      <c r="J61" s="186" t="s">
        <v>393</v>
      </c>
      <c r="K61" s="186" t="s">
        <v>393</v>
      </c>
      <c r="L61" s="186" t="s">
        <v>393</v>
      </c>
      <c r="M61" s="186" t="s">
        <v>393</v>
      </c>
      <c r="N61" s="111" t="s">
        <v>393</v>
      </c>
      <c r="O61" s="186" t="s">
        <v>393</v>
      </c>
      <c r="P61" s="186" t="s">
        <v>393</v>
      </c>
      <c r="Q61" s="172" t="s">
        <v>393</v>
      </c>
    </row>
    <row r="62" spans="1:17" s="106" customFormat="1" ht="15" customHeight="1">
      <c r="A62" s="181"/>
      <c r="B62" s="103"/>
      <c r="C62" s="193" t="s">
        <v>338</v>
      </c>
      <c r="D62" s="249">
        <v>4</v>
      </c>
      <c r="E62" s="250">
        <f>SUM(F62,I62)</f>
        <v>610</v>
      </c>
      <c r="F62" s="250">
        <f>SUM(G62:H62)</f>
        <v>610</v>
      </c>
      <c r="G62" s="192">
        <v>261</v>
      </c>
      <c r="H62" s="192">
        <v>349</v>
      </c>
      <c r="I62" s="192" t="s">
        <v>393</v>
      </c>
      <c r="J62" s="192" t="s">
        <v>393</v>
      </c>
      <c r="K62" s="192" t="s">
        <v>393</v>
      </c>
      <c r="L62" s="192">
        <v>184580</v>
      </c>
      <c r="M62" s="192">
        <v>521172</v>
      </c>
      <c r="N62" s="251">
        <f>SUM(O62:Q62)</f>
        <v>832201</v>
      </c>
      <c r="O62" s="192">
        <v>797938</v>
      </c>
      <c r="P62" s="192">
        <v>34263</v>
      </c>
      <c r="Q62" s="192" t="s">
        <v>393</v>
      </c>
    </row>
    <row r="63" spans="1:17" ht="15" customHeight="1">
      <c r="A63" s="76"/>
      <c r="B63" s="76"/>
      <c r="D63" s="25"/>
      <c r="E63" s="25"/>
      <c r="F63" s="25"/>
      <c r="G63" s="25"/>
      <c r="H63" s="25"/>
      <c r="I63" s="25"/>
      <c r="J63" s="25"/>
      <c r="K63" s="25"/>
      <c r="L63" s="25" t="s">
        <v>191</v>
      </c>
      <c r="M63" s="25"/>
      <c r="N63" s="113"/>
      <c r="O63" s="25"/>
      <c r="P63" s="25"/>
      <c r="Q63" s="25"/>
    </row>
  </sheetData>
  <sheetProtection/>
  <mergeCells count="34">
    <mergeCell ref="A3:Q3"/>
    <mergeCell ref="A2:Q2"/>
    <mergeCell ref="A5:B7"/>
    <mergeCell ref="E5:K5"/>
    <mergeCell ref="L5:L7"/>
    <mergeCell ref="M5:M7"/>
    <mergeCell ref="N5:Q5"/>
    <mergeCell ref="E6:E7"/>
    <mergeCell ref="F6:H6"/>
    <mergeCell ref="I6:K6"/>
    <mergeCell ref="N6:N7"/>
    <mergeCell ref="O6:O7"/>
    <mergeCell ref="P6:P7"/>
    <mergeCell ref="Q6:Q7"/>
    <mergeCell ref="A8:B8"/>
    <mergeCell ref="C5:C7"/>
    <mergeCell ref="A9:B9"/>
    <mergeCell ref="A22:B22"/>
    <mergeCell ref="A12:B12"/>
    <mergeCell ref="A10:B11"/>
    <mergeCell ref="A13:B13"/>
    <mergeCell ref="A14:B14"/>
    <mergeCell ref="A15:B15"/>
    <mergeCell ref="A16:B16"/>
    <mergeCell ref="A28:B28"/>
    <mergeCell ref="A19:B19"/>
    <mergeCell ref="A52:B53"/>
    <mergeCell ref="A59:B60"/>
    <mergeCell ref="A51:B51"/>
    <mergeCell ref="A17:B18"/>
    <mergeCell ref="A24:B25"/>
    <mergeCell ref="A31:B32"/>
    <mergeCell ref="A38:B39"/>
    <mergeCell ref="A45:B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2013-06-12T05:19:28Z</cp:lastPrinted>
  <dcterms:created xsi:type="dcterms:W3CDTF">1997-12-02T04:49:28Z</dcterms:created>
  <dcterms:modified xsi:type="dcterms:W3CDTF">2013-06-12T05:20:56Z</dcterms:modified>
  <cp:category/>
  <cp:version/>
  <cp:contentType/>
  <cp:contentStatus/>
</cp:coreProperties>
</file>