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9690" windowHeight="3255" tabRatio="750" activeTab="5"/>
  </bookViews>
  <sheets>
    <sheet name="106" sheetId="1" r:id="rId1"/>
    <sheet name="108" sheetId="2" r:id="rId2"/>
    <sheet name="110" sheetId="3" r:id="rId3"/>
    <sheet name="112" sheetId="4" r:id="rId4"/>
    <sheet name="114" sheetId="5" r:id="rId5"/>
    <sheet name="116" sheetId="6" r:id="rId6"/>
    <sheet name="118" sheetId="7" r:id="rId7"/>
  </sheets>
  <definedNames/>
  <calcPr fullCalcOnLoad="1"/>
</workbook>
</file>

<file path=xl/sharedStrings.xml><?xml version="1.0" encoding="utf-8"?>
<sst xmlns="http://schemas.openxmlformats.org/spreadsheetml/2006/main" count="1174" uniqueCount="493">
  <si>
    <t>総　　　　　　　　数</t>
  </si>
  <si>
    <t>小　　　　松　－　東　　　　京</t>
  </si>
  <si>
    <t>小　　　　松　－　札　　　　幌</t>
  </si>
  <si>
    <t>小　　　　松　－　福　　　　岡</t>
  </si>
  <si>
    <t>小　　　　松　－　仙　　　　台</t>
  </si>
  <si>
    <t>(人)</t>
  </si>
  <si>
    <t>／</t>
  </si>
  <si>
    <t>貨物（小包を含む）輸送</t>
  </si>
  <si>
    <t>小　　　　松　－　ソ　　ウ　　ル</t>
  </si>
  <si>
    <t>発　　送</t>
  </si>
  <si>
    <t>到　　着</t>
  </si>
  <si>
    <t>利用率 (％)</t>
  </si>
  <si>
    <t>計</t>
  </si>
  <si>
    <t>国の管理</t>
  </si>
  <si>
    <t>県の管理</t>
  </si>
  <si>
    <t>主　　要</t>
  </si>
  <si>
    <t>一　　般</t>
  </si>
  <si>
    <t>本 津 幡</t>
  </si>
  <si>
    <t>(委)</t>
  </si>
  <si>
    <t>宇 ノ 気</t>
  </si>
  <si>
    <t>高    松</t>
  </si>
  <si>
    <t>宝    達</t>
  </si>
  <si>
    <t>羽    咋</t>
  </si>
  <si>
    <t>能 登 部</t>
  </si>
  <si>
    <t>良    川</t>
  </si>
  <si>
    <t>七    尾</t>
  </si>
  <si>
    <t>和倉温泉</t>
  </si>
  <si>
    <t>その他の駅</t>
  </si>
  <si>
    <t>規格改良済延長</t>
  </si>
  <si>
    <t>大  聖  寺</t>
  </si>
  <si>
    <t>の と 鉄 道 計</t>
  </si>
  <si>
    <t>動      橋</t>
  </si>
  <si>
    <t>粟      津</t>
  </si>
  <si>
    <t>小      松</t>
  </si>
  <si>
    <t>田 鶴 浜</t>
  </si>
  <si>
    <t>寺      井</t>
  </si>
  <si>
    <t>能登中島</t>
  </si>
  <si>
    <t>個       数</t>
  </si>
  <si>
    <t>美      川</t>
  </si>
  <si>
    <t>穴    水</t>
  </si>
  <si>
    <t>能登三井</t>
  </si>
  <si>
    <t>延       長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</si>
  <si>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</si>
  <si>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</si>
  <si>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</si>
  <si>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</si>
  <si>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</si>
  <si>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</si>
  <si>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</si>
  <si>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</si>
  <si>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</si>
  <si>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</si>
  <si>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津      幡</t>
  </si>
  <si>
    <t>珠    洲</t>
  </si>
  <si>
    <t>車道幅19.5m以上</t>
  </si>
  <si>
    <t>項　　　　目</t>
  </si>
  <si>
    <t>定    期</t>
  </si>
  <si>
    <t>定 期 外</t>
  </si>
  <si>
    <t>セメント系</t>
  </si>
  <si>
    <t>運  賃  総  額</t>
  </si>
  <si>
    <t>旅客運賃</t>
  </si>
  <si>
    <t>砂   利   道</t>
  </si>
  <si>
    <t>運輸雑収</t>
  </si>
  <si>
    <t>市 町 村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</si>
  <si>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</si>
  <si>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</si>
  <si>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</si>
  <si>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</si>
  <si>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</si>
  <si>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</si>
  <si>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</si>
  <si>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</si>
  <si>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</si>
  <si>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</si>
  <si>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</si>
  <si>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</si>
  <si>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</si>
  <si>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</si>
  <si>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</si>
  <si>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</si>
  <si>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</si>
  <si>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</si>
  <si>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</si>
  <si>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</si>
  <si>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</si>
  <si>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</si>
  <si>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</si>
  <si>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</si>
  <si>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</si>
  <si>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</si>
  <si>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</si>
  <si>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</si>
  <si>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</si>
  <si>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</si>
  <si>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</si>
  <si>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</si>
  <si>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</si>
  <si>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</si>
  <si>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</si>
  <si>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</si>
  <si>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</si>
  <si>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</si>
  <si>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</si>
  <si>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</si>
  <si>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</si>
  <si>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</si>
  <si>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</si>
  <si>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</si>
  <si>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</si>
  <si>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</si>
  <si>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</si>
  <si>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</si>
  <si>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</si>
  <si>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</si>
  <si>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</si>
  <si>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</si>
  <si>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</si>
  <si>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</si>
  <si>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</si>
  <si>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</si>
  <si>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</si>
  <si>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</si>
  <si>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</si>
  <si>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</si>
  <si>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</si>
  <si>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</si>
  <si>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</si>
  <si>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</si>
  <si>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</si>
  <si>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</si>
  <si>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</si>
  <si>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</si>
  <si>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</si>
  <si>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</si>
  <si>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</si>
  <si>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</si>
  <si>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</si>
  <si>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</si>
  <si>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</si>
  <si>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総　　数</t>
  </si>
  <si>
    <t>貨            物            車</t>
  </si>
  <si>
    <t>乗　　合　　車</t>
  </si>
  <si>
    <t>乗　　　　　　用　　　　　　車</t>
  </si>
  <si>
    <t xml:space="preserve">特 種 用 途 車 及 び 特 殊 車 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</si>
  <si>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</si>
  <si>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</si>
  <si>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</si>
  <si>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</si>
  <si>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</si>
  <si>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</si>
  <si>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</si>
  <si>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小型二輪    車及び軽　　　二 輪 車</t>
  </si>
  <si>
    <t>自家用</t>
  </si>
  <si>
    <t>営業用</t>
  </si>
  <si>
    <t>年　　　度</t>
  </si>
  <si>
    <t xml:space="preserve">総　　　　数  </t>
  </si>
  <si>
    <t>輸送人員</t>
  </si>
  <si>
    <t>隻　　数</t>
  </si>
  <si>
    <t>総トン数</t>
  </si>
  <si>
    <t>滝</t>
  </si>
  <si>
    <t>内　航　商　船</t>
  </si>
  <si>
    <t>漁　　　船</t>
  </si>
  <si>
    <t>そ　の　他</t>
  </si>
  <si>
    <t>総トン数</t>
  </si>
  <si>
    <t>西日本ＪＲバス路線</t>
  </si>
  <si>
    <t>総　　額</t>
  </si>
  <si>
    <t>旅客収入</t>
  </si>
  <si>
    <t>その他収入</t>
  </si>
  <si>
    <t>総　　　　　数</t>
  </si>
  <si>
    <t>鋼　　　　船</t>
  </si>
  <si>
    <t>木　　　　船</t>
  </si>
  <si>
    <t>総　　額</t>
  </si>
  <si>
    <t>注　Ｇ／Ｔとは船舶用語で総トン数（Ｇross tonnage）のことである。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</si>
  <si>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</si>
  <si>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</si>
  <si>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</si>
  <si>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</si>
  <si>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</si>
  <si>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</si>
  <si>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</si>
  <si>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</si>
  <si>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</si>
  <si>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</si>
  <si>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</si>
  <si>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紙　パ　ル　プ</t>
  </si>
  <si>
    <t>繊 維 工 業 品</t>
  </si>
  <si>
    <t>食 料 工 業 品</t>
  </si>
  <si>
    <t>雑　工　業　品</t>
  </si>
  <si>
    <t>雑     品</t>
  </si>
  <si>
    <t>一 般 加 入 電 話 数</t>
  </si>
  <si>
    <t>ビル電話</t>
  </si>
  <si>
    <t>公　　　衆　　　電　　　話　　　数</t>
  </si>
  <si>
    <t>普　通　局</t>
  </si>
  <si>
    <t>特　　定　　局</t>
  </si>
  <si>
    <t>簡易郵便局</t>
  </si>
  <si>
    <t>集　　　配</t>
  </si>
  <si>
    <t>無　集　配</t>
  </si>
  <si>
    <t>緑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</si>
  <si>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</si>
  <si>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</si>
  <si>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</si>
  <si>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</si>
  <si>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</si>
  <si>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</si>
  <si>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</si>
  <si>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年賀郵便物</t>
  </si>
  <si>
    <t>選挙郵便物</t>
  </si>
  <si>
    <t>共同業務</t>
  </si>
  <si>
    <t>通話及び　　　　放送受信</t>
  </si>
  <si>
    <t>総　　　数</t>
  </si>
  <si>
    <t>普 通 速 達</t>
  </si>
  <si>
    <t>地方公共団体</t>
  </si>
  <si>
    <t>農林漁業団体</t>
  </si>
  <si>
    <t>公益法人</t>
  </si>
  <si>
    <t>個　　人</t>
  </si>
  <si>
    <t>（単位：千個）</t>
  </si>
  <si>
    <t>有　　線　　ラ　　ジ　　オ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</si>
  <si>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</si>
  <si>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</si>
  <si>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</si>
  <si>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</si>
  <si>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</si>
  <si>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</si>
  <si>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</si>
  <si>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</si>
  <si>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</si>
  <si>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</si>
  <si>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</si>
  <si>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</si>
  <si>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</si>
  <si>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総　　数</t>
  </si>
  <si>
    <t>-</t>
  </si>
  <si>
    <t>外　航　商　船</t>
  </si>
  <si>
    <t>区　　分</t>
  </si>
  <si>
    <t>１～2月</t>
  </si>
  <si>
    <t>内　　　訳</t>
  </si>
  <si>
    <t>直　営　局</t>
  </si>
  <si>
    <t>北陸本線計</t>
  </si>
  <si>
    <t>（単位　キロメートル）</t>
  </si>
  <si>
    <t>項　　　　目　</t>
  </si>
  <si>
    <t>総延長</t>
  </si>
  <si>
    <t>重用延長</t>
  </si>
  <si>
    <t>実延長</t>
  </si>
  <si>
    <t>未改良延長</t>
  </si>
  <si>
    <t>道路延長</t>
  </si>
  <si>
    <t>（橋　梁）</t>
  </si>
  <si>
    <t>（規格改良済）</t>
  </si>
  <si>
    <t>（未　改　良）</t>
  </si>
  <si>
    <t>うち自動車交通不能</t>
  </si>
  <si>
    <t>実延長内訳</t>
  </si>
  <si>
    <t>資料　　石川県道路整備課「道路現況調書」による。</t>
  </si>
  <si>
    <t>計</t>
  </si>
  <si>
    <t>大型船舶地（千㎡）</t>
  </si>
  <si>
    <t>赤</t>
  </si>
  <si>
    <t>青</t>
  </si>
  <si>
    <t>黄</t>
  </si>
  <si>
    <t>小　　　　松　－　広　　　島</t>
  </si>
  <si>
    <t>個数</t>
  </si>
  <si>
    <t>路線名及び駅名</t>
  </si>
  <si>
    <t>乗車人員（人）</t>
  </si>
  <si>
    <t>収　　入（円）</t>
  </si>
  <si>
    <t>のと鉄道</t>
  </si>
  <si>
    <t>関連のみ</t>
  </si>
  <si>
    <t>内訳不詳理由</t>
  </si>
  <si>
    <t>改札フリー</t>
  </si>
  <si>
    <t>資料　中部運輸局石川陸運支局調</t>
  </si>
  <si>
    <t>（単位　人員千人、金額千円）</t>
  </si>
  <si>
    <t>資料　西日本ＪＲバス（株）金沢営業所・穴水営業所調</t>
  </si>
  <si>
    <t>注　雑収入とは主として広告収入である。</t>
  </si>
  <si>
    <t>資料　北陸鉄道㈱、小松バス㈱調</t>
  </si>
  <si>
    <t>資料　中部運輸局七尾海運支局、石川県水産課調</t>
  </si>
  <si>
    <t>平成元年</t>
  </si>
  <si>
    <t>平成元年度</t>
  </si>
  <si>
    <t>資料　日本電信電話㈱北陸支社調</t>
  </si>
  <si>
    <t>年度別</t>
  </si>
  <si>
    <t>郵便局分室</t>
  </si>
  <si>
    <t>（１）　施　　　　　　　設　　　　　　　数（各年３月31日現在）</t>
  </si>
  <si>
    <t>　※　91年6月1日より就航</t>
  </si>
  <si>
    <r>
      <t>　　※　91.11.21より就航（</t>
    </r>
    <r>
      <rPr>
        <sz val="12"/>
        <rFont val="ＭＳ 明朝"/>
        <family val="1"/>
      </rPr>
      <t>11/20初便キャンセル）</t>
    </r>
  </si>
  <si>
    <t>（単位　人員千人、金額千円）</t>
  </si>
  <si>
    <t>資料　北陸鉄道㈱調</t>
  </si>
  <si>
    <t>108 運輸及び通信</t>
  </si>
  <si>
    <t>運輸及び通信 115</t>
  </si>
  <si>
    <t>-</t>
  </si>
  <si>
    <t>利用率（％）</t>
  </si>
  <si>
    <t>運輸及び通信　109</t>
  </si>
  <si>
    <t>資料　JR西日本旅客鉄道(株)金沢支社及びのと鉄道（株）調</t>
  </si>
  <si>
    <t>昭和63年度</t>
  </si>
  <si>
    <t>西日本JRバス金沢営業所</t>
  </si>
  <si>
    <t>西日本JRバス穴水営業所</t>
  </si>
  <si>
    <t>営業収入（千円）</t>
  </si>
  <si>
    <t>資料　中部運輸局七尾海運支局「旅客航路事業運航実績報告書」による。</t>
  </si>
  <si>
    <t>昭和63年</t>
  </si>
  <si>
    <t>資料　石川県倉庫協会「普通営業倉庫・入出庫保管残高表」による。</t>
  </si>
  <si>
    <t>116 運輸及び通信</t>
  </si>
  <si>
    <t>運輸及び通信 117</t>
  </si>
  <si>
    <t>（１）　加 入 電 話 数 及 び 公 衆 電 話 数</t>
  </si>
  <si>
    <t>（2）　国　内　有　料　発　信　電　報　通　数</t>
  </si>
  <si>
    <t>66　　電　　報　　電　　話</t>
  </si>
  <si>
    <t>資料　北陸電気通信監理局「年度末報告調査資料」による。</t>
  </si>
  <si>
    <t>資料　北陸郵政局「郵政統計年報」による。</t>
  </si>
  <si>
    <t>運輸及び通信 119</t>
  </si>
  <si>
    <t>118 運輸及び通信</t>
  </si>
  <si>
    <t>平成4年度</t>
  </si>
  <si>
    <t>106 運輸及び通信</t>
  </si>
  <si>
    <t>資料　全日本空輸（株）、日本航空(株）、日本エアシステム（株）調</t>
  </si>
  <si>
    <t>航 空 回 数</t>
  </si>
  <si>
    <t>112 運輸及び通信</t>
  </si>
  <si>
    <t>運輸及び通信 113</t>
  </si>
  <si>
    <t>二　 輪</t>
  </si>
  <si>
    <t>規　  格　　　　改 良 済　　　延　  長</t>
  </si>
  <si>
    <t>う ち 自　　　動 車 交　　　通 不 能</t>
  </si>
  <si>
    <t>110　運輸及び通信</t>
  </si>
  <si>
    <t>運輸及び通信 111</t>
  </si>
  <si>
    <t>北陸鉄道</t>
  </si>
  <si>
    <t>小松バス</t>
  </si>
  <si>
    <t>港　　湾　　名</t>
  </si>
  <si>
    <t>種　　　　類</t>
  </si>
  <si>
    <t>所 属 地</t>
  </si>
  <si>
    <t>七　　　　　尾</t>
  </si>
  <si>
    <t>重　　要　　港　　湾</t>
  </si>
  <si>
    <t>七 尾 市</t>
  </si>
  <si>
    <t>金　　　　　沢</t>
  </si>
  <si>
    <t>金 沢 市</t>
  </si>
  <si>
    <t>塩　　　　　屋</t>
  </si>
  <si>
    <t>地　　方　　港　　湾</t>
  </si>
  <si>
    <t>加 賀 市</t>
  </si>
  <si>
    <t>羽 咋 市</t>
  </si>
  <si>
    <t>福　　　　　浦</t>
  </si>
  <si>
    <t>富 来 町</t>
  </si>
  <si>
    <t>輪　　　　　島</t>
  </si>
  <si>
    <t>地 方 港 湾 (避難港)</t>
  </si>
  <si>
    <t>輪 島 市</t>
  </si>
  <si>
    <t>飯　　　　　田</t>
  </si>
  <si>
    <t>珠 洲 市</t>
  </si>
  <si>
    <t>小　　　　　木</t>
  </si>
  <si>
    <t>内 浦 町</t>
  </si>
  <si>
    <t>宇　　出　　津</t>
  </si>
  <si>
    <t>能 都 町</t>
  </si>
  <si>
    <t>穴　　　　　水</t>
  </si>
  <si>
    <t>穴 水 町</t>
  </si>
  <si>
    <t>和　　　　　倉</t>
  </si>
  <si>
    <t>半　　　　　浦</t>
  </si>
  <si>
    <t>能登島町</t>
  </si>
  <si>
    <t>県　 内 　合 　計</t>
  </si>
  <si>
    <t>資料　石川県港湾課「港湾統計年報」による。</t>
  </si>
  <si>
    <t>汽　　船</t>
  </si>
  <si>
    <t>帆　　船</t>
  </si>
  <si>
    <t>3～4月</t>
  </si>
  <si>
    <t>5～6月</t>
  </si>
  <si>
    <t>9～10月</t>
  </si>
  <si>
    <t>11～12月</t>
  </si>
  <si>
    <t>昭和63年度</t>
  </si>
  <si>
    <t>平成4年4月</t>
  </si>
  <si>
    <t>平成5年1月</t>
  </si>
  <si>
    <t>平成5年</t>
  </si>
  <si>
    <t>総走行粁</t>
  </si>
  <si>
    <t>-</t>
  </si>
  <si>
    <t>（単位：千個）</t>
  </si>
  <si>
    <t>114 運輸及び通信</t>
  </si>
  <si>
    <t>運輸及び通信　107</t>
  </si>
  <si>
    <r>
      <t>注 　航空回数は出発／到着を表している。小松</t>
    </r>
    <r>
      <rPr>
        <sz val="12"/>
        <rFont val="ＭＳ 明朝"/>
        <family val="1"/>
      </rPr>
      <t>－ソウル便の利用率は新潟の乗降客も含めたものである。</t>
    </r>
  </si>
  <si>
    <t>小　　　　松　－　沖　　　　縄</t>
  </si>
  <si>
    <t>車内精算が</t>
  </si>
  <si>
    <t>舗装道計</t>
  </si>
  <si>
    <t>注　タテ、ヨコの集計が合わない箇所がある。（理由）基礎数値はｍ単位で集計してあるため。</t>
  </si>
  <si>
    <t>平　成　4　年　度</t>
  </si>
  <si>
    <t>共　　聴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</si>
  <si>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</si>
  <si>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</si>
  <si>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乗 客</t>
  </si>
  <si>
    <t>降 客</t>
  </si>
  <si>
    <t>航 空 回 数</t>
  </si>
  <si>
    <r>
      <t xml:space="preserve">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</si>
  <si>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r>
      <t xml:space="preserve">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</t>
    </r>
  </si>
  <si>
    <t>利用率 (％)</t>
  </si>
  <si>
    <t>重　量</t>
  </si>
  <si>
    <t>乗  客</t>
  </si>
  <si>
    <t>降  客</t>
  </si>
  <si>
    <r>
      <t>(</t>
    </r>
    <r>
      <rPr>
        <sz val="12"/>
        <rFont val="ＭＳ 明朝"/>
        <family val="1"/>
      </rPr>
      <t>kg</t>
    </r>
    <r>
      <rPr>
        <sz val="12"/>
        <rFont val="ＭＳ 明朝"/>
        <family val="1"/>
      </rPr>
      <t>)</t>
    </r>
  </si>
  <si>
    <t>-</t>
  </si>
  <si>
    <t>旅　　　　　　　　　　客　　　　　　　　　　輸　　　　　　　　　　送　　　　　　（定　　　　期　　　　便）</t>
  </si>
  <si>
    <t xml:space="preserve">   　　　旅　　　　　　　　　　客　　　　　　　　　　輸　　　　　　　　　　送　　　　　　　　　　（定　　　　期　　　　便）</t>
  </si>
  <si>
    <t>年度及び　  　　
月    次</t>
  </si>
  <si>
    <t>収　　入（円）</t>
  </si>
  <si>
    <t>―</t>
  </si>
  <si>
    <t>x</t>
  </si>
  <si>
    <t>加賀温泉</t>
  </si>
  <si>
    <t>（トンネル）</t>
  </si>
  <si>
    <t>加賀笠間</t>
  </si>
  <si>
    <t xml:space="preserve">  〃  13.0  〃</t>
  </si>
  <si>
    <t>多いため</t>
  </si>
  <si>
    <t xml:space="preserve">  〃   5.5  〃</t>
  </si>
  <si>
    <t xml:space="preserve">  〃   5.5m未満</t>
  </si>
  <si>
    <t>車道幅 5.5m以上</t>
  </si>
  <si>
    <t>その他の駅</t>
  </si>
  <si>
    <t xml:space="preserve">  〃   3.5　〃</t>
  </si>
  <si>
    <t>注　　(委)は業務委託駅である。</t>
  </si>
  <si>
    <t xml:space="preserve">  〃   3.5m未満</t>
  </si>
  <si>
    <t>-</t>
  </si>
  <si>
    <r>
      <t xml:space="preserve">     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簡易</t>
    </r>
  </si>
  <si>
    <t>X</t>
  </si>
  <si>
    <t>X</t>
  </si>
  <si>
    <t>x</t>
  </si>
  <si>
    <t>七尾線計</t>
  </si>
  <si>
    <t>（単位　1日平均）</t>
  </si>
  <si>
    <t>（2）  　そ 　の　 他　 の　 鉄 　道　 運　 輸　 実　 績</t>
  </si>
  <si>
    <t>乗    車    人    員 （計）</t>
  </si>
  <si>
    <t>（1）　　駅　別　運　輸　実　績　（JR西日本及びのと鉄道）</t>
  </si>
  <si>
    <t>(1)　　　国　道　及　び　県　道　（平成4.4.1現在）</t>
  </si>
  <si>
    <t>総　　数</t>
  </si>
  <si>
    <t>一　　般　　国　　道</t>
  </si>
  <si>
    <t>県　　　　　　道</t>
  </si>
  <si>
    <t>ｱｽﾌｧﾙﾄ系　高級</t>
  </si>
  <si>
    <t>舗　　　　装　　　　道</t>
  </si>
  <si>
    <t>ト ン ネ ル</t>
  </si>
  <si>
    <t>資料　石川県道路整備課「道路現況調書」による。</t>
  </si>
  <si>
    <t>（2）　　　市　　　　　　町　　　　　　村　　　　　　道　（平成4.4.1現在）</t>
  </si>
  <si>
    <r>
      <t xml:space="preserve">（単位 </t>
    </r>
    <r>
      <rPr>
        <sz val="12"/>
        <rFont val="ＭＳ 明朝"/>
        <family val="1"/>
      </rPr>
      <t xml:space="preserve"> 台）</t>
    </r>
  </si>
  <si>
    <r>
      <t>大   型　   特</t>
    </r>
    <r>
      <rPr>
        <sz val="12"/>
        <rFont val="ＭＳ 明朝"/>
        <family val="1"/>
      </rPr>
      <t xml:space="preserve"> 殊 車</t>
    </r>
  </si>
  <si>
    <r>
      <t>注　　郡計には町村別不明車両（合計2</t>
    </r>
    <r>
      <rPr>
        <sz val="12"/>
        <rFont val="ＭＳ 明朝"/>
        <family val="1"/>
      </rPr>
      <t>09台）を含む。</t>
    </r>
  </si>
  <si>
    <t>年 及 び
市町村別</t>
  </si>
  <si>
    <t>（1）　　市　町　村　別、　車　種　別　車　両　数　　（各年3.31現在）</t>
  </si>
  <si>
    <r>
      <t xml:space="preserve">輸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収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</si>
  <si>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その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私</t>
    </r>
    <r>
      <rPr>
        <sz val="12"/>
        <rFont val="ＭＳ 明朝"/>
        <family val="1"/>
      </rPr>
      <t>鉄</t>
    </r>
    <r>
      <rPr>
        <sz val="12"/>
        <rFont val="ＭＳ 明朝"/>
        <family val="1"/>
      </rPr>
      <t>バ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>路</t>
    </r>
    <r>
      <rPr>
        <sz val="12"/>
        <rFont val="ＭＳ 明朝"/>
        <family val="1"/>
      </rPr>
      <t>線</t>
    </r>
  </si>
  <si>
    <r>
      <t>7～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</t>
    </r>
  </si>
  <si>
    <t>(1)　　　港　湾　及　び　入　港　船　舶（平成4年）</t>
  </si>
  <si>
    <t>　本表の入港船舶は、平成4年の事実につき調査集計したもので、積載貨物の有無にかかわらず、総トン数5トン以上のものにつき調査</t>
  </si>
  <si>
    <t>したものである。</t>
  </si>
  <si>
    <t>(2)　　　　旅　　客　　自　　動　　車　　輸　　送　　実　　績</t>
  </si>
  <si>
    <t>(3)　　　　乗　　合　　自　　動　　車　　輸　　送　　実　　績　</t>
  </si>
  <si>
    <t>年度および
路  線  別</t>
  </si>
  <si>
    <t>年度および路線別</t>
  </si>
  <si>
    <t>年 度 末 現</t>
  </si>
  <si>
    <t>在 営 業 粁</t>
  </si>
  <si>
    <t>旅       客
輸 送 人 員</t>
  </si>
  <si>
    <t>旅 客 収 入</t>
  </si>
  <si>
    <t>雑  収  入</t>
  </si>
  <si>
    <t>荷 物 収 入</t>
  </si>
  <si>
    <t>年度末現在営業粁</t>
  </si>
  <si>
    <t>旅客輸送人員</t>
  </si>
  <si>
    <t>年度末実在車両数</t>
  </si>
  <si>
    <t>一 般 貸 切 旅 客 自 動 車　（観光バス）</t>
  </si>
  <si>
    <t>一 般 乗 用 旅 客 自 動 車　（ハイヤ、タクシー）</t>
  </si>
  <si>
    <t>(2)　　　船　　　　　舶　　　　　数　（平成5.3.31現在）</t>
  </si>
  <si>
    <t>総　　数</t>
  </si>
  <si>
    <t>区   分</t>
  </si>
  <si>
    <t>20  Ｇ ／ Ｔ　以  上</t>
  </si>
  <si>
    <t xml:space="preserve"> 5 Ｇ／Ｔ　以上</t>
  </si>
  <si>
    <t>20 Ｇ／Ｔ　未満</t>
  </si>
  <si>
    <t>注 　総数の（　）内には不定期を含む</t>
  </si>
  <si>
    <t>旅  客（人）</t>
  </si>
  <si>
    <t>貨  物（ｔ）</t>
  </si>
  <si>
    <t>(3)    　旅　客　船　客　貨　運　送　量（平成4年）</t>
  </si>
  <si>
    <r>
      <t>（単位　数量 トン、金額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千円）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</si>
  <si>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次</t>
    </r>
  </si>
  <si>
    <r>
      <t>平成</t>
    </r>
    <r>
      <rPr>
        <sz val="12"/>
        <rFont val="ＭＳ 明朝"/>
        <family val="1"/>
      </rPr>
      <t>4年1月</t>
    </r>
  </si>
  <si>
    <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　次</t>
    </r>
  </si>
  <si>
    <r>
      <t>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</si>
  <si>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t>デジタル</t>
  </si>
  <si>
    <t>-</t>
  </si>
  <si>
    <t>（２）　普　　通　　通　　常　　郵　　便　　物　　数</t>
  </si>
  <si>
    <r>
      <t>委 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</si>
  <si>
    <r>
      <t>郵 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局</t>
    </r>
  </si>
  <si>
    <t>-</t>
  </si>
  <si>
    <t>（１）　有　線　放　送　電　話　設　備　設　置　状　況</t>
  </si>
  <si>
    <t>（３）　特　　殊　　通　　常　　郵　　便　　物　　数</t>
  </si>
  <si>
    <t>設　　　　　　　　　　　　備　　　　　　　　　　　　数</t>
  </si>
  <si>
    <t>端　末　設　備　数</t>
  </si>
  <si>
    <t>特　殊　通　常　郵　便　物</t>
  </si>
  <si>
    <t>単　　　　独　　　　業　　　　務</t>
  </si>
  <si>
    <t>放送受信　　　　の　　み</t>
  </si>
  <si>
    <t>書　　留</t>
  </si>
  <si>
    <t>（含書留速達）</t>
  </si>
  <si>
    <t>（２）　有　線　放　送　設　備　設　置　状　況</t>
  </si>
  <si>
    <t>（４）　小　　包　　郵　　便　　物　　数　</t>
  </si>
  <si>
    <t>事　 務</t>
  </si>
  <si>
    <t>住　　宅</t>
  </si>
  <si>
    <t>年　度　別</t>
  </si>
  <si>
    <t>年　度　別</t>
  </si>
  <si>
    <t>-</t>
  </si>
  <si>
    <t>未 改 良　  
延 　 長</t>
  </si>
  <si>
    <t>60　　　航　　　空　　　輸　　　送　　　状　　　況</t>
  </si>
  <si>
    <t>61    　鉄　                    　道</t>
  </si>
  <si>
    <t>62　　　　道　　　　　　　　　　　　路</t>
  </si>
  <si>
    <t>63　　　自　　　　　　　　　　　動　　　　　　　　　　　車</t>
  </si>
  <si>
    <t>64　　　　港　　　湾　　　及　　　び　　　船　　　舶</t>
  </si>
  <si>
    <t>65　　　普　　通　　営　　業　　倉　　庫　　使　　用　　状　　況</t>
  </si>
  <si>
    <t>67　　有　　　　線　　　　放　　　　送</t>
  </si>
  <si>
    <t>68　　郵　　　　　　　　　　便</t>
  </si>
  <si>
    <t>10　　　　運　　　　輸　　　　及　　　　び　　　　通　　　　信</t>
  </si>
  <si>
    <t>注   1.石川総線及び浅野川線である。</t>
  </si>
  <si>
    <t xml:space="preserve">     2.運輸雑収とは広告料、荷物運搬料を含む。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</si>
</sst>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0.0;[Red]0.0"/>
    <numFmt numFmtId="194" formatCode="#,##0;[Red]#,##0"/>
    <numFmt numFmtId="195" formatCode="&quot;¥&quot;#,##0.0;&quot;¥&quot;\-#,##0.0"/>
    <numFmt numFmtId="196" formatCode="#,##0.0_);\(#,##0.0\)"/>
    <numFmt numFmtId="197" formatCode="#,##0_);\(#,##0\)"/>
    <numFmt numFmtId="198" formatCode="#,##0.000;[Red]\-#,##0.000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ゴシック"/>
      <family val="3"/>
    </font>
    <font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74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83" fontId="15" fillId="0" borderId="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horizontal="center" vertical="center"/>
      <protection/>
    </xf>
    <xf numFmtId="0" fontId="0" fillId="0" borderId="12" xfId="0" applyFill="1" applyBorder="1" applyAlignment="1">
      <alignment horizontal="distributed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>
      <alignment vertical="center"/>
    </xf>
    <xf numFmtId="178" fontId="17" fillId="0" borderId="0" xfId="49" applyNumberFormat="1" applyFont="1" applyFill="1" applyAlignment="1">
      <alignment vertical="center"/>
    </xf>
    <xf numFmtId="178" fontId="17" fillId="0" borderId="0" xfId="49" applyNumberFormat="1" applyFont="1" applyFill="1" applyAlignment="1">
      <alignment vertical="top"/>
    </xf>
    <xf numFmtId="178" fontId="7" fillId="0" borderId="0" xfId="49" applyNumberFormat="1" applyFont="1" applyFill="1" applyAlignment="1">
      <alignment horizontal="right" vertical="top"/>
    </xf>
    <xf numFmtId="178" fontId="17" fillId="0" borderId="16" xfId="49" applyNumberFormat="1" applyFont="1" applyFill="1" applyBorder="1" applyAlignment="1" applyProtection="1">
      <alignment horizontal="centerContinuous" vertical="center"/>
      <protection/>
    </xf>
    <xf numFmtId="178" fontId="17" fillId="0" borderId="0" xfId="49" applyNumberFormat="1" applyFont="1" applyFill="1" applyBorder="1" applyAlignment="1" applyProtection="1">
      <alignment horizontal="right" vertical="center"/>
      <protection/>
    </xf>
    <xf numFmtId="178" fontId="17" fillId="0" borderId="0" xfId="49" applyNumberFormat="1" applyFont="1" applyFill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183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 quotePrefix="1">
      <alignment horizontal="center" vertical="center"/>
      <protection/>
    </xf>
    <xf numFmtId="38" fontId="11" fillId="0" borderId="0" xfId="49" applyFont="1" applyBorder="1" applyAlignment="1" applyProtection="1">
      <alignment vertical="center"/>
      <protection/>
    </xf>
    <xf numFmtId="38" fontId="0" fillId="0" borderId="0" xfId="49" applyFont="1" applyAlignment="1">
      <alignment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/>
      <protection/>
    </xf>
    <xf numFmtId="185" fontId="0" fillId="0" borderId="15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183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18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191" fontId="0" fillId="0" borderId="0" xfId="0" applyNumberFormat="1" applyFont="1" applyBorder="1" applyAlignment="1">
      <alignment vertical="center"/>
    </xf>
    <xf numFmtId="38" fontId="0" fillId="0" borderId="0" xfId="49" applyFont="1" applyAlignment="1">
      <alignment horizontal="right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 applyProtection="1">
      <alignment vertical="center"/>
      <protection/>
    </xf>
    <xf numFmtId="185" fontId="0" fillId="0" borderId="15" xfId="0" applyNumberFormat="1" applyFont="1" applyBorder="1" applyAlignment="1" applyProtection="1">
      <alignment horizontal="right" vertical="center"/>
      <protection/>
    </xf>
    <xf numFmtId="37" fontId="0" fillId="0" borderId="22" xfId="0" applyNumberFormat="1" applyFont="1" applyBorder="1" applyAlignment="1" applyProtection="1">
      <alignment horizontal="right" vertical="center"/>
      <protection/>
    </xf>
    <xf numFmtId="38" fontId="0" fillId="0" borderId="15" xfId="49" applyFont="1" applyBorder="1" applyAlignment="1" applyProtection="1">
      <alignment horizontal="right" vertical="center"/>
      <protection/>
    </xf>
    <xf numFmtId="183" fontId="0" fillId="0" borderId="15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185" fontId="0" fillId="0" borderId="22" xfId="0" applyNumberFormat="1" applyFont="1" applyBorder="1" applyAlignment="1" applyProtection="1">
      <alignment horizontal="right" vertical="center"/>
      <protection/>
    </xf>
    <xf numFmtId="183" fontId="0" fillId="0" borderId="22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191" fontId="0" fillId="0" borderId="15" xfId="0" applyNumberFormat="1" applyFont="1" applyBorder="1" applyAlignment="1" applyProtection="1">
      <alignment horizontal="right" vertical="center"/>
      <protection/>
    </xf>
    <xf numFmtId="191" fontId="0" fillId="0" borderId="22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>
      <alignment horizontal="right"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183" fontId="14" fillId="0" borderId="0" xfId="0" applyNumberFormat="1" applyFont="1" applyFill="1" applyBorder="1" applyAlignment="1" applyProtection="1">
      <alignment vertical="center"/>
      <protection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/>
    </xf>
    <xf numFmtId="37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31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14" fillId="0" borderId="26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right" vertical="center" indent="1"/>
      <protection/>
    </xf>
    <xf numFmtId="0" fontId="0" fillId="0" borderId="26" xfId="0" applyFont="1" applyBorder="1" applyAlignment="1" applyProtection="1" quotePrefix="1">
      <alignment horizontal="right" vertical="center" indent="1"/>
      <protection/>
    </xf>
    <xf numFmtId="0" fontId="0" fillId="0" borderId="32" xfId="0" applyFont="1" applyBorder="1" applyAlignment="1" applyProtection="1">
      <alignment horizontal="right" vertical="center" indent="1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8" fontId="0" fillId="0" borderId="27" xfId="49" applyNumberFormat="1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178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8" fontId="0" fillId="0" borderId="0" xfId="49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textRotation="255"/>
    </xf>
    <xf numFmtId="178" fontId="0" fillId="0" borderId="15" xfId="49" applyNumberFormat="1" applyFont="1" applyFill="1" applyBorder="1" applyAlignment="1">
      <alignment vertical="center"/>
    </xf>
    <xf numFmtId="178" fontId="0" fillId="0" borderId="15" xfId="49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20" fillId="0" borderId="0" xfId="0" applyNumberFormat="1" applyFont="1" applyFill="1" applyBorder="1" applyAlignment="1">
      <alignment horizontal="left" vertical="center" indent="1"/>
    </xf>
    <xf numFmtId="38" fontId="12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49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16" xfId="0" applyFont="1" applyFill="1" applyBorder="1" applyAlignment="1" applyProtection="1">
      <alignment horizontal="centerContinuous" vertical="center"/>
      <protection/>
    </xf>
    <xf numFmtId="178" fontId="0" fillId="0" borderId="16" xfId="49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78" fontId="0" fillId="0" borderId="16" xfId="49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178" fontId="0" fillId="0" borderId="35" xfId="49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>
      <alignment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19" xfId="0" applyFont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38" fontId="0" fillId="0" borderId="17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37" fontId="0" fillId="0" borderId="2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38" xfId="0" applyNumberFormat="1" applyFont="1" applyFill="1" applyBorder="1" applyAlignment="1" applyProtection="1">
      <alignment vertical="center"/>
      <protection/>
    </xf>
    <xf numFmtId="197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14" fillId="0" borderId="15" xfId="0" applyFont="1" applyBorder="1" applyAlignment="1" applyProtection="1">
      <alignment horizontal="distributed" vertical="center"/>
      <protection/>
    </xf>
    <xf numFmtId="38" fontId="14" fillId="0" borderId="30" xfId="49" applyFont="1" applyFill="1" applyBorder="1" applyAlignment="1">
      <alignment vertical="center"/>
    </xf>
    <xf numFmtId="38" fontId="14" fillId="0" borderId="15" xfId="49" applyFont="1" applyFill="1" applyBorder="1" applyAlignment="1">
      <alignment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38" fontId="0" fillId="0" borderId="38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14" fillId="0" borderId="31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0" fillId="0" borderId="0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left" vertical="center" inden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3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Border="1" applyAlignment="1" applyProtection="1" quotePrefix="1">
      <alignment horizontal="left" vertical="center" indent="3"/>
      <protection/>
    </xf>
    <xf numFmtId="0" fontId="0" fillId="0" borderId="0" xfId="0" applyFont="1" applyFill="1" applyBorder="1" applyAlignment="1" applyProtection="1" quotePrefix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22" xfId="0" applyFont="1" applyFill="1" applyBorder="1" applyAlignment="1" applyProtection="1" quotePrefix="1">
      <alignment horizontal="right" vertical="center" inden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 indent="1"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Border="1" applyAlignment="1">
      <alignment horizontal="right" vertical="center" indent="1"/>
    </xf>
    <xf numFmtId="38" fontId="0" fillId="0" borderId="0" xfId="49" applyFont="1" applyFill="1" applyBorder="1" applyAlignment="1" applyProtection="1">
      <alignment horizontal="right" vertical="center" indent="1"/>
      <protection/>
    </xf>
    <xf numFmtId="38" fontId="0" fillId="0" borderId="15" xfId="49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right" vertical="center"/>
    </xf>
    <xf numFmtId="0" fontId="0" fillId="0" borderId="44" xfId="0" applyFont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6" fontId="0" fillId="0" borderId="19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Continuous" vertical="center"/>
      <protection/>
    </xf>
    <xf numFmtId="0" fontId="0" fillId="0" borderId="46" xfId="0" applyFont="1" applyFill="1" applyBorder="1" applyAlignment="1" applyProtection="1">
      <alignment horizontal="centerContinuous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191" fontId="14" fillId="0" borderId="15" xfId="0" applyNumberFormat="1" applyFont="1" applyFill="1" applyBorder="1" applyAlignment="1" applyProtection="1">
      <alignment horizontal="right" vertical="center"/>
      <protection/>
    </xf>
    <xf numFmtId="38" fontId="14" fillId="0" borderId="15" xfId="49" applyFont="1" applyFill="1" applyBorder="1" applyAlignment="1" applyProtection="1">
      <alignment horizontal="right" vertical="center"/>
      <protection/>
    </xf>
    <xf numFmtId="38" fontId="14" fillId="0" borderId="15" xfId="49" applyFont="1" applyFill="1" applyBorder="1" applyAlignment="1">
      <alignment horizontal="right" vertical="center"/>
    </xf>
    <xf numFmtId="186" fontId="14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178" fontId="14" fillId="0" borderId="28" xfId="49" applyNumberFormat="1" applyFont="1" applyFill="1" applyBorder="1" applyAlignment="1" applyProtection="1">
      <alignment horizontal="right" vertical="center"/>
      <protection/>
    </xf>
    <xf numFmtId="178" fontId="14" fillId="0" borderId="17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14" xfId="49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top"/>
    </xf>
    <xf numFmtId="37" fontId="14" fillId="0" borderId="27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30" xfId="49" applyNumberFormat="1" applyFont="1" applyFill="1" applyBorder="1" applyAlignment="1" applyProtection="1">
      <alignment horizontal="right" vertical="center"/>
      <protection/>
    </xf>
    <xf numFmtId="178" fontId="0" fillId="0" borderId="15" xfId="49" applyNumberFormat="1" applyFont="1" applyFill="1" applyBorder="1" applyAlignment="1" applyProtection="1">
      <alignment horizontal="right" vertical="center"/>
      <protection/>
    </xf>
    <xf numFmtId="38" fontId="0" fillId="0" borderId="15" xfId="49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186" fontId="14" fillId="0" borderId="17" xfId="49" applyNumberFormat="1" applyFont="1" applyFill="1" applyBorder="1" applyAlignment="1" applyProtection="1">
      <alignment horizontal="right" vertical="center"/>
      <protection/>
    </xf>
    <xf numFmtId="38" fontId="14" fillId="0" borderId="17" xfId="49" applyNumberFormat="1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27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0" fillId="0" borderId="27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33" xfId="49" applyFont="1" applyFill="1" applyBorder="1" applyAlignment="1">
      <alignment horizontal="right" vertical="center"/>
    </xf>
    <xf numFmtId="178" fontId="0" fillId="0" borderId="28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78" fontId="0" fillId="0" borderId="14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178" fontId="0" fillId="0" borderId="30" xfId="49" applyNumberFormat="1" applyFont="1" applyFill="1" applyBorder="1" applyAlignment="1" applyProtection="1">
      <alignment vertical="center"/>
      <protection/>
    </xf>
    <xf numFmtId="178" fontId="14" fillId="0" borderId="14" xfId="49" applyNumberFormat="1" applyFont="1" applyFill="1" applyBorder="1" applyAlignment="1" applyProtection="1">
      <alignment vertical="center"/>
      <protection/>
    </xf>
    <xf numFmtId="38" fontId="14" fillId="0" borderId="0" xfId="49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>
      <alignment horizontal="right" vertical="center"/>
    </xf>
    <xf numFmtId="37" fontId="14" fillId="0" borderId="25" xfId="0" applyNumberFormat="1" applyFont="1" applyFill="1" applyBorder="1" applyAlignment="1">
      <alignment vertical="center"/>
    </xf>
    <xf numFmtId="192" fontId="14" fillId="0" borderId="19" xfId="0" applyNumberFormat="1" applyFont="1" applyFill="1" applyBorder="1" applyAlignment="1">
      <alignment vertical="center"/>
    </xf>
    <xf numFmtId="37" fontId="14" fillId="0" borderId="19" xfId="0" applyNumberFormat="1" applyFont="1" applyFill="1" applyBorder="1" applyAlignment="1">
      <alignment vertical="center"/>
    </xf>
    <xf numFmtId="178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37" fontId="14" fillId="0" borderId="1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14" fillId="0" borderId="3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14" fillId="0" borderId="30" xfId="49" applyFont="1" applyFill="1" applyBorder="1" applyAlignment="1" applyProtection="1">
      <alignment horizontal="right" vertical="center"/>
      <protection/>
    </xf>
    <xf numFmtId="38" fontId="14" fillId="0" borderId="21" xfId="49" applyFont="1" applyFill="1" applyBorder="1" applyAlignment="1" applyProtection="1">
      <alignment vertical="center"/>
      <protection/>
    </xf>
    <xf numFmtId="38" fontId="14" fillId="0" borderId="30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right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distributed" vertical="center" indent="1"/>
      <protection/>
    </xf>
    <xf numFmtId="0" fontId="0" fillId="0" borderId="54" xfId="0" applyFont="1" applyFill="1" applyBorder="1" applyAlignment="1" applyProtection="1">
      <alignment horizontal="distributed" vertical="center" inden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/>
    </xf>
    <xf numFmtId="0" fontId="14" fillId="0" borderId="26" xfId="0" applyFont="1" applyFill="1" applyBorder="1" applyAlignment="1">
      <alignment horizontal="distributed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14" fillId="0" borderId="27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38" fontId="14" fillId="0" borderId="25" xfId="0" applyNumberFormat="1" applyFont="1" applyFill="1" applyBorder="1" applyAlignment="1">
      <alignment horizontal="right" vertical="center"/>
    </xf>
    <xf numFmtId="38" fontId="14" fillId="0" borderId="19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right" vertical="center"/>
    </xf>
    <xf numFmtId="38" fontId="14" fillId="0" borderId="12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14" fillId="0" borderId="27" xfId="49" applyFont="1" applyFill="1" applyBorder="1" applyAlignment="1">
      <alignment horizontal="right" vertical="center"/>
    </xf>
    <xf numFmtId="38" fontId="14" fillId="0" borderId="27" xfId="0" applyNumberFormat="1" applyFont="1" applyFill="1" applyBorder="1" applyAlignment="1">
      <alignment horizontal="center" vertical="center"/>
    </xf>
    <xf numFmtId="38" fontId="14" fillId="0" borderId="0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37" fontId="14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48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28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30" xfId="0" applyNumberFormat="1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178" fontId="0" fillId="0" borderId="20" xfId="49" applyNumberFormat="1" applyFont="1" applyFill="1" applyBorder="1" applyAlignment="1" applyProtection="1">
      <alignment horizontal="center" vertical="center" wrapText="1"/>
      <protection/>
    </xf>
    <xf numFmtId="178" fontId="0" fillId="0" borderId="37" xfId="49" applyNumberFormat="1" applyFont="1" applyFill="1" applyBorder="1" applyAlignment="1">
      <alignment horizontal="center" vertical="center" wrapText="1"/>
    </xf>
    <xf numFmtId="178" fontId="0" fillId="0" borderId="20" xfId="49" applyNumberFormat="1" applyFont="1" applyFill="1" applyBorder="1" applyAlignment="1" applyProtection="1">
      <alignment horizontal="center" vertical="center"/>
      <protection/>
    </xf>
    <xf numFmtId="178" fontId="0" fillId="0" borderId="37" xfId="49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distributed" vertical="center"/>
      <protection/>
    </xf>
    <xf numFmtId="178" fontId="0" fillId="0" borderId="18" xfId="49" applyNumberFormat="1" applyFont="1" applyFill="1" applyBorder="1" applyAlignment="1" applyProtection="1">
      <alignment horizontal="center" vertical="center"/>
      <protection/>
    </xf>
    <xf numFmtId="178" fontId="0" fillId="0" borderId="33" xfId="49" applyNumberFormat="1" applyFont="1" applyFill="1" applyBorder="1" applyAlignment="1" applyProtection="1">
      <alignment horizontal="center" vertical="center"/>
      <protection/>
    </xf>
    <xf numFmtId="178" fontId="0" fillId="0" borderId="25" xfId="49" applyNumberFormat="1" applyFont="1" applyFill="1" applyBorder="1" applyAlignment="1" applyProtection="1">
      <alignment horizontal="center" vertical="center"/>
      <protection/>
    </xf>
    <xf numFmtId="178" fontId="0" fillId="0" borderId="19" xfId="49" applyNumberFormat="1" applyFont="1" applyFill="1" applyBorder="1" applyAlignment="1">
      <alignment horizontal="center" vertical="center"/>
    </xf>
    <xf numFmtId="178" fontId="0" fillId="0" borderId="21" xfId="49" applyNumberFormat="1" applyFont="1" applyFill="1" applyBorder="1" applyAlignment="1">
      <alignment horizontal="center" vertical="center"/>
    </xf>
    <xf numFmtId="178" fontId="0" fillId="0" borderId="22" xfId="49" applyNumberFormat="1" applyFont="1" applyFill="1" applyBorder="1" applyAlignment="1">
      <alignment horizontal="center" vertical="center"/>
    </xf>
    <xf numFmtId="178" fontId="0" fillId="0" borderId="27" xfId="49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36" xfId="49" applyNumberFormat="1" applyFont="1" applyFill="1" applyBorder="1" applyAlignment="1" applyProtection="1">
      <alignment horizontal="center" vertical="distributed" textRotation="255"/>
      <protection/>
    </xf>
    <xf numFmtId="178" fontId="0" fillId="0" borderId="37" xfId="49" applyNumberFormat="1" applyFont="1" applyFill="1" applyBorder="1" applyAlignment="1">
      <alignment horizontal="center" vertical="distributed" textRotation="255"/>
    </xf>
    <xf numFmtId="178" fontId="0" fillId="0" borderId="34" xfId="49" applyNumberFormat="1" applyFont="1" applyFill="1" applyBorder="1" applyAlignment="1" applyProtection="1">
      <alignment horizontal="center" vertical="center" wrapText="1"/>
      <protection/>
    </xf>
    <xf numFmtId="178" fontId="0" fillId="0" borderId="50" xfId="49" applyNumberFormat="1" applyFont="1" applyFill="1" applyBorder="1" applyAlignment="1">
      <alignment horizontal="center" vertical="center" wrapText="1"/>
    </xf>
    <xf numFmtId="178" fontId="0" fillId="0" borderId="27" xfId="49" applyNumberFormat="1" applyFont="1" applyFill="1" applyBorder="1" applyAlignment="1">
      <alignment horizontal="center" vertical="center" wrapText="1"/>
    </xf>
    <xf numFmtId="178" fontId="0" fillId="0" borderId="26" xfId="49" applyNumberFormat="1" applyFont="1" applyFill="1" applyBorder="1" applyAlignment="1">
      <alignment horizontal="center" vertical="center" wrapText="1"/>
    </xf>
    <xf numFmtId="178" fontId="0" fillId="0" borderId="21" xfId="49" applyNumberFormat="1" applyFont="1" applyFill="1" applyBorder="1" applyAlignment="1">
      <alignment horizontal="center" vertical="center" wrapText="1"/>
    </xf>
    <xf numFmtId="178" fontId="0" fillId="0" borderId="10" xfId="49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8" fontId="0" fillId="0" borderId="45" xfId="49" applyNumberFormat="1" applyFont="1" applyFill="1" applyBorder="1" applyAlignment="1" applyProtection="1">
      <alignment horizontal="center" vertical="center"/>
      <protection/>
    </xf>
    <xf numFmtId="178" fontId="0" fillId="0" borderId="46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178" fontId="0" fillId="0" borderId="58" xfId="49" applyNumberFormat="1" applyFont="1" applyFill="1" applyBorder="1" applyAlignment="1" applyProtection="1">
      <alignment horizontal="center" vertical="center"/>
      <protection/>
    </xf>
    <xf numFmtId="178" fontId="0" fillId="0" borderId="25" xfId="49" applyNumberFormat="1" applyFont="1" applyFill="1" applyBorder="1" applyAlignment="1" applyProtection="1">
      <alignment horizontal="center" vertical="center" wrapText="1"/>
      <protection/>
    </xf>
    <xf numFmtId="178" fontId="0" fillId="0" borderId="31" xfId="49" applyNumberFormat="1" applyFont="1" applyFill="1" applyBorder="1" applyAlignment="1">
      <alignment horizontal="center" vertical="center"/>
    </xf>
    <xf numFmtId="178" fontId="0" fillId="0" borderId="10" xfId="49" applyNumberFormat="1" applyFont="1" applyFill="1" applyBorder="1" applyAlignment="1">
      <alignment horizontal="center" vertical="center"/>
    </xf>
    <xf numFmtId="178" fontId="0" fillId="0" borderId="35" xfId="49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 indent="2"/>
      <protection/>
    </xf>
    <xf numFmtId="0" fontId="0" fillId="0" borderId="0" xfId="0" applyFont="1" applyFill="1" applyBorder="1" applyAlignment="1">
      <alignment horizontal="left" indent="2"/>
    </xf>
    <xf numFmtId="0" fontId="14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14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38" fontId="0" fillId="0" borderId="17" xfId="49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36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0" fillId="0" borderId="34" xfId="0" applyNumberFormat="1" applyFont="1" applyFill="1" applyBorder="1" applyAlignment="1" applyProtection="1">
      <alignment horizontal="center" vertical="center"/>
      <protection/>
    </xf>
    <xf numFmtId="178" fontId="0" fillId="0" borderId="66" xfId="0" applyNumberFormat="1" applyFont="1" applyFill="1" applyBorder="1" applyAlignment="1" applyProtection="1">
      <alignment horizontal="center" vertical="center"/>
      <protection/>
    </xf>
    <xf numFmtId="178" fontId="0" fillId="0" borderId="21" xfId="0" applyNumberFormat="1" applyFont="1" applyFill="1" applyBorder="1" applyAlignment="1" applyProtection="1">
      <alignment horizontal="center" vertical="center"/>
      <protection/>
    </xf>
    <xf numFmtId="17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42" xfId="49" applyFont="1" applyFill="1" applyBorder="1" applyAlignment="1">
      <alignment horizontal="right" vertical="center"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5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69" xfId="0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indent="1"/>
    </xf>
    <xf numFmtId="0" fontId="0" fillId="0" borderId="50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72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indent="5"/>
    </xf>
    <xf numFmtId="0" fontId="0" fillId="0" borderId="15" xfId="0" applyFont="1" applyBorder="1" applyAlignment="1">
      <alignment horizontal="distributed" vertical="center" indent="5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distributed" vertical="center" indent="5"/>
    </xf>
    <xf numFmtId="0" fontId="0" fillId="0" borderId="77" xfId="0" applyFont="1" applyFill="1" applyBorder="1" applyAlignment="1">
      <alignment horizontal="distributed" vertical="center" indent="5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 applyProtection="1">
      <alignment horizontal="distributed" vertical="center" indent="3"/>
      <protection/>
    </xf>
    <xf numFmtId="0" fontId="0" fillId="0" borderId="68" xfId="0" applyFont="1" applyFill="1" applyBorder="1" applyAlignment="1" applyProtection="1">
      <alignment horizontal="distributed" vertical="center" indent="3"/>
      <protection/>
    </xf>
    <xf numFmtId="0" fontId="0" fillId="0" borderId="79" xfId="0" applyFont="1" applyFill="1" applyBorder="1" applyAlignment="1" applyProtection="1">
      <alignment horizontal="distributed" vertical="center" indent="3"/>
      <protection/>
    </xf>
    <xf numFmtId="0" fontId="0" fillId="0" borderId="29" xfId="0" applyFont="1" applyFill="1" applyBorder="1" applyAlignment="1" applyProtection="1">
      <alignment horizontal="distributed" vertical="center" indent="2"/>
      <protection/>
    </xf>
    <xf numFmtId="37" fontId="14" fillId="0" borderId="0" xfId="0" applyNumberFormat="1" applyFont="1" applyFill="1" applyBorder="1" applyAlignment="1" applyProtection="1">
      <alignment horizontal="right" vertical="center" indent="1"/>
      <protection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38" fontId="0" fillId="0" borderId="17" xfId="49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22</xdr:row>
      <xdr:rowOff>104775</xdr:rowOff>
    </xdr:from>
    <xdr:to>
      <xdr:col>13</xdr:col>
      <xdr:colOff>200025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105900" y="5534025"/>
          <a:ext cx="114300" cy="24955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85725</xdr:rowOff>
    </xdr:from>
    <xdr:to>
      <xdr:col>13</xdr:col>
      <xdr:colOff>190500</xdr:colOff>
      <xdr:row>21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9115425" y="5019675"/>
          <a:ext cx="95250" cy="3619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981075</xdr:colOff>
      <xdr:row>39</xdr:row>
      <xdr:rowOff>57150</xdr:rowOff>
    </xdr:from>
    <xdr:to>
      <xdr:col>18</xdr:col>
      <xdr:colOff>1152525</xdr:colOff>
      <xdr:row>40</xdr:row>
      <xdr:rowOff>209550</xdr:rowOff>
    </xdr:to>
    <xdr:sp>
      <xdr:nvSpPr>
        <xdr:cNvPr id="3" name="左中かっこ 3"/>
        <xdr:cNvSpPr>
          <a:spLocks/>
        </xdr:cNvSpPr>
      </xdr:nvSpPr>
      <xdr:spPr>
        <a:xfrm>
          <a:off x="13087350" y="9696450"/>
          <a:ext cx="161925" cy="400050"/>
        </a:xfrm>
        <a:prstGeom prst="leftBrace">
          <a:avLst>
            <a:gd name="adj" fmla="val -4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view="pageBreakPreview" zoomScale="60" zoomScalePageLayoutView="0" workbookViewId="0" topLeftCell="A35">
      <selection activeCell="AC54" sqref="AC54"/>
    </sheetView>
  </sheetViews>
  <sheetFormatPr defaultColWidth="10.59765625" defaultRowHeight="18" customHeight="1"/>
  <cols>
    <col min="1" max="1" width="15" style="39" customWidth="1"/>
    <col min="2" max="2" width="7.59765625" style="39" customWidth="1"/>
    <col min="3" max="3" width="2.8984375" style="39" customWidth="1"/>
    <col min="4" max="4" width="7.59765625" style="39" customWidth="1"/>
    <col min="5" max="5" width="10.59765625" style="39" customWidth="1"/>
    <col min="6" max="6" width="12.5" style="39" customWidth="1"/>
    <col min="7" max="8" width="8.09765625" style="39" customWidth="1"/>
    <col min="9" max="9" width="7.59765625" style="39" customWidth="1"/>
    <col min="10" max="10" width="2.8984375" style="39" customWidth="1"/>
    <col min="11" max="11" width="7.59765625" style="39" customWidth="1"/>
    <col min="12" max="13" width="10.59765625" style="39" customWidth="1"/>
    <col min="14" max="16" width="7.59765625" style="39" customWidth="1"/>
    <col min="17" max="17" width="2.8984375" style="39" customWidth="1"/>
    <col min="18" max="18" width="7.59765625" style="39" customWidth="1"/>
    <col min="19" max="20" width="10.59765625" style="39" customWidth="1"/>
    <col min="21" max="23" width="7.59765625" style="39" customWidth="1"/>
    <col min="24" max="24" width="2.8984375" style="39" customWidth="1"/>
    <col min="25" max="25" width="7.59765625" style="39" customWidth="1"/>
    <col min="26" max="27" width="10.59765625" style="39" customWidth="1"/>
    <col min="28" max="28" width="7.59765625" style="39" customWidth="1"/>
    <col min="29" max="29" width="7.09765625" style="39" customWidth="1"/>
    <col min="30" max="30" width="12.09765625" style="39" customWidth="1"/>
    <col min="31" max="31" width="13.3984375" style="39" customWidth="1"/>
    <col min="32" max="33" width="12.09765625" style="39" customWidth="1"/>
    <col min="34" max="35" width="8.59765625" style="39" customWidth="1"/>
    <col min="36" max="37" width="7" style="39" customWidth="1"/>
    <col min="38" max="16384" width="10.59765625" style="39" customWidth="1"/>
  </cols>
  <sheetData>
    <row r="1" spans="1:33" ht="18" customHeight="1">
      <c r="A1" s="348" t="s">
        <v>304</v>
      </c>
      <c r="AC1" s="4" t="s">
        <v>360</v>
      </c>
      <c r="AG1" s="1"/>
    </row>
    <row r="2" spans="1:35" ht="18" customHeight="1">
      <c r="A2" s="437" t="s">
        <v>490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0"/>
      <c r="AE2" s="40"/>
      <c r="AF2" s="40"/>
      <c r="AG2" s="40"/>
      <c r="AH2" s="40"/>
      <c r="AI2" s="40"/>
    </row>
    <row r="3" spans="2:35" ht="18" customHeight="1">
      <c r="B3" s="41"/>
      <c r="C3" s="41"/>
      <c r="D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ht="18" customHeight="1">
      <c r="A4" s="438" t="s">
        <v>482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1"/>
      <c r="AE4" s="41"/>
      <c r="AF4" s="41"/>
      <c r="AG4" s="41"/>
      <c r="AH4" s="41"/>
      <c r="AI4" s="41"/>
    </row>
    <row r="5" spans="1:29" ht="18" customHeight="1" thickBot="1">
      <c r="A5" s="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35" ht="18" customHeight="1">
      <c r="A6" s="420" t="s">
        <v>383</v>
      </c>
      <c r="B6" s="428" t="s">
        <v>382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3"/>
      <c r="AE6" s="43"/>
      <c r="AF6" s="43"/>
      <c r="AG6" s="43"/>
      <c r="AH6" s="43"/>
      <c r="AI6" s="43"/>
    </row>
    <row r="7" spans="1:35" ht="18" customHeight="1">
      <c r="A7" s="421"/>
      <c r="B7" s="423" t="s">
        <v>0</v>
      </c>
      <c r="C7" s="426"/>
      <c r="D7" s="426"/>
      <c r="E7" s="426"/>
      <c r="F7" s="426"/>
      <c r="G7" s="426"/>
      <c r="H7" s="427"/>
      <c r="I7" s="423" t="s">
        <v>1</v>
      </c>
      <c r="J7" s="424"/>
      <c r="K7" s="424"/>
      <c r="L7" s="424"/>
      <c r="M7" s="424"/>
      <c r="N7" s="424"/>
      <c r="O7" s="425"/>
      <c r="P7" s="423" t="s">
        <v>2</v>
      </c>
      <c r="Q7" s="424"/>
      <c r="R7" s="424"/>
      <c r="S7" s="424"/>
      <c r="T7" s="424"/>
      <c r="U7" s="424"/>
      <c r="V7" s="425"/>
      <c r="W7" s="423" t="s">
        <v>3</v>
      </c>
      <c r="X7" s="424"/>
      <c r="Y7" s="424"/>
      <c r="Z7" s="424"/>
      <c r="AA7" s="424"/>
      <c r="AB7" s="424"/>
      <c r="AC7" s="424"/>
      <c r="AD7" s="45"/>
      <c r="AE7" s="45"/>
      <c r="AF7" s="45"/>
      <c r="AG7" s="45"/>
      <c r="AH7" s="45"/>
      <c r="AI7" s="45"/>
    </row>
    <row r="8" spans="1:35" ht="18" customHeight="1">
      <c r="A8" s="421"/>
      <c r="B8" s="414" t="s">
        <v>306</v>
      </c>
      <c r="C8" s="415"/>
      <c r="D8" s="416"/>
      <c r="E8" s="47" t="s">
        <v>368</v>
      </c>
      <c r="F8" s="48" t="s">
        <v>369</v>
      </c>
      <c r="G8" s="423" t="s">
        <v>11</v>
      </c>
      <c r="H8" s="425"/>
      <c r="I8" s="414" t="s">
        <v>306</v>
      </c>
      <c r="J8" s="415"/>
      <c r="K8" s="416"/>
      <c r="L8" s="47" t="s">
        <v>368</v>
      </c>
      <c r="M8" s="48" t="s">
        <v>369</v>
      </c>
      <c r="N8" s="423" t="s">
        <v>11</v>
      </c>
      <c r="O8" s="425"/>
      <c r="P8" s="414" t="s">
        <v>306</v>
      </c>
      <c r="Q8" s="415"/>
      <c r="R8" s="416"/>
      <c r="S8" s="47" t="s">
        <v>368</v>
      </c>
      <c r="T8" s="48" t="s">
        <v>369</v>
      </c>
      <c r="U8" s="423" t="s">
        <v>11</v>
      </c>
      <c r="V8" s="425"/>
      <c r="W8" s="414" t="s">
        <v>306</v>
      </c>
      <c r="X8" s="415"/>
      <c r="Y8" s="416"/>
      <c r="Z8" s="47" t="s">
        <v>368</v>
      </c>
      <c r="AA8" s="48" t="s">
        <v>369</v>
      </c>
      <c r="AB8" s="423" t="s">
        <v>11</v>
      </c>
      <c r="AC8" s="424"/>
      <c r="AD8" s="47"/>
      <c r="AE8" s="47"/>
      <c r="AF8" s="47"/>
      <c r="AG8" s="47"/>
      <c r="AH8" s="47"/>
      <c r="AI8" s="45"/>
    </row>
    <row r="9" spans="1:35" ht="18" customHeight="1">
      <c r="A9" s="422"/>
      <c r="B9" s="417"/>
      <c r="C9" s="418"/>
      <c r="D9" s="419"/>
      <c r="E9" s="50" t="s">
        <v>5</v>
      </c>
      <c r="F9" s="51" t="s">
        <v>5</v>
      </c>
      <c r="G9" s="52" t="s">
        <v>370</v>
      </c>
      <c r="H9" s="52" t="s">
        <v>371</v>
      </c>
      <c r="I9" s="417"/>
      <c r="J9" s="418"/>
      <c r="K9" s="419"/>
      <c r="L9" s="50" t="s">
        <v>5</v>
      </c>
      <c r="M9" s="51" t="s">
        <v>5</v>
      </c>
      <c r="N9" s="52" t="s">
        <v>370</v>
      </c>
      <c r="O9" s="52" t="s">
        <v>371</v>
      </c>
      <c r="P9" s="417"/>
      <c r="Q9" s="418"/>
      <c r="R9" s="419"/>
      <c r="S9" s="50" t="s">
        <v>5</v>
      </c>
      <c r="T9" s="51" t="s">
        <v>5</v>
      </c>
      <c r="U9" s="52" t="s">
        <v>370</v>
      </c>
      <c r="V9" s="52" t="s">
        <v>371</v>
      </c>
      <c r="W9" s="417"/>
      <c r="X9" s="418"/>
      <c r="Y9" s="419"/>
      <c r="Z9" s="50" t="s">
        <v>5</v>
      </c>
      <c r="AA9" s="51" t="s">
        <v>5</v>
      </c>
      <c r="AB9" s="52" t="s">
        <v>370</v>
      </c>
      <c r="AC9" s="44" t="s">
        <v>371</v>
      </c>
      <c r="AD9" s="43"/>
      <c r="AE9" s="43"/>
      <c r="AF9" s="43"/>
      <c r="AG9" s="45"/>
      <c r="AH9" s="45"/>
      <c r="AI9" s="45"/>
    </row>
    <row r="10" spans="1:35" ht="18" customHeight="1">
      <c r="A10" s="130" t="s">
        <v>352</v>
      </c>
      <c r="B10" s="53">
        <v>3179</v>
      </c>
      <c r="C10" s="54" t="s">
        <v>6</v>
      </c>
      <c r="D10" s="55">
        <v>3177</v>
      </c>
      <c r="E10" s="55">
        <v>728620</v>
      </c>
      <c r="F10" s="55">
        <v>741744</v>
      </c>
      <c r="G10" s="56">
        <v>70.3</v>
      </c>
      <c r="H10" s="56">
        <v>73.8</v>
      </c>
      <c r="I10" s="55">
        <v>2065</v>
      </c>
      <c r="J10" s="54" t="s">
        <v>6</v>
      </c>
      <c r="K10" s="55">
        <v>2065</v>
      </c>
      <c r="L10" s="55">
        <v>614404</v>
      </c>
      <c r="M10" s="55">
        <v>620791</v>
      </c>
      <c r="N10" s="56">
        <v>69.8</v>
      </c>
      <c r="O10" s="56">
        <v>69.8</v>
      </c>
      <c r="P10" s="55">
        <v>363</v>
      </c>
      <c r="Q10" s="54" t="s">
        <v>6</v>
      </c>
      <c r="R10" s="55">
        <v>361</v>
      </c>
      <c r="S10" s="55">
        <v>51249</v>
      </c>
      <c r="T10" s="55">
        <v>57759</v>
      </c>
      <c r="U10" s="56">
        <v>62.1</v>
      </c>
      <c r="V10" s="56">
        <v>70.2</v>
      </c>
      <c r="W10" s="55">
        <v>363</v>
      </c>
      <c r="X10" s="54" t="s">
        <v>6</v>
      </c>
      <c r="Y10" s="55">
        <v>363</v>
      </c>
      <c r="Z10" s="55">
        <v>31542</v>
      </c>
      <c r="AA10" s="55">
        <v>32192</v>
      </c>
      <c r="AB10" s="56">
        <v>69</v>
      </c>
      <c r="AC10" s="56">
        <v>70.4</v>
      </c>
      <c r="AD10" s="57"/>
      <c r="AE10" s="32"/>
      <c r="AF10" s="32"/>
      <c r="AG10" s="32"/>
      <c r="AH10" s="32"/>
      <c r="AI10" s="58"/>
    </row>
    <row r="11" spans="1:35" ht="18" customHeight="1">
      <c r="A11" s="131" t="s">
        <v>272</v>
      </c>
      <c r="B11" s="60">
        <v>3301</v>
      </c>
      <c r="C11" s="57" t="s">
        <v>6</v>
      </c>
      <c r="D11" s="32">
        <v>3304</v>
      </c>
      <c r="E11" s="32">
        <v>804363</v>
      </c>
      <c r="F11" s="32">
        <v>825873</v>
      </c>
      <c r="G11" s="58">
        <v>75.8</v>
      </c>
      <c r="H11" s="58">
        <v>77.7</v>
      </c>
      <c r="I11" s="32">
        <v>2182</v>
      </c>
      <c r="J11" s="57" t="s">
        <v>6</v>
      </c>
      <c r="K11" s="32">
        <v>2185</v>
      </c>
      <c r="L11" s="32">
        <v>664749</v>
      </c>
      <c r="M11" s="32">
        <v>680956</v>
      </c>
      <c r="N11" s="58">
        <v>76.3</v>
      </c>
      <c r="O11" s="58">
        <v>78.1</v>
      </c>
      <c r="P11" s="32">
        <v>363</v>
      </c>
      <c r="Q11" s="57" t="s">
        <v>6</v>
      </c>
      <c r="R11" s="32">
        <v>363</v>
      </c>
      <c r="S11" s="32">
        <v>65192</v>
      </c>
      <c r="T11" s="32">
        <v>69045</v>
      </c>
      <c r="U11" s="58">
        <v>70.5</v>
      </c>
      <c r="V11" s="58">
        <v>74.7</v>
      </c>
      <c r="W11" s="32">
        <v>364</v>
      </c>
      <c r="X11" s="57" t="s">
        <v>6</v>
      </c>
      <c r="Y11" s="32">
        <v>364</v>
      </c>
      <c r="Z11" s="32">
        <v>36728</v>
      </c>
      <c r="AA11" s="32">
        <v>37459</v>
      </c>
      <c r="AB11" s="58">
        <v>80.1</v>
      </c>
      <c r="AC11" s="58">
        <v>81.7</v>
      </c>
      <c r="AD11" s="57"/>
      <c r="AE11" s="32"/>
      <c r="AF11" s="32"/>
      <c r="AG11" s="32"/>
      <c r="AH11" s="32"/>
      <c r="AI11" s="58"/>
    </row>
    <row r="12" spans="1:35" ht="18" customHeight="1">
      <c r="A12" s="61">
        <v>2</v>
      </c>
      <c r="B12" s="60">
        <v>3295</v>
      </c>
      <c r="C12" s="57" t="s">
        <v>6</v>
      </c>
      <c r="D12" s="32">
        <v>3298</v>
      </c>
      <c r="E12" s="32">
        <v>836153</v>
      </c>
      <c r="F12" s="32">
        <v>851172</v>
      </c>
      <c r="G12" s="58">
        <v>78.4</v>
      </c>
      <c r="H12" s="58">
        <v>80.7</v>
      </c>
      <c r="I12" s="32">
        <v>2173</v>
      </c>
      <c r="J12" s="57" t="s">
        <v>6</v>
      </c>
      <c r="K12" s="32">
        <v>2173</v>
      </c>
      <c r="L12" s="32">
        <v>686982</v>
      </c>
      <c r="M12" s="32">
        <v>698220</v>
      </c>
      <c r="N12" s="58">
        <v>78.9</v>
      </c>
      <c r="O12" s="58">
        <v>79.2</v>
      </c>
      <c r="P12" s="32">
        <v>360</v>
      </c>
      <c r="Q12" s="57" t="s">
        <v>6</v>
      </c>
      <c r="R12" s="32">
        <v>361</v>
      </c>
      <c r="S12" s="32">
        <v>70613</v>
      </c>
      <c r="T12" s="32">
        <v>73167</v>
      </c>
      <c r="U12" s="58">
        <v>80</v>
      </c>
      <c r="V12" s="58">
        <v>82.7</v>
      </c>
      <c r="W12" s="32">
        <v>361</v>
      </c>
      <c r="X12" s="57" t="s">
        <v>6</v>
      </c>
      <c r="Y12" s="32">
        <v>361</v>
      </c>
      <c r="Z12" s="32">
        <v>37640</v>
      </c>
      <c r="AA12" s="32">
        <v>38188</v>
      </c>
      <c r="AB12" s="58">
        <v>82.8</v>
      </c>
      <c r="AC12" s="58">
        <v>84</v>
      </c>
      <c r="AD12" s="57"/>
      <c r="AE12" s="32"/>
      <c r="AF12" s="32"/>
      <c r="AG12" s="32"/>
      <c r="AH12" s="32"/>
      <c r="AI12" s="58"/>
    </row>
    <row r="13" spans="1:35" ht="18" customHeight="1">
      <c r="A13" s="61">
        <v>3</v>
      </c>
      <c r="B13" s="60">
        <v>4012</v>
      </c>
      <c r="C13" s="57" t="s">
        <v>6</v>
      </c>
      <c r="D13" s="32">
        <v>4016</v>
      </c>
      <c r="E13" s="32">
        <v>906645</v>
      </c>
      <c r="F13" s="32">
        <v>924017</v>
      </c>
      <c r="G13" s="58">
        <v>72.9</v>
      </c>
      <c r="H13" s="58">
        <v>74.6</v>
      </c>
      <c r="I13" s="32">
        <v>2180</v>
      </c>
      <c r="J13" s="57" t="s">
        <v>6</v>
      </c>
      <c r="K13" s="32">
        <v>2185</v>
      </c>
      <c r="L13" s="32">
        <v>705753</v>
      </c>
      <c r="M13" s="32">
        <v>720510</v>
      </c>
      <c r="N13" s="58">
        <v>75.8</v>
      </c>
      <c r="O13" s="58">
        <v>76.5</v>
      </c>
      <c r="P13" s="32">
        <v>364</v>
      </c>
      <c r="Q13" s="57" t="s">
        <v>6</v>
      </c>
      <c r="R13" s="32">
        <v>363</v>
      </c>
      <c r="S13" s="32">
        <v>69181</v>
      </c>
      <c r="T13" s="32">
        <v>70298</v>
      </c>
      <c r="U13" s="58">
        <v>69.8</v>
      </c>
      <c r="V13" s="58">
        <v>70.8</v>
      </c>
      <c r="W13" s="32">
        <v>630</v>
      </c>
      <c r="X13" s="57" t="s">
        <v>6</v>
      </c>
      <c r="Y13" s="32">
        <v>631</v>
      </c>
      <c r="Z13" s="32">
        <v>58887</v>
      </c>
      <c r="AA13" s="32">
        <v>59886</v>
      </c>
      <c r="AB13" s="58">
        <v>75.5</v>
      </c>
      <c r="AC13" s="58">
        <v>76.8</v>
      </c>
      <c r="AD13" s="57"/>
      <c r="AE13" s="32"/>
      <c r="AF13" s="32"/>
      <c r="AG13" s="32"/>
      <c r="AH13" s="32"/>
      <c r="AI13" s="58"/>
    </row>
    <row r="14" spans="1:35" s="63" customFormat="1" ht="18" customHeight="1">
      <c r="A14" s="132" t="s">
        <v>303</v>
      </c>
      <c r="B14" s="349">
        <f>SUM(B16:B29)</f>
        <v>5038</v>
      </c>
      <c r="C14" s="350" t="s">
        <v>6</v>
      </c>
      <c r="D14" s="343">
        <f>SUM(D16:D29)</f>
        <v>5046</v>
      </c>
      <c r="E14" s="343">
        <f>SUM(E16:E29)</f>
        <v>996145</v>
      </c>
      <c r="F14" s="343">
        <v>1001572</v>
      </c>
      <c r="G14" s="124">
        <v>70.2</v>
      </c>
      <c r="H14" s="124">
        <v>70.5</v>
      </c>
      <c r="I14" s="343">
        <f>SUM(I16:I29)</f>
        <v>2548</v>
      </c>
      <c r="J14" s="350" t="s">
        <v>6</v>
      </c>
      <c r="K14" s="343">
        <f>SUM(K16:K29)</f>
        <v>2551</v>
      </c>
      <c r="L14" s="343">
        <f>SUM(L16:L29)</f>
        <v>770054</v>
      </c>
      <c r="M14" s="343">
        <f>SUM(M16:M29)</f>
        <v>769970</v>
      </c>
      <c r="N14" s="124">
        <v>70.6</v>
      </c>
      <c r="O14" s="124">
        <v>70.6</v>
      </c>
      <c r="P14" s="343">
        <f>SUM(P16:P29)</f>
        <v>365</v>
      </c>
      <c r="Q14" s="350" t="s">
        <v>6</v>
      </c>
      <c r="R14" s="343">
        <f>SUM(R16:R29)</f>
        <v>364</v>
      </c>
      <c r="S14" s="343">
        <f>SUM(S16:S29)</f>
        <v>68108</v>
      </c>
      <c r="T14" s="343">
        <f>SUM(T16:T29)</f>
        <v>69823</v>
      </c>
      <c r="U14" s="124">
        <v>66.4</v>
      </c>
      <c r="V14" s="124">
        <v>68.2</v>
      </c>
      <c r="W14" s="343">
        <f>SUM(W16:W29)</f>
        <v>727</v>
      </c>
      <c r="X14" s="350" t="s">
        <v>6</v>
      </c>
      <c r="Y14" s="343">
        <f>SUM(Y16:Y29)</f>
        <v>730</v>
      </c>
      <c r="Z14" s="343">
        <f>SUM(Z16:Z29)</f>
        <v>75980</v>
      </c>
      <c r="AA14" s="343">
        <f>SUM(AA16:AA29)</f>
        <v>77582</v>
      </c>
      <c r="AB14" s="124">
        <v>78.9</v>
      </c>
      <c r="AC14" s="124">
        <v>80.2</v>
      </c>
      <c r="AD14" s="62"/>
      <c r="AE14" s="9"/>
      <c r="AF14" s="9"/>
      <c r="AG14" s="9"/>
      <c r="AH14" s="9"/>
      <c r="AI14" s="10"/>
    </row>
    <row r="15" spans="1:35" ht="18" customHeight="1">
      <c r="A15" s="59"/>
      <c r="B15" s="64"/>
      <c r="C15" s="45"/>
      <c r="D15" s="57"/>
      <c r="E15" s="57"/>
      <c r="F15" s="57"/>
      <c r="G15" s="45"/>
      <c r="H15" s="45"/>
      <c r="I15" s="45"/>
      <c r="J15" s="45"/>
      <c r="K15" s="65"/>
      <c r="L15" s="45"/>
      <c r="M15" s="45"/>
      <c r="N15" s="45"/>
      <c r="O15" s="45"/>
      <c r="P15" s="45"/>
      <c r="Q15" s="45"/>
      <c r="R15" s="65"/>
      <c r="S15" s="45"/>
      <c r="T15" s="45"/>
      <c r="U15" s="45"/>
      <c r="V15" s="45"/>
      <c r="W15" s="45"/>
      <c r="X15" s="45"/>
      <c r="Y15" s="65"/>
      <c r="Z15" s="45"/>
      <c r="AA15" s="45"/>
      <c r="AB15" s="45"/>
      <c r="AC15" s="45"/>
      <c r="AD15" s="45"/>
      <c r="AE15" s="65"/>
      <c r="AF15" s="65"/>
      <c r="AG15" s="45"/>
      <c r="AH15" s="45"/>
      <c r="AI15" s="45"/>
    </row>
    <row r="16" spans="1:35" ht="18" customHeight="1">
      <c r="A16" s="131" t="s">
        <v>353</v>
      </c>
      <c r="B16" s="66">
        <v>421</v>
      </c>
      <c r="C16" s="57" t="s">
        <v>6</v>
      </c>
      <c r="D16" s="66">
        <v>421</v>
      </c>
      <c r="E16" s="67">
        <v>75487</v>
      </c>
      <c r="F16" s="67">
        <v>75932</v>
      </c>
      <c r="G16" s="68">
        <v>62.7</v>
      </c>
      <c r="H16" s="68">
        <v>63.1</v>
      </c>
      <c r="I16" s="66">
        <v>210</v>
      </c>
      <c r="J16" s="57" t="s">
        <v>6</v>
      </c>
      <c r="K16" s="57">
        <v>210</v>
      </c>
      <c r="L16" s="67">
        <v>59887</v>
      </c>
      <c r="M16" s="67">
        <v>60392</v>
      </c>
      <c r="N16" s="68">
        <v>64.6</v>
      </c>
      <c r="O16" s="68">
        <v>65.1</v>
      </c>
      <c r="P16" s="66">
        <v>30</v>
      </c>
      <c r="Q16" s="57" t="s">
        <v>6</v>
      </c>
      <c r="R16" s="66">
        <v>29</v>
      </c>
      <c r="S16" s="67">
        <v>4245</v>
      </c>
      <c r="T16" s="67">
        <v>3807</v>
      </c>
      <c r="U16" s="68">
        <v>49.1</v>
      </c>
      <c r="V16" s="68">
        <v>45.6</v>
      </c>
      <c r="W16" s="66">
        <v>59</v>
      </c>
      <c r="X16" s="57" t="s">
        <v>6</v>
      </c>
      <c r="Y16" s="66">
        <v>59</v>
      </c>
      <c r="Z16" s="67">
        <v>5529</v>
      </c>
      <c r="AA16" s="67">
        <v>5516</v>
      </c>
      <c r="AB16" s="68">
        <v>74.4</v>
      </c>
      <c r="AC16" s="68">
        <v>74.2</v>
      </c>
      <c r="AD16" s="57"/>
      <c r="AE16" s="66"/>
      <c r="AF16" s="66"/>
      <c r="AG16" s="66"/>
      <c r="AH16" s="66"/>
      <c r="AI16" s="68"/>
    </row>
    <row r="17" spans="1:35" ht="18" customHeight="1">
      <c r="A17" s="133">
        <v>5</v>
      </c>
      <c r="B17" s="66">
        <v>437</v>
      </c>
      <c r="C17" s="57" t="s">
        <v>6</v>
      </c>
      <c r="D17" s="66">
        <v>436</v>
      </c>
      <c r="E17" s="67">
        <v>90482</v>
      </c>
      <c r="F17" s="67">
        <v>91354</v>
      </c>
      <c r="G17" s="68">
        <v>76.8</v>
      </c>
      <c r="H17" s="68">
        <v>77.8</v>
      </c>
      <c r="I17" s="66">
        <v>217</v>
      </c>
      <c r="J17" s="57" t="s">
        <v>6</v>
      </c>
      <c r="K17" s="57">
        <v>217</v>
      </c>
      <c r="L17" s="67">
        <v>67706</v>
      </c>
      <c r="M17" s="67">
        <v>69080</v>
      </c>
      <c r="N17" s="68">
        <v>76.2</v>
      </c>
      <c r="O17" s="68">
        <v>77.7</v>
      </c>
      <c r="P17" s="66">
        <v>31</v>
      </c>
      <c r="Q17" s="57" t="s">
        <v>6</v>
      </c>
      <c r="R17" s="66">
        <v>31</v>
      </c>
      <c r="S17" s="67">
        <v>7661</v>
      </c>
      <c r="T17" s="67">
        <v>7339</v>
      </c>
      <c r="U17" s="68">
        <v>85.8</v>
      </c>
      <c r="V17" s="68">
        <v>82.2</v>
      </c>
      <c r="W17" s="66">
        <v>62</v>
      </c>
      <c r="X17" s="57" t="s">
        <v>6</v>
      </c>
      <c r="Y17" s="66">
        <v>62</v>
      </c>
      <c r="Z17" s="67">
        <v>6638</v>
      </c>
      <c r="AA17" s="67">
        <v>6669</v>
      </c>
      <c r="AB17" s="68">
        <v>85</v>
      </c>
      <c r="AC17" s="68">
        <v>85.4</v>
      </c>
      <c r="AD17" s="57"/>
      <c r="AE17" s="66"/>
      <c r="AF17" s="66"/>
      <c r="AG17" s="66"/>
      <c r="AH17" s="66"/>
      <c r="AI17" s="68"/>
    </row>
    <row r="18" spans="1:35" ht="18" customHeight="1">
      <c r="A18" s="133">
        <v>6</v>
      </c>
      <c r="B18" s="66">
        <v>424</v>
      </c>
      <c r="C18" s="57" t="s">
        <v>6</v>
      </c>
      <c r="D18" s="66">
        <v>424</v>
      </c>
      <c r="E18" s="67">
        <v>93112</v>
      </c>
      <c r="F18" s="67">
        <v>92354</v>
      </c>
      <c r="G18" s="68">
        <v>79.4</v>
      </c>
      <c r="H18" s="68">
        <v>78.8</v>
      </c>
      <c r="I18" s="66">
        <v>209</v>
      </c>
      <c r="J18" s="57" t="s">
        <v>6</v>
      </c>
      <c r="K18" s="57">
        <v>209</v>
      </c>
      <c r="L18" s="67">
        <v>69141</v>
      </c>
      <c r="M18" s="67">
        <v>67838</v>
      </c>
      <c r="N18" s="68">
        <v>77.6</v>
      </c>
      <c r="O18" s="68">
        <v>76.2</v>
      </c>
      <c r="P18" s="66">
        <v>30</v>
      </c>
      <c r="Q18" s="57" t="s">
        <v>6</v>
      </c>
      <c r="R18" s="66">
        <v>30</v>
      </c>
      <c r="S18" s="67">
        <v>8287</v>
      </c>
      <c r="T18" s="67">
        <v>8206</v>
      </c>
      <c r="U18" s="68">
        <v>95.9</v>
      </c>
      <c r="V18" s="68">
        <v>95</v>
      </c>
      <c r="W18" s="66">
        <v>60</v>
      </c>
      <c r="X18" s="57" t="s">
        <v>6</v>
      </c>
      <c r="Y18" s="66">
        <v>60</v>
      </c>
      <c r="Z18" s="67">
        <v>6648</v>
      </c>
      <c r="AA18" s="67">
        <v>6791</v>
      </c>
      <c r="AB18" s="68">
        <v>87.9</v>
      </c>
      <c r="AC18" s="68">
        <v>89.8</v>
      </c>
      <c r="AD18" s="57"/>
      <c r="AE18" s="66"/>
      <c r="AF18" s="66"/>
      <c r="AG18" s="66"/>
      <c r="AH18" s="66"/>
      <c r="AI18" s="68"/>
    </row>
    <row r="19" spans="1:35" ht="18" customHeight="1">
      <c r="A19" s="133">
        <v>7</v>
      </c>
      <c r="B19" s="66">
        <v>436</v>
      </c>
      <c r="C19" s="57" t="s">
        <v>6</v>
      </c>
      <c r="D19" s="66">
        <v>437</v>
      </c>
      <c r="E19" s="67">
        <v>86573</v>
      </c>
      <c r="F19" s="67">
        <v>89499</v>
      </c>
      <c r="G19" s="68">
        <v>73.4</v>
      </c>
      <c r="H19" s="68">
        <v>75.9</v>
      </c>
      <c r="I19" s="66">
        <v>217</v>
      </c>
      <c r="J19" s="57" t="s">
        <v>6</v>
      </c>
      <c r="K19" s="57">
        <v>217</v>
      </c>
      <c r="L19" s="67">
        <v>64272</v>
      </c>
      <c r="M19" s="67">
        <v>66672</v>
      </c>
      <c r="N19" s="68">
        <v>72.3</v>
      </c>
      <c r="O19" s="68">
        <v>75</v>
      </c>
      <c r="P19" s="66">
        <v>31</v>
      </c>
      <c r="Q19" s="57" t="s">
        <v>6</v>
      </c>
      <c r="R19" s="66">
        <v>31</v>
      </c>
      <c r="S19" s="67">
        <v>8356</v>
      </c>
      <c r="T19" s="67">
        <v>8349</v>
      </c>
      <c r="U19" s="68">
        <v>93.6</v>
      </c>
      <c r="V19" s="68">
        <v>93.5</v>
      </c>
      <c r="W19" s="66">
        <v>62</v>
      </c>
      <c r="X19" s="57" t="s">
        <v>6</v>
      </c>
      <c r="Y19" s="66">
        <v>62</v>
      </c>
      <c r="Z19" s="67">
        <v>6203</v>
      </c>
      <c r="AA19" s="67">
        <v>6448</v>
      </c>
      <c r="AB19" s="68">
        <v>79.4</v>
      </c>
      <c r="AC19" s="68">
        <v>82.5</v>
      </c>
      <c r="AD19" s="57"/>
      <c r="AE19" s="66"/>
      <c r="AF19" s="66"/>
      <c r="AG19" s="66"/>
      <c r="AH19" s="66"/>
      <c r="AI19" s="68"/>
    </row>
    <row r="20" spans="1:35" ht="18" customHeight="1">
      <c r="A20" s="134"/>
      <c r="B20" s="66"/>
      <c r="C20" s="57"/>
      <c r="D20" s="66"/>
      <c r="E20" s="67"/>
      <c r="F20" s="67"/>
      <c r="G20" s="68"/>
      <c r="H20" s="68"/>
      <c r="I20" s="66"/>
      <c r="J20" s="57"/>
      <c r="K20" s="57"/>
      <c r="L20" s="67"/>
      <c r="M20" s="67"/>
      <c r="N20" s="68"/>
      <c r="O20" s="68"/>
      <c r="P20" s="66"/>
      <c r="Q20" s="57"/>
      <c r="S20" s="67"/>
      <c r="T20" s="63"/>
      <c r="U20" s="68"/>
      <c r="V20" s="68"/>
      <c r="W20" s="66"/>
      <c r="X20" s="57"/>
      <c r="Y20" s="66"/>
      <c r="Z20" s="67"/>
      <c r="AA20" s="67"/>
      <c r="AC20" s="68"/>
      <c r="AD20" s="57"/>
      <c r="AE20" s="66"/>
      <c r="AF20" s="66"/>
      <c r="AG20" s="66"/>
      <c r="AH20" s="66"/>
      <c r="AI20" s="68"/>
    </row>
    <row r="21" spans="1:35" ht="18" customHeight="1">
      <c r="A21" s="133">
        <v>8</v>
      </c>
      <c r="B21" s="66">
        <v>434</v>
      </c>
      <c r="C21" s="57" t="s">
        <v>6</v>
      </c>
      <c r="D21" s="66">
        <v>435</v>
      </c>
      <c r="E21" s="67">
        <v>96932</v>
      </c>
      <c r="F21" s="67">
        <v>97380</v>
      </c>
      <c r="G21" s="68">
        <v>80.5</v>
      </c>
      <c r="H21" s="68">
        <v>80.8</v>
      </c>
      <c r="I21" s="66">
        <v>217</v>
      </c>
      <c r="J21" s="57" t="s">
        <v>6</v>
      </c>
      <c r="K21" s="57">
        <v>217</v>
      </c>
      <c r="L21" s="67">
        <v>73025</v>
      </c>
      <c r="M21" s="67">
        <v>72773</v>
      </c>
      <c r="N21" s="68">
        <v>79.4</v>
      </c>
      <c r="O21" s="68">
        <v>79.2</v>
      </c>
      <c r="P21" s="66">
        <v>31</v>
      </c>
      <c r="Q21" s="57" t="s">
        <v>6</v>
      </c>
      <c r="R21" s="66">
        <v>31</v>
      </c>
      <c r="S21" s="67">
        <v>8366</v>
      </c>
      <c r="T21" s="67">
        <v>8557</v>
      </c>
      <c r="U21" s="68">
        <v>93.7</v>
      </c>
      <c r="V21" s="68">
        <v>95.8</v>
      </c>
      <c r="W21" s="66">
        <v>60</v>
      </c>
      <c r="X21" s="57" t="s">
        <v>6</v>
      </c>
      <c r="Y21" s="66">
        <v>60</v>
      </c>
      <c r="Z21" s="67">
        <v>6562</v>
      </c>
      <c r="AA21" s="67">
        <v>6708</v>
      </c>
      <c r="AB21" s="68">
        <v>86.8</v>
      </c>
      <c r="AC21" s="68">
        <v>88.7</v>
      </c>
      <c r="AD21" s="57"/>
      <c r="AE21" s="66"/>
      <c r="AF21" s="66"/>
      <c r="AG21" s="66"/>
      <c r="AH21" s="66"/>
      <c r="AI21" s="68"/>
    </row>
    <row r="22" spans="1:35" ht="18" customHeight="1">
      <c r="A22" s="133">
        <v>9</v>
      </c>
      <c r="B22" s="66">
        <v>421</v>
      </c>
      <c r="C22" s="57" t="s">
        <v>6</v>
      </c>
      <c r="D22" s="66">
        <v>421</v>
      </c>
      <c r="E22" s="67">
        <v>89628</v>
      </c>
      <c r="F22" s="67">
        <v>89827</v>
      </c>
      <c r="G22" s="68">
        <v>75.3</v>
      </c>
      <c r="H22" s="68">
        <v>75.5</v>
      </c>
      <c r="I22" s="66">
        <v>210</v>
      </c>
      <c r="J22" s="57" t="s">
        <v>6</v>
      </c>
      <c r="K22" s="57">
        <v>210</v>
      </c>
      <c r="L22" s="67">
        <v>69299</v>
      </c>
      <c r="M22" s="67">
        <v>69146</v>
      </c>
      <c r="N22" s="68">
        <v>76</v>
      </c>
      <c r="O22" s="68">
        <v>75.8</v>
      </c>
      <c r="P22" s="66">
        <v>30</v>
      </c>
      <c r="Q22" s="57" t="s">
        <v>6</v>
      </c>
      <c r="R22" s="66">
        <v>30</v>
      </c>
      <c r="S22" s="67">
        <v>6755</v>
      </c>
      <c r="T22" s="67">
        <v>6967</v>
      </c>
      <c r="U22" s="68">
        <v>78.2</v>
      </c>
      <c r="V22" s="68">
        <v>80.6</v>
      </c>
      <c r="W22" s="66">
        <v>60</v>
      </c>
      <c r="X22" s="57" t="s">
        <v>6</v>
      </c>
      <c r="Y22" s="66">
        <v>60</v>
      </c>
      <c r="Z22" s="67">
        <v>6278</v>
      </c>
      <c r="AA22" s="67">
        <v>6312</v>
      </c>
      <c r="AB22" s="68">
        <v>83</v>
      </c>
      <c r="AC22" s="68">
        <v>83.5</v>
      </c>
      <c r="AD22" s="57"/>
      <c r="AE22" s="66"/>
      <c r="AF22" s="66"/>
      <c r="AG22" s="66"/>
      <c r="AH22" s="66"/>
      <c r="AI22" s="68"/>
    </row>
    <row r="23" spans="1:35" ht="18" customHeight="1">
      <c r="A23" s="133">
        <v>10</v>
      </c>
      <c r="B23" s="66">
        <v>436</v>
      </c>
      <c r="C23" s="57" t="s">
        <v>6</v>
      </c>
      <c r="D23" s="66">
        <v>436</v>
      </c>
      <c r="E23" s="67">
        <v>98634</v>
      </c>
      <c r="F23" s="67">
        <v>101887</v>
      </c>
      <c r="G23" s="68">
        <v>83.4</v>
      </c>
      <c r="H23" s="68">
        <v>86.2</v>
      </c>
      <c r="I23" s="66">
        <v>217</v>
      </c>
      <c r="J23" s="57" t="s">
        <v>6</v>
      </c>
      <c r="K23" s="57">
        <v>217</v>
      </c>
      <c r="L23" s="67">
        <v>75747</v>
      </c>
      <c r="M23" s="67">
        <v>78376</v>
      </c>
      <c r="N23" s="68">
        <v>84.9</v>
      </c>
      <c r="O23" s="68">
        <v>87.8</v>
      </c>
      <c r="P23" s="66">
        <v>31</v>
      </c>
      <c r="Q23" s="57" t="s">
        <v>6</v>
      </c>
      <c r="R23" s="66">
        <v>31</v>
      </c>
      <c r="S23" s="67">
        <v>6505</v>
      </c>
      <c r="T23" s="67">
        <v>7142</v>
      </c>
      <c r="U23" s="68">
        <v>72.9</v>
      </c>
      <c r="V23" s="68">
        <v>80</v>
      </c>
      <c r="W23" s="66">
        <v>62</v>
      </c>
      <c r="X23" s="57" t="s">
        <v>6</v>
      </c>
      <c r="Y23" s="66">
        <v>62</v>
      </c>
      <c r="Z23" s="67">
        <v>7299</v>
      </c>
      <c r="AA23" s="67">
        <v>7160</v>
      </c>
      <c r="AB23" s="68">
        <v>93.4</v>
      </c>
      <c r="AC23" s="68">
        <v>91.7</v>
      </c>
      <c r="AD23" s="57"/>
      <c r="AE23" s="66"/>
      <c r="AF23" s="66"/>
      <c r="AG23" s="66"/>
      <c r="AH23" s="66"/>
      <c r="AI23" s="68"/>
    </row>
    <row r="24" spans="1:35" ht="18" customHeight="1">
      <c r="A24" s="133">
        <v>11</v>
      </c>
      <c r="B24" s="66">
        <v>422</v>
      </c>
      <c r="C24" s="57" t="s">
        <v>6</v>
      </c>
      <c r="D24" s="66">
        <v>424</v>
      </c>
      <c r="E24" s="67">
        <v>90589</v>
      </c>
      <c r="F24" s="67">
        <v>90852</v>
      </c>
      <c r="G24" s="68">
        <v>76.1</v>
      </c>
      <c r="H24" s="68">
        <v>76.1</v>
      </c>
      <c r="I24" s="66">
        <v>209</v>
      </c>
      <c r="J24" s="57" t="s">
        <v>6</v>
      </c>
      <c r="K24" s="57">
        <v>209</v>
      </c>
      <c r="L24" s="67">
        <v>71629</v>
      </c>
      <c r="M24" s="67">
        <v>70808</v>
      </c>
      <c r="N24" s="68">
        <v>78.6</v>
      </c>
      <c r="O24" s="68">
        <v>77.7</v>
      </c>
      <c r="P24" s="66">
        <v>30</v>
      </c>
      <c r="Q24" s="57" t="s">
        <v>6</v>
      </c>
      <c r="R24" s="66">
        <v>30</v>
      </c>
      <c r="S24" s="67">
        <v>4619</v>
      </c>
      <c r="T24" s="67">
        <v>5305</v>
      </c>
      <c r="U24" s="68">
        <v>53.5</v>
      </c>
      <c r="V24" s="68">
        <v>61.4</v>
      </c>
      <c r="W24" s="66">
        <v>61</v>
      </c>
      <c r="X24" s="57" t="s">
        <v>6</v>
      </c>
      <c r="Y24" s="66">
        <v>61</v>
      </c>
      <c r="Z24" s="67">
        <v>6934</v>
      </c>
      <c r="AA24" s="67">
        <v>6996</v>
      </c>
      <c r="AB24" s="68">
        <v>88.8</v>
      </c>
      <c r="AC24" s="68">
        <v>89.6</v>
      </c>
      <c r="AD24" s="57"/>
      <c r="AE24" s="66"/>
      <c r="AF24" s="66"/>
      <c r="AG24" s="66"/>
      <c r="AH24" s="66"/>
      <c r="AI24" s="68"/>
    </row>
    <row r="25" spans="1:35" ht="18" customHeight="1">
      <c r="A25" s="134"/>
      <c r="B25" s="66"/>
      <c r="C25" s="57"/>
      <c r="D25" s="66"/>
      <c r="E25" s="67"/>
      <c r="F25" s="67"/>
      <c r="G25" s="68"/>
      <c r="H25" s="68"/>
      <c r="I25" s="66"/>
      <c r="J25" s="57"/>
      <c r="K25" s="57"/>
      <c r="L25" s="67"/>
      <c r="M25" s="67"/>
      <c r="O25" s="68"/>
      <c r="P25" s="66"/>
      <c r="Q25" s="57"/>
      <c r="R25" s="66"/>
      <c r="S25" s="67"/>
      <c r="T25" s="67"/>
      <c r="U25" s="68"/>
      <c r="V25" s="68"/>
      <c r="W25" s="66"/>
      <c r="X25" s="57"/>
      <c r="Y25" s="66"/>
      <c r="Z25" s="67"/>
      <c r="AA25" s="67"/>
      <c r="AB25" s="68"/>
      <c r="AC25" s="68"/>
      <c r="AD25" s="57"/>
      <c r="AE25" s="66"/>
      <c r="AF25" s="66"/>
      <c r="AG25" s="66"/>
      <c r="AH25" s="66"/>
      <c r="AI25" s="68"/>
    </row>
    <row r="26" spans="1:35" ht="18" customHeight="1">
      <c r="A26" s="133">
        <v>12</v>
      </c>
      <c r="B26" s="66">
        <v>389</v>
      </c>
      <c r="C26" s="57" t="s">
        <v>6</v>
      </c>
      <c r="D26" s="66">
        <v>390</v>
      </c>
      <c r="E26" s="67">
        <v>61832</v>
      </c>
      <c r="F26" s="67">
        <v>68117</v>
      </c>
      <c r="G26" s="68">
        <v>53.1</v>
      </c>
      <c r="H26" s="68">
        <v>58.3</v>
      </c>
      <c r="I26" s="66">
        <v>216</v>
      </c>
      <c r="J26" s="57" t="s">
        <v>6</v>
      </c>
      <c r="K26" s="57">
        <v>217</v>
      </c>
      <c r="L26" s="67">
        <v>51567</v>
      </c>
      <c r="M26" s="67">
        <v>58597</v>
      </c>
      <c r="N26" s="68">
        <v>55.4</v>
      </c>
      <c r="O26" s="68">
        <v>62.8</v>
      </c>
      <c r="P26" s="66">
        <v>31</v>
      </c>
      <c r="Q26" s="57" t="s">
        <v>6</v>
      </c>
      <c r="R26" s="66">
        <v>31</v>
      </c>
      <c r="S26" s="67">
        <v>2745</v>
      </c>
      <c r="T26" s="67">
        <v>2317</v>
      </c>
      <c r="U26" s="68">
        <v>30.9</v>
      </c>
      <c r="V26" s="68">
        <v>26</v>
      </c>
      <c r="W26" s="66">
        <v>63</v>
      </c>
      <c r="X26" s="57" t="s">
        <v>6</v>
      </c>
      <c r="Y26" s="66">
        <v>63</v>
      </c>
      <c r="Z26" s="67">
        <v>4495</v>
      </c>
      <c r="AA26" s="67">
        <v>4256</v>
      </c>
      <c r="AB26" s="68">
        <v>56.6</v>
      </c>
      <c r="AC26" s="68">
        <v>53.6</v>
      </c>
      <c r="AD26" s="57"/>
      <c r="AE26" s="66"/>
      <c r="AF26" s="66"/>
      <c r="AG26" s="66"/>
      <c r="AH26" s="66"/>
      <c r="AI26" s="68"/>
    </row>
    <row r="27" spans="1:35" ht="18" customHeight="1">
      <c r="A27" s="131" t="s">
        <v>354</v>
      </c>
      <c r="B27" s="66">
        <v>403</v>
      </c>
      <c r="C27" s="57" t="s">
        <v>6</v>
      </c>
      <c r="D27" s="66">
        <v>406</v>
      </c>
      <c r="E27" s="67">
        <v>64504</v>
      </c>
      <c r="F27" s="67">
        <v>56207</v>
      </c>
      <c r="G27" s="68">
        <v>56.1</v>
      </c>
      <c r="H27" s="68">
        <v>48.6</v>
      </c>
      <c r="I27" s="66">
        <v>213</v>
      </c>
      <c r="J27" s="57" t="s">
        <v>6</v>
      </c>
      <c r="K27" s="57">
        <v>215</v>
      </c>
      <c r="L27" s="67">
        <v>53225</v>
      </c>
      <c r="M27" s="67">
        <v>43717</v>
      </c>
      <c r="N27" s="68">
        <v>57.6</v>
      </c>
      <c r="O27" s="68">
        <v>47</v>
      </c>
      <c r="P27" s="66">
        <v>31</v>
      </c>
      <c r="Q27" s="57" t="s">
        <v>6</v>
      </c>
      <c r="R27" s="66">
        <v>31</v>
      </c>
      <c r="S27" s="67">
        <v>2910</v>
      </c>
      <c r="T27" s="67">
        <v>3409</v>
      </c>
      <c r="U27" s="68">
        <v>37.9</v>
      </c>
      <c r="V27" s="68">
        <v>44.4</v>
      </c>
      <c r="W27" s="66">
        <v>62</v>
      </c>
      <c r="X27" s="57" t="s">
        <v>6</v>
      </c>
      <c r="Y27" s="66">
        <v>64</v>
      </c>
      <c r="Z27" s="67">
        <v>4681</v>
      </c>
      <c r="AA27" s="67">
        <v>5335</v>
      </c>
      <c r="AB27" s="68">
        <v>59.9</v>
      </c>
      <c r="AC27" s="68">
        <v>66.2</v>
      </c>
      <c r="AD27" s="57"/>
      <c r="AE27" s="66"/>
      <c r="AF27" s="66"/>
      <c r="AG27" s="66"/>
      <c r="AH27" s="66"/>
      <c r="AI27" s="68"/>
    </row>
    <row r="28" spans="1:35" ht="18" customHeight="1">
      <c r="A28" s="133">
        <v>2</v>
      </c>
      <c r="B28" s="66">
        <v>379</v>
      </c>
      <c r="C28" s="57" t="s">
        <v>6</v>
      </c>
      <c r="D28" s="66">
        <v>380</v>
      </c>
      <c r="E28" s="67">
        <v>65620</v>
      </c>
      <c r="F28" s="67">
        <v>65125</v>
      </c>
      <c r="G28" s="68">
        <v>61.7</v>
      </c>
      <c r="H28" s="68">
        <v>61.2</v>
      </c>
      <c r="I28" s="66">
        <v>196</v>
      </c>
      <c r="J28" s="57" t="s">
        <v>6</v>
      </c>
      <c r="K28" s="57">
        <v>196</v>
      </c>
      <c r="L28" s="67">
        <v>50223</v>
      </c>
      <c r="M28" s="67">
        <v>49073</v>
      </c>
      <c r="N28" s="68">
        <v>61.4</v>
      </c>
      <c r="O28" s="68">
        <v>60</v>
      </c>
      <c r="P28" s="66">
        <v>28</v>
      </c>
      <c r="Q28" s="57" t="s">
        <v>6</v>
      </c>
      <c r="R28" s="66">
        <v>28</v>
      </c>
      <c r="S28" s="67">
        <v>3999</v>
      </c>
      <c r="T28" s="67">
        <v>4219</v>
      </c>
      <c r="U28" s="68">
        <v>58.2</v>
      </c>
      <c r="V28" s="68">
        <v>61.4</v>
      </c>
      <c r="W28" s="66">
        <v>54</v>
      </c>
      <c r="X28" s="57" t="s">
        <v>6</v>
      </c>
      <c r="Y28" s="66">
        <v>55</v>
      </c>
      <c r="Z28" s="67">
        <v>6943</v>
      </c>
      <c r="AA28" s="67">
        <v>7389</v>
      </c>
      <c r="AB28" s="68">
        <v>77.8</v>
      </c>
      <c r="AC28" s="68">
        <v>81.3</v>
      </c>
      <c r="AD28" s="57"/>
      <c r="AE28" s="66"/>
      <c r="AF28" s="66"/>
      <c r="AG28" s="66"/>
      <c r="AH28" s="66"/>
      <c r="AI28" s="68"/>
    </row>
    <row r="29" spans="1:35" ht="18" customHeight="1">
      <c r="A29" s="135">
        <v>3</v>
      </c>
      <c r="B29" s="69">
        <v>436</v>
      </c>
      <c r="C29" s="70" t="s">
        <v>6</v>
      </c>
      <c r="D29" s="69">
        <v>436</v>
      </c>
      <c r="E29" s="71">
        <v>82752</v>
      </c>
      <c r="F29" s="71">
        <v>82858</v>
      </c>
      <c r="G29" s="72">
        <v>63</v>
      </c>
      <c r="H29" s="72">
        <v>63.1</v>
      </c>
      <c r="I29" s="69">
        <v>217</v>
      </c>
      <c r="J29" s="70" t="s">
        <v>6</v>
      </c>
      <c r="K29" s="70">
        <v>217</v>
      </c>
      <c r="L29" s="71">
        <v>64333</v>
      </c>
      <c r="M29" s="71">
        <v>63498</v>
      </c>
      <c r="N29" s="68">
        <v>64.4</v>
      </c>
      <c r="O29" s="72">
        <v>63.6</v>
      </c>
      <c r="P29" s="69">
        <v>31</v>
      </c>
      <c r="Q29" s="70" t="s">
        <v>6</v>
      </c>
      <c r="R29" s="69">
        <v>31</v>
      </c>
      <c r="S29" s="71">
        <v>3660</v>
      </c>
      <c r="T29" s="71">
        <v>4206</v>
      </c>
      <c r="U29" s="72">
        <v>41.2</v>
      </c>
      <c r="V29" s="72">
        <v>47.1</v>
      </c>
      <c r="W29" s="69">
        <v>62</v>
      </c>
      <c r="X29" s="70" t="s">
        <v>6</v>
      </c>
      <c r="Y29" s="69">
        <v>62</v>
      </c>
      <c r="Z29" s="71">
        <v>7770</v>
      </c>
      <c r="AA29" s="71">
        <v>8002</v>
      </c>
      <c r="AB29" s="72">
        <v>75.5</v>
      </c>
      <c r="AC29" s="72">
        <v>77.7</v>
      </c>
      <c r="AD29" s="57"/>
      <c r="AE29" s="66"/>
      <c r="AF29" s="66"/>
      <c r="AG29" s="66"/>
      <c r="AH29" s="66"/>
      <c r="AI29" s="68"/>
    </row>
    <row r="30" spans="1:35" ht="18" customHeight="1">
      <c r="A30" s="73" t="s">
        <v>361</v>
      </c>
      <c r="B30" s="74"/>
      <c r="C30" s="74"/>
      <c r="D30" s="74"/>
      <c r="E30" s="74"/>
      <c r="F30" s="74"/>
      <c r="G30" s="74"/>
      <c r="H30" s="74"/>
      <c r="I30" s="75"/>
      <c r="J30" s="75"/>
      <c r="K30" s="75"/>
      <c r="L30" s="75"/>
      <c r="M30" s="75"/>
      <c r="N30" s="75"/>
      <c r="O30" s="75"/>
      <c r="P30" s="74"/>
      <c r="Q30" s="74"/>
      <c r="R30" s="74"/>
      <c r="S30" s="74"/>
      <c r="T30" s="74"/>
      <c r="U30" s="76"/>
      <c r="V30" s="76"/>
      <c r="W30" s="73"/>
      <c r="X30" s="74"/>
      <c r="Y30" s="74"/>
      <c r="Z30" s="74"/>
      <c r="AA30" s="74"/>
      <c r="AB30" s="76"/>
      <c r="AC30" s="76"/>
      <c r="AD30" s="77"/>
      <c r="AE30" s="77"/>
      <c r="AF30" s="77"/>
      <c r="AG30" s="77"/>
      <c r="AH30" s="77"/>
      <c r="AI30" s="77"/>
    </row>
    <row r="31" spans="1:35" ht="18" customHeight="1">
      <c r="A31" s="73" t="s">
        <v>305</v>
      </c>
      <c r="B31" s="74"/>
      <c r="C31" s="74"/>
      <c r="D31" s="74"/>
      <c r="E31" s="74"/>
      <c r="F31" s="74"/>
      <c r="G31" s="74"/>
      <c r="H31" s="74"/>
      <c r="I31" s="78"/>
      <c r="J31" s="78"/>
      <c r="K31" s="78"/>
      <c r="L31" s="78"/>
      <c r="M31" s="78"/>
      <c r="N31" s="78"/>
      <c r="O31" s="78"/>
      <c r="P31" s="74"/>
      <c r="Q31" s="74"/>
      <c r="R31" s="74"/>
      <c r="S31" s="74"/>
      <c r="T31" s="74"/>
      <c r="U31" s="76"/>
      <c r="V31" s="76"/>
      <c r="W31" s="78"/>
      <c r="X31" s="74"/>
      <c r="Y31" s="74"/>
      <c r="Z31" s="74"/>
      <c r="AA31" s="74"/>
      <c r="AB31" s="76"/>
      <c r="AC31" s="76"/>
      <c r="AD31" s="77"/>
      <c r="AE31" s="77"/>
      <c r="AF31" s="77"/>
      <c r="AG31" s="77"/>
      <c r="AH31" s="77"/>
      <c r="AI31" s="77"/>
    </row>
    <row r="32" spans="1:29" ht="18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79"/>
      <c r="T32" s="79"/>
      <c r="U32" s="81"/>
      <c r="V32" s="81"/>
      <c r="W32" s="79"/>
      <c r="X32" s="79"/>
      <c r="Y32" s="79"/>
      <c r="Z32" s="79"/>
      <c r="AA32" s="79"/>
      <c r="AB32" s="81"/>
      <c r="AC32" s="81"/>
    </row>
    <row r="33" spans="1:29" ht="18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79"/>
      <c r="T33" s="79"/>
      <c r="U33" s="81"/>
      <c r="V33" s="81"/>
      <c r="W33" s="79"/>
      <c r="X33" s="79"/>
      <c r="Y33" s="79"/>
      <c r="Z33" s="79"/>
      <c r="AA33" s="79"/>
      <c r="AB33" s="81"/>
      <c r="AC33" s="82"/>
    </row>
    <row r="34" spans="2:34" ht="18" customHeight="1" thickBo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5"/>
    </row>
    <row r="35" spans="1:37" ht="18" customHeight="1">
      <c r="A35" s="420" t="s">
        <v>383</v>
      </c>
      <c r="B35" s="439" t="s">
        <v>381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1"/>
      <c r="AD35" s="430" t="s">
        <v>7</v>
      </c>
      <c r="AE35" s="431"/>
      <c r="AF35" s="431"/>
      <c r="AG35" s="431"/>
      <c r="AH35" s="43"/>
      <c r="AI35" s="43"/>
      <c r="AJ35" s="43"/>
      <c r="AK35" s="43"/>
    </row>
    <row r="36" spans="1:37" ht="18" customHeight="1">
      <c r="A36" s="421"/>
      <c r="B36" s="423" t="s">
        <v>4</v>
      </c>
      <c r="C36" s="424"/>
      <c r="D36" s="424"/>
      <c r="E36" s="424"/>
      <c r="F36" s="424"/>
      <c r="G36" s="424"/>
      <c r="H36" s="425"/>
      <c r="I36" s="423" t="s">
        <v>362</v>
      </c>
      <c r="J36" s="424"/>
      <c r="K36" s="424"/>
      <c r="L36" s="424"/>
      <c r="M36" s="424"/>
      <c r="N36" s="424"/>
      <c r="O36" s="424"/>
      <c r="P36" s="423" t="s">
        <v>256</v>
      </c>
      <c r="Q36" s="426"/>
      <c r="R36" s="426"/>
      <c r="S36" s="426"/>
      <c r="T36" s="426"/>
      <c r="U36" s="426"/>
      <c r="V36" s="426"/>
      <c r="W36" s="436" t="s">
        <v>8</v>
      </c>
      <c r="X36" s="436"/>
      <c r="Y36" s="436"/>
      <c r="Z36" s="436"/>
      <c r="AA36" s="436"/>
      <c r="AB36" s="436"/>
      <c r="AC36" s="436"/>
      <c r="AD36" s="434" t="s">
        <v>9</v>
      </c>
      <c r="AE36" s="416"/>
      <c r="AF36" s="414" t="s">
        <v>10</v>
      </c>
      <c r="AG36" s="415"/>
      <c r="AH36" s="85"/>
      <c r="AI36" s="43"/>
      <c r="AJ36" s="43"/>
      <c r="AK36" s="43"/>
    </row>
    <row r="37" spans="1:37" ht="18" customHeight="1">
      <c r="A37" s="421"/>
      <c r="B37" s="414" t="s">
        <v>372</v>
      </c>
      <c r="C37" s="415"/>
      <c r="D37" s="416"/>
      <c r="E37" s="47" t="s">
        <v>373</v>
      </c>
      <c r="F37" s="48" t="s">
        <v>374</v>
      </c>
      <c r="G37" s="423" t="s">
        <v>375</v>
      </c>
      <c r="H37" s="425"/>
      <c r="I37" s="414" t="s">
        <v>372</v>
      </c>
      <c r="J37" s="415"/>
      <c r="K37" s="416"/>
      <c r="L37" s="47" t="s">
        <v>373</v>
      </c>
      <c r="M37" s="48" t="s">
        <v>374</v>
      </c>
      <c r="N37" s="423" t="s">
        <v>375</v>
      </c>
      <c r="O37" s="424"/>
      <c r="P37" s="414" t="s">
        <v>372</v>
      </c>
      <c r="Q37" s="415"/>
      <c r="R37" s="416"/>
      <c r="S37" s="47" t="s">
        <v>373</v>
      </c>
      <c r="T37" s="48" t="s">
        <v>374</v>
      </c>
      <c r="U37" s="423" t="s">
        <v>375</v>
      </c>
      <c r="V37" s="425"/>
      <c r="W37" s="414" t="s">
        <v>372</v>
      </c>
      <c r="X37" s="415"/>
      <c r="Y37" s="416"/>
      <c r="Z37" s="47" t="s">
        <v>373</v>
      </c>
      <c r="AA37" s="86" t="s">
        <v>374</v>
      </c>
      <c r="AB37" s="435" t="s">
        <v>284</v>
      </c>
      <c r="AC37" s="435"/>
      <c r="AD37" s="432" t="s">
        <v>257</v>
      </c>
      <c r="AE37" s="87" t="s">
        <v>376</v>
      </c>
      <c r="AF37" s="432" t="s">
        <v>257</v>
      </c>
      <c r="AG37" s="87" t="s">
        <v>376</v>
      </c>
      <c r="AH37" s="36"/>
      <c r="AI37" s="47"/>
      <c r="AJ37" s="88"/>
      <c r="AK37" s="88"/>
    </row>
    <row r="38" spans="1:37" ht="18" customHeight="1">
      <c r="A38" s="422"/>
      <c r="B38" s="417"/>
      <c r="C38" s="418"/>
      <c r="D38" s="419"/>
      <c r="E38" s="50" t="s">
        <v>5</v>
      </c>
      <c r="F38" s="51" t="s">
        <v>5</v>
      </c>
      <c r="G38" s="52" t="s">
        <v>370</v>
      </c>
      <c r="H38" s="52" t="s">
        <v>371</v>
      </c>
      <c r="I38" s="417"/>
      <c r="J38" s="418"/>
      <c r="K38" s="419"/>
      <c r="L38" s="50" t="s">
        <v>5</v>
      </c>
      <c r="M38" s="51" t="s">
        <v>5</v>
      </c>
      <c r="N38" s="52" t="s">
        <v>370</v>
      </c>
      <c r="O38" s="44" t="s">
        <v>371</v>
      </c>
      <c r="P38" s="417"/>
      <c r="Q38" s="418"/>
      <c r="R38" s="419"/>
      <c r="S38" s="50" t="s">
        <v>5</v>
      </c>
      <c r="T38" s="51" t="s">
        <v>5</v>
      </c>
      <c r="U38" s="52" t="s">
        <v>370</v>
      </c>
      <c r="V38" s="52" t="s">
        <v>371</v>
      </c>
      <c r="W38" s="417"/>
      <c r="X38" s="418"/>
      <c r="Y38" s="419"/>
      <c r="Z38" s="50" t="s">
        <v>5</v>
      </c>
      <c r="AA38" s="49" t="s">
        <v>5</v>
      </c>
      <c r="AB38" s="89" t="s">
        <v>377</v>
      </c>
      <c r="AC38" s="89" t="s">
        <v>378</v>
      </c>
      <c r="AD38" s="433"/>
      <c r="AE38" s="90" t="s">
        <v>379</v>
      </c>
      <c r="AF38" s="433"/>
      <c r="AG38" s="90" t="s">
        <v>379</v>
      </c>
      <c r="AH38" s="88"/>
      <c r="AI38" s="45"/>
      <c r="AJ38" s="43"/>
      <c r="AK38" s="43"/>
    </row>
    <row r="39" spans="1:37" ht="18" customHeight="1">
      <c r="A39" s="130" t="s">
        <v>352</v>
      </c>
      <c r="B39" s="91">
        <v>285</v>
      </c>
      <c r="C39" s="92" t="s">
        <v>6</v>
      </c>
      <c r="D39" s="91">
        <v>285</v>
      </c>
      <c r="E39" s="37">
        <v>22577</v>
      </c>
      <c r="F39" s="91">
        <v>22395</v>
      </c>
      <c r="G39" s="93">
        <v>62.9</v>
      </c>
      <c r="H39" s="93">
        <v>62.4</v>
      </c>
      <c r="I39" s="91"/>
      <c r="J39" s="94"/>
      <c r="K39" s="91" t="s">
        <v>380</v>
      </c>
      <c r="L39" s="91" t="s">
        <v>380</v>
      </c>
      <c r="M39" s="91" t="s">
        <v>380</v>
      </c>
      <c r="N39" s="93" t="s">
        <v>380</v>
      </c>
      <c r="O39" s="93" t="s">
        <v>380</v>
      </c>
      <c r="P39" s="93" t="s">
        <v>380</v>
      </c>
      <c r="Q39" s="94" t="s">
        <v>6</v>
      </c>
      <c r="R39" s="93" t="s">
        <v>380</v>
      </c>
      <c r="S39" s="93" t="s">
        <v>380</v>
      </c>
      <c r="T39" s="93" t="s">
        <v>380</v>
      </c>
      <c r="U39" s="93" t="s">
        <v>380</v>
      </c>
      <c r="V39" s="93" t="s">
        <v>380</v>
      </c>
      <c r="W39" s="92">
        <v>103</v>
      </c>
      <c r="X39" s="95" t="s">
        <v>6</v>
      </c>
      <c r="Y39" s="95">
        <v>103</v>
      </c>
      <c r="Z39" s="92">
        <v>8848</v>
      </c>
      <c r="AA39" s="92">
        <v>8427</v>
      </c>
      <c r="AB39" s="96">
        <v>59.5</v>
      </c>
      <c r="AC39" s="97">
        <v>62.1</v>
      </c>
      <c r="AD39" s="92">
        <v>49772</v>
      </c>
      <c r="AE39" s="98">
        <v>1561551</v>
      </c>
      <c r="AF39" s="92">
        <v>26882</v>
      </c>
      <c r="AG39" s="98">
        <v>2486579</v>
      </c>
      <c r="AH39" s="85"/>
      <c r="AI39" s="85"/>
      <c r="AJ39" s="98"/>
      <c r="AK39" s="99"/>
    </row>
    <row r="40" spans="1:37" ht="18" customHeight="1">
      <c r="A40" s="131" t="s">
        <v>272</v>
      </c>
      <c r="B40" s="37">
        <v>288</v>
      </c>
      <c r="C40" s="98" t="s">
        <v>6</v>
      </c>
      <c r="D40" s="37">
        <v>288</v>
      </c>
      <c r="E40" s="37">
        <v>25843</v>
      </c>
      <c r="F40" s="37">
        <v>26169</v>
      </c>
      <c r="G40" s="100">
        <v>71.2</v>
      </c>
      <c r="H40" s="100">
        <v>72.1</v>
      </c>
      <c r="I40" s="37"/>
      <c r="J40" s="95"/>
      <c r="K40" s="37" t="s">
        <v>380</v>
      </c>
      <c r="L40" s="37" t="s">
        <v>380</v>
      </c>
      <c r="M40" s="37" t="s">
        <v>380</v>
      </c>
      <c r="N40" s="100" t="s">
        <v>380</v>
      </c>
      <c r="O40" s="100" t="s">
        <v>380</v>
      </c>
      <c r="P40" s="100" t="s">
        <v>380</v>
      </c>
      <c r="Q40" s="95" t="s">
        <v>6</v>
      </c>
      <c r="R40" s="100" t="s">
        <v>380</v>
      </c>
      <c r="S40" s="100" t="s">
        <v>380</v>
      </c>
      <c r="T40" s="100" t="s">
        <v>380</v>
      </c>
      <c r="U40" s="100" t="s">
        <v>380</v>
      </c>
      <c r="V40" s="100" t="s">
        <v>380</v>
      </c>
      <c r="W40" s="98">
        <v>104</v>
      </c>
      <c r="X40" s="95" t="s">
        <v>6</v>
      </c>
      <c r="Y40" s="98">
        <v>104</v>
      </c>
      <c r="Z40" s="98">
        <v>11851</v>
      </c>
      <c r="AA40" s="98">
        <v>12244</v>
      </c>
      <c r="AB40" s="96">
        <v>74.9</v>
      </c>
      <c r="AC40" s="96">
        <v>79.1</v>
      </c>
      <c r="AD40" s="98">
        <v>48261</v>
      </c>
      <c r="AE40" s="98">
        <v>1324107</v>
      </c>
      <c r="AF40" s="98">
        <v>49748</v>
      </c>
      <c r="AG40" s="98">
        <v>1957016</v>
      </c>
      <c r="AH40" s="85"/>
      <c r="AI40" s="85"/>
      <c r="AJ40" s="98"/>
      <c r="AK40" s="99"/>
    </row>
    <row r="41" spans="1:37" ht="18" customHeight="1">
      <c r="A41" s="61">
        <v>2</v>
      </c>
      <c r="B41" s="37">
        <v>297</v>
      </c>
      <c r="C41" s="98" t="s">
        <v>6</v>
      </c>
      <c r="D41" s="37">
        <v>299</v>
      </c>
      <c r="E41" s="37">
        <v>28066</v>
      </c>
      <c r="F41" s="37">
        <v>27994</v>
      </c>
      <c r="G41" s="100">
        <v>78.7</v>
      </c>
      <c r="H41" s="100">
        <v>78</v>
      </c>
      <c r="I41" s="96"/>
      <c r="J41" s="95"/>
      <c r="K41" s="37" t="s">
        <v>380</v>
      </c>
      <c r="L41" s="37" t="s">
        <v>380</v>
      </c>
      <c r="M41" s="37" t="s">
        <v>380</v>
      </c>
      <c r="N41" s="100" t="s">
        <v>380</v>
      </c>
      <c r="O41" s="100" t="s">
        <v>380</v>
      </c>
      <c r="P41" s="100" t="s">
        <v>380</v>
      </c>
      <c r="Q41" s="95" t="s">
        <v>6</v>
      </c>
      <c r="R41" s="100" t="s">
        <v>380</v>
      </c>
      <c r="S41" s="100" t="s">
        <v>380</v>
      </c>
      <c r="T41" s="100" t="s">
        <v>380</v>
      </c>
      <c r="U41" s="100" t="s">
        <v>380</v>
      </c>
      <c r="V41" s="100" t="s">
        <v>380</v>
      </c>
      <c r="W41" s="98">
        <v>104</v>
      </c>
      <c r="X41" s="95" t="s">
        <v>6</v>
      </c>
      <c r="Y41" s="98">
        <v>104</v>
      </c>
      <c r="Z41" s="98">
        <v>12852</v>
      </c>
      <c r="AA41" s="98">
        <v>13603</v>
      </c>
      <c r="AB41" s="96">
        <v>71.4</v>
      </c>
      <c r="AC41" s="96">
        <v>79.5</v>
      </c>
      <c r="AD41" s="98">
        <v>53720</v>
      </c>
      <c r="AE41" s="98">
        <v>1414563</v>
      </c>
      <c r="AF41" s="98">
        <v>48556</v>
      </c>
      <c r="AG41" s="98">
        <v>2260375</v>
      </c>
      <c r="AH41" s="85"/>
      <c r="AI41" s="85"/>
      <c r="AJ41" s="99"/>
      <c r="AK41" s="99"/>
    </row>
    <row r="42" spans="1:37" ht="18" customHeight="1">
      <c r="A42" s="61">
        <v>3</v>
      </c>
      <c r="B42" s="37">
        <v>287</v>
      </c>
      <c r="C42" s="98" t="s">
        <v>6</v>
      </c>
      <c r="D42" s="37">
        <v>286</v>
      </c>
      <c r="E42" s="37">
        <v>29578</v>
      </c>
      <c r="F42" s="37">
        <v>29540</v>
      </c>
      <c r="G42" s="100">
        <v>78.1</v>
      </c>
      <c r="H42" s="100">
        <v>78.3</v>
      </c>
      <c r="I42" s="37">
        <v>296</v>
      </c>
      <c r="J42" s="95" t="s">
        <v>6</v>
      </c>
      <c r="K42" s="37">
        <v>296</v>
      </c>
      <c r="L42" s="37">
        <v>27926</v>
      </c>
      <c r="M42" s="37">
        <v>28668</v>
      </c>
      <c r="N42" s="100">
        <v>73.4</v>
      </c>
      <c r="O42" s="100">
        <v>75</v>
      </c>
      <c r="P42" s="98">
        <v>150</v>
      </c>
      <c r="Q42" s="98" t="s">
        <v>6</v>
      </c>
      <c r="R42" s="98">
        <v>150</v>
      </c>
      <c r="S42" s="98">
        <v>1789</v>
      </c>
      <c r="T42" s="98">
        <v>1928</v>
      </c>
      <c r="U42" s="101">
        <v>65.1</v>
      </c>
      <c r="V42" s="101">
        <v>70</v>
      </c>
      <c r="W42" s="98">
        <v>105</v>
      </c>
      <c r="X42" s="95" t="s">
        <v>6</v>
      </c>
      <c r="Y42" s="98">
        <v>105</v>
      </c>
      <c r="Z42" s="98">
        <v>12531</v>
      </c>
      <c r="AA42" s="98">
        <v>13187</v>
      </c>
      <c r="AB42" s="96">
        <v>66.5</v>
      </c>
      <c r="AC42" s="96">
        <v>70.7</v>
      </c>
      <c r="AD42" s="98">
        <v>24982</v>
      </c>
      <c r="AE42" s="98">
        <v>722204</v>
      </c>
      <c r="AF42" s="98">
        <v>23827</v>
      </c>
      <c r="AG42" s="98">
        <v>1280571</v>
      </c>
      <c r="AH42" s="85"/>
      <c r="AI42" s="85"/>
      <c r="AJ42" s="99"/>
      <c r="AK42" s="99"/>
    </row>
    <row r="43" spans="1:37" s="129" customFormat="1" ht="18" customHeight="1">
      <c r="A43" s="132" t="s">
        <v>303</v>
      </c>
      <c r="B43" s="12">
        <f>SUM(B45:B58)</f>
        <v>289</v>
      </c>
      <c r="C43" s="412" t="s">
        <v>6</v>
      </c>
      <c r="D43" s="12">
        <f>SUM(D45:D58)</f>
        <v>289</v>
      </c>
      <c r="E43" s="12">
        <f>SUM(E45:E58)</f>
        <v>32218</v>
      </c>
      <c r="F43" s="12">
        <f>SUM(F45:F58)</f>
        <v>33041</v>
      </c>
      <c r="G43" s="125">
        <v>67.2</v>
      </c>
      <c r="H43" s="125">
        <v>68.9</v>
      </c>
      <c r="I43" s="12">
        <f>SUM(I45:I58)</f>
        <v>361</v>
      </c>
      <c r="J43" s="412" t="s">
        <v>6</v>
      </c>
      <c r="K43" s="12">
        <f>SUM(K45:K58)</f>
        <v>363</v>
      </c>
      <c r="L43" s="12">
        <f>SUM(L45:L58)</f>
        <v>28755</v>
      </c>
      <c r="M43" s="12">
        <f>SUM(M45:M58)</f>
        <v>29348</v>
      </c>
      <c r="N43" s="125">
        <v>61.8</v>
      </c>
      <c r="O43" s="125">
        <v>62.7</v>
      </c>
      <c r="P43" s="12">
        <f>SUM(P45:P58)</f>
        <v>644</v>
      </c>
      <c r="Q43" s="412" t="s">
        <v>6</v>
      </c>
      <c r="R43" s="12">
        <f>SUM(R45:R58)</f>
        <v>645</v>
      </c>
      <c r="S43" s="12">
        <v>7541</v>
      </c>
      <c r="T43" s="12">
        <f>SUM(T45:T58)</f>
        <v>7795</v>
      </c>
      <c r="U43" s="125">
        <v>61.6</v>
      </c>
      <c r="V43" s="125">
        <v>63.6</v>
      </c>
      <c r="W43" s="12">
        <f>SUM(W45:W58)</f>
        <v>104</v>
      </c>
      <c r="X43" s="412" t="s">
        <v>6</v>
      </c>
      <c r="Y43" s="12">
        <f>SUM(Y45:Y58)</f>
        <v>104</v>
      </c>
      <c r="Z43" s="12">
        <f>SUM(Z45:Z58)</f>
        <v>13489</v>
      </c>
      <c r="AA43" s="12">
        <f>SUM(AA45:AA58)</f>
        <v>14013</v>
      </c>
      <c r="AB43" s="413">
        <v>57.9</v>
      </c>
      <c r="AC43" s="413">
        <v>60.8</v>
      </c>
      <c r="AD43" s="12">
        <f>SUM(AD45:AD58)</f>
        <v>18749</v>
      </c>
      <c r="AE43" s="12">
        <v>1572547</v>
      </c>
      <c r="AF43" s="12">
        <f>SUM(AF45:AF58)</f>
        <v>19358</v>
      </c>
      <c r="AG43" s="12">
        <v>1845260</v>
      </c>
      <c r="AH43" s="126"/>
      <c r="AI43" s="126"/>
      <c r="AJ43" s="127"/>
      <c r="AK43" s="128"/>
    </row>
    <row r="44" spans="1:37" ht="18" customHeight="1">
      <c r="A44" s="59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96"/>
      <c r="AD44" s="98"/>
      <c r="AE44" s="99"/>
      <c r="AF44" s="98"/>
      <c r="AG44" s="98"/>
      <c r="AH44" s="85"/>
      <c r="AI44" s="85"/>
      <c r="AJ44" s="102"/>
      <c r="AK44" s="102"/>
    </row>
    <row r="45" spans="1:37" ht="18" customHeight="1">
      <c r="A45" s="131" t="s">
        <v>353</v>
      </c>
      <c r="B45" s="103">
        <v>30</v>
      </c>
      <c r="C45" s="98" t="s">
        <v>6</v>
      </c>
      <c r="D45" s="103">
        <v>30</v>
      </c>
      <c r="E45" s="104">
        <v>2473</v>
      </c>
      <c r="F45" s="104">
        <v>2459</v>
      </c>
      <c r="G45" s="101">
        <v>49.7</v>
      </c>
      <c r="H45" s="101">
        <v>49.4</v>
      </c>
      <c r="I45" s="103">
        <v>29</v>
      </c>
      <c r="J45" s="95" t="s">
        <v>6</v>
      </c>
      <c r="K45" s="103">
        <v>29</v>
      </c>
      <c r="L45" s="104">
        <v>1833</v>
      </c>
      <c r="M45" s="104">
        <v>2050</v>
      </c>
      <c r="N45" s="101">
        <v>49</v>
      </c>
      <c r="O45" s="101">
        <v>54.8</v>
      </c>
      <c r="P45" s="103">
        <v>55</v>
      </c>
      <c r="Q45" s="95" t="s">
        <v>6</v>
      </c>
      <c r="R45" s="103">
        <v>55</v>
      </c>
      <c r="S45" s="103">
        <v>539</v>
      </c>
      <c r="T45" s="103">
        <v>564</v>
      </c>
      <c r="U45" s="101">
        <v>51.6</v>
      </c>
      <c r="V45" s="101">
        <v>54</v>
      </c>
      <c r="W45" s="103">
        <v>8</v>
      </c>
      <c r="X45" s="95" t="s">
        <v>6</v>
      </c>
      <c r="Y45" s="103">
        <v>9</v>
      </c>
      <c r="Z45" s="105">
        <v>981</v>
      </c>
      <c r="AA45" s="105">
        <v>1144</v>
      </c>
      <c r="AB45" s="106">
        <v>55.5</v>
      </c>
      <c r="AC45" s="106">
        <v>58</v>
      </c>
      <c r="AD45" s="105">
        <v>1429</v>
      </c>
      <c r="AE45" s="98">
        <v>65228</v>
      </c>
      <c r="AF45" s="105">
        <v>1410</v>
      </c>
      <c r="AG45" s="98">
        <v>79689</v>
      </c>
      <c r="AH45" s="85"/>
      <c r="AI45" s="85"/>
      <c r="AJ45" s="98"/>
      <c r="AK45" s="99"/>
    </row>
    <row r="46" spans="1:37" ht="18" customHeight="1">
      <c r="A46" s="133">
        <v>5</v>
      </c>
      <c r="B46" s="103">
        <v>31</v>
      </c>
      <c r="C46" s="98" t="s">
        <v>6</v>
      </c>
      <c r="D46" s="103">
        <v>31</v>
      </c>
      <c r="E46" s="104">
        <v>4106</v>
      </c>
      <c r="F46" s="104">
        <v>4054</v>
      </c>
      <c r="G46" s="101">
        <v>79.8</v>
      </c>
      <c r="H46" s="101">
        <v>78.8</v>
      </c>
      <c r="I46" s="103">
        <v>31</v>
      </c>
      <c r="J46" s="95" t="s">
        <v>6</v>
      </c>
      <c r="K46" s="103">
        <v>31</v>
      </c>
      <c r="L46" s="104">
        <v>2363</v>
      </c>
      <c r="M46" s="104">
        <v>2387</v>
      </c>
      <c r="N46" s="101">
        <v>58.7</v>
      </c>
      <c r="O46" s="101">
        <v>59.3</v>
      </c>
      <c r="P46" s="103">
        <v>56</v>
      </c>
      <c r="Q46" s="95" t="s">
        <v>6</v>
      </c>
      <c r="R46" s="103">
        <v>56</v>
      </c>
      <c r="S46" s="103">
        <v>730</v>
      </c>
      <c r="T46" s="103">
        <v>795</v>
      </c>
      <c r="U46" s="101">
        <v>70.5</v>
      </c>
      <c r="V46" s="101">
        <v>74.7</v>
      </c>
      <c r="W46" s="103">
        <v>9</v>
      </c>
      <c r="X46" s="95" t="s">
        <v>6</v>
      </c>
      <c r="Y46" s="103">
        <v>8</v>
      </c>
      <c r="Z46" s="105">
        <v>1258</v>
      </c>
      <c r="AA46" s="105">
        <v>1210</v>
      </c>
      <c r="AB46" s="106">
        <v>62.9</v>
      </c>
      <c r="AC46" s="106">
        <v>68.5</v>
      </c>
      <c r="AD46" s="105">
        <v>1589</v>
      </c>
      <c r="AE46" s="98">
        <v>40571</v>
      </c>
      <c r="AF46" s="105">
        <v>1580</v>
      </c>
      <c r="AG46" s="98">
        <v>93673</v>
      </c>
      <c r="AH46" s="85"/>
      <c r="AI46" s="85"/>
      <c r="AJ46" s="98"/>
      <c r="AK46" s="99"/>
    </row>
    <row r="47" spans="1:37" ht="18" customHeight="1">
      <c r="A47" s="133">
        <v>6</v>
      </c>
      <c r="B47" s="103">
        <v>30</v>
      </c>
      <c r="C47" s="98" t="s">
        <v>6</v>
      </c>
      <c r="D47" s="103">
        <v>30</v>
      </c>
      <c r="E47" s="104">
        <v>3923</v>
      </c>
      <c r="F47" s="104">
        <v>4154</v>
      </c>
      <c r="G47" s="101">
        <v>78.8</v>
      </c>
      <c r="H47" s="101">
        <v>83.4</v>
      </c>
      <c r="I47" s="103">
        <v>30</v>
      </c>
      <c r="J47" s="95" t="s">
        <v>6</v>
      </c>
      <c r="K47" s="103">
        <v>30</v>
      </c>
      <c r="L47" s="104">
        <v>2901</v>
      </c>
      <c r="M47" s="104">
        <v>3034</v>
      </c>
      <c r="N47" s="101">
        <v>74.6</v>
      </c>
      <c r="O47" s="101">
        <v>78</v>
      </c>
      <c r="P47" s="103">
        <v>56</v>
      </c>
      <c r="Q47" s="95" t="s">
        <v>6</v>
      </c>
      <c r="R47" s="103">
        <v>56</v>
      </c>
      <c r="S47" s="103">
        <v>694</v>
      </c>
      <c r="T47" s="103">
        <v>696</v>
      </c>
      <c r="U47" s="101">
        <v>65.2</v>
      </c>
      <c r="V47" s="101">
        <v>65.4</v>
      </c>
      <c r="W47" s="103">
        <v>9</v>
      </c>
      <c r="X47" s="95" t="s">
        <v>6</v>
      </c>
      <c r="Y47" s="103">
        <v>9</v>
      </c>
      <c r="Z47" s="105">
        <v>1518</v>
      </c>
      <c r="AA47" s="105">
        <v>1635</v>
      </c>
      <c r="AB47" s="106">
        <v>74.7</v>
      </c>
      <c r="AC47" s="106">
        <v>82.4</v>
      </c>
      <c r="AD47" s="105">
        <v>1522</v>
      </c>
      <c r="AE47" s="98">
        <v>54177</v>
      </c>
      <c r="AF47" s="105">
        <v>1942</v>
      </c>
      <c r="AG47" s="98">
        <v>73225</v>
      </c>
      <c r="AH47" s="85"/>
      <c r="AI47" s="85"/>
      <c r="AJ47" s="98"/>
      <c r="AK47" s="99"/>
    </row>
    <row r="48" spans="1:37" ht="18" customHeight="1">
      <c r="A48" s="133">
        <v>7</v>
      </c>
      <c r="B48" s="103">
        <v>31</v>
      </c>
      <c r="C48" s="98" t="s">
        <v>6</v>
      </c>
      <c r="D48" s="103">
        <v>31</v>
      </c>
      <c r="E48" s="104">
        <v>3581</v>
      </c>
      <c r="F48" s="104">
        <v>3736</v>
      </c>
      <c r="G48" s="101">
        <v>69.6</v>
      </c>
      <c r="H48" s="101">
        <v>72.6</v>
      </c>
      <c r="I48" s="103">
        <v>31</v>
      </c>
      <c r="J48" s="95" t="s">
        <v>6</v>
      </c>
      <c r="K48" s="103">
        <v>31</v>
      </c>
      <c r="L48" s="104">
        <v>2298</v>
      </c>
      <c r="M48" s="104">
        <v>2319</v>
      </c>
      <c r="N48" s="101">
        <v>57.7</v>
      </c>
      <c r="O48" s="101">
        <v>58.2</v>
      </c>
      <c r="P48" s="103">
        <v>55</v>
      </c>
      <c r="Q48" s="95" t="s">
        <v>6</v>
      </c>
      <c r="R48" s="103">
        <v>56</v>
      </c>
      <c r="S48" s="103">
        <v>701</v>
      </c>
      <c r="T48" s="103">
        <v>771</v>
      </c>
      <c r="U48" s="101">
        <v>67.1</v>
      </c>
      <c r="V48" s="101">
        <v>72.5</v>
      </c>
      <c r="W48" s="103">
        <v>9</v>
      </c>
      <c r="X48" s="95" t="s">
        <v>6</v>
      </c>
      <c r="Y48" s="103">
        <v>9</v>
      </c>
      <c r="Z48" s="105">
        <v>1162</v>
      </c>
      <c r="AA48" s="105">
        <v>1204</v>
      </c>
      <c r="AB48" s="106">
        <v>55.1</v>
      </c>
      <c r="AC48" s="106">
        <v>58.6</v>
      </c>
      <c r="AD48" s="105">
        <v>1792</v>
      </c>
      <c r="AE48" s="98">
        <v>48202</v>
      </c>
      <c r="AF48" s="105">
        <v>1691</v>
      </c>
      <c r="AG48" s="98">
        <v>82488</v>
      </c>
      <c r="AH48" s="85"/>
      <c r="AI48" s="85"/>
      <c r="AJ48" s="98"/>
      <c r="AK48" s="99"/>
    </row>
    <row r="49" spans="1:37" ht="18" customHeight="1">
      <c r="A49" s="134"/>
      <c r="B49" s="103"/>
      <c r="C49" s="98"/>
      <c r="D49" s="103"/>
      <c r="E49" s="104"/>
      <c r="F49" s="104"/>
      <c r="G49" s="101"/>
      <c r="H49" s="101"/>
      <c r="I49" s="103"/>
      <c r="J49" s="95"/>
      <c r="K49" s="103"/>
      <c r="L49" s="104"/>
      <c r="M49" s="104"/>
      <c r="N49" s="101"/>
      <c r="O49" s="101"/>
      <c r="P49" s="103"/>
      <c r="Q49" s="95"/>
      <c r="R49" s="103"/>
      <c r="S49" s="103"/>
      <c r="T49" s="103"/>
      <c r="U49" s="101"/>
      <c r="V49" s="101"/>
      <c r="W49" s="103"/>
      <c r="X49" s="95"/>
      <c r="Y49" s="103"/>
      <c r="Z49" s="105"/>
      <c r="AA49" s="105"/>
      <c r="AB49" s="106"/>
      <c r="AC49" s="106"/>
      <c r="AD49" s="105"/>
      <c r="AE49" s="20"/>
      <c r="AF49" s="105"/>
      <c r="AG49" s="105"/>
      <c r="AH49" s="85"/>
      <c r="AI49" s="85"/>
      <c r="AJ49" s="107"/>
      <c r="AK49" s="105"/>
    </row>
    <row r="50" spans="1:37" ht="18" customHeight="1">
      <c r="A50" s="133">
        <v>8</v>
      </c>
      <c r="B50" s="103">
        <v>31</v>
      </c>
      <c r="C50" s="98" t="s">
        <v>6</v>
      </c>
      <c r="D50" s="103">
        <v>31</v>
      </c>
      <c r="E50" s="104">
        <v>4083</v>
      </c>
      <c r="F50" s="104">
        <v>4154</v>
      </c>
      <c r="G50" s="101">
        <v>79.3</v>
      </c>
      <c r="H50" s="101">
        <v>80.7</v>
      </c>
      <c r="I50" s="103">
        <v>31</v>
      </c>
      <c r="J50" s="95" t="s">
        <v>6</v>
      </c>
      <c r="K50" s="103">
        <v>31</v>
      </c>
      <c r="L50" s="104">
        <v>2732</v>
      </c>
      <c r="M50" s="104">
        <v>2993</v>
      </c>
      <c r="N50" s="101">
        <v>69</v>
      </c>
      <c r="O50" s="101">
        <v>75.6</v>
      </c>
      <c r="P50" s="103">
        <v>56</v>
      </c>
      <c r="Q50" s="95" t="s">
        <v>6</v>
      </c>
      <c r="R50" s="103">
        <v>56</v>
      </c>
      <c r="S50" s="103">
        <v>831</v>
      </c>
      <c r="T50" s="103">
        <v>833</v>
      </c>
      <c r="U50" s="101">
        <v>78.1</v>
      </c>
      <c r="V50" s="101">
        <v>78.3</v>
      </c>
      <c r="W50" s="103">
        <v>8</v>
      </c>
      <c r="X50" s="95" t="s">
        <v>6</v>
      </c>
      <c r="Y50" s="103">
        <v>9</v>
      </c>
      <c r="Z50" s="105">
        <v>1333</v>
      </c>
      <c r="AA50" s="105">
        <v>1362</v>
      </c>
      <c r="AB50" s="106">
        <v>76.1</v>
      </c>
      <c r="AC50" s="106">
        <v>69.1</v>
      </c>
      <c r="AD50" s="105">
        <v>1328</v>
      </c>
      <c r="AE50" s="98">
        <v>37007</v>
      </c>
      <c r="AF50" s="105">
        <v>1518</v>
      </c>
      <c r="AG50" s="98">
        <v>63269</v>
      </c>
      <c r="AH50" s="85"/>
      <c r="AI50" s="85"/>
      <c r="AJ50" s="98"/>
      <c r="AK50" s="99"/>
    </row>
    <row r="51" spans="1:37" ht="18" customHeight="1">
      <c r="A51" s="133">
        <v>9</v>
      </c>
      <c r="B51" s="103">
        <v>30</v>
      </c>
      <c r="C51" s="98" t="s">
        <v>6</v>
      </c>
      <c r="D51" s="103">
        <v>30</v>
      </c>
      <c r="E51" s="104">
        <v>3624</v>
      </c>
      <c r="F51" s="104">
        <v>3803</v>
      </c>
      <c r="G51" s="101">
        <v>72.8</v>
      </c>
      <c r="H51" s="101">
        <v>76.4</v>
      </c>
      <c r="I51" s="103">
        <v>28</v>
      </c>
      <c r="J51" s="95" t="s">
        <v>6</v>
      </c>
      <c r="K51" s="103">
        <v>29</v>
      </c>
      <c r="L51" s="104">
        <v>1700</v>
      </c>
      <c r="M51" s="104">
        <v>1642</v>
      </c>
      <c r="N51" s="101">
        <v>47.2</v>
      </c>
      <c r="O51" s="101">
        <v>44.1</v>
      </c>
      <c r="P51" s="103">
        <v>54</v>
      </c>
      <c r="Q51" s="95" t="s">
        <v>6</v>
      </c>
      <c r="R51" s="103">
        <v>54</v>
      </c>
      <c r="S51" s="103">
        <v>673</v>
      </c>
      <c r="T51" s="103">
        <v>681</v>
      </c>
      <c r="U51" s="101">
        <v>65.6</v>
      </c>
      <c r="V51" s="101">
        <v>66.4</v>
      </c>
      <c r="W51" s="103">
        <v>9</v>
      </c>
      <c r="X51" s="95" t="s">
        <v>6</v>
      </c>
      <c r="Y51" s="103">
        <v>8</v>
      </c>
      <c r="Z51" s="105">
        <v>1299</v>
      </c>
      <c r="AA51" s="105">
        <v>1276</v>
      </c>
      <c r="AB51" s="106">
        <v>64.7</v>
      </c>
      <c r="AC51" s="106">
        <v>72.8</v>
      </c>
      <c r="AD51" s="105">
        <v>1313</v>
      </c>
      <c r="AE51" s="98">
        <v>54226</v>
      </c>
      <c r="AF51" s="105">
        <v>1284</v>
      </c>
      <c r="AG51" s="98">
        <v>55532</v>
      </c>
      <c r="AH51" s="85"/>
      <c r="AI51" s="85"/>
      <c r="AJ51" s="98"/>
      <c r="AK51" s="99"/>
    </row>
    <row r="52" spans="1:37" ht="18" customHeight="1">
      <c r="A52" s="133">
        <v>10</v>
      </c>
      <c r="B52" s="103">
        <v>31</v>
      </c>
      <c r="C52" s="98" t="s">
        <v>6</v>
      </c>
      <c r="D52" s="103">
        <v>31</v>
      </c>
      <c r="E52" s="104">
        <v>4237</v>
      </c>
      <c r="F52" s="104">
        <v>4395</v>
      </c>
      <c r="G52" s="101">
        <v>82.3</v>
      </c>
      <c r="H52" s="101">
        <v>85.4</v>
      </c>
      <c r="I52" s="103">
        <v>31</v>
      </c>
      <c r="J52" s="95" t="s">
        <v>6</v>
      </c>
      <c r="K52" s="103">
        <v>31</v>
      </c>
      <c r="L52" s="104">
        <v>2746</v>
      </c>
      <c r="M52" s="104">
        <v>2671</v>
      </c>
      <c r="N52" s="101">
        <v>68.1</v>
      </c>
      <c r="O52" s="101">
        <v>66.3</v>
      </c>
      <c r="P52" s="103">
        <v>55</v>
      </c>
      <c r="Q52" s="95" t="s">
        <v>6</v>
      </c>
      <c r="R52" s="103">
        <v>55</v>
      </c>
      <c r="S52" s="103">
        <v>729</v>
      </c>
      <c r="T52" s="103">
        <v>786</v>
      </c>
      <c r="U52" s="101">
        <v>69.8</v>
      </c>
      <c r="V52" s="101">
        <v>75.2</v>
      </c>
      <c r="W52" s="103">
        <v>9</v>
      </c>
      <c r="X52" s="95" t="s">
        <v>6</v>
      </c>
      <c r="Y52" s="103">
        <v>9</v>
      </c>
      <c r="Z52" s="105">
        <v>1371</v>
      </c>
      <c r="AA52" s="105">
        <v>1357</v>
      </c>
      <c r="AB52" s="106">
        <v>67.7</v>
      </c>
      <c r="AC52" s="106">
        <v>68.8</v>
      </c>
      <c r="AD52" s="105">
        <v>1651</v>
      </c>
      <c r="AE52" s="98">
        <v>51316</v>
      </c>
      <c r="AF52" s="105">
        <v>1653</v>
      </c>
      <c r="AG52" s="98">
        <v>94900</v>
      </c>
      <c r="AH52" s="85"/>
      <c r="AI52" s="85"/>
      <c r="AJ52" s="98"/>
      <c r="AK52" s="99"/>
    </row>
    <row r="53" spans="1:37" ht="18" customHeight="1">
      <c r="A53" s="133">
        <v>11</v>
      </c>
      <c r="B53" s="103">
        <v>30</v>
      </c>
      <c r="C53" s="98" t="s">
        <v>6</v>
      </c>
      <c r="D53" s="103">
        <v>30</v>
      </c>
      <c r="E53" s="104">
        <v>3019</v>
      </c>
      <c r="F53" s="104">
        <v>3044</v>
      </c>
      <c r="G53" s="101">
        <v>60.6</v>
      </c>
      <c r="H53" s="101">
        <v>61.1</v>
      </c>
      <c r="I53" s="103">
        <v>29</v>
      </c>
      <c r="J53" s="95" t="s">
        <v>6</v>
      </c>
      <c r="K53" s="103">
        <v>30</v>
      </c>
      <c r="L53" s="104">
        <v>2749</v>
      </c>
      <c r="M53" s="104">
        <v>2898</v>
      </c>
      <c r="N53" s="101">
        <v>72.9</v>
      </c>
      <c r="O53" s="101">
        <v>74.3</v>
      </c>
      <c r="P53" s="103">
        <v>55</v>
      </c>
      <c r="Q53" s="95" t="s">
        <v>6</v>
      </c>
      <c r="R53" s="103">
        <v>55</v>
      </c>
      <c r="S53" s="103">
        <v>727</v>
      </c>
      <c r="T53" s="103">
        <v>710</v>
      </c>
      <c r="U53" s="101">
        <v>69.6</v>
      </c>
      <c r="V53" s="101">
        <v>67.9</v>
      </c>
      <c r="W53" s="103">
        <v>8</v>
      </c>
      <c r="X53" s="95" t="s">
        <v>6</v>
      </c>
      <c r="Y53" s="103">
        <v>9</v>
      </c>
      <c r="Z53" s="105">
        <v>912</v>
      </c>
      <c r="AA53" s="105">
        <v>1091</v>
      </c>
      <c r="AB53" s="106">
        <v>52.1</v>
      </c>
      <c r="AC53" s="106">
        <v>55.4</v>
      </c>
      <c r="AD53" s="105">
        <v>1717</v>
      </c>
      <c r="AE53" s="98">
        <v>56315</v>
      </c>
      <c r="AF53" s="105">
        <v>1919</v>
      </c>
      <c r="AG53" s="98">
        <v>111965</v>
      </c>
      <c r="AH53" s="85"/>
      <c r="AI53" s="85"/>
      <c r="AJ53" s="98"/>
      <c r="AK53" s="99"/>
    </row>
    <row r="54" spans="1:37" ht="18" customHeight="1">
      <c r="A54" s="134"/>
      <c r="B54" s="103"/>
      <c r="C54" s="98"/>
      <c r="D54" s="103"/>
      <c r="E54" s="104"/>
      <c r="F54" s="104"/>
      <c r="G54" s="101"/>
      <c r="H54" s="101"/>
      <c r="I54" s="103"/>
      <c r="J54" s="95"/>
      <c r="K54" s="103"/>
      <c r="L54" s="104"/>
      <c r="M54" s="108"/>
      <c r="N54" s="101"/>
      <c r="O54" s="101"/>
      <c r="P54" s="103"/>
      <c r="Q54" s="95"/>
      <c r="R54" s="103"/>
      <c r="S54" s="103"/>
      <c r="T54" s="103"/>
      <c r="U54" s="101"/>
      <c r="V54" s="101"/>
      <c r="W54" s="103"/>
      <c r="X54" s="95"/>
      <c r="Y54" s="103"/>
      <c r="Z54" s="105"/>
      <c r="AA54" s="105"/>
      <c r="AB54" s="106"/>
      <c r="AC54" s="106"/>
      <c r="AD54" s="105"/>
      <c r="AE54" s="109"/>
      <c r="AF54" s="105"/>
      <c r="AG54" s="105"/>
      <c r="AH54" s="85"/>
      <c r="AI54" s="85"/>
      <c r="AJ54" s="107"/>
      <c r="AK54" s="110"/>
    </row>
    <row r="55" spans="1:37" ht="18" customHeight="1">
      <c r="A55" s="133">
        <v>12</v>
      </c>
      <c r="B55" s="103" t="s">
        <v>380</v>
      </c>
      <c r="C55" s="98" t="s">
        <v>6</v>
      </c>
      <c r="D55" s="103" t="s">
        <v>380</v>
      </c>
      <c r="E55" s="103" t="s">
        <v>380</v>
      </c>
      <c r="F55" s="103" t="s">
        <v>380</v>
      </c>
      <c r="G55" s="101" t="s">
        <v>380</v>
      </c>
      <c r="H55" s="101" t="s">
        <v>380</v>
      </c>
      <c r="I55" s="103">
        <v>31</v>
      </c>
      <c r="J55" s="95" t="s">
        <v>6</v>
      </c>
      <c r="K55" s="103">
        <v>31</v>
      </c>
      <c r="L55" s="104">
        <v>1874</v>
      </c>
      <c r="M55" s="104">
        <v>1723</v>
      </c>
      <c r="N55" s="101">
        <v>46.7</v>
      </c>
      <c r="O55" s="101">
        <v>42.9</v>
      </c>
      <c r="P55" s="103">
        <v>39</v>
      </c>
      <c r="Q55" s="95" t="s">
        <v>6</v>
      </c>
      <c r="R55" s="103">
        <v>39</v>
      </c>
      <c r="S55" s="103">
        <v>326</v>
      </c>
      <c r="T55" s="103">
        <v>373</v>
      </c>
      <c r="U55" s="101">
        <v>44</v>
      </c>
      <c r="V55" s="101">
        <v>50.3</v>
      </c>
      <c r="W55" s="103">
        <v>9</v>
      </c>
      <c r="X55" s="95" t="s">
        <v>6</v>
      </c>
      <c r="Y55" s="103">
        <v>9</v>
      </c>
      <c r="Z55" s="105">
        <v>825</v>
      </c>
      <c r="AA55" s="105">
        <v>851</v>
      </c>
      <c r="AB55" s="106">
        <v>41.9</v>
      </c>
      <c r="AC55" s="106">
        <v>43.2</v>
      </c>
      <c r="AD55" s="105">
        <v>2038</v>
      </c>
      <c r="AE55" s="98">
        <v>200647</v>
      </c>
      <c r="AF55" s="105">
        <v>2758</v>
      </c>
      <c r="AG55" s="98">
        <v>264279</v>
      </c>
      <c r="AH55" s="85"/>
      <c r="AI55" s="85"/>
      <c r="AJ55" s="98"/>
      <c r="AK55" s="99"/>
    </row>
    <row r="56" spans="1:37" ht="18" customHeight="1">
      <c r="A56" s="131" t="s">
        <v>354</v>
      </c>
      <c r="B56" s="103" t="s">
        <v>380</v>
      </c>
      <c r="C56" s="98" t="s">
        <v>6</v>
      </c>
      <c r="D56" s="103" t="s">
        <v>380</v>
      </c>
      <c r="E56" s="103" t="s">
        <v>380</v>
      </c>
      <c r="F56" s="103" t="s">
        <v>380</v>
      </c>
      <c r="G56" s="101" t="s">
        <v>380</v>
      </c>
      <c r="H56" s="101" t="s">
        <v>380</v>
      </c>
      <c r="I56" s="103">
        <v>31</v>
      </c>
      <c r="J56" s="95" t="s">
        <v>6</v>
      </c>
      <c r="K56" s="103">
        <v>31</v>
      </c>
      <c r="L56" s="104">
        <v>2340</v>
      </c>
      <c r="M56" s="104">
        <v>2296</v>
      </c>
      <c r="N56" s="101">
        <v>59.2</v>
      </c>
      <c r="O56" s="101">
        <v>58.1</v>
      </c>
      <c r="P56" s="103">
        <v>57</v>
      </c>
      <c r="Q56" s="95" t="s">
        <v>6</v>
      </c>
      <c r="R56" s="103">
        <v>57</v>
      </c>
      <c r="S56" s="103">
        <v>470</v>
      </c>
      <c r="T56" s="103">
        <v>453</v>
      </c>
      <c r="U56" s="101">
        <v>43.4</v>
      </c>
      <c r="V56" s="101">
        <v>41.8</v>
      </c>
      <c r="W56" s="103">
        <v>9</v>
      </c>
      <c r="X56" s="95" t="s">
        <v>6</v>
      </c>
      <c r="Y56" s="103">
        <v>8</v>
      </c>
      <c r="Z56" s="105">
        <v>878</v>
      </c>
      <c r="AA56" s="105">
        <v>997</v>
      </c>
      <c r="AB56" s="106">
        <v>43.6</v>
      </c>
      <c r="AC56" s="106">
        <v>56.5</v>
      </c>
      <c r="AD56" s="105">
        <v>1556</v>
      </c>
      <c r="AE56" s="98">
        <v>60510</v>
      </c>
      <c r="AF56" s="105">
        <v>1052</v>
      </c>
      <c r="AG56" s="98">
        <v>41145</v>
      </c>
      <c r="AH56" s="85"/>
      <c r="AI56" s="85"/>
      <c r="AJ56" s="98"/>
      <c r="AK56" s="99"/>
    </row>
    <row r="57" spans="1:37" ht="18" customHeight="1">
      <c r="A57" s="133">
        <v>2</v>
      </c>
      <c r="B57" s="103">
        <v>14</v>
      </c>
      <c r="C57" s="98" t="s">
        <v>6</v>
      </c>
      <c r="D57" s="103">
        <v>14</v>
      </c>
      <c r="E57" s="104">
        <v>694</v>
      </c>
      <c r="F57" s="104">
        <v>689</v>
      </c>
      <c r="G57" s="101">
        <v>29.9</v>
      </c>
      <c r="H57" s="101">
        <v>29.6</v>
      </c>
      <c r="I57" s="103">
        <v>28</v>
      </c>
      <c r="J57" s="95" t="s">
        <v>6</v>
      </c>
      <c r="K57" s="103">
        <v>28</v>
      </c>
      <c r="L57" s="104">
        <v>2402</v>
      </c>
      <c r="M57" s="104">
        <v>2434</v>
      </c>
      <c r="N57" s="101">
        <v>67</v>
      </c>
      <c r="O57" s="101">
        <v>67.9</v>
      </c>
      <c r="P57" s="103">
        <v>51</v>
      </c>
      <c r="Q57" s="95" t="s">
        <v>6</v>
      </c>
      <c r="R57" s="103">
        <v>51</v>
      </c>
      <c r="S57" s="103">
        <v>519</v>
      </c>
      <c r="T57" s="103">
        <v>497</v>
      </c>
      <c r="U57" s="101">
        <v>53.6</v>
      </c>
      <c r="V57" s="101">
        <v>51.3</v>
      </c>
      <c r="W57" s="103">
        <v>8</v>
      </c>
      <c r="X57" s="95" t="s">
        <v>6</v>
      </c>
      <c r="Y57" s="103">
        <v>8</v>
      </c>
      <c r="Z57" s="105">
        <v>840</v>
      </c>
      <c r="AA57" s="105">
        <v>824</v>
      </c>
      <c r="AB57" s="106">
        <v>46.5</v>
      </c>
      <c r="AC57" s="106">
        <v>45.6</v>
      </c>
      <c r="AD57" s="105">
        <v>1201</v>
      </c>
      <c r="AE57" s="98">
        <v>62822</v>
      </c>
      <c r="AF57" s="105">
        <v>950</v>
      </c>
      <c r="AG57" s="98">
        <v>38484</v>
      </c>
      <c r="AH57" s="85"/>
      <c r="AI57" s="85"/>
      <c r="AJ57" s="98"/>
      <c r="AK57" s="99"/>
    </row>
    <row r="58" spans="1:37" ht="18" customHeight="1">
      <c r="A58" s="135">
        <v>3</v>
      </c>
      <c r="B58" s="111">
        <v>31</v>
      </c>
      <c r="C58" s="112" t="s">
        <v>6</v>
      </c>
      <c r="D58" s="111">
        <v>31</v>
      </c>
      <c r="E58" s="111">
        <v>2478</v>
      </c>
      <c r="F58" s="113">
        <v>2553</v>
      </c>
      <c r="G58" s="114">
        <v>48.2</v>
      </c>
      <c r="H58" s="114">
        <v>49.6</v>
      </c>
      <c r="I58" s="111">
        <v>31</v>
      </c>
      <c r="J58" s="115" t="s">
        <v>6</v>
      </c>
      <c r="K58" s="111">
        <v>31</v>
      </c>
      <c r="L58" s="113">
        <v>2817</v>
      </c>
      <c r="M58" s="113">
        <v>2901</v>
      </c>
      <c r="N58" s="114">
        <v>70.4</v>
      </c>
      <c r="O58" s="114">
        <v>72.5</v>
      </c>
      <c r="P58" s="116">
        <v>55</v>
      </c>
      <c r="Q58" s="115" t="s">
        <v>6</v>
      </c>
      <c r="R58" s="116">
        <v>55</v>
      </c>
      <c r="S58" s="116">
        <v>582</v>
      </c>
      <c r="T58" s="116">
        <v>636</v>
      </c>
      <c r="U58" s="117">
        <v>55.7</v>
      </c>
      <c r="V58" s="114">
        <v>60.9</v>
      </c>
      <c r="W58" s="111">
        <v>9</v>
      </c>
      <c r="X58" s="118" t="s">
        <v>6</v>
      </c>
      <c r="Y58" s="111">
        <v>9</v>
      </c>
      <c r="Z58" s="119">
        <v>1112</v>
      </c>
      <c r="AA58" s="120">
        <v>1062</v>
      </c>
      <c r="AB58" s="121">
        <v>54.1</v>
      </c>
      <c r="AC58" s="121">
        <v>51.7</v>
      </c>
      <c r="AD58" s="120">
        <v>1613</v>
      </c>
      <c r="AE58" s="122">
        <v>105246</v>
      </c>
      <c r="AF58" s="119">
        <v>1601</v>
      </c>
      <c r="AG58" s="122">
        <v>102992</v>
      </c>
      <c r="AH58" s="85"/>
      <c r="AI58" s="85"/>
      <c r="AJ58" s="98"/>
      <c r="AK58" s="99"/>
    </row>
    <row r="59" spans="1:37" ht="18" customHeight="1">
      <c r="A59" s="77"/>
      <c r="B59" s="74"/>
      <c r="C59" s="74"/>
      <c r="D59" s="74"/>
      <c r="E59" s="74"/>
      <c r="F59" s="74"/>
      <c r="G59" s="76"/>
      <c r="H59" s="76"/>
      <c r="I59" s="77" t="s">
        <v>277</v>
      </c>
      <c r="J59" s="74"/>
      <c r="K59" s="74"/>
      <c r="L59" s="123"/>
      <c r="M59" s="123"/>
      <c r="N59" s="76"/>
      <c r="O59" s="76"/>
      <c r="P59" s="77" t="s">
        <v>278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02"/>
      <c r="AI59" s="102"/>
      <c r="AJ59" s="85"/>
      <c r="AK59" s="85"/>
    </row>
    <row r="60" spans="1:37" ht="18" customHeight="1">
      <c r="A60" s="73"/>
      <c r="B60" s="73"/>
      <c r="C60" s="73"/>
      <c r="D60" s="73"/>
      <c r="E60" s="73"/>
      <c r="F60" s="73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123"/>
      <c r="AA60" s="123"/>
      <c r="AB60" s="77"/>
      <c r="AC60" s="77"/>
      <c r="AD60" s="77"/>
      <c r="AE60" s="77"/>
      <c r="AF60" s="77"/>
      <c r="AG60" s="77"/>
      <c r="AH60" s="102"/>
      <c r="AI60" s="102"/>
      <c r="AJ60" s="85"/>
      <c r="AK60" s="85"/>
    </row>
    <row r="61" spans="1:35" ht="18" customHeight="1">
      <c r="A61" s="73"/>
      <c r="B61" s="73"/>
      <c r="C61" s="73"/>
      <c r="D61" s="73"/>
      <c r="E61" s="73"/>
      <c r="F61" s="7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123"/>
      <c r="AA61" s="123"/>
      <c r="AB61" s="77"/>
      <c r="AC61" s="77"/>
      <c r="AD61" s="77"/>
      <c r="AE61" s="77"/>
      <c r="AF61" s="77"/>
      <c r="AG61" s="77"/>
      <c r="AH61" s="77"/>
      <c r="AI61" s="77"/>
    </row>
  </sheetData>
  <sheetProtection/>
  <mergeCells count="35">
    <mergeCell ref="A2:AC2"/>
    <mergeCell ref="A4:AC4"/>
    <mergeCell ref="B35:AC35"/>
    <mergeCell ref="B37:D38"/>
    <mergeCell ref="I37:K38"/>
    <mergeCell ref="B8:D9"/>
    <mergeCell ref="I8:K9"/>
    <mergeCell ref="P8:R9"/>
    <mergeCell ref="W8:Y9"/>
    <mergeCell ref="G8:H8"/>
    <mergeCell ref="AD35:AG35"/>
    <mergeCell ref="AB8:AC8"/>
    <mergeCell ref="N8:O8"/>
    <mergeCell ref="AF37:AF38"/>
    <mergeCell ref="AF36:AG36"/>
    <mergeCell ref="AD36:AE36"/>
    <mergeCell ref="AB37:AC37"/>
    <mergeCell ref="W36:AC36"/>
    <mergeCell ref="AD37:AD38"/>
    <mergeCell ref="P37:R38"/>
    <mergeCell ref="A6:A9"/>
    <mergeCell ref="B7:H7"/>
    <mergeCell ref="I7:O7"/>
    <mergeCell ref="P7:V7"/>
    <mergeCell ref="U8:V8"/>
    <mergeCell ref="B6:AC6"/>
    <mergeCell ref="W7:AC7"/>
    <mergeCell ref="W37:Y38"/>
    <mergeCell ref="A35:A38"/>
    <mergeCell ref="B36:H36"/>
    <mergeCell ref="I36:O36"/>
    <mergeCell ref="P36:V36"/>
    <mergeCell ref="G37:H37"/>
    <mergeCell ref="N37:O37"/>
    <mergeCell ref="U37:V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="75" zoomScaleNormal="70" zoomScaleSheetLayoutView="75" zoomScalePageLayoutView="0" workbookViewId="0" topLeftCell="A28">
      <selection activeCell="A44" sqref="A44:D44"/>
    </sheetView>
  </sheetViews>
  <sheetFormatPr defaultColWidth="10.59765625" defaultRowHeight="15"/>
  <cols>
    <col min="1" max="1" width="2.59765625" style="35" customWidth="1"/>
    <col min="2" max="2" width="12.69921875" style="35" customWidth="1"/>
    <col min="3" max="3" width="4.59765625" style="35" customWidth="1"/>
    <col min="4" max="5" width="8.59765625" style="35" customWidth="1"/>
    <col min="6" max="6" width="7" style="35" customWidth="1"/>
    <col min="7" max="7" width="8.59765625" style="35" customWidth="1"/>
    <col min="8" max="8" width="5.8984375" style="35" customWidth="1"/>
    <col min="9" max="9" width="3.8984375" style="35" customWidth="1"/>
    <col min="10" max="10" width="12.69921875" style="35" customWidth="1"/>
    <col min="11" max="11" width="3.69921875" style="35" customWidth="1"/>
    <col min="12" max="12" width="11.8984375" style="35" customWidth="1"/>
    <col min="13" max="13" width="3.8984375" style="35" customWidth="1"/>
    <col min="14" max="14" width="13.69921875" style="35" customWidth="1"/>
    <col min="15" max="15" width="4.5" style="35" customWidth="1"/>
    <col min="16" max="16" width="7" style="161" customWidth="1"/>
    <col min="17" max="18" width="3.59765625" style="35" customWidth="1"/>
    <col min="19" max="19" width="17.19921875" style="35" customWidth="1"/>
    <col min="20" max="20" width="13.59765625" style="35" customWidth="1"/>
    <col min="21" max="21" width="11.09765625" style="35" customWidth="1"/>
    <col min="22" max="23" width="10.5" style="35" customWidth="1"/>
    <col min="24" max="24" width="11.5" style="35" customWidth="1"/>
    <col min="25" max="25" width="9.8984375" style="35" customWidth="1"/>
    <col min="26" max="26" width="11.69921875" style="35" customWidth="1"/>
    <col min="27" max="16384" width="10.59765625" style="35" customWidth="1"/>
  </cols>
  <sheetData>
    <row r="1" spans="1:26" s="136" customFormat="1" ht="19.5" customHeight="1">
      <c r="A1" s="3" t="s">
        <v>281</v>
      </c>
      <c r="P1" s="137"/>
      <c r="Z1" s="4" t="s">
        <v>285</v>
      </c>
    </row>
    <row r="2" spans="1:26" ht="19.5" customHeight="1">
      <c r="A2" s="442" t="s">
        <v>483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351"/>
      <c r="Q2" s="511" t="s">
        <v>484</v>
      </c>
      <c r="R2" s="512"/>
      <c r="S2" s="512"/>
      <c r="T2" s="512"/>
      <c r="U2" s="512"/>
      <c r="V2" s="512"/>
      <c r="W2" s="512"/>
      <c r="X2" s="512"/>
      <c r="Y2" s="512"/>
      <c r="Z2" s="512"/>
    </row>
    <row r="3" spans="1:26" ht="19.5" customHeight="1">
      <c r="A3" s="443" t="s">
        <v>408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35"/>
      <c r="Q3" s="513" t="s">
        <v>409</v>
      </c>
      <c r="R3" s="451"/>
      <c r="S3" s="451"/>
      <c r="T3" s="451"/>
      <c r="U3" s="451"/>
      <c r="V3" s="451"/>
      <c r="W3" s="451"/>
      <c r="X3" s="451"/>
      <c r="Y3" s="451"/>
      <c r="Z3" s="451"/>
    </row>
    <row r="4" spans="1:26" ht="18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2"/>
      <c r="P4" s="140"/>
      <c r="Q4" s="143"/>
      <c r="R4" s="143"/>
      <c r="S4" s="143"/>
      <c r="T4" s="143"/>
      <c r="U4" s="143"/>
      <c r="V4" s="143"/>
      <c r="W4" s="143"/>
      <c r="X4" s="143"/>
      <c r="Y4" s="143"/>
      <c r="Z4" s="38" t="s">
        <v>238</v>
      </c>
    </row>
    <row r="5" spans="1:26" ht="19.5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9" t="s">
        <v>405</v>
      </c>
      <c r="P5" s="140"/>
      <c r="Q5" s="506" t="s">
        <v>239</v>
      </c>
      <c r="R5" s="507"/>
      <c r="S5" s="508"/>
      <c r="T5" s="504" t="s">
        <v>410</v>
      </c>
      <c r="U5" s="502" t="s">
        <v>411</v>
      </c>
      <c r="V5" s="452"/>
      <c r="W5" s="503"/>
      <c r="X5" s="502" t="s">
        <v>412</v>
      </c>
      <c r="Y5" s="452"/>
      <c r="Z5" s="452"/>
    </row>
    <row r="6" spans="1:26" ht="19.5" customHeight="1">
      <c r="A6" s="460" t="s">
        <v>258</v>
      </c>
      <c r="B6" s="460"/>
      <c r="C6" s="463"/>
      <c r="D6" s="459" t="s">
        <v>259</v>
      </c>
      <c r="E6" s="463"/>
      <c r="F6" s="459" t="s">
        <v>260</v>
      </c>
      <c r="G6" s="460"/>
      <c r="H6" s="460"/>
      <c r="I6" s="459" t="s">
        <v>258</v>
      </c>
      <c r="J6" s="460"/>
      <c r="K6" s="463"/>
      <c r="L6" s="459" t="s">
        <v>259</v>
      </c>
      <c r="M6" s="463"/>
      <c r="N6" s="459" t="s">
        <v>384</v>
      </c>
      <c r="O6" s="465"/>
      <c r="P6" s="140"/>
      <c r="Q6" s="509"/>
      <c r="R6" s="509"/>
      <c r="S6" s="510"/>
      <c r="T6" s="505"/>
      <c r="U6" s="147" t="s">
        <v>12</v>
      </c>
      <c r="V6" s="148" t="s">
        <v>13</v>
      </c>
      <c r="W6" s="147" t="s">
        <v>14</v>
      </c>
      <c r="X6" s="148" t="s">
        <v>12</v>
      </c>
      <c r="Y6" s="147" t="s">
        <v>15</v>
      </c>
      <c r="Z6" s="147" t="s">
        <v>16</v>
      </c>
    </row>
    <row r="7" spans="1:26" ht="19.5" customHeight="1">
      <c r="A7" s="462"/>
      <c r="B7" s="462"/>
      <c r="C7" s="464"/>
      <c r="D7" s="461"/>
      <c r="E7" s="464"/>
      <c r="F7" s="461"/>
      <c r="G7" s="462"/>
      <c r="H7" s="462"/>
      <c r="I7" s="461"/>
      <c r="J7" s="462"/>
      <c r="K7" s="464"/>
      <c r="L7" s="461"/>
      <c r="M7" s="464"/>
      <c r="N7" s="466"/>
      <c r="O7" s="467"/>
      <c r="P7" s="140"/>
      <c r="Q7" s="150"/>
      <c r="R7" s="150"/>
      <c r="S7" s="150"/>
      <c r="T7" s="151"/>
      <c r="U7" s="152"/>
      <c r="V7" s="152"/>
      <c r="W7" s="152"/>
      <c r="X7" s="152"/>
      <c r="Y7" s="152"/>
      <c r="Z7" s="152"/>
    </row>
    <row r="8" spans="1:26" ht="19.5" customHeight="1">
      <c r="A8" s="494" t="s">
        <v>287</v>
      </c>
      <c r="B8" s="495"/>
      <c r="C8" s="496"/>
      <c r="D8" s="516">
        <v>67701</v>
      </c>
      <c r="E8" s="517"/>
      <c r="F8" s="517">
        <v>53101501</v>
      </c>
      <c r="G8" s="517"/>
      <c r="H8" s="520"/>
      <c r="I8" s="448" t="s">
        <v>404</v>
      </c>
      <c r="J8" s="448"/>
      <c r="K8" s="449"/>
      <c r="L8" s="500">
        <f>SUM(L9:M18)</f>
        <v>16032</v>
      </c>
      <c r="M8" s="501"/>
      <c r="N8" s="530" t="s">
        <v>402</v>
      </c>
      <c r="O8" s="530"/>
      <c r="P8" s="38"/>
      <c r="Q8" s="488" t="s">
        <v>240</v>
      </c>
      <c r="R8" s="489"/>
      <c r="S8" s="490"/>
      <c r="T8" s="154">
        <v>2712.2</v>
      </c>
      <c r="U8" s="154">
        <v>638.5</v>
      </c>
      <c r="V8" s="154">
        <v>277.7</v>
      </c>
      <c r="W8" s="154">
        <v>360.9</v>
      </c>
      <c r="X8" s="154">
        <v>2073.7</v>
      </c>
      <c r="Y8" s="154">
        <v>948.6</v>
      </c>
      <c r="Z8" s="154">
        <v>1125.1</v>
      </c>
    </row>
    <row r="9" spans="1:26" ht="19.5" customHeight="1">
      <c r="A9" s="497" t="s">
        <v>272</v>
      </c>
      <c r="B9" s="498"/>
      <c r="C9" s="499"/>
      <c r="D9" s="518">
        <v>68731</v>
      </c>
      <c r="E9" s="519"/>
      <c r="F9" s="519">
        <v>49885696</v>
      </c>
      <c r="G9" s="519"/>
      <c r="H9" s="521"/>
      <c r="I9" s="32"/>
      <c r="J9" s="156" t="s">
        <v>17</v>
      </c>
      <c r="K9" s="157" t="s">
        <v>18</v>
      </c>
      <c r="L9" s="484">
        <v>741</v>
      </c>
      <c r="M9" s="485"/>
      <c r="N9" s="487" t="s">
        <v>385</v>
      </c>
      <c r="O9" s="487"/>
      <c r="P9" s="38"/>
      <c r="Q9" s="16"/>
      <c r="R9" s="444" t="s">
        <v>241</v>
      </c>
      <c r="S9" s="445"/>
      <c r="T9" s="154">
        <v>272.8</v>
      </c>
      <c r="U9" s="154">
        <v>96</v>
      </c>
      <c r="V9" s="154">
        <v>84.1</v>
      </c>
      <c r="W9" s="154">
        <v>11.9</v>
      </c>
      <c r="X9" s="154">
        <v>176.8</v>
      </c>
      <c r="Y9" s="154">
        <v>102</v>
      </c>
      <c r="Z9" s="154">
        <v>74.8</v>
      </c>
    </row>
    <row r="10" spans="1:26" ht="19.5" customHeight="1">
      <c r="A10" s="491">
        <v>2</v>
      </c>
      <c r="B10" s="492"/>
      <c r="C10" s="493"/>
      <c r="D10" s="518">
        <v>74403</v>
      </c>
      <c r="E10" s="519"/>
      <c r="F10" s="519">
        <v>54173901</v>
      </c>
      <c r="G10" s="519"/>
      <c r="H10" s="521"/>
      <c r="I10" s="21"/>
      <c r="J10" s="156" t="s">
        <v>19</v>
      </c>
      <c r="K10" s="157" t="s">
        <v>18</v>
      </c>
      <c r="L10" s="484">
        <v>2011</v>
      </c>
      <c r="M10" s="485"/>
      <c r="N10" s="487" t="s">
        <v>385</v>
      </c>
      <c r="O10" s="487"/>
      <c r="P10" s="38"/>
      <c r="Q10" s="160"/>
      <c r="R10" s="489" t="s">
        <v>242</v>
      </c>
      <c r="S10" s="490"/>
      <c r="T10" s="154">
        <v>2439.4</v>
      </c>
      <c r="U10" s="154">
        <v>542.5</v>
      </c>
      <c r="V10" s="154">
        <v>193.6</v>
      </c>
      <c r="W10" s="154">
        <v>349</v>
      </c>
      <c r="X10" s="154">
        <v>1896.9</v>
      </c>
      <c r="Y10" s="154">
        <v>846.6</v>
      </c>
      <c r="Z10" s="154">
        <v>1050.3</v>
      </c>
    </row>
    <row r="11" spans="1:26" ht="19.5" customHeight="1">
      <c r="A11" s="491">
        <v>3</v>
      </c>
      <c r="B11" s="492"/>
      <c r="C11" s="493"/>
      <c r="D11" s="518">
        <v>85345</v>
      </c>
      <c r="E11" s="519"/>
      <c r="F11" s="519" t="s">
        <v>386</v>
      </c>
      <c r="G11" s="519"/>
      <c r="H11" s="521"/>
      <c r="I11" s="141"/>
      <c r="J11" s="156" t="s">
        <v>20</v>
      </c>
      <c r="K11" s="157" t="s">
        <v>18</v>
      </c>
      <c r="L11" s="484">
        <v>1092</v>
      </c>
      <c r="M11" s="485"/>
      <c r="N11" s="487" t="s">
        <v>385</v>
      </c>
      <c r="O11" s="487"/>
      <c r="P11" s="38"/>
      <c r="Q11" s="160"/>
      <c r="R11" s="444" t="s">
        <v>28</v>
      </c>
      <c r="S11" s="445"/>
      <c r="T11" s="154">
        <v>1781.1</v>
      </c>
      <c r="U11" s="154">
        <v>505.9</v>
      </c>
      <c r="V11" s="154">
        <v>193.6</v>
      </c>
      <c r="W11" s="154">
        <v>312.3</v>
      </c>
      <c r="X11" s="154">
        <v>1275.2</v>
      </c>
      <c r="Y11" s="154">
        <v>590.6</v>
      </c>
      <c r="Z11" s="154">
        <v>684.7</v>
      </c>
    </row>
    <row r="12" spans="1:26" ht="19.5" customHeight="1">
      <c r="A12" s="469" t="s">
        <v>303</v>
      </c>
      <c r="B12" s="470"/>
      <c r="C12" s="471"/>
      <c r="D12" s="522">
        <f>SUM(D17,L8,L20)</f>
        <v>78724</v>
      </c>
      <c r="E12" s="514"/>
      <c r="F12" s="514" t="s">
        <v>403</v>
      </c>
      <c r="G12" s="514"/>
      <c r="H12" s="515"/>
      <c r="I12" s="141"/>
      <c r="J12" s="156" t="s">
        <v>21</v>
      </c>
      <c r="K12" s="157" t="s">
        <v>18</v>
      </c>
      <c r="L12" s="484">
        <v>803</v>
      </c>
      <c r="M12" s="485"/>
      <c r="N12" s="487" t="s">
        <v>385</v>
      </c>
      <c r="O12" s="487"/>
      <c r="P12" s="38"/>
      <c r="Q12" s="161"/>
      <c r="R12" s="444" t="s">
        <v>243</v>
      </c>
      <c r="S12" s="445"/>
      <c r="T12" s="154">
        <v>658.3</v>
      </c>
      <c r="U12" s="154">
        <v>36.7</v>
      </c>
      <c r="V12" s="154">
        <v>0</v>
      </c>
      <c r="W12" s="154">
        <v>36.7</v>
      </c>
      <c r="X12" s="154">
        <v>621.7</v>
      </c>
      <c r="Y12" s="154">
        <v>256</v>
      </c>
      <c r="Z12" s="154">
        <v>365.6</v>
      </c>
    </row>
    <row r="13" spans="1:26" ht="19.5" customHeight="1">
      <c r="A13" s="472"/>
      <c r="B13" s="472"/>
      <c r="C13" s="473"/>
      <c r="D13" s="523"/>
      <c r="E13" s="524"/>
      <c r="F13" s="472"/>
      <c r="G13" s="472"/>
      <c r="H13" s="473"/>
      <c r="I13" s="21"/>
      <c r="J13" s="156" t="s">
        <v>22</v>
      </c>
      <c r="K13" s="162"/>
      <c r="L13" s="484">
        <v>2568</v>
      </c>
      <c r="M13" s="485"/>
      <c r="N13" s="487" t="s">
        <v>385</v>
      </c>
      <c r="O13" s="487"/>
      <c r="P13" s="38"/>
      <c r="Q13" s="156"/>
      <c r="R13" s="444" t="s">
        <v>244</v>
      </c>
      <c r="S13" s="445"/>
      <c r="T13" s="154">
        <v>2378.4</v>
      </c>
      <c r="U13" s="154">
        <v>516.4</v>
      </c>
      <c r="V13" s="154">
        <v>184.4</v>
      </c>
      <c r="W13" s="163">
        <v>332</v>
      </c>
      <c r="X13" s="154">
        <v>1861.9</v>
      </c>
      <c r="Y13" s="154">
        <v>827.2</v>
      </c>
      <c r="Z13" s="154">
        <v>1034.8</v>
      </c>
    </row>
    <row r="14" spans="1:26" ht="19.5" customHeight="1">
      <c r="A14" s="472"/>
      <c r="B14" s="472"/>
      <c r="C14" s="473"/>
      <c r="D14" s="523"/>
      <c r="E14" s="524"/>
      <c r="F14" s="472"/>
      <c r="G14" s="472"/>
      <c r="H14" s="473"/>
      <c r="I14" s="141"/>
      <c r="J14" s="156" t="s">
        <v>23</v>
      </c>
      <c r="K14" s="157" t="s">
        <v>18</v>
      </c>
      <c r="L14" s="484">
        <v>1154</v>
      </c>
      <c r="M14" s="485"/>
      <c r="N14" s="487" t="s">
        <v>385</v>
      </c>
      <c r="O14" s="487"/>
      <c r="P14" s="38"/>
      <c r="Q14" s="161"/>
      <c r="R14" s="156"/>
      <c r="S14" s="159"/>
      <c r="T14" s="154"/>
      <c r="U14" s="154"/>
      <c r="V14" s="154"/>
      <c r="W14" s="154"/>
      <c r="X14" s="154"/>
      <c r="Y14" s="154"/>
      <c r="Z14" s="154"/>
    </row>
    <row r="15" spans="1:26" ht="19.5" customHeight="1">
      <c r="A15" s="472"/>
      <c r="B15" s="472"/>
      <c r="C15" s="473"/>
      <c r="D15" s="523"/>
      <c r="E15" s="524"/>
      <c r="F15" s="472"/>
      <c r="G15" s="472"/>
      <c r="H15" s="473"/>
      <c r="I15" s="141"/>
      <c r="J15" s="156" t="s">
        <v>24</v>
      </c>
      <c r="K15" s="157" t="s">
        <v>18</v>
      </c>
      <c r="L15" s="484">
        <v>511</v>
      </c>
      <c r="M15" s="485"/>
      <c r="N15" s="487" t="s">
        <v>385</v>
      </c>
      <c r="O15" s="487"/>
      <c r="P15" s="38"/>
      <c r="Q15" s="161"/>
      <c r="R15" s="161" t="s">
        <v>245</v>
      </c>
      <c r="S15" s="164"/>
      <c r="T15" s="154"/>
      <c r="U15" s="154"/>
      <c r="V15" s="154"/>
      <c r="W15" s="154"/>
      <c r="X15" s="154"/>
      <c r="Y15" s="154"/>
      <c r="Z15" s="154"/>
    </row>
    <row r="16" spans="1:26" ht="19.5" customHeight="1">
      <c r="A16" s="472"/>
      <c r="B16" s="472"/>
      <c r="C16" s="473"/>
      <c r="D16" s="523"/>
      <c r="E16" s="524"/>
      <c r="F16" s="472"/>
      <c r="G16" s="472"/>
      <c r="H16" s="473"/>
      <c r="I16" s="21"/>
      <c r="J16" s="156" t="s">
        <v>25</v>
      </c>
      <c r="K16" s="165"/>
      <c r="L16" s="484">
        <v>2036</v>
      </c>
      <c r="M16" s="485"/>
      <c r="N16" s="487" t="s">
        <v>385</v>
      </c>
      <c r="O16" s="487"/>
      <c r="P16" s="38"/>
      <c r="Q16" s="166"/>
      <c r="R16" s="161"/>
      <c r="S16" s="159" t="s">
        <v>37</v>
      </c>
      <c r="T16" s="167">
        <v>2161</v>
      </c>
      <c r="U16" s="167">
        <v>593</v>
      </c>
      <c r="V16" s="167">
        <v>274</v>
      </c>
      <c r="W16" s="167">
        <v>319</v>
      </c>
      <c r="X16" s="167">
        <v>1568</v>
      </c>
      <c r="Y16" s="167">
        <v>722</v>
      </c>
      <c r="Z16" s="167">
        <v>846</v>
      </c>
    </row>
    <row r="17" spans="1:26" ht="19.5" customHeight="1">
      <c r="A17" s="448" t="s">
        <v>237</v>
      </c>
      <c r="B17" s="448"/>
      <c r="C17" s="449"/>
      <c r="D17" s="474">
        <f>SUM(D19:E33)</f>
        <v>52637</v>
      </c>
      <c r="E17" s="475"/>
      <c r="F17" s="533" t="s">
        <v>402</v>
      </c>
      <c r="G17" s="533"/>
      <c r="H17" s="534"/>
      <c r="I17" s="141"/>
      <c r="J17" s="156" t="s">
        <v>26</v>
      </c>
      <c r="K17" s="162"/>
      <c r="L17" s="484">
        <v>1182</v>
      </c>
      <c r="M17" s="485"/>
      <c r="N17" s="487" t="s">
        <v>385</v>
      </c>
      <c r="O17" s="487"/>
      <c r="P17" s="38"/>
      <c r="Q17" s="166"/>
      <c r="R17" s="161"/>
      <c r="S17" s="159"/>
      <c r="T17" s="154"/>
      <c r="U17" s="154"/>
      <c r="V17" s="154"/>
      <c r="W17" s="154"/>
      <c r="X17" s="154"/>
      <c r="Y17" s="154"/>
      <c r="Z17" s="154"/>
    </row>
    <row r="18" spans="1:26" ht="19.5" customHeight="1">
      <c r="A18" s="472"/>
      <c r="B18" s="472"/>
      <c r="C18" s="473"/>
      <c r="D18" s="525"/>
      <c r="E18" s="472"/>
      <c r="F18" s="472"/>
      <c r="G18" s="472"/>
      <c r="H18" s="473"/>
      <c r="I18" s="141"/>
      <c r="J18" s="156" t="s">
        <v>27</v>
      </c>
      <c r="K18" s="162"/>
      <c r="L18" s="484">
        <v>3934</v>
      </c>
      <c r="M18" s="485"/>
      <c r="N18" s="487" t="s">
        <v>385</v>
      </c>
      <c r="O18" s="487"/>
      <c r="P18" s="38"/>
      <c r="Q18" s="166"/>
      <c r="R18" s="161"/>
      <c r="S18" s="159" t="s">
        <v>41</v>
      </c>
      <c r="T18" s="154">
        <v>43.7</v>
      </c>
      <c r="U18" s="154">
        <v>15.5</v>
      </c>
      <c r="V18" s="154">
        <v>8.6</v>
      </c>
      <c r="W18" s="154">
        <v>6.9</v>
      </c>
      <c r="X18" s="154">
        <v>28.2</v>
      </c>
      <c r="Y18" s="154">
        <v>14.7</v>
      </c>
      <c r="Z18" s="154">
        <v>13.5</v>
      </c>
    </row>
    <row r="19" spans="1:26" ht="19.5" customHeight="1">
      <c r="A19" s="161"/>
      <c r="B19" s="156" t="s">
        <v>29</v>
      </c>
      <c r="C19" s="157"/>
      <c r="D19" s="484">
        <v>1600</v>
      </c>
      <c r="E19" s="485"/>
      <c r="F19" s="526" t="s">
        <v>380</v>
      </c>
      <c r="G19" s="526"/>
      <c r="H19" s="527"/>
      <c r="I19" s="156"/>
      <c r="J19" s="156"/>
      <c r="K19" s="168"/>
      <c r="L19" s="486"/>
      <c r="M19" s="487"/>
      <c r="N19" s="535"/>
      <c r="O19" s="535"/>
      <c r="Q19" s="166"/>
      <c r="R19" s="161"/>
      <c r="S19" s="164"/>
      <c r="T19" s="154"/>
      <c r="U19" s="154"/>
      <c r="V19" s="154"/>
      <c r="W19" s="154"/>
      <c r="X19" s="154"/>
      <c r="Y19" s="154"/>
      <c r="Z19" s="154"/>
    </row>
    <row r="20" spans="1:26" ht="19.5" customHeight="1">
      <c r="A20" s="161"/>
      <c r="B20" s="156" t="s">
        <v>387</v>
      </c>
      <c r="C20" s="162"/>
      <c r="D20" s="484">
        <v>2857</v>
      </c>
      <c r="E20" s="485"/>
      <c r="F20" s="526" t="s">
        <v>380</v>
      </c>
      <c r="G20" s="526"/>
      <c r="H20" s="527"/>
      <c r="I20" s="448" t="s">
        <v>30</v>
      </c>
      <c r="J20" s="448"/>
      <c r="K20" s="449"/>
      <c r="L20" s="474">
        <f>SUM(L21:M33)</f>
        <v>10055</v>
      </c>
      <c r="M20" s="475"/>
      <c r="N20" s="11"/>
      <c r="O20" s="12" t="s">
        <v>401</v>
      </c>
      <c r="P20" s="38"/>
      <c r="Q20" s="166"/>
      <c r="R20" s="161" t="s">
        <v>388</v>
      </c>
      <c r="S20" s="164"/>
      <c r="T20" s="154"/>
      <c r="U20" s="154"/>
      <c r="V20" s="154"/>
      <c r="W20" s="154"/>
      <c r="X20" s="154"/>
      <c r="Y20" s="154"/>
      <c r="Z20" s="154"/>
    </row>
    <row r="21" spans="1:26" ht="19.5" customHeight="1">
      <c r="A21" s="161"/>
      <c r="B21" s="156" t="s">
        <v>31</v>
      </c>
      <c r="C21" s="157" t="s">
        <v>18</v>
      </c>
      <c r="D21" s="484">
        <v>967</v>
      </c>
      <c r="E21" s="485"/>
      <c r="F21" s="526" t="s">
        <v>380</v>
      </c>
      <c r="G21" s="526"/>
      <c r="H21" s="527"/>
      <c r="I21" s="32"/>
      <c r="J21" s="156" t="s">
        <v>25</v>
      </c>
      <c r="K21" s="162"/>
      <c r="L21" s="484">
        <v>2101</v>
      </c>
      <c r="M21" s="485"/>
      <c r="N21" s="189" t="s">
        <v>261</v>
      </c>
      <c r="O21" s="38" t="s">
        <v>385</v>
      </c>
      <c r="P21" s="38"/>
      <c r="Q21" s="166"/>
      <c r="R21" s="166"/>
      <c r="S21" s="159" t="s">
        <v>37</v>
      </c>
      <c r="T21" s="167">
        <v>73</v>
      </c>
      <c r="U21" s="167">
        <v>37</v>
      </c>
      <c r="V21" s="167">
        <v>4</v>
      </c>
      <c r="W21" s="167">
        <v>33</v>
      </c>
      <c r="X21" s="167">
        <v>36</v>
      </c>
      <c r="Y21" s="167">
        <v>23</v>
      </c>
      <c r="Z21" s="167">
        <v>13</v>
      </c>
    </row>
    <row r="22" spans="1:26" ht="19.5" customHeight="1">
      <c r="A22" s="161"/>
      <c r="B22" s="156" t="s">
        <v>32</v>
      </c>
      <c r="C22" s="162"/>
      <c r="D22" s="484">
        <v>2053</v>
      </c>
      <c r="E22" s="485"/>
      <c r="F22" s="526" t="s">
        <v>380</v>
      </c>
      <c r="G22" s="526"/>
      <c r="H22" s="527"/>
      <c r="I22" s="32"/>
      <c r="J22" s="156" t="s">
        <v>26</v>
      </c>
      <c r="K22" s="162"/>
      <c r="L22" s="484">
        <v>562</v>
      </c>
      <c r="M22" s="485"/>
      <c r="N22" s="189" t="s">
        <v>262</v>
      </c>
      <c r="O22" s="38" t="s">
        <v>385</v>
      </c>
      <c r="P22" s="38"/>
      <c r="Q22" s="166"/>
      <c r="R22" s="166"/>
      <c r="S22" s="159"/>
      <c r="T22" s="154"/>
      <c r="U22" s="154"/>
      <c r="V22" s="154"/>
      <c r="W22" s="154"/>
      <c r="X22" s="154"/>
      <c r="Y22" s="154"/>
      <c r="Z22" s="154"/>
    </row>
    <row r="23" spans="1:26" ht="19.5" customHeight="1">
      <c r="A23" s="161"/>
      <c r="B23" s="156" t="s">
        <v>33</v>
      </c>
      <c r="C23" s="162"/>
      <c r="D23" s="484">
        <v>5134</v>
      </c>
      <c r="E23" s="485"/>
      <c r="F23" s="526" t="s">
        <v>380</v>
      </c>
      <c r="G23" s="526"/>
      <c r="H23" s="527"/>
      <c r="I23" s="32"/>
      <c r="J23" s="156" t="s">
        <v>34</v>
      </c>
      <c r="K23" s="165"/>
      <c r="L23" s="484">
        <v>610</v>
      </c>
      <c r="M23" s="485"/>
      <c r="N23" s="158"/>
      <c r="O23" s="38" t="s">
        <v>385</v>
      </c>
      <c r="P23" s="38"/>
      <c r="Q23" s="166"/>
      <c r="R23" s="166"/>
      <c r="S23" s="159" t="s">
        <v>41</v>
      </c>
      <c r="T23" s="154">
        <v>17.4</v>
      </c>
      <c r="U23" s="154">
        <v>10.6</v>
      </c>
      <c r="V23" s="154">
        <v>0.6</v>
      </c>
      <c r="W23" s="154">
        <v>10</v>
      </c>
      <c r="X23" s="154">
        <v>6.7</v>
      </c>
      <c r="Y23" s="154">
        <v>4.7</v>
      </c>
      <c r="Z23" s="154">
        <v>2</v>
      </c>
    </row>
    <row r="24" spans="1:26" ht="19.5" customHeight="1">
      <c r="A24" s="161"/>
      <c r="B24" s="156" t="s">
        <v>35</v>
      </c>
      <c r="C24" s="162"/>
      <c r="D24" s="484">
        <v>1083</v>
      </c>
      <c r="E24" s="485"/>
      <c r="F24" s="526" t="s">
        <v>380</v>
      </c>
      <c r="G24" s="526"/>
      <c r="H24" s="527"/>
      <c r="I24" s="32"/>
      <c r="J24" s="156" t="s">
        <v>36</v>
      </c>
      <c r="K24" s="165"/>
      <c r="L24" s="484">
        <v>652</v>
      </c>
      <c r="M24" s="485"/>
      <c r="N24" s="158"/>
      <c r="O24" s="38" t="s">
        <v>385</v>
      </c>
      <c r="P24" s="38"/>
      <c r="Q24" s="166"/>
      <c r="R24" s="166"/>
      <c r="S24" s="159"/>
      <c r="T24" s="154"/>
      <c r="U24" s="154"/>
      <c r="V24" s="154"/>
      <c r="W24" s="154"/>
      <c r="X24" s="154"/>
      <c r="Y24" s="154"/>
      <c r="Z24" s="154"/>
    </row>
    <row r="25" spans="1:26" ht="19.5" customHeight="1">
      <c r="A25" s="161"/>
      <c r="B25" s="156" t="s">
        <v>38</v>
      </c>
      <c r="C25" s="157"/>
      <c r="D25" s="484">
        <v>1183</v>
      </c>
      <c r="E25" s="485"/>
      <c r="F25" s="526" t="s">
        <v>380</v>
      </c>
      <c r="G25" s="526"/>
      <c r="H25" s="527"/>
      <c r="I25" s="32"/>
      <c r="J25" s="156" t="s">
        <v>39</v>
      </c>
      <c r="K25" s="162"/>
      <c r="L25" s="484">
        <v>814</v>
      </c>
      <c r="M25" s="485"/>
      <c r="N25" s="188" t="s">
        <v>263</v>
      </c>
      <c r="O25" s="38" t="s">
        <v>385</v>
      </c>
      <c r="P25" s="38"/>
      <c r="Q25" s="166"/>
      <c r="R25" s="161" t="s">
        <v>246</v>
      </c>
      <c r="S25" s="159"/>
      <c r="T25" s="154"/>
      <c r="U25" s="154"/>
      <c r="V25" s="154"/>
      <c r="W25" s="154"/>
      <c r="X25" s="154"/>
      <c r="Y25" s="154"/>
      <c r="Z25" s="154"/>
    </row>
    <row r="26" spans="1:26" ht="19.5" customHeight="1">
      <c r="A26" s="161"/>
      <c r="B26" s="156" t="s">
        <v>389</v>
      </c>
      <c r="C26" s="157"/>
      <c r="D26" s="484">
        <v>1219</v>
      </c>
      <c r="E26" s="485"/>
      <c r="F26" s="526" t="s">
        <v>380</v>
      </c>
      <c r="G26" s="526"/>
      <c r="H26" s="527"/>
      <c r="I26" s="32"/>
      <c r="J26" s="156" t="s">
        <v>40</v>
      </c>
      <c r="K26" s="165"/>
      <c r="L26" s="484">
        <v>124</v>
      </c>
      <c r="M26" s="485"/>
      <c r="N26" s="188" t="s">
        <v>264</v>
      </c>
      <c r="O26" s="38" t="s">
        <v>385</v>
      </c>
      <c r="P26" s="38"/>
      <c r="Q26" s="166"/>
      <c r="R26" s="166"/>
      <c r="S26" s="164" t="s">
        <v>54</v>
      </c>
      <c r="T26" s="154">
        <v>8.4</v>
      </c>
      <c r="U26" s="154">
        <v>0.7</v>
      </c>
      <c r="V26" s="154" t="s">
        <v>380</v>
      </c>
      <c r="W26" s="154">
        <v>0.7</v>
      </c>
      <c r="X26" s="154">
        <v>7.7</v>
      </c>
      <c r="Y26" s="154">
        <v>4.9</v>
      </c>
      <c r="Z26" s="154">
        <v>2.7</v>
      </c>
    </row>
    <row r="27" spans="1:26" ht="19.5" customHeight="1">
      <c r="A27" s="161"/>
      <c r="B27" s="156" t="s">
        <v>42</v>
      </c>
      <c r="C27" s="162"/>
      <c r="D27" s="484">
        <v>3446</v>
      </c>
      <c r="E27" s="485"/>
      <c r="F27" s="526" t="s">
        <v>380</v>
      </c>
      <c r="G27" s="526"/>
      <c r="H27" s="527"/>
      <c r="I27" s="32"/>
      <c r="J27" s="156" t="s">
        <v>43</v>
      </c>
      <c r="K27" s="162"/>
      <c r="L27" s="484">
        <v>494</v>
      </c>
      <c r="M27" s="485"/>
      <c r="N27" s="188" t="s">
        <v>363</v>
      </c>
      <c r="O27" s="38" t="s">
        <v>385</v>
      </c>
      <c r="P27" s="38"/>
      <c r="Q27" s="166"/>
      <c r="R27" s="166"/>
      <c r="S27" s="164" t="s">
        <v>390</v>
      </c>
      <c r="T27" s="154">
        <v>32.4</v>
      </c>
      <c r="U27" s="154">
        <v>3.3</v>
      </c>
      <c r="V27" s="154" t="s">
        <v>380</v>
      </c>
      <c r="W27" s="154">
        <v>3.3</v>
      </c>
      <c r="X27" s="154">
        <v>29.2</v>
      </c>
      <c r="Y27" s="154">
        <v>17.5</v>
      </c>
      <c r="Z27" s="154">
        <v>11.7</v>
      </c>
    </row>
    <row r="28" spans="1:26" ht="19.5" customHeight="1">
      <c r="A28" s="161"/>
      <c r="B28" s="156" t="s">
        <v>44</v>
      </c>
      <c r="C28" s="157"/>
      <c r="D28" s="484">
        <v>2227</v>
      </c>
      <c r="E28" s="485"/>
      <c r="F28" s="526" t="s">
        <v>380</v>
      </c>
      <c r="G28" s="526"/>
      <c r="H28" s="527"/>
      <c r="I28" s="32"/>
      <c r="J28" s="156" t="s">
        <v>45</v>
      </c>
      <c r="K28" s="162"/>
      <c r="L28" s="484">
        <v>864</v>
      </c>
      <c r="M28" s="485"/>
      <c r="N28" s="188" t="s">
        <v>391</v>
      </c>
      <c r="O28" s="38" t="s">
        <v>385</v>
      </c>
      <c r="P28" s="38"/>
      <c r="Q28" s="166"/>
      <c r="R28" s="166"/>
      <c r="S28" s="164" t="s">
        <v>392</v>
      </c>
      <c r="T28" s="154">
        <v>1389.5</v>
      </c>
      <c r="U28" s="154">
        <v>302.2</v>
      </c>
      <c r="V28" s="154" t="s">
        <v>380</v>
      </c>
      <c r="W28" s="154">
        <v>302.2</v>
      </c>
      <c r="X28" s="154">
        <v>1087.3</v>
      </c>
      <c r="Y28" s="154">
        <v>508.4</v>
      </c>
      <c r="Z28" s="154">
        <v>578.9</v>
      </c>
    </row>
    <row r="29" spans="1:26" ht="19.5" customHeight="1">
      <c r="A29" s="161"/>
      <c r="B29" s="156" t="s">
        <v>46</v>
      </c>
      <c r="C29" s="162"/>
      <c r="D29" s="484">
        <v>24160</v>
      </c>
      <c r="E29" s="485"/>
      <c r="F29" s="526" t="s">
        <v>380</v>
      </c>
      <c r="G29" s="526"/>
      <c r="H29" s="527"/>
      <c r="I29" s="32"/>
      <c r="J29" s="5" t="s">
        <v>47</v>
      </c>
      <c r="K29" s="165"/>
      <c r="L29" s="484">
        <v>207</v>
      </c>
      <c r="M29" s="485"/>
      <c r="N29" s="33"/>
      <c r="O29" s="38" t="s">
        <v>385</v>
      </c>
      <c r="P29" s="38"/>
      <c r="Q29" s="166"/>
      <c r="R29" s="166"/>
      <c r="S29" s="164" t="s">
        <v>393</v>
      </c>
      <c r="T29" s="154">
        <v>157.2</v>
      </c>
      <c r="U29" s="154">
        <v>6.2</v>
      </c>
      <c r="V29" s="154" t="s">
        <v>380</v>
      </c>
      <c r="W29" s="154">
        <v>6.2</v>
      </c>
      <c r="X29" s="154">
        <v>151.1</v>
      </c>
      <c r="Y29" s="154">
        <v>59.8</v>
      </c>
      <c r="Z29" s="154">
        <v>91.3</v>
      </c>
    </row>
    <row r="30" spans="1:26" ht="19.5" customHeight="1">
      <c r="A30" s="161"/>
      <c r="B30" s="156" t="s">
        <v>48</v>
      </c>
      <c r="C30" s="157"/>
      <c r="D30" s="484">
        <v>1234</v>
      </c>
      <c r="E30" s="485"/>
      <c r="F30" s="526" t="s">
        <v>380</v>
      </c>
      <c r="G30" s="526"/>
      <c r="H30" s="527"/>
      <c r="I30" s="32"/>
      <c r="J30" s="156" t="s">
        <v>49</v>
      </c>
      <c r="K30" s="157"/>
      <c r="L30" s="484">
        <v>280</v>
      </c>
      <c r="M30" s="485"/>
      <c r="N30" s="33"/>
      <c r="O30" s="38" t="s">
        <v>385</v>
      </c>
      <c r="P30" s="38"/>
      <c r="Q30" s="166"/>
      <c r="R30" s="166"/>
      <c r="S30" s="169"/>
      <c r="T30" s="154"/>
      <c r="U30" s="154"/>
      <c r="V30" s="154"/>
      <c r="W30" s="154"/>
      <c r="X30" s="154"/>
      <c r="Y30" s="154"/>
      <c r="Z30" s="154"/>
    </row>
    <row r="31" spans="1:26" ht="19.5" customHeight="1">
      <c r="A31" s="161"/>
      <c r="B31" s="156" t="s">
        <v>50</v>
      </c>
      <c r="C31" s="157"/>
      <c r="D31" s="484">
        <v>1847</v>
      </c>
      <c r="E31" s="485"/>
      <c r="F31" s="526" t="s">
        <v>380</v>
      </c>
      <c r="G31" s="526"/>
      <c r="H31" s="527"/>
      <c r="I31" s="32"/>
      <c r="J31" s="156" t="s">
        <v>51</v>
      </c>
      <c r="K31" s="157" t="s">
        <v>18</v>
      </c>
      <c r="L31" s="484">
        <v>475</v>
      </c>
      <c r="M31" s="485"/>
      <c r="N31" s="33"/>
      <c r="O31" s="38" t="s">
        <v>385</v>
      </c>
      <c r="P31" s="38"/>
      <c r="Q31" s="166"/>
      <c r="R31" s="161" t="s">
        <v>247</v>
      </c>
      <c r="S31" s="159"/>
      <c r="T31" s="154"/>
      <c r="U31" s="154"/>
      <c r="V31" s="154"/>
      <c r="W31" s="154"/>
      <c r="X31" s="154"/>
      <c r="Y31" s="154"/>
      <c r="Z31" s="154"/>
    </row>
    <row r="32" spans="1:26" ht="19.5" customHeight="1">
      <c r="A32" s="161"/>
      <c r="B32" s="156" t="s">
        <v>52</v>
      </c>
      <c r="C32" s="162"/>
      <c r="D32" s="484">
        <v>1971</v>
      </c>
      <c r="E32" s="485"/>
      <c r="F32" s="526" t="s">
        <v>380</v>
      </c>
      <c r="G32" s="526"/>
      <c r="H32" s="527"/>
      <c r="I32" s="32"/>
      <c r="J32" s="156" t="s">
        <v>53</v>
      </c>
      <c r="K32" s="162"/>
      <c r="L32" s="484">
        <v>431</v>
      </c>
      <c r="M32" s="485"/>
      <c r="N32" s="33"/>
      <c r="O32" s="38" t="s">
        <v>385</v>
      </c>
      <c r="P32" s="38"/>
      <c r="Q32" s="166"/>
      <c r="R32" s="166"/>
      <c r="S32" s="164" t="s">
        <v>394</v>
      </c>
      <c r="T32" s="154">
        <v>47.9</v>
      </c>
      <c r="U32" s="154">
        <v>3.7</v>
      </c>
      <c r="V32" s="167">
        <v>0</v>
      </c>
      <c r="W32" s="154">
        <v>3.7</v>
      </c>
      <c r="X32" s="154">
        <v>44.2</v>
      </c>
      <c r="Y32" s="154">
        <v>20.5</v>
      </c>
      <c r="Z32" s="154">
        <v>23.7</v>
      </c>
    </row>
    <row r="33" spans="1:26" ht="19.5" customHeight="1">
      <c r="A33" s="170"/>
      <c r="B33" s="171" t="s">
        <v>27</v>
      </c>
      <c r="C33" s="172"/>
      <c r="D33" s="528">
        <v>1656</v>
      </c>
      <c r="E33" s="529"/>
      <c r="F33" s="531" t="s">
        <v>380</v>
      </c>
      <c r="G33" s="531"/>
      <c r="H33" s="532"/>
      <c r="I33" s="173"/>
      <c r="J33" s="171" t="s">
        <v>395</v>
      </c>
      <c r="K33" s="172"/>
      <c r="L33" s="528">
        <v>2441</v>
      </c>
      <c r="M33" s="529"/>
      <c r="N33" s="174"/>
      <c r="O33" s="175" t="s">
        <v>385</v>
      </c>
      <c r="P33" s="38"/>
      <c r="Q33" s="166"/>
      <c r="R33" s="166"/>
      <c r="S33" s="164" t="s">
        <v>396</v>
      </c>
      <c r="T33" s="154">
        <v>427.2</v>
      </c>
      <c r="U33" s="154">
        <v>21.8</v>
      </c>
      <c r="V33" s="167">
        <v>0</v>
      </c>
      <c r="W33" s="154">
        <v>21.8</v>
      </c>
      <c r="X33" s="154">
        <v>405.4</v>
      </c>
      <c r="Y33" s="154">
        <v>172.7</v>
      </c>
      <c r="Z33" s="154">
        <v>232.7</v>
      </c>
    </row>
    <row r="34" spans="1:26" ht="19.5" customHeight="1">
      <c r="A34" s="176" t="s">
        <v>397</v>
      </c>
      <c r="B34" s="176"/>
      <c r="C34" s="176"/>
      <c r="D34" s="176"/>
      <c r="E34" s="176"/>
      <c r="F34" s="161"/>
      <c r="G34" s="161"/>
      <c r="Q34" s="166"/>
      <c r="R34" s="166"/>
      <c r="S34" s="164" t="s">
        <v>398</v>
      </c>
      <c r="T34" s="154">
        <v>183.3</v>
      </c>
      <c r="U34" s="154">
        <v>11.2</v>
      </c>
      <c r="V34" s="167">
        <v>0</v>
      </c>
      <c r="W34" s="154">
        <v>11.2</v>
      </c>
      <c r="X34" s="154">
        <v>172.1</v>
      </c>
      <c r="Y34" s="154">
        <v>62.8</v>
      </c>
      <c r="Z34" s="154">
        <v>109.3</v>
      </c>
    </row>
    <row r="35" spans="1:26" ht="19.5" customHeight="1">
      <c r="A35" s="161" t="s">
        <v>286</v>
      </c>
      <c r="B35" s="161"/>
      <c r="C35" s="161"/>
      <c r="D35" s="161"/>
      <c r="E35" s="161"/>
      <c r="F35" s="161"/>
      <c r="G35" s="161"/>
      <c r="Q35" s="166"/>
      <c r="S35" s="177" t="s">
        <v>248</v>
      </c>
      <c r="T35" s="154">
        <v>28.2</v>
      </c>
      <c r="U35" s="154">
        <v>2.4</v>
      </c>
      <c r="V35" s="167">
        <v>0</v>
      </c>
      <c r="W35" s="154">
        <v>2.4</v>
      </c>
      <c r="X35" s="154">
        <v>25.8</v>
      </c>
      <c r="Y35" s="154">
        <v>1.7</v>
      </c>
      <c r="Z35" s="154">
        <v>24.2</v>
      </c>
    </row>
    <row r="36" spans="1:26" ht="19.5" customHeight="1">
      <c r="A36" s="468"/>
      <c r="B36" s="468"/>
      <c r="C36" s="468"/>
      <c r="D36" s="468"/>
      <c r="E36" s="468"/>
      <c r="F36" s="468"/>
      <c r="G36" s="468"/>
      <c r="H36" s="468"/>
      <c r="I36" s="468"/>
      <c r="J36" s="451"/>
      <c r="K36" s="451"/>
      <c r="L36" s="451"/>
      <c r="M36" s="451"/>
      <c r="N36" s="451"/>
      <c r="O36" s="451"/>
      <c r="Q36" s="166"/>
      <c r="R36" s="166"/>
      <c r="S36" s="164"/>
      <c r="T36" s="154"/>
      <c r="U36" s="154"/>
      <c r="V36" s="154"/>
      <c r="W36" s="154"/>
      <c r="X36" s="154"/>
      <c r="Y36" s="154"/>
      <c r="Z36" s="154"/>
    </row>
    <row r="37" spans="1:26" ht="19.5" customHeight="1">
      <c r="A37" s="443" t="s">
        <v>406</v>
      </c>
      <c r="B37" s="450"/>
      <c r="C37" s="450"/>
      <c r="D37" s="450"/>
      <c r="E37" s="450"/>
      <c r="F37" s="450"/>
      <c r="G37" s="450"/>
      <c r="H37" s="450"/>
      <c r="I37" s="450"/>
      <c r="J37" s="451"/>
      <c r="K37" s="451"/>
      <c r="L37" s="451"/>
      <c r="M37" s="451"/>
      <c r="N37" s="451"/>
      <c r="O37" s="451"/>
      <c r="Q37" s="444" t="s">
        <v>249</v>
      </c>
      <c r="R37" s="444"/>
      <c r="S37" s="445"/>
      <c r="T37" s="154"/>
      <c r="U37" s="154"/>
      <c r="V37" s="154"/>
      <c r="W37" s="154"/>
      <c r="X37" s="154"/>
      <c r="Y37" s="154"/>
      <c r="Z37" s="154"/>
    </row>
    <row r="38" spans="2:26" ht="19.5" customHeight="1" thickBot="1">
      <c r="B38" s="143"/>
      <c r="C38" s="143"/>
      <c r="D38" s="178"/>
      <c r="E38" s="143"/>
      <c r="F38" s="143"/>
      <c r="G38" s="143"/>
      <c r="H38" s="143"/>
      <c r="O38" s="38" t="s">
        <v>279</v>
      </c>
      <c r="Q38" s="166"/>
      <c r="R38" s="444" t="s">
        <v>364</v>
      </c>
      <c r="S38" s="445"/>
      <c r="T38" s="154">
        <v>2389.4</v>
      </c>
      <c r="U38" s="154">
        <v>538.4</v>
      </c>
      <c r="V38" s="154">
        <v>193.6</v>
      </c>
      <c r="W38" s="154">
        <v>344.8</v>
      </c>
      <c r="X38" s="154">
        <v>1851</v>
      </c>
      <c r="Y38" s="154">
        <v>831</v>
      </c>
      <c r="Z38" s="154">
        <v>1020</v>
      </c>
    </row>
    <row r="39" spans="1:26" ht="19.5" customHeight="1">
      <c r="A39" s="452" t="s">
        <v>55</v>
      </c>
      <c r="B39" s="429"/>
      <c r="C39" s="429"/>
      <c r="D39" s="453"/>
      <c r="E39" s="454" t="s">
        <v>287</v>
      </c>
      <c r="F39" s="455"/>
      <c r="G39" s="456" t="s">
        <v>272</v>
      </c>
      <c r="H39" s="457"/>
      <c r="I39" s="542">
        <v>2</v>
      </c>
      <c r="J39" s="543"/>
      <c r="K39" s="544"/>
      <c r="L39" s="458">
        <v>3</v>
      </c>
      <c r="M39" s="457"/>
      <c r="N39" s="458">
        <v>4</v>
      </c>
      <c r="O39" s="455"/>
      <c r="Q39" s="179"/>
      <c r="R39" s="166"/>
      <c r="S39" s="159" t="s">
        <v>58</v>
      </c>
      <c r="T39" s="154">
        <v>42</v>
      </c>
      <c r="U39" s="154">
        <v>15.9</v>
      </c>
      <c r="V39" s="154" t="s">
        <v>399</v>
      </c>
      <c r="W39" s="154">
        <v>15.9</v>
      </c>
      <c r="X39" s="154">
        <v>26.2</v>
      </c>
      <c r="Y39" s="154">
        <v>14.3</v>
      </c>
      <c r="Z39" s="154">
        <v>11.9</v>
      </c>
    </row>
    <row r="40" spans="1:26" ht="19.5" customHeight="1">
      <c r="A40" s="480" t="s">
        <v>407</v>
      </c>
      <c r="B40" s="481"/>
      <c r="C40" s="481"/>
      <c r="D40" s="482"/>
      <c r="E40" s="538">
        <v>4025</v>
      </c>
      <c r="F40" s="539"/>
      <c r="G40" s="539">
        <v>3853</v>
      </c>
      <c r="H40" s="539"/>
      <c r="I40" s="539">
        <v>3921</v>
      </c>
      <c r="J40" s="539"/>
      <c r="K40" s="539"/>
      <c r="L40" s="539">
        <v>3957</v>
      </c>
      <c r="M40" s="539"/>
      <c r="N40" s="539">
        <v>3893</v>
      </c>
      <c r="O40" s="539"/>
      <c r="Q40" s="179"/>
      <c r="R40" s="179"/>
      <c r="S40" s="17" t="s">
        <v>413</v>
      </c>
      <c r="T40" s="154">
        <v>1456.9</v>
      </c>
      <c r="U40" s="154">
        <v>302.3</v>
      </c>
      <c r="V40" s="154" t="s">
        <v>399</v>
      </c>
      <c r="W40" s="154">
        <v>302.3</v>
      </c>
      <c r="X40" s="154">
        <v>1154.6</v>
      </c>
      <c r="Y40" s="154">
        <v>546.7</v>
      </c>
      <c r="Z40" s="154">
        <v>607.9</v>
      </c>
    </row>
    <row r="41" spans="1:26" ht="19.5" customHeight="1">
      <c r="A41" s="161"/>
      <c r="B41" s="444" t="s">
        <v>56</v>
      </c>
      <c r="C41" s="479"/>
      <c r="D41" s="479"/>
      <c r="E41" s="536">
        <v>2052</v>
      </c>
      <c r="F41" s="537"/>
      <c r="G41" s="537">
        <v>2000</v>
      </c>
      <c r="H41" s="537"/>
      <c r="I41" s="537">
        <v>2085</v>
      </c>
      <c r="J41" s="537"/>
      <c r="K41" s="537"/>
      <c r="L41" s="537">
        <v>2129</v>
      </c>
      <c r="M41" s="537"/>
      <c r="N41" s="537">
        <v>2052</v>
      </c>
      <c r="O41" s="537"/>
      <c r="Q41" s="179"/>
      <c r="R41" s="179"/>
      <c r="S41" s="180" t="s">
        <v>400</v>
      </c>
      <c r="T41" s="154">
        <v>697</v>
      </c>
      <c r="U41" s="154">
        <v>26.7</v>
      </c>
      <c r="V41" s="167">
        <v>0</v>
      </c>
      <c r="W41" s="154">
        <v>26.7</v>
      </c>
      <c r="X41" s="154">
        <v>670.3</v>
      </c>
      <c r="Y41" s="154">
        <v>270.1</v>
      </c>
      <c r="Z41" s="154">
        <v>400.2</v>
      </c>
    </row>
    <row r="42" spans="1:26" ht="19.5" customHeight="1">
      <c r="A42" s="161"/>
      <c r="B42" s="444" t="s">
        <v>57</v>
      </c>
      <c r="C42" s="444"/>
      <c r="D42" s="479"/>
      <c r="E42" s="536">
        <v>1973</v>
      </c>
      <c r="F42" s="537"/>
      <c r="G42" s="537">
        <v>1853</v>
      </c>
      <c r="H42" s="537"/>
      <c r="I42" s="537">
        <v>1836</v>
      </c>
      <c r="J42" s="537"/>
      <c r="K42" s="537"/>
      <c r="L42" s="537">
        <v>1828</v>
      </c>
      <c r="M42" s="537"/>
      <c r="N42" s="537">
        <v>1841</v>
      </c>
      <c r="O42" s="537"/>
      <c r="Q42" s="179"/>
      <c r="S42" s="156" t="s">
        <v>61</v>
      </c>
      <c r="T42" s="181">
        <v>50</v>
      </c>
      <c r="U42" s="154">
        <v>4.2</v>
      </c>
      <c r="V42" s="167">
        <v>0</v>
      </c>
      <c r="W42" s="154">
        <v>4.2</v>
      </c>
      <c r="X42" s="154">
        <v>45.9</v>
      </c>
      <c r="Y42" s="154">
        <v>15.6</v>
      </c>
      <c r="Z42" s="154">
        <v>30.3</v>
      </c>
    </row>
    <row r="43" spans="1:26" ht="19.5" customHeight="1">
      <c r="A43" s="161"/>
      <c r="B43" s="161"/>
      <c r="C43" s="161"/>
      <c r="D43" s="161"/>
      <c r="E43" s="545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Q43" s="182"/>
      <c r="R43" s="446"/>
      <c r="S43" s="447"/>
      <c r="T43" s="183"/>
      <c r="U43" s="183"/>
      <c r="V43" s="184"/>
      <c r="W43" s="184"/>
      <c r="X43" s="183"/>
      <c r="Y43" s="184"/>
      <c r="Z43" s="184"/>
    </row>
    <row r="44" spans="1:17" ht="19.5" customHeight="1">
      <c r="A44" s="444" t="s">
        <v>59</v>
      </c>
      <c r="B44" s="444"/>
      <c r="C44" s="444"/>
      <c r="D44" s="479"/>
      <c r="E44" s="536">
        <v>809148</v>
      </c>
      <c r="F44" s="537"/>
      <c r="G44" s="537">
        <v>788220</v>
      </c>
      <c r="H44" s="537"/>
      <c r="I44" s="537">
        <v>827045</v>
      </c>
      <c r="J44" s="537"/>
      <c r="K44" s="537"/>
      <c r="L44" s="537">
        <v>829456</v>
      </c>
      <c r="M44" s="537"/>
      <c r="N44" s="537">
        <v>818347</v>
      </c>
      <c r="O44" s="537"/>
      <c r="Q44" s="161" t="s">
        <v>250</v>
      </c>
    </row>
    <row r="45" spans="1:17" ht="19.5" customHeight="1">
      <c r="A45" s="161"/>
      <c r="B45" s="444" t="s">
        <v>60</v>
      </c>
      <c r="C45" s="483"/>
      <c r="D45" s="479"/>
      <c r="E45" s="536">
        <v>793690</v>
      </c>
      <c r="F45" s="537"/>
      <c r="G45" s="537">
        <v>771263</v>
      </c>
      <c r="H45" s="537"/>
      <c r="I45" s="537">
        <v>807807</v>
      </c>
      <c r="J45" s="537"/>
      <c r="K45" s="537"/>
      <c r="L45" s="537">
        <v>811640</v>
      </c>
      <c r="M45" s="537"/>
      <c r="N45" s="537">
        <v>799249</v>
      </c>
      <c r="O45" s="537"/>
      <c r="Q45" s="35" t="s">
        <v>365</v>
      </c>
    </row>
    <row r="46" spans="1:15" ht="19.5" customHeight="1">
      <c r="A46" s="170"/>
      <c r="B46" s="476" t="s">
        <v>62</v>
      </c>
      <c r="C46" s="477"/>
      <c r="D46" s="478"/>
      <c r="E46" s="540">
        <v>15458</v>
      </c>
      <c r="F46" s="541"/>
      <c r="G46" s="541">
        <v>16957</v>
      </c>
      <c r="H46" s="541"/>
      <c r="I46" s="541">
        <v>19238</v>
      </c>
      <c r="J46" s="541"/>
      <c r="K46" s="541"/>
      <c r="L46" s="541">
        <v>17816</v>
      </c>
      <c r="M46" s="541"/>
      <c r="N46" s="541">
        <v>19098</v>
      </c>
      <c r="O46" s="541"/>
    </row>
    <row r="47" spans="1:15" ht="19.5" customHeight="1">
      <c r="A47" s="190" t="s">
        <v>491</v>
      </c>
      <c r="B47" s="176"/>
      <c r="C47" s="176"/>
      <c r="D47" s="185"/>
      <c r="E47" s="141"/>
      <c r="F47" s="141"/>
      <c r="G47" s="141"/>
      <c r="H47" s="141"/>
      <c r="I47" s="141"/>
      <c r="J47" s="161"/>
      <c r="K47" s="161"/>
      <c r="L47" s="161"/>
      <c r="M47" s="161"/>
      <c r="N47" s="161"/>
      <c r="O47" s="161"/>
    </row>
    <row r="48" spans="1:15" ht="19.5" customHeight="1">
      <c r="A48" s="191" t="s">
        <v>492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</row>
    <row r="49" spans="1:7" ht="15" customHeight="1">
      <c r="A49" s="161" t="s">
        <v>280</v>
      </c>
      <c r="B49" s="161"/>
      <c r="C49" s="161"/>
      <c r="D49" s="161"/>
      <c r="E49" s="161"/>
      <c r="F49" s="161"/>
      <c r="G49" s="161"/>
    </row>
    <row r="50" ht="15" customHeight="1"/>
    <row r="51" ht="15" customHeight="1"/>
    <row r="52" ht="15.75" customHeight="1"/>
  </sheetData>
  <sheetProtection/>
  <mergeCells count="175">
    <mergeCell ref="L44:M44"/>
    <mergeCell ref="N45:O45"/>
    <mergeCell ref="N46:O46"/>
    <mergeCell ref="N43:O43"/>
    <mergeCell ref="I43:K43"/>
    <mergeCell ref="N44:O44"/>
    <mergeCell ref="I44:K44"/>
    <mergeCell ref="L45:M45"/>
    <mergeCell ref="I8:K8"/>
    <mergeCell ref="L46:M46"/>
    <mergeCell ref="F13:H13"/>
    <mergeCell ref="F14:H14"/>
    <mergeCell ref="F15:H15"/>
    <mergeCell ref="F16:H16"/>
    <mergeCell ref="I40:K40"/>
    <mergeCell ref="G45:H45"/>
    <mergeCell ref="E44:F44"/>
    <mergeCell ref="I46:K46"/>
    <mergeCell ref="E42:F42"/>
    <mergeCell ref="N40:O40"/>
    <mergeCell ref="N41:O41"/>
    <mergeCell ref="L40:M40"/>
    <mergeCell ref="L41:M41"/>
    <mergeCell ref="N42:O42"/>
    <mergeCell ref="G40:H40"/>
    <mergeCell ref="I41:K41"/>
    <mergeCell ref="L42:M42"/>
    <mergeCell ref="L43:M43"/>
    <mergeCell ref="G41:H41"/>
    <mergeCell ref="G42:H42"/>
    <mergeCell ref="E46:F46"/>
    <mergeCell ref="I39:K39"/>
    <mergeCell ref="G46:H46"/>
    <mergeCell ref="I45:K45"/>
    <mergeCell ref="G43:H43"/>
    <mergeCell ref="G44:H44"/>
    <mergeCell ref="E43:F43"/>
    <mergeCell ref="E45:F45"/>
    <mergeCell ref="I42:K42"/>
    <mergeCell ref="A14:C14"/>
    <mergeCell ref="A15:C15"/>
    <mergeCell ref="A16:C16"/>
    <mergeCell ref="A18:C18"/>
    <mergeCell ref="E40:F40"/>
    <mergeCell ref="E41:F41"/>
    <mergeCell ref="D31:E31"/>
    <mergeCell ref="D33:E33"/>
    <mergeCell ref="F33:H33"/>
    <mergeCell ref="F27:H27"/>
    <mergeCell ref="N17:O17"/>
    <mergeCell ref="N18:O18"/>
    <mergeCell ref="F18:H18"/>
    <mergeCell ref="F17:H17"/>
    <mergeCell ref="N19:O19"/>
    <mergeCell ref="F32:H32"/>
    <mergeCell ref="F28:H28"/>
    <mergeCell ref="F29:H29"/>
    <mergeCell ref="N8:O8"/>
    <mergeCell ref="N9:O9"/>
    <mergeCell ref="N10:O10"/>
    <mergeCell ref="N11:O11"/>
    <mergeCell ref="L29:M29"/>
    <mergeCell ref="L30:M30"/>
    <mergeCell ref="L21:M21"/>
    <mergeCell ref="L22:M22"/>
    <mergeCell ref="L33:M33"/>
    <mergeCell ref="F19:H19"/>
    <mergeCell ref="F20:H20"/>
    <mergeCell ref="F21:H21"/>
    <mergeCell ref="F22:H22"/>
    <mergeCell ref="F23:H23"/>
    <mergeCell ref="F24:H24"/>
    <mergeCell ref="F25:H25"/>
    <mergeCell ref="F30:H30"/>
    <mergeCell ref="F31:H31"/>
    <mergeCell ref="D32:E32"/>
    <mergeCell ref="D28:E28"/>
    <mergeCell ref="D29:E29"/>
    <mergeCell ref="D27:E27"/>
    <mergeCell ref="D30:E30"/>
    <mergeCell ref="L23:M23"/>
    <mergeCell ref="L24:M24"/>
    <mergeCell ref="L9:M9"/>
    <mergeCell ref="L11:M11"/>
    <mergeCell ref="L12:M12"/>
    <mergeCell ref="L14:M14"/>
    <mergeCell ref="L13:M13"/>
    <mergeCell ref="F26:H26"/>
    <mergeCell ref="L32:M32"/>
    <mergeCell ref="L25:M25"/>
    <mergeCell ref="L26:M26"/>
    <mergeCell ref="L27:M27"/>
    <mergeCell ref="L28:M28"/>
    <mergeCell ref="D23:E23"/>
    <mergeCell ref="D24:E24"/>
    <mergeCell ref="D25:E25"/>
    <mergeCell ref="D26:E26"/>
    <mergeCell ref="L31:M31"/>
    <mergeCell ref="D21:E21"/>
    <mergeCell ref="D22:E22"/>
    <mergeCell ref="D11:E11"/>
    <mergeCell ref="D12:E12"/>
    <mergeCell ref="D14:E14"/>
    <mergeCell ref="D15:E15"/>
    <mergeCell ref="D16:E16"/>
    <mergeCell ref="D18:E18"/>
    <mergeCell ref="D13:E13"/>
    <mergeCell ref="A6:C7"/>
    <mergeCell ref="D6:E7"/>
    <mergeCell ref="F12:H12"/>
    <mergeCell ref="D8:E8"/>
    <mergeCell ref="D9:E9"/>
    <mergeCell ref="D10:E10"/>
    <mergeCell ref="F8:H8"/>
    <mergeCell ref="F9:H9"/>
    <mergeCell ref="F10:H10"/>
    <mergeCell ref="F11:H11"/>
    <mergeCell ref="U5:W5"/>
    <mergeCell ref="X5:Z5"/>
    <mergeCell ref="T5:T6"/>
    <mergeCell ref="Q5:S6"/>
    <mergeCell ref="Q2:Z2"/>
    <mergeCell ref="Q3:Z3"/>
    <mergeCell ref="Q8:S8"/>
    <mergeCell ref="A10:C10"/>
    <mergeCell ref="A11:C11"/>
    <mergeCell ref="A8:C8"/>
    <mergeCell ref="A9:C9"/>
    <mergeCell ref="R9:S9"/>
    <mergeCell ref="R10:S10"/>
    <mergeCell ref="R11:S11"/>
    <mergeCell ref="L8:M8"/>
    <mergeCell ref="L10:M10"/>
    <mergeCell ref="R12:S12"/>
    <mergeCell ref="L15:M15"/>
    <mergeCell ref="L16:M16"/>
    <mergeCell ref="N16:O16"/>
    <mergeCell ref="N12:O12"/>
    <mergeCell ref="N13:O13"/>
    <mergeCell ref="N14:O14"/>
    <mergeCell ref="N15:O15"/>
    <mergeCell ref="R13:S13"/>
    <mergeCell ref="D19:E19"/>
    <mergeCell ref="I20:K20"/>
    <mergeCell ref="L18:M18"/>
    <mergeCell ref="L17:M17"/>
    <mergeCell ref="L19:M19"/>
    <mergeCell ref="L20:M20"/>
    <mergeCell ref="D20:E20"/>
    <mergeCell ref="B46:D46"/>
    <mergeCell ref="B41:D41"/>
    <mergeCell ref="B42:D42"/>
    <mergeCell ref="A44:D44"/>
    <mergeCell ref="A40:D40"/>
    <mergeCell ref="B45:D45"/>
    <mergeCell ref="L39:M39"/>
    <mergeCell ref="N39:O39"/>
    <mergeCell ref="F6:H7"/>
    <mergeCell ref="I6:K7"/>
    <mergeCell ref="L6:M7"/>
    <mergeCell ref="N6:O7"/>
    <mergeCell ref="A36:O36"/>
    <mergeCell ref="A12:C12"/>
    <mergeCell ref="A13:C13"/>
    <mergeCell ref="D17:E17"/>
    <mergeCell ref="A2:O2"/>
    <mergeCell ref="A3:O3"/>
    <mergeCell ref="Q37:S37"/>
    <mergeCell ref="R38:S38"/>
    <mergeCell ref="R43:S43"/>
    <mergeCell ref="A17:C17"/>
    <mergeCell ref="A37:O37"/>
    <mergeCell ref="A39:D39"/>
    <mergeCell ref="E39:F39"/>
    <mergeCell ref="G39:H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14"/>
  <sheetViews>
    <sheetView view="pageBreakPreview" zoomScale="75" zoomScaleSheetLayoutView="75" zoomScalePageLayoutView="0" workbookViewId="0" topLeftCell="A44">
      <selection activeCell="AC54" sqref="AC54"/>
    </sheetView>
  </sheetViews>
  <sheetFormatPr defaultColWidth="10.59765625" defaultRowHeight="15"/>
  <cols>
    <col min="1" max="1" width="2.59765625" style="35" customWidth="1"/>
    <col min="2" max="2" width="10.59765625" style="35" customWidth="1"/>
    <col min="3" max="3" width="10.8984375" style="163" customWidth="1"/>
    <col min="4" max="5" width="9.19921875" style="163" customWidth="1"/>
    <col min="6" max="6" width="10.3984375" style="163" customWidth="1"/>
    <col min="7" max="7" width="10" style="163" customWidth="1"/>
    <col min="8" max="8" width="10.8984375" style="163" customWidth="1"/>
    <col min="9" max="9" width="11.69921875" style="163" customWidth="1"/>
    <col min="10" max="11" width="9.19921875" style="163" customWidth="1"/>
    <col min="12" max="12" width="9.19921875" style="213" customWidth="1"/>
    <col min="13" max="15" width="9.19921875" style="163" customWidth="1"/>
    <col min="16" max="17" width="9.69921875" style="163" customWidth="1"/>
    <col min="18" max="19" width="9.19921875" style="163" customWidth="1"/>
    <col min="20" max="20" width="9.69921875" style="163" customWidth="1"/>
    <col min="21" max="21" width="9.19921875" style="163" customWidth="1"/>
    <col min="22" max="22" width="9.69921875" style="163" customWidth="1"/>
    <col min="23" max="23" width="9.69921875" style="24" customWidth="1"/>
    <col min="24" max="25" width="9.19921875" style="163" customWidth="1"/>
    <col min="26" max="26" width="9.8984375" style="163" customWidth="1"/>
    <col min="27" max="16384" width="10.59765625" style="35" customWidth="1"/>
  </cols>
  <sheetData>
    <row r="1" spans="1:26" s="136" customFormat="1" ht="19.5" customHeight="1">
      <c r="A1" s="3" t="s">
        <v>312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25"/>
      <c r="X1" s="193"/>
      <c r="Y1" s="193"/>
      <c r="Z1" s="26" t="s">
        <v>313</v>
      </c>
    </row>
    <row r="2" spans="1:26" ht="19.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</row>
    <row r="3" spans="1:26" ht="19.5" customHeight="1">
      <c r="A3" s="576" t="s">
        <v>417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</row>
    <row r="4" spans="2:26" ht="18" customHeight="1" thickBot="1">
      <c r="B4" s="195"/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27"/>
      <c r="X4" s="196"/>
      <c r="Y4" s="196"/>
      <c r="Z4" s="198" t="s">
        <v>238</v>
      </c>
    </row>
    <row r="5" spans="1:26" ht="15" customHeight="1">
      <c r="A5" s="560" t="s">
        <v>63</v>
      </c>
      <c r="B5" s="544"/>
      <c r="C5" s="563" t="s">
        <v>64</v>
      </c>
      <c r="D5" s="563" t="s">
        <v>65</v>
      </c>
      <c r="E5" s="563" t="s">
        <v>66</v>
      </c>
      <c r="F5" s="563" t="s">
        <v>67</v>
      </c>
      <c r="G5" s="565" t="s">
        <v>68</v>
      </c>
      <c r="H5" s="566"/>
      <c r="I5" s="577" t="s">
        <v>69</v>
      </c>
      <c r="J5" s="543"/>
      <c r="K5" s="543"/>
      <c r="L5" s="543"/>
      <c r="M5" s="544"/>
      <c r="N5" s="574" t="s">
        <v>70</v>
      </c>
      <c r="O5" s="575"/>
      <c r="P5" s="575"/>
      <c r="Q5" s="575"/>
      <c r="R5" s="575"/>
      <c r="S5" s="575"/>
      <c r="T5" s="575"/>
      <c r="U5" s="578"/>
      <c r="V5" s="574" t="s">
        <v>71</v>
      </c>
      <c r="W5" s="575"/>
      <c r="X5" s="575"/>
      <c r="Y5" s="575"/>
      <c r="Z5" s="575"/>
    </row>
    <row r="6" spans="1:26" ht="15" customHeight="1">
      <c r="A6" s="535"/>
      <c r="B6" s="561"/>
      <c r="C6" s="564"/>
      <c r="D6" s="564"/>
      <c r="E6" s="564"/>
      <c r="F6" s="564"/>
      <c r="G6" s="567"/>
      <c r="H6" s="568"/>
      <c r="I6" s="573"/>
      <c r="J6" s="462"/>
      <c r="K6" s="462"/>
      <c r="L6" s="462"/>
      <c r="M6" s="562"/>
      <c r="N6" s="553" t="s">
        <v>72</v>
      </c>
      <c r="O6" s="554"/>
      <c r="P6" s="554"/>
      <c r="Q6" s="582"/>
      <c r="R6" s="553" t="s">
        <v>73</v>
      </c>
      <c r="S6" s="554"/>
      <c r="T6" s="554"/>
      <c r="U6" s="582"/>
      <c r="V6" s="548" t="s">
        <v>74</v>
      </c>
      <c r="W6" s="553" t="s">
        <v>414</v>
      </c>
      <c r="X6" s="554"/>
      <c r="Y6" s="554"/>
      <c r="Z6" s="554"/>
    </row>
    <row r="7" spans="1:26" ht="15" customHeight="1">
      <c r="A7" s="535"/>
      <c r="B7" s="561"/>
      <c r="C7" s="564"/>
      <c r="D7" s="564"/>
      <c r="E7" s="564"/>
      <c r="F7" s="564"/>
      <c r="G7" s="569"/>
      <c r="H7" s="570"/>
      <c r="I7" s="548" t="s">
        <v>75</v>
      </c>
      <c r="J7" s="555" t="s">
        <v>76</v>
      </c>
      <c r="K7" s="580"/>
      <c r="L7" s="571" t="s">
        <v>415</v>
      </c>
      <c r="M7" s="572"/>
      <c r="N7" s="546" t="s">
        <v>77</v>
      </c>
      <c r="O7" s="546" t="s">
        <v>78</v>
      </c>
      <c r="P7" s="546" t="s">
        <v>79</v>
      </c>
      <c r="Q7" s="546" t="s">
        <v>80</v>
      </c>
      <c r="R7" s="546" t="s">
        <v>79</v>
      </c>
      <c r="S7" s="546" t="s">
        <v>81</v>
      </c>
      <c r="T7" s="579" t="s">
        <v>82</v>
      </c>
      <c r="U7" s="203"/>
      <c r="V7" s="549"/>
      <c r="W7" s="548" t="s">
        <v>12</v>
      </c>
      <c r="X7" s="546" t="s">
        <v>83</v>
      </c>
      <c r="Y7" s="555" t="s">
        <v>84</v>
      </c>
      <c r="Z7" s="556"/>
    </row>
    <row r="8" spans="1:26" ht="15" customHeight="1">
      <c r="A8" s="535"/>
      <c r="B8" s="561"/>
      <c r="C8" s="564"/>
      <c r="D8" s="564"/>
      <c r="E8" s="564"/>
      <c r="F8" s="564"/>
      <c r="G8" s="546" t="s">
        <v>310</v>
      </c>
      <c r="H8" s="546" t="s">
        <v>481</v>
      </c>
      <c r="I8" s="549"/>
      <c r="J8" s="557"/>
      <c r="K8" s="581"/>
      <c r="L8" s="573"/>
      <c r="M8" s="562"/>
      <c r="N8" s="547"/>
      <c r="O8" s="547"/>
      <c r="P8" s="547"/>
      <c r="Q8" s="547"/>
      <c r="R8" s="547"/>
      <c r="S8" s="547"/>
      <c r="T8" s="547"/>
      <c r="U8" s="546" t="s">
        <v>311</v>
      </c>
      <c r="V8" s="549"/>
      <c r="W8" s="549"/>
      <c r="X8" s="547"/>
      <c r="Y8" s="557"/>
      <c r="Z8" s="558"/>
    </row>
    <row r="9" spans="1:26" ht="15" customHeight="1">
      <c r="A9" s="535"/>
      <c r="B9" s="561"/>
      <c r="C9" s="564"/>
      <c r="D9" s="564"/>
      <c r="E9" s="564"/>
      <c r="F9" s="564"/>
      <c r="G9" s="547"/>
      <c r="H9" s="547"/>
      <c r="I9" s="549"/>
      <c r="J9" s="548" t="s">
        <v>85</v>
      </c>
      <c r="K9" s="548" t="s">
        <v>86</v>
      </c>
      <c r="L9" s="550" t="s">
        <v>85</v>
      </c>
      <c r="M9" s="548" t="s">
        <v>86</v>
      </c>
      <c r="N9" s="547"/>
      <c r="O9" s="547"/>
      <c r="P9" s="547"/>
      <c r="Q9" s="547"/>
      <c r="R9" s="547"/>
      <c r="S9" s="547"/>
      <c r="T9" s="547"/>
      <c r="U9" s="547"/>
      <c r="V9" s="549"/>
      <c r="W9" s="549"/>
      <c r="X9" s="547"/>
      <c r="Y9" s="548" t="s">
        <v>87</v>
      </c>
      <c r="Z9" s="555" t="s">
        <v>88</v>
      </c>
    </row>
    <row r="10" spans="1:26" ht="15" customHeight="1">
      <c r="A10" s="462"/>
      <c r="B10" s="562"/>
      <c r="C10" s="564"/>
      <c r="D10" s="564"/>
      <c r="E10" s="564"/>
      <c r="F10" s="564"/>
      <c r="G10" s="547"/>
      <c r="H10" s="547"/>
      <c r="I10" s="549"/>
      <c r="J10" s="549"/>
      <c r="K10" s="549"/>
      <c r="L10" s="551"/>
      <c r="M10" s="549"/>
      <c r="N10" s="547"/>
      <c r="O10" s="547"/>
      <c r="P10" s="547"/>
      <c r="Q10" s="547"/>
      <c r="R10" s="547"/>
      <c r="S10" s="547"/>
      <c r="T10" s="547"/>
      <c r="U10" s="547"/>
      <c r="V10" s="549"/>
      <c r="W10" s="549"/>
      <c r="X10" s="547"/>
      <c r="Y10" s="549"/>
      <c r="Z10" s="559"/>
    </row>
    <row r="11" spans="1:29" s="216" customFormat="1" ht="15" customHeight="1">
      <c r="A11" s="552" t="s">
        <v>89</v>
      </c>
      <c r="B11" s="552"/>
      <c r="C11" s="344">
        <v>9390.8</v>
      </c>
      <c r="D11" s="345">
        <f aca="true" t="shared" si="0" ref="D11:Z11">SUM(D13:D20,D22,D25,D31,D41,D48,D54,D62,D68)</f>
        <v>103.99999999999999</v>
      </c>
      <c r="E11" s="345">
        <f t="shared" si="0"/>
        <v>34.5</v>
      </c>
      <c r="F11" s="345">
        <v>9252.7</v>
      </c>
      <c r="G11" s="345">
        <v>5778.3</v>
      </c>
      <c r="H11" s="345">
        <f t="shared" si="0"/>
        <v>3474.5</v>
      </c>
      <c r="I11" s="345">
        <f t="shared" si="0"/>
        <v>9203.099999999999</v>
      </c>
      <c r="J11" s="358">
        <f t="shared" si="0"/>
        <v>5832</v>
      </c>
      <c r="K11" s="345">
        <v>53.4</v>
      </c>
      <c r="L11" s="359">
        <f t="shared" si="0"/>
        <v>23</v>
      </c>
      <c r="M11" s="345">
        <v>2.9</v>
      </c>
      <c r="N11" s="345">
        <f t="shared" si="0"/>
        <v>6.799999999999998</v>
      </c>
      <c r="O11" s="345">
        <v>50.5</v>
      </c>
      <c r="P11" s="345">
        <v>1761</v>
      </c>
      <c r="Q11" s="345">
        <f t="shared" si="0"/>
        <v>3960</v>
      </c>
      <c r="R11" s="345">
        <v>43.3</v>
      </c>
      <c r="S11" s="345">
        <f t="shared" si="0"/>
        <v>365.19999999999993</v>
      </c>
      <c r="T11" s="345">
        <f t="shared" si="0"/>
        <v>2934.2</v>
      </c>
      <c r="U11" s="345">
        <v>668.8</v>
      </c>
      <c r="V11" s="345">
        <f t="shared" si="0"/>
        <v>1759.8000000000002</v>
      </c>
      <c r="W11" s="345">
        <v>7491.1</v>
      </c>
      <c r="X11" s="345">
        <f t="shared" si="0"/>
        <v>314.70000000000005</v>
      </c>
      <c r="Y11" s="345">
        <v>676.6</v>
      </c>
      <c r="Z11" s="345">
        <f t="shared" si="0"/>
        <v>6499.700000000001</v>
      </c>
      <c r="AA11" s="214"/>
      <c r="AB11" s="215"/>
      <c r="AC11" s="215"/>
    </row>
    <row r="12" spans="1:27" ht="15" customHeight="1">
      <c r="A12" s="497"/>
      <c r="B12" s="497"/>
      <c r="C12" s="347"/>
      <c r="D12" s="346"/>
      <c r="E12" s="346"/>
      <c r="F12" s="346"/>
      <c r="G12" s="346"/>
      <c r="H12" s="346"/>
      <c r="I12" s="346"/>
      <c r="J12" s="352"/>
      <c r="K12" s="346"/>
      <c r="L12" s="353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207"/>
    </row>
    <row r="13" spans="1:27" ht="15" customHeight="1">
      <c r="A13" s="497" t="s">
        <v>90</v>
      </c>
      <c r="B13" s="497"/>
      <c r="C13" s="347">
        <v>1795.9</v>
      </c>
      <c r="D13" s="346">
        <v>14.3</v>
      </c>
      <c r="E13" s="346">
        <v>1.6</v>
      </c>
      <c r="F13" s="346">
        <v>1780</v>
      </c>
      <c r="G13" s="346">
        <v>1370.7</v>
      </c>
      <c r="H13" s="346">
        <v>409.4</v>
      </c>
      <c r="I13" s="346">
        <v>1769.4</v>
      </c>
      <c r="J13" s="352">
        <v>1236</v>
      </c>
      <c r="K13" s="346">
        <v>10.4</v>
      </c>
      <c r="L13" s="353">
        <v>2</v>
      </c>
      <c r="M13" s="346">
        <v>0.2</v>
      </c>
      <c r="N13" s="346">
        <v>4</v>
      </c>
      <c r="O13" s="346">
        <v>30.7</v>
      </c>
      <c r="P13" s="346">
        <v>408.1</v>
      </c>
      <c r="Q13" s="346">
        <v>927.7</v>
      </c>
      <c r="R13" s="346">
        <v>1.4</v>
      </c>
      <c r="S13" s="346">
        <v>12.6</v>
      </c>
      <c r="T13" s="346">
        <v>395.4</v>
      </c>
      <c r="U13" s="346">
        <v>75</v>
      </c>
      <c r="V13" s="346">
        <v>50</v>
      </c>
      <c r="W13" s="346">
        <v>1730</v>
      </c>
      <c r="X13" s="346">
        <v>171.3</v>
      </c>
      <c r="Y13" s="346">
        <v>320.4</v>
      </c>
      <c r="Z13" s="346">
        <v>1238.4</v>
      </c>
      <c r="AA13" s="207"/>
    </row>
    <row r="14" spans="1:27" ht="15" customHeight="1">
      <c r="A14" s="497" t="s">
        <v>91</v>
      </c>
      <c r="B14" s="497"/>
      <c r="C14" s="347">
        <v>507.9</v>
      </c>
      <c r="D14" s="346">
        <v>2.4</v>
      </c>
      <c r="E14" s="346">
        <v>4</v>
      </c>
      <c r="F14" s="346">
        <v>501.6</v>
      </c>
      <c r="G14" s="346">
        <v>153</v>
      </c>
      <c r="H14" s="346">
        <v>348.6</v>
      </c>
      <c r="I14" s="346">
        <v>499.7</v>
      </c>
      <c r="J14" s="352">
        <v>259</v>
      </c>
      <c r="K14" s="346">
        <v>1.8</v>
      </c>
      <c r="L14" s="353">
        <v>2</v>
      </c>
      <c r="M14" s="346">
        <v>0.1</v>
      </c>
      <c r="N14" s="346">
        <v>0.2</v>
      </c>
      <c r="O14" s="346">
        <v>1.8</v>
      </c>
      <c r="P14" s="346">
        <v>68.8</v>
      </c>
      <c r="Q14" s="346">
        <v>82.1</v>
      </c>
      <c r="R14" s="346">
        <v>0.8</v>
      </c>
      <c r="S14" s="346">
        <v>10.4</v>
      </c>
      <c r="T14" s="346">
        <v>205.6</v>
      </c>
      <c r="U14" s="346">
        <v>14.4</v>
      </c>
      <c r="V14" s="346">
        <v>173</v>
      </c>
      <c r="W14" s="346">
        <v>328.5</v>
      </c>
      <c r="X14" s="346">
        <v>5.6</v>
      </c>
      <c r="Y14" s="346">
        <v>16.6</v>
      </c>
      <c r="Z14" s="346">
        <v>306.3</v>
      </c>
      <c r="AA14" s="207"/>
    </row>
    <row r="15" spans="1:27" ht="15" customHeight="1">
      <c r="A15" s="497" t="s">
        <v>92</v>
      </c>
      <c r="B15" s="497"/>
      <c r="C15" s="347">
        <v>625.1</v>
      </c>
      <c r="D15" s="346">
        <v>11.8</v>
      </c>
      <c r="E15" s="346">
        <v>7.8</v>
      </c>
      <c r="F15" s="346">
        <v>606.1</v>
      </c>
      <c r="G15" s="346">
        <v>510.4</v>
      </c>
      <c r="H15" s="346">
        <v>95.6</v>
      </c>
      <c r="I15" s="346">
        <v>600.8</v>
      </c>
      <c r="J15" s="352">
        <v>450</v>
      </c>
      <c r="K15" s="346">
        <v>4.4</v>
      </c>
      <c r="L15" s="353">
        <v>2</v>
      </c>
      <c r="M15" s="346">
        <v>0.8</v>
      </c>
      <c r="N15" s="346">
        <v>0.6</v>
      </c>
      <c r="O15" s="346">
        <v>2.9</v>
      </c>
      <c r="P15" s="346">
        <v>193.4</v>
      </c>
      <c r="Q15" s="346">
        <v>313.5</v>
      </c>
      <c r="R15" s="346">
        <v>0.3</v>
      </c>
      <c r="S15" s="346">
        <v>3.5</v>
      </c>
      <c r="T15" s="346">
        <v>91.8</v>
      </c>
      <c r="U15" s="346">
        <v>16.3</v>
      </c>
      <c r="V15" s="346">
        <v>75.2</v>
      </c>
      <c r="W15" s="346">
        <v>530.8</v>
      </c>
      <c r="X15" s="346">
        <v>9</v>
      </c>
      <c r="Y15" s="346" t="s">
        <v>231</v>
      </c>
      <c r="Z15" s="346">
        <v>521.8</v>
      </c>
      <c r="AA15" s="207"/>
    </row>
    <row r="16" spans="1:27" ht="15" customHeight="1">
      <c r="A16" s="497" t="s">
        <v>93</v>
      </c>
      <c r="B16" s="497"/>
      <c r="C16" s="347">
        <v>335.7</v>
      </c>
      <c r="D16" s="346">
        <v>1.2</v>
      </c>
      <c r="E16" s="346">
        <v>0.1</v>
      </c>
      <c r="F16" s="346">
        <v>334.3</v>
      </c>
      <c r="G16" s="346">
        <v>226.2</v>
      </c>
      <c r="H16" s="346">
        <v>108.1</v>
      </c>
      <c r="I16" s="346">
        <v>331.6</v>
      </c>
      <c r="J16" s="352">
        <v>230</v>
      </c>
      <c r="K16" s="346">
        <v>2.7</v>
      </c>
      <c r="L16" s="353">
        <v>1</v>
      </c>
      <c r="M16" s="346">
        <v>0</v>
      </c>
      <c r="N16" s="346">
        <v>0</v>
      </c>
      <c r="O16" s="346">
        <v>0.5</v>
      </c>
      <c r="P16" s="346">
        <v>43.7</v>
      </c>
      <c r="Q16" s="346">
        <v>182</v>
      </c>
      <c r="R16" s="346">
        <v>0</v>
      </c>
      <c r="S16" s="346">
        <v>0.2</v>
      </c>
      <c r="T16" s="346">
        <v>107.9</v>
      </c>
      <c r="U16" s="346">
        <v>15.8</v>
      </c>
      <c r="V16" s="346">
        <v>57.4</v>
      </c>
      <c r="W16" s="346">
        <v>277</v>
      </c>
      <c r="X16" s="346">
        <v>20.7</v>
      </c>
      <c r="Y16" s="346">
        <v>1.1</v>
      </c>
      <c r="Z16" s="346">
        <v>255.2</v>
      </c>
      <c r="AA16" s="207"/>
    </row>
    <row r="17" spans="1:27" ht="15" customHeight="1">
      <c r="A17" s="497" t="s">
        <v>94</v>
      </c>
      <c r="B17" s="497"/>
      <c r="C17" s="347">
        <v>363.9</v>
      </c>
      <c r="D17" s="346" t="s">
        <v>231</v>
      </c>
      <c r="E17" s="346" t="s">
        <v>231</v>
      </c>
      <c r="F17" s="346">
        <v>363.9</v>
      </c>
      <c r="G17" s="346">
        <v>115.3</v>
      </c>
      <c r="H17" s="346">
        <v>248.6</v>
      </c>
      <c r="I17" s="346">
        <v>362.5</v>
      </c>
      <c r="J17" s="352">
        <v>152</v>
      </c>
      <c r="K17" s="346">
        <v>1.3</v>
      </c>
      <c r="L17" s="353">
        <v>1</v>
      </c>
      <c r="M17" s="346">
        <v>0.1</v>
      </c>
      <c r="N17" s="346" t="s">
        <v>231</v>
      </c>
      <c r="O17" s="346" t="s">
        <v>231</v>
      </c>
      <c r="P17" s="346">
        <v>39.7</v>
      </c>
      <c r="Q17" s="346">
        <v>75.6</v>
      </c>
      <c r="R17" s="346">
        <v>3.7</v>
      </c>
      <c r="S17" s="346">
        <v>31.4</v>
      </c>
      <c r="T17" s="346">
        <v>213.5</v>
      </c>
      <c r="U17" s="346">
        <v>86.5</v>
      </c>
      <c r="V17" s="346">
        <v>92.7</v>
      </c>
      <c r="W17" s="346">
        <v>271.3</v>
      </c>
      <c r="X17" s="346">
        <v>3.9</v>
      </c>
      <c r="Y17" s="346">
        <v>1.1</v>
      </c>
      <c r="Z17" s="346">
        <v>266.3</v>
      </c>
      <c r="AA17" s="207"/>
    </row>
    <row r="18" spans="1:27" ht="15" customHeight="1">
      <c r="A18" s="497" t="s">
        <v>95</v>
      </c>
      <c r="B18" s="497"/>
      <c r="C18" s="347">
        <v>526.2</v>
      </c>
      <c r="D18" s="346">
        <v>6.2</v>
      </c>
      <c r="E18" s="346">
        <v>11.1</v>
      </c>
      <c r="F18" s="346">
        <v>508.8</v>
      </c>
      <c r="G18" s="346">
        <v>303.2</v>
      </c>
      <c r="H18" s="346">
        <v>205.6</v>
      </c>
      <c r="I18" s="346">
        <v>504.5</v>
      </c>
      <c r="J18" s="352">
        <v>282</v>
      </c>
      <c r="K18" s="346">
        <v>4.3</v>
      </c>
      <c r="L18" s="353" t="s">
        <v>231</v>
      </c>
      <c r="M18" s="346" t="s">
        <v>231</v>
      </c>
      <c r="N18" s="346">
        <v>0.1</v>
      </c>
      <c r="O18" s="346">
        <v>1.6</v>
      </c>
      <c r="P18" s="346">
        <v>113.7</v>
      </c>
      <c r="Q18" s="346">
        <v>187.8</v>
      </c>
      <c r="R18" s="346">
        <v>8.1</v>
      </c>
      <c r="S18" s="346">
        <v>38.2</v>
      </c>
      <c r="T18" s="346">
        <v>159.3</v>
      </c>
      <c r="U18" s="346">
        <v>21.6</v>
      </c>
      <c r="V18" s="346">
        <v>85.2</v>
      </c>
      <c r="W18" s="346">
        <v>423.7</v>
      </c>
      <c r="X18" s="346">
        <v>5.9</v>
      </c>
      <c r="Y18" s="346">
        <v>13.1</v>
      </c>
      <c r="Z18" s="346">
        <v>404.7</v>
      </c>
      <c r="AA18" s="207"/>
    </row>
    <row r="19" spans="1:27" ht="15" customHeight="1">
      <c r="A19" s="497" t="s">
        <v>96</v>
      </c>
      <c r="B19" s="497"/>
      <c r="C19" s="347">
        <v>297.6</v>
      </c>
      <c r="D19" s="346">
        <v>2</v>
      </c>
      <c r="E19" s="346" t="s">
        <v>231</v>
      </c>
      <c r="F19" s="346">
        <v>295.6</v>
      </c>
      <c r="G19" s="346">
        <v>225.6</v>
      </c>
      <c r="H19" s="346">
        <v>70</v>
      </c>
      <c r="I19" s="346">
        <v>293.6</v>
      </c>
      <c r="J19" s="352">
        <v>163</v>
      </c>
      <c r="K19" s="346">
        <v>2</v>
      </c>
      <c r="L19" s="353" t="s">
        <v>231</v>
      </c>
      <c r="M19" s="346" t="s">
        <v>231</v>
      </c>
      <c r="N19" s="346">
        <v>0.1</v>
      </c>
      <c r="O19" s="346">
        <v>0.3</v>
      </c>
      <c r="P19" s="346">
        <v>52.4</v>
      </c>
      <c r="Q19" s="346">
        <v>172.8</v>
      </c>
      <c r="R19" s="346">
        <v>0.9</v>
      </c>
      <c r="S19" s="346">
        <v>5.1</v>
      </c>
      <c r="T19" s="346">
        <v>64</v>
      </c>
      <c r="U19" s="346">
        <v>19.6</v>
      </c>
      <c r="V19" s="346">
        <v>65.4</v>
      </c>
      <c r="W19" s="346">
        <v>230.2</v>
      </c>
      <c r="X19" s="346">
        <v>2.2</v>
      </c>
      <c r="Y19" s="346">
        <v>16.6</v>
      </c>
      <c r="Z19" s="346">
        <v>211.4</v>
      </c>
      <c r="AA19" s="207"/>
    </row>
    <row r="20" spans="1:27" ht="15" customHeight="1">
      <c r="A20" s="497" t="s">
        <v>97</v>
      </c>
      <c r="B20" s="497"/>
      <c r="C20" s="347">
        <v>482</v>
      </c>
      <c r="D20" s="346">
        <v>10.2</v>
      </c>
      <c r="E20" s="346" t="s">
        <v>231</v>
      </c>
      <c r="F20" s="346">
        <v>471.9</v>
      </c>
      <c r="G20" s="346">
        <v>265.3</v>
      </c>
      <c r="H20" s="346">
        <v>206.5</v>
      </c>
      <c r="I20" s="346">
        <v>469.8</v>
      </c>
      <c r="J20" s="352">
        <v>488</v>
      </c>
      <c r="K20" s="346">
        <v>2</v>
      </c>
      <c r="L20" s="353" t="s">
        <v>231</v>
      </c>
      <c r="M20" s="346" t="s">
        <v>231</v>
      </c>
      <c r="N20" s="346" t="s">
        <v>231</v>
      </c>
      <c r="O20" s="346">
        <v>4</v>
      </c>
      <c r="P20" s="346">
        <v>111.3</v>
      </c>
      <c r="Q20" s="346">
        <v>150</v>
      </c>
      <c r="R20" s="346">
        <v>2.1</v>
      </c>
      <c r="S20" s="346">
        <v>10.8</v>
      </c>
      <c r="T20" s="346">
        <v>193.6</v>
      </c>
      <c r="U20" s="346">
        <v>80.6</v>
      </c>
      <c r="V20" s="346">
        <v>141.6</v>
      </c>
      <c r="W20" s="346">
        <v>330.2</v>
      </c>
      <c r="X20" s="346">
        <v>6</v>
      </c>
      <c r="Y20" s="346" t="s">
        <v>231</v>
      </c>
      <c r="Z20" s="346">
        <v>324.2</v>
      </c>
      <c r="AA20" s="207"/>
    </row>
    <row r="21" spans="1:27" ht="15" customHeight="1">
      <c r="A21" s="497"/>
      <c r="B21" s="497"/>
      <c r="C21" s="347"/>
      <c r="D21" s="346"/>
      <c r="E21" s="346"/>
      <c r="F21" s="346"/>
      <c r="G21" s="346"/>
      <c r="H21" s="346"/>
      <c r="I21" s="346"/>
      <c r="J21" s="352"/>
      <c r="K21" s="346"/>
      <c r="L21" s="353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207"/>
    </row>
    <row r="22" spans="1:27" ht="15" customHeight="1">
      <c r="A22" s="497" t="s">
        <v>98</v>
      </c>
      <c r="B22" s="497"/>
      <c r="C22" s="347">
        <f>SUM(C23)</f>
        <v>92</v>
      </c>
      <c r="D22" s="346">
        <f>SUM(D23)</f>
        <v>1</v>
      </c>
      <c r="E22" s="346" t="s">
        <v>283</v>
      </c>
      <c r="F22" s="346">
        <f aca="true" t="shared" si="1" ref="F22:K22">SUM(F23)</f>
        <v>91</v>
      </c>
      <c r="G22" s="346">
        <f t="shared" si="1"/>
        <v>54.3</v>
      </c>
      <c r="H22" s="346">
        <f t="shared" si="1"/>
        <v>36.7</v>
      </c>
      <c r="I22" s="346">
        <f t="shared" si="1"/>
        <v>90.1</v>
      </c>
      <c r="J22" s="352">
        <f t="shared" si="1"/>
        <v>51</v>
      </c>
      <c r="K22" s="346">
        <f t="shared" si="1"/>
        <v>0.9</v>
      </c>
      <c r="L22" s="353" t="s">
        <v>283</v>
      </c>
      <c r="M22" s="346" t="s">
        <v>283</v>
      </c>
      <c r="N22" s="346" t="s">
        <v>283</v>
      </c>
      <c r="O22" s="346" t="s">
        <v>283</v>
      </c>
      <c r="P22" s="346">
        <f aca="true" t="shared" si="2" ref="P22:Z22">SUM(P23)</f>
        <v>11.9</v>
      </c>
      <c r="Q22" s="346">
        <f t="shared" si="2"/>
        <v>42.4</v>
      </c>
      <c r="R22" s="346">
        <f t="shared" si="2"/>
        <v>0.5</v>
      </c>
      <c r="S22" s="346">
        <f t="shared" si="2"/>
        <v>8.3</v>
      </c>
      <c r="T22" s="346">
        <f t="shared" si="2"/>
        <v>27.9</v>
      </c>
      <c r="U22" s="346">
        <f t="shared" si="2"/>
        <v>6.8</v>
      </c>
      <c r="V22" s="346">
        <f t="shared" si="2"/>
        <v>23.9</v>
      </c>
      <c r="W22" s="346">
        <f t="shared" si="2"/>
        <v>67.1</v>
      </c>
      <c r="X22" s="346">
        <f t="shared" si="2"/>
        <v>3</v>
      </c>
      <c r="Y22" s="346">
        <f t="shared" si="2"/>
        <v>3.1</v>
      </c>
      <c r="Z22" s="346">
        <f t="shared" si="2"/>
        <v>61</v>
      </c>
      <c r="AA22" s="207"/>
    </row>
    <row r="23" spans="1:27" ht="15" customHeight="1">
      <c r="A23" s="208"/>
      <c r="B23" s="187" t="s">
        <v>99</v>
      </c>
      <c r="C23" s="347">
        <v>92</v>
      </c>
      <c r="D23" s="346">
        <v>1</v>
      </c>
      <c r="E23" s="346" t="s">
        <v>231</v>
      </c>
      <c r="F23" s="346">
        <v>91</v>
      </c>
      <c r="G23" s="346">
        <v>54.3</v>
      </c>
      <c r="H23" s="346">
        <v>36.7</v>
      </c>
      <c r="I23" s="346">
        <v>90.1</v>
      </c>
      <c r="J23" s="352">
        <v>51</v>
      </c>
      <c r="K23" s="346">
        <v>0.9</v>
      </c>
      <c r="L23" s="353" t="s">
        <v>231</v>
      </c>
      <c r="M23" s="346" t="s">
        <v>231</v>
      </c>
      <c r="N23" s="346" t="s">
        <v>231</v>
      </c>
      <c r="O23" s="346" t="s">
        <v>231</v>
      </c>
      <c r="P23" s="346">
        <v>11.9</v>
      </c>
      <c r="Q23" s="346">
        <v>42.4</v>
      </c>
      <c r="R23" s="346">
        <v>0.5</v>
      </c>
      <c r="S23" s="346">
        <v>8.3</v>
      </c>
      <c r="T23" s="346">
        <v>27.9</v>
      </c>
      <c r="U23" s="346">
        <v>6.8</v>
      </c>
      <c r="V23" s="346">
        <v>23.9</v>
      </c>
      <c r="W23" s="346">
        <v>67.1</v>
      </c>
      <c r="X23" s="346">
        <v>3</v>
      </c>
      <c r="Y23" s="346">
        <v>3.1</v>
      </c>
      <c r="Z23" s="346">
        <v>61</v>
      </c>
      <c r="AA23" s="207"/>
    </row>
    <row r="24" spans="1:27" ht="15" customHeight="1">
      <c r="A24" s="208"/>
      <c r="B24" s="187"/>
      <c r="C24" s="347"/>
      <c r="D24" s="346"/>
      <c r="E24" s="346"/>
      <c r="F24" s="346"/>
      <c r="G24" s="346"/>
      <c r="H24" s="346"/>
      <c r="I24" s="346"/>
      <c r="J24" s="352"/>
      <c r="K24" s="346"/>
      <c r="L24" s="353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207"/>
    </row>
    <row r="25" spans="1:27" ht="15" customHeight="1">
      <c r="A25" s="497" t="s">
        <v>100</v>
      </c>
      <c r="B25" s="497"/>
      <c r="C25" s="347">
        <f>SUM(C26:C29)</f>
        <v>539.8000000000001</v>
      </c>
      <c r="D25" s="346">
        <f aca="true" t="shared" si="3" ref="D25:Z25">SUM(D26:D29)</f>
        <v>7.1</v>
      </c>
      <c r="E25" s="346">
        <v>0.2</v>
      </c>
      <c r="F25" s="346">
        <f t="shared" si="3"/>
        <v>532.4</v>
      </c>
      <c r="G25" s="346">
        <f t="shared" si="3"/>
        <v>411</v>
      </c>
      <c r="H25" s="346">
        <f t="shared" si="3"/>
        <v>121.4</v>
      </c>
      <c r="I25" s="346">
        <f t="shared" si="3"/>
        <v>528.2</v>
      </c>
      <c r="J25" s="352">
        <f t="shared" si="3"/>
        <v>322</v>
      </c>
      <c r="K25" s="346">
        <v>2.3</v>
      </c>
      <c r="L25" s="352">
        <f t="shared" si="3"/>
        <v>2</v>
      </c>
      <c r="M25" s="346">
        <f t="shared" si="3"/>
        <v>0.2</v>
      </c>
      <c r="N25" s="346">
        <f t="shared" si="3"/>
        <v>0.2</v>
      </c>
      <c r="O25" s="346">
        <v>1.5</v>
      </c>
      <c r="P25" s="346">
        <f t="shared" si="3"/>
        <v>145.3</v>
      </c>
      <c r="Q25" s="346">
        <f t="shared" si="3"/>
        <v>263.9</v>
      </c>
      <c r="R25" s="346">
        <f t="shared" si="3"/>
        <v>0.6</v>
      </c>
      <c r="S25" s="346">
        <v>7</v>
      </c>
      <c r="T25" s="346">
        <v>113.7</v>
      </c>
      <c r="U25" s="346">
        <v>38.9</v>
      </c>
      <c r="V25" s="346">
        <f t="shared" si="3"/>
        <v>154</v>
      </c>
      <c r="W25" s="346">
        <v>378.4</v>
      </c>
      <c r="X25" s="346">
        <f t="shared" si="3"/>
        <v>5.9</v>
      </c>
      <c r="Y25" s="346">
        <f t="shared" si="3"/>
        <v>125.60000000000001</v>
      </c>
      <c r="Z25" s="346">
        <f t="shared" si="3"/>
        <v>246.9</v>
      </c>
      <c r="AA25" s="207"/>
    </row>
    <row r="26" spans="1:27" ht="15" customHeight="1">
      <c r="A26" s="208"/>
      <c r="B26" s="187" t="s">
        <v>101</v>
      </c>
      <c r="C26" s="347">
        <v>128.7</v>
      </c>
      <c r="D26" s="346">
        <v>2.5</v>
      </c>
      <c r="E26" s="346">
        <v>0.1</v>
      </c>
      <c r="F26" s="346">
        <v>126.1</v>
      </c>
      <c r="G26" s="346">
        <v>115</v>
      </c>
      <c r="H26" s="346">
        <v>11.1</v>
      </c>
      <c r="I26" s="346">
        <v>125.3</v>
      </c>
      <c r="J26" s="352">
        <v>78</v>
      </c>
      <c r="K26" s="346">
        <v>0.8</v>
      </c>
      <c r="L26" s="353" t="s">
        <v>231</v>
      </c>
      <c r="M26" s="346" t="s">
        <v>231</v>
      </c>
      <c r="N26" s="346" t="s">
        <v>231</v>
      </c>
      <c r="O26" s="346">
        <v>0.5</v>
      </c>
      <c r="P26" s="346">
        <v>37.8</v>
      </c>
      <c r="Q26" s="346">
        <v>76.7</v>
      </c>
      <c r="R26" s="346">
        <v>0.1</v>
      </c>
      <c r="S26" s="346">
        <v>1</v>
      </c>
      <c r="T26" s="346">
        <v>10</v>
      </c>
      <c r="U26" s="346">
        <v>4.3</v>
      </c>
      <c r="V26" s="346">
        <v>15.9</v>
      </c>
      <c r="W26" s="346">
        <v>110.2</v>
      </c>
      <c r="X26" s="346">
        <v>1.6</v>
      </c>
      <c r="Y26" s="346">
        <v>106.2</v>
      </c>
      <c r="Z26" s="346">
        <v>2.3</v>
      </c>
      <c r="AA26" s="207"/>
    </row>
    <row r="27" spans="1:27" ht="15" customHeight="1">
      <c r="A27" s="208"/>
      <c r="B27" s="187" t="s">
        <v>102</v>
      </c>
      <c r="C27" s="347">
        <v>140.9</v>
      </c>
      <c r="D27" s="346">
        <v>1.6</v>
      </c>
      <c r="E27" s="346" t="s">
        <v>231</v>
      </c>
      <c r="F27" s="346">
        <v>139.3</v>
      </c>
      <c r="G27" s="346">
        <v>97</v>
      </c>
      <c r="H27" s="346">
        <v>42.3</v>
      </c>
      <c r="I27" s="346">
        <v>137</v>
      </c>
      <c r="J27" s="352">
        <v>93</v>
      </c>
      <c r="K27" s="346">
        <v>0.4</v>
      </c>
      <c r="L27" s="353" t="s">
        <v>231</v>
      </c>
      <c r="M27" s="346" t="s">
        <v>231</v>
      </c>
      <c r="N27" s="346" t="s">
        <v>231</v>
      </c>
      <c r="O27" s="346" t="s">
        <v>231</v>
      </c>
      <c r="P27" s="346">
        <v>34.2</v>
      </c>
      <c r="Q27" s="346">
        <v>62.8</v>
      </c>
      <c r="R27" s="346" t="s">
        <v>231</v>
      </c>
      <c r="S27" s="346">
        <v>3.7</v>
      </c>
      <c r="T27" s="346">
        <v>38.6</v>
      </c>
      <c r="U27" s="346">
        <v>23</v>
      </c>
      <c r="V27" s="346">
        <v>40.5</v>
      </c>
      <c r="W27" s="346">
        <v>98.8</v>
      </c>
      <c r="X27" s="346">
        <v>2.7</v>
      </c>
      <c r="Y27" s="346">
        <v>6.4</v>
      </c>
      <c r="Z27" s="346">
        <v>89.7</v>
      </c>
      <c r="AA27" s="207"/>
    </row>
    <row r="28" spans="1:27" ht="15" customHeight="1">
      <c r="A28" s="208"/>
      <c r="B28" s="187" t="s">
        <v>103</v>
      </c>
      <c r="C28" s="347">
        <v>233.5</v>
      </c>
      <c r="D28" s="346">
        <v>1.5</v>
      </c>
      <c r="E28" s="346">
        <v>0</v>
      </c>
      <c r="F28" s="346">
        <v>231.9</v>
      </c>
      <c r="G28" s="346">
        <v>163.9</v>
      </c>
      <c r="H28" s="346">
        <v>68</v>
      </c>
      <c r="I28" s="346">
        <v>230.9</v>
      </c>
      <c r="J28" s="352">
        <v>120</v>
      </c>
      <c r="K28" s="346">
        <v>0.9</v>
      </c>
      <c r="L28" s="353">
        <v>2</v>
      </c>
      <c r="M28" s="346">
        <v>0.2</v>
      </c>
      <c r="N28" s="346">
        <v>0.2</v>
      </c>
      <c r="O28" s="346">
        <v>1.1</v>
      </c>
      <c r="P28" s="346">
        <v>53.7</v>
      </c>
      <c r="Q28" s="346">
        <v>108.9</v>
      </c>
      <c r="R28" s="346">
        <v>0.5</v>
      </c>
      <c r="S28" s="346">
        <v>2.4</v>
      </c>
      <c r="T28" s="346">
        <v>65.2</v>
      </c>
      <c r="U28" s="346">
        <v>11.5</v>
      </c>
      <c r="V28" s="346">
        <v>97.6</v>
      </c>
      <c r="W28" s="346">
        <v>134.4</v>
      </c>
      <c r="X28" s="346">
        <v>1.6</v>
      </c>
      <c r="Y28" s="346">
        <v>13</v>
      </c>
      <c r="Z28" s="346">
        <v>119.8</v>
      </c>
      <c r="AA28" s="207"/>
    </row>
    <row r="29" spans="1:27" ht="15" customHeight="1">
      <c r="A29" s="208"/>
      <c r="B29" s="187" t="s">
        <v>104</v>
      </c>
      <c r="C29" s="347">
        <v>36.7</v>
      </c>
      <c r="D29" s="346">
        <v>1.5</v>
      </c>
      <c r="E29" s="346" t="s">
        <v>231</v>
      </c>
      <c r="F29" s="346">
        <v>35.1</v>
      </c>
      <c r="G29" s="346">
        <v>35.1</v>
      </c>
      <c r="H29" s="346">
        <v>0</v>
      </c>
      <c r="I29" s="346">
        <v>35</v>
      </c>
      <c r="J29" s="352">
        <v>31</v>
      </c>
      <c r="K29" s="346">
        <v>0.1</v>
      </c>
      <c r="L29" s="353" t="s">
        <v>231</v>
      </c>
      <c r="M29" s="346" t="s">
        <v>231</v>
      </c>
      <c r="N29" s="346" t="s">
        <v>231</v>
      </c>
      <c r="O29" s="346" t="s">
        <v>231</v>
      </c>
      <c r="P29" s="346">
        <v>19.6</v>
      </c>
      <c r="Q29" s="346">
        <v>15.5</v>
      </c>
      <c r="R29" s="346" t="s">
        <v>231</v>
      </c>
      <c r="S29" s="346" t="s">
        <v>231</v>
      </c>
      <c r="T29" s="346" t="s">
        <v>231</v>
      </c>
      <c r="U29" s="346" t="s">
        <v>231</v>
      </c>
      <c r="V29" s="346" t="s">
        <v>231</v>
      </c>
      <c r="W29" s="346">
        <v>35.1</v>
      </c>
      <c r="X29" s="346" t="s">
        <v>231</v>
      </c>
      <c r="Y29" s="346" t="s">
        <v>231</v>
      </c>
      <c r="Z29" s="346">
        <v>35.1</v>
      </c>
      <c r="AA29" s="207"/>
    </row>
    <row r="30" spans="1:27" ht="15" customHeight="1">
      <c r="A30" s="208"/>
      <c r="B30" s="187"/>
      <c r="C30" s="347"/>
      <c r="D30" s="346"/>
      <c r="E30" s="346"/>
      <c r="F30" s="346"/>
      <c r="G30" s="346"/>
      <c r="H30" s="346"/>
      <c r="I30" s="346"/>
      <c r="J30" s="352"/>
      <c r="K30" s="346"/>
      <c r="L30" s="353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207"/>
    </row>
    <row r="31" spans="1:27" ht="15" customHeight="1">
      <c r="A31" s="497" t="s">
        <v>105</v>
      </c>
      <c r="B31" s="497"/>
      <c r="C31" s="347">
        <v>671.4</v>
      </c>
      <c r="D31" s="346">
        <f aca="true" t="shared" si="4" ref="D31:Z31">SUM(D32:D39)</f>
        <v>13.9</v>
      </c>
      <c r="E31" s="346">
        <f t="shared" si="4"/>
        <v>3.9000000000000004</v>
      </c>
      <c r="F31" s="346">
        <f t="shared" si="4"/>
        <v>653.6000000000001</v>
      </c>
      <c r="G31" s="346">
        <f t="shared" si="4"/>
        <v>451</v>
      </c>
      <c r="H31" s="346">
        <f t="shared" si="4"/>
        <v>202.6</v>
      </c>
      <c r="I31" s="346">
        <v>647.2</v>
      </c>
      <c r="J31" s="352">
        <f t="shared" si="4"/>
        <v>519</v>
      </c>
      <c r="K31" s="346">
        <v>5.6</v>
      </c>
      <c r="L31" s="352">
        <f t="shared" si="4"/>
        <v>5</v>
      </c>
      <c r="M31" s="346">
        <f t="shared" si="4"/>
        <v>0.8</v>
      </c>
      <c r="N31" s="346">
        <f t="shared" si="4"/>
        <v>0.6000000000000001</v>
      </c>
      <c r="O31" s="346">
        <v>2</v>
      </c>
      <c r="P31" s="346">
        <v>113.7</v>
      </c>
      <c r="Q31" s="346">
        <f t="shared" si="4"/>
        <v>334.7</v>
      </c>
      <c r="R31" s="346">
        <v>3.4</v>
      </c>
      <c r="S31" s="346">
        <f t="shared" si="4"/>
        <v>24.299999999999997</v>
      </c>
      <c r="T31" s="346">
        <f t="shared" si="4"/>
        <v>174.9</v>
      </c>
      <c r="U31" s="346">
        <v>46.7</v>
      </c>
      <c r="V31" s="346">
        <f t="shared" si="4"/>
        <v>114</v>
      </c>
      <c r="W31" s="346">
        <v>541.8</v>
      </c>
      <c r="X31" s="346">
        <f t="shared" si="4"/>
        <v>10.799999999999999</v>
      </c>
      <c r="Y31" s="346">
        <v>25.4</v>
      </c>
      <c r="Z31" s="346">
        <f t="shared" si="4"/>
        <v>505.59999999999997</v>
      </c>
      <c r="AA31" s="207"/>
    </row>
    <row r="32" spans="1:27" ht="15" customHeight="1">
      <c r="A32" s="208"/>
      <c r="B32" s="187" t="s">
        <v>106</v>
      </c>
      <c r="C32" s="347">
        <v>75.7</v>
      </c>
      <c r="D32" s="346">
        <v>1.7</v>
      </c>
      <c r="E32" s="346" t="s">
        <v>231</v>
      </c>
      <c r="F32" s="346">
        <v>73.9</v>
      </c>
      <c r="G32" s="346">
        <v>57.4</v>
      </c>
      <c r="H32" s="346">
        <v>16.5</v>
      </c>
      <c r="I32" s="346">
        <v>73.5</v>
      </c>
      <c r="J32" s="352">
        <v>65</v>
      </c>
      <c r="K32" s="346">
        <v>0.5</v>
      </c>
      <c r="L32" s="353" t="s">
        <v>231</v>
      </c>
      <c r="M32" s="346" t="s">
        <v>231</v>
      </c>
      <c r="N32" s="346">
        <v>0.4</v>
      </c>
      <c r="O32" s="346">
        <v>0.4</v>
      </c>
      <c r="P32" s="346">
        <v>16.9</v>
      </c>
      <c r="Q32" s="346">
        <v>39.7</v>
      </c>
      <c r="R32" s="346" t="s">
        <v>231</v>
      </c>
      <c r="S32" s="346">
        <v>0</v>
      </c>
      <c r="T32" s="346">
        <v>16.5</v>
      </c>
      <c r="U32" s="346">
        <v>4.5</v>
      </c>
      <c r="V32" s="346">
        <v>1</v>
      </c>
      <c r="W32" s="346">
        <v>72.9</v>
      </c>
      <c r="X32" s="346">
        <v>0.3</v>
      </c>
      <c r="Y32" s="346">
        <v>5.7</v>
      </c>
      <c r="Z32" s="346">
        <v>66.9</v>
      </c>
      <c r="AA32" s="207"/>
    </row>
    <row r="33" spans="1:27" ht="15" customHeight="1">
      <c r="A33" s="208"/>
      <c r="B33" s="187" t="s">
        <v>107</v>
      </c>
      <c r="C33" s="347">
        <v>216.1</v>
      </c>
      <c r="D33" s="346">
        <v>5.1</v>
      </c>
      <c r="E33" s="346">
        <v>0.6</v>
      </c>
      <c r="F33" s="346">
        <v>210.4</v>
      </c>
      <c r="G33" s="346">
        <v>142.3</v>
      </c>
      <c r="H33" s="346">
        <v>68.1</v>
      </c>
      <c r="I33" s="346">
        <v>209.6</v>
      </c>
      <c r="J33" s="352">
        <v>127</v>
      </c>
      <c r="K33" s="346">
        <v>0.8</v>
      </c>
      <c r="L33" s="353" t="s">
        <v>231</v>
      </c>
      <c r="M33" s="346" t="s">
        <v>231</v>
      </c>
      <c r="N33" s="346">
        <v>0</v>
      </c>
      <c r="O33" s="346">
        <v>0.3</v>
      </c>
      <c r="P33" s="346">
        <v>30</v>
      </c>
      <c r="Q33" s="346">
        <v>112</v>
      </c>
      <c r="R33" s="346">
        <v>0.2</v>
      </c>
      <c r="S33" s="346">
        <v>1.3</v>
      </c>
      <c r="T33" s="346">
        <v>66.5</v>
      </c>
      <c r="U33" s="346">
        <v>16.7</v>
      </c>
      <c r="V33" s="346">
        <v>63</v>
      </c>
      <c r="W33" s="346">
        <v>147.4</v>
      </c>
      <c r="X33" s="346">
        <v>3.9</v>
      </c>
      <c r="Y33" s="346">
        <v>5.4</v>
      </c>
      <c r="Z33" s="346">
        <v>138.1</v>
      </c>
      <c r="AA33" s="207"/>
    </row>
    <row r="34" spans="1:27" ht="15" customHeight="1">
      <c r="A34" s="208"/>
      <c r="B34" s="187" t="s">
        <v>108</v>
      </c>
      <c r="C34" s="347">
        <v>202.2</v>
      </c>
      <c r="D34" s="346">
        <v>6.2</v>
      </c>
      <c r="E34" s="346">
        <v>0.6</v>
      </c>
      <c r="F34" s="346">
        <v>195.5</v>
      </c>
      <c r="G34" s="346">
        <v>174.3</v>
      </c>
      <c r="H34" s="346">
        <v>21.2</v>
      </c>
      <c r="I34" s="346">
        <v>194.5</v>
      </c>
      <c r="J34" s="352">
        <v>182</v>
      </c>
      <c r="K34" s="346">
        <v>1</v>
      </c>
      <c r="L34" s="353" t="s">
        <v>231</v>
      </c>
      <c r="M34" s="346" t="s">
        <v>231</v>
      </c>
      <c r="N34" s="346">
        <v>0.2</v>
      </c>
      <c r="O34" s="346">
        <v>1.2</v>
      </c>
      <c r="P34" s="346">
        <v>50.4</v>
      </c>
      <c r="Q34" s="346">
        <v>122.4</v>
      </c>
      <c r="R34" s="346">
        <v>0.4</v>
      </c>
      <c r="S34" s="346">
        <v>2.4</v>
      </c>
      <c r="T34" s="346">
        <v>18.4</v>
      </c>
      <c r="U34" s="346">
        <v>1.6</v>
      </c>
      <c r="V34" s="346">
        <v>3.4</v>
      </c>
      <c r="W34" s="346">
        <v>192.1</v>
      </c>
      <c r="X34" s="346">
        <v>1.1</v>
      </c>
      <c r="Y34" s="346">
        <v>10.4</v>
      </c>
      <c r="Z34" s="346">
        <v>180.6</v>
      </c>
      <c r="AA34" s="207"/>
    </row>
    <row r="35" spans="1:27" ht="15" customHeight="1">
      <c r="A35" s="208"/>
      <c r="B35" s="187" t="s">
        <v>109</v>
      </c>
      <c r="C35" s="347">
        <v>24.1</v>
      </c>
      <c r="D35" s="346" t="s">
        <v>231</v>
      </c>
      <c r="E35" s="346" t="s">
        <v>231</v>
      </c>
      <c r="F35" s="346">
        <v>24.1</v>
      </c>
      <c r="G35" s="346">
        <v>2.4</v>
      </c>
      <c r="H35" s="346">
        <v>21.7</v>
      </c>
      <c r="I35" s="346">
        <v>23.6</v>
      </c>
      <c r="J35" s="352">
        <v>28</v>
      </c>
      <c r="K35" s="346">
        <v>0.5</v>
      </c>
      <c r="L35" s="353">
        <v>1</v>
      </c>
      <c r="M35" s="346">
        <v>0</v>
      </c>
      <c r="N35" s="346" t="s">
        <v>231</v>
      </c>
      <c r="O35" s="346" t="s">
        <v>231</v>
      </c>
      <c r="P35" s="346">
        <v>0.6</v>
      </c>
      <c r="Q35" s="346">
        <v>1.8</v>
      </c>
      <c r="R35" s="346">
        <v>1.1</v>
      </c>
      <c r="S35" s="346">
        <v>4.6</v>
      </c>
      <c r="T35" s="346">
        <v>15.9</v>
      </c>
      <c r="U35" s="346">
        <v>1.1</v>
      </c>
      <c r="V35" s="346">
        <v>2.1</v>
      </c>
      <c r="W35" s="346">
        <v>21.9</v>
      </c>
      <c r="X35" s="346">
        <v>1.3</v>
      </c>
      <c r="Y35" s="346" t="s">
        <v>231</v>
      </c>
      <c r="Z35" s="346">
        <v>20.7</v>
      </c>
      <c r="AA35" s="207"/>
    </row>
    <row r="36" spans="1:27" ht="15" customHeight="1">
      <c r="A36" s="208"/>
      <c r="B36" s="187" t="s">
        <v>110</v>
      </c>
      <c r="C36" s="347">
        <v>26.2</v>
      </c>
      <c r="D36" s="346" t="s">
        <v>231</v>
      </c>
      <c r="E36" s="346" t="s">
        <v>231</v>
      </c>
      <c r="F36" s="346">
        <v>26.2</v>
      </c>
      <c r="G36" s="346">
        <v>12.3</v>
      </c>
      <c r="H36" s="346">
        <v>13.9</v>
      </c>
      <c r="I36" s="346">
        <v>25.5</v>
      </c>
      <c r="J36" s="352">
        <v>28</v>
      </c>
      <c r="K36" s="346">
        <v>0.6</v>
      </c>
      <c r="L36" s="353">
        <v>1</v>
      </c>
      <c r="M36" s="346">
        <v>0.2</v>
      </c>
      <c r="N36" s="346" t="s">
        <v>231</v>
      </c>
      <c r="O36" s="346" t="s">
        <v>231</v>
      </c>
      <c r="P36" s="346">
        <v>4.4</v>
      </c>
      <c r="Q36" s="346">
        <v>7.9</v>
      </c>
      <c r="R36" s="346">
        <v>0.1</v>
      </c>
      <c r="S36" s="346">
        <v>1.6</v>
      </c>
      <c r="T36" s="346">
        <v>12.2</v>
      </c>
      <c r="U36" s="346">
        <v>5.2</v>
      </c>
      <c r="V36" s="346">
        <v>3.7</v>
      </c>
      <c r="W36" s="346">
        <v>22.5</v>
      </c>
      <c r="X36" s="346">
        <v>1.6</v>
      </c>
      <c r="Y36" s="346" t="s">
        <v>231</v>
      </c>
      <c r="Z36" s="346">
        <v>20.9</v>
      </c>
      <c r="AA36" s="207"/>
    </row>
    <row r="37" spans="1:27" ht="15" customHeight="1">
      <c r="A37" s="208"/>
      <c r="B37" s="187" t="s">
        <v>111</v>
      </c>
      <c r="C37" s="347">
        <v>59.9</v>
      </c>
      <c r="D37" s="346">
        <v>0.8</v>
      </c>
      <c r="E37" s="346" t="s">
        <v>231</v>
      </c>
      <c r="F37" s="346">
        <v>59.1</v>
      </c>
      <c r="G37" s="346">
        <v>37.5</v>
      </c>
      <c r="H37" s="346">
        <v>21.6</v>
      </c>
      <c r="I37" s="346">
        <v>58.2</v>
      </c>
      <c r="J37" s="352">
        <v>65</v>
      </c>
      <c r="K37" s="346">
        <v>0.9</v>
      </c>
      <c r="L37" s="353" t="s">
        <v>231</v>
      </c>
      <c r="M37" s="346" t="s">
        <v>231</v>
      </c>
      <c r="N37" s="346" t="s">
        <v>231</v>
      </c>
      <c r="O37" s="346">
        <v>0</v>
      </c>
      <c r="P37" s="346">
        <v>4.6</v>
      </c>
      <c r="Q37" s="346">
        <v>32.9</v>
      </c>
      <c r="R37" s="346">
        <v>0.2</v>
      </c>
      <c r="S37" s="346">
        <v>4</v>
      </c>
      <c r="T37" s="346">
        <v>17.4</v>
      </c>
      <c r="U37" s="346">
        <v>3.5</v>
      </c>
      <c r="V37" s="346">
        <v>15.2</v>
      </c>
      <c r="W37" s="346">
        <v>43.9</v>
      </c>
      <c r="X37" s="346">
        <v>1.2</v>
      </c>
      <c r="Y37" s="346" t="s">
        <v>231</v>
      </c>
      <c r="Z37" s="346">
        <v>42.7</v>
      </c>
      <c r="AA37" s="207"/>
    </row>
    <row r="38" spans="1:27" ht="15" customHeight="1">
      <c r="A38" s="208"/>
      <c r="B38" s="187" t="s">
        <v>112</v>
      </c>
      <c r="C38" s="347">
        <v>31.5</v>
      </c>
      <c r="D38" s="346">
        <v>0</v>
      </c>
      <c r="E38" s="346">
        <v>2.7</v>
      </c>
      <c r="F38" s="346">
        <v>28.7</v>
      </c>
      <c r="G38" s="346">
        <v>16.1</v>
      </c>
      <c r="H38" s="346">
        <v>12.6</v>
      </c>
      <c r="I38" s="346">
        <v>27.8</v>
      </c>
      <c r="J38" s="352">
        <v>8</v>
      </c>
      <c r="K38" s="346">
        <v>0.6</v>
      </c>
      <c r="L38" s="353">
        <v>1</v>
      </c>
      <c r="M38" s="346">
        <v>0.3</v>
      </c>
      <c r="N38" s="346">
        <v>0</v>
      </c>
      <c r="O38" s="346">
        <v>0</v>
      </c>
      <c r="P38" s="346">
        <v>3.7</v>
      </c>
      <c r="Q38" s="346">
        <v>12.3</v>
      </c>
      <c r="R38" s="346">
        <v>0</v>
      </c>
      <c r="S38" s="346">
        <v>0.2</v>
      </c>
      <c r="T38" s="346">
        <v>12.5</v>
      </c>
      <c r="U38" s="346">
        <v>10.5</v>
      </c>
      <c r="V38" s="346">
        <v>11.3</v>
      </c>
      <c r="W38" s="346">
        <v>19.6</v>
      </c>
      <c r="X38" s="346">
        <v>0.7</v>
      </c>
      <c r="Y38" s="346">
        <v>4</v>
      </c>
      <c r="Z38" s="346">
        <v>15</v>
      </c>
      <c r="AA38" s="207"/>
    </row>
    <row r="39" spans="1:27" ht="15" customHeight="1">
      <c r="A39" s="208"/>
      <c r="B39" s="187" t="s">
        <v>113</v>
      </c>
      <c r="C39" s="347">
        <v>35.8</v>
      </c>
      <c r="D39" s="346">
        <v>0.1</v>
      </c>
      <c r="E39" s="346" t="s">
        <v>231</v>
      </c>
      <c r="F39" s="346">
        <v>35.7</v>
      </c>
      <c r="G39" s="346">
        <v>8.7</v>
      </c>
      <c r="H39" s="346">
        <v>27</v>
      </c>
      <c r="I39" s="346">
        <v>34.6</v>
      </c>
      <c r="J39" s="352">
        <v>16</v>
      </c>
      <c r="K39" s="346">
        <v>0.8</v>
      </c>
      <c r="L39" s="353">
        <v>2</v>
      </c>
      <c r="M39" s="346">
        <v>0.3</v>
      </c>
      <c r="N39" s="346" t="s">
        <v>231</v>
      </c>
      <c r="O39" s="346">
        <v>0</v>
      </c>
      <c r="P39" s="346">
        <v>3</v>
      </c>
      <c r="Q39" s="346">
        <v>5.7</v>
      </c>
      <c r="R39" s="346">
        <v>1.3</v>
      </c>
      <c r="S39" s="346">
        <v>10.2</v>
      </c>
      <c r="T39" s="346">
        <v>15.5</v>
      </c>
      <c r="U39" s="346">
        <v>3.5</v>
      </c>
      <c r="V39" s="346">
        <v>14.3</v>
      </c>
      <c r="W39" s="346">
        <v>21.4</v>
      </c>
      <c r="X39" s="346">
        <v>0.7</v>
      </c>
      <c r="Y39" s="346" t="s">
        <v>231</v>
      </c>
      <c r="Z39" s="346">
        <v>20.7</v>
      </c>
      <c r="AA39" s="207"/>
    </row>
    <row r="40" spans="1:27" ht="15" customHeight="1">
      <c r="A40" s="208"/>
      <c r="B40" s="187"/>
      <c r="C40" s="347"/>
      <c r="D40" s="346"/>
      <c r="E40" s="346"/>
      <c r="F40" s="346"/>
      <c r="G40" s="346"/>
      <c r="H40" s="346"/>
      <c r="I40" s="346"/>
      <c r="J40" s="352"/>
      <c r="K40" s="346"/>
      <c r="L40" s="353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207"/>
    </row>
    <row r="41" spans="1:27" ht="15" customHeight="1">
      <c r="A41" s="497" t="s">
        <v>114</v>
      </c>
      <c r="B41" s="497"/>
      <c r="C41" s="347">
        <v>657</v>
      </c>
      <c r="D41" s="346">
        <v>7.6</v>
      </c>
      <c r="E41" s="346">
        <f aca="true" t="shared" si="5" ref="E41:Z41">SUM(E42:E46)</f>
        <v>0.1</v>
      </c>
      <c r="F41" s="346">
        <v>649.3</v>
      </c>
      <c r="G41" s="346">
        <f t="shared" si="5"/>
        <v>447.59999999999997</v>
      </c>
      <c r="H41" s="346">
        <f t="shared" si="5"/>
        <v>201.7</v>
      </c>
      <c r="I41" s="346">
        <f t="shared" si="5"/>
        <v>645.4</v>
      </c>
      <c r="J41" s="352">
        <f t="shared" si="5"/>
        <v>275</v>
      </c>
      <c r="K41" s="346">
        <f t="shared" si="5"/>
        <v>3.7</v>
      </c>
      <c r="L41" s="352">
        <f t="shared" si="5"/>
        <v>1</v>
      </c>
      <c r="M41" s="346">
        <f t="shared" si="5"/>
        <v>0.2</v>
      </c>
      <c r="N41" s="346">
        <v>0.3</v>
      </c>
      <c r="O41" s="346">
        <v>2.6</v>
      </c>
      <c r="P41" s="346">
        <v>157.1</v>
      </c>
      <c r="Q41" s="346">
        <f t="shared" si="5"/>
        <v>287.6</v>
      </c>
      <c r="R41" s="346">
        <v>2.7</v>
      </c>
      <c r="S41" s="346">
        <f t="shared" si="5"/>
        <v>32.8</v>
      </c>
      <c r="T41" s="346">
        <f t="shared" si="5"/>
        <v>166.20000000000002</v>
      </c>
      <c r="U41" s="346">
        <f t="shared" si="5"/>
        <v>64.10000000000001</v>
      </c>
      <c r="V41" s="346">
        <v>97.9</v>
      </c>
      <c r="W41" s="346">
        <f t="shared" si="5"/>
        <v>551.3</v>
      </c>
      <c r="X41" s="346">
        <v>28.6</v>
      </c>
      <c r="Y41" s="346">
        <v>97.4</v>
      </c>
      <c r="Z41" s="346">
        <f t="shared" si="5"/>
        <v>425.20000000000005</v>
      </c>
      <c r="AA41" s="207"/>
    </row>
    <row r="42" spans="1:27" ht="15" customHeight="1">
      <c r="A42" s="208"/>
      <c r="B42" s="187" t="s">
        <v>115</v>
      </c>
      <c r="C42" s="347">
        <v>276.7</v>
      </c>
      <c r="D42" s="346">
        <v>3.6</v>
      </c>
      <c r="E42" s="346" t="s">
        <v>231</v>
      </c>
      <c r="F42" s="346">
        <v>273.1</v>
      </c>
      <c r="G42" s="346">
        <v>142.3</v>
      </c>
      <c r="H42" s="346">
        <v>130.9</v>
      </c>
      <c r="I42" s="346">
        <v>270.3</v>
      </c>
      <c r="J42" s="352">
        <v>182</v>
      </c>
      <c r="K42" s="346">
        <v>2.6</v>
      </c>
      <c r="L42" s="353">
        <v>1</v>
      </c>
      <c r="M42" s="346">
        <v>0.2</v>
      </c>
      <c r="N42" s="346">
        <v>0</v>
      </c>
      <c r="O42" s="346">
        <v>0.2</v>
      </c>
      <c r="P42" s="346">
        <v>73.2</v>
      </c>
      <c r="Q42" s="346">
        <v>68.8</v>
      </c>
      <c r="R42" s="346">
        <v>2.5</v>
      </c>
      <c r="S42" s="346">
        <v>30.7</v>
      </c>
      <c r="T42" s="346">
        <v>97.7</v>
      </c>
      <c r="U42" s="346">
        <v>48.7</v>
      </c>
      <c r="V42" s="346">
        <v>69.1</v>
      </c>
      <c r="W42" s="346">
        <v>203.9</v>
      </c>
      <c r="X42" s="346">
        <v>23.6</v>
      </c>
      <c r="Y42" s="346">
        <v>84.8</v>
      </c>
      <c r="Z42" s="346">
        <v>95.4</v>
      </c>
      <c r="AA42" s="207"/>
    </row>
    <row r="43" spans="1:27" ht="15" customHeight="1">
      <c r="A43" s="208"/>
      <c r="B43" s="187" t="s">
        <v>116</v>
      </c>
      <c r="C43" s="347">
        <v>93.3</v>
      </c>
      <c r="D43" s="346">
        <v>0.6</v>
      </c>
      <c r="E43" s="346">
        <v>0.1</v>
      </c>
      <c r="F43" s="346">
        <v>92.7</v>
      </c>
      <c r="G43" s="346">
        <v>66.5</v>
      </c>
      <c r="H43" s="346">
        <v>26.2</v>
      </c>
      <c r="I43" s="346">
        <v>92.4</v>
      </c>
      <c r="J43" s="352">
        <v>28</v>
      </c>
      <c r="K43" s="346">
        <v>0.2</v>
      </c>
      <c r="L43" s="353" t="s">
        <v>231</v>
      </c>
      <c r="M43" s="346" t="s">
        <v>231</v>
      </c>
      <c r="N43" s="346">
        <v>0</v>
      </c>
      <c r="O43" s="346">
        <v>0.4</v>
      </c>
      <c r="P43" s="346">
        <v>11.5</v>
      </c>
      <c r="Q43" s="346">
        <v>54.5</v>
      </c>
      <c r="R43" s="346">
        <v>0.1</v>
      </c>
      <c r="S43" s="346">
        <v>1.1</v>
      </c>
      <c r="T43" s="346">
        <v>25</v>
      </c>
      <c r="U43" s="346">
        <v>4.1</v>
      </c>
      <c r="V43" s="346">
        <v>11.7</v>
      </c>
      <c r="W43" s="346">
        <v>80.9</v>
      </c>
      <c r="X43" s="346">
        <v>0.4</v>
      </c>
      <c r="Y43" s="346">
        <v>1.1</v>
      </c>
      <c r="Z43" s="346">
        <v>79.4</v>
      </c>
      <c r="AA43" s="207"/>
    </row>
    <row r="44" spans="1:27" ht="15" customHeight="1">
      <c r="A44" s="208"/>
      <c r="B44" s="187" t="s">
        <v>117</v>
      </c>
      <c r="C44" s="347">
        <v>67.9</v>
      </c>
      <c r="D44" s="346">
        <v>0.6</v>
      </c>
      <c r="E44" s="346" t="s">
        <v>231</v>
      </c>
      <c r="F44" s="346">
        <v>67.4</v>
      </c>
      <c r="G44" s="346">
        <v>51.4</v>
      </c>
      <c r="H44" s="346">
        <v>16</v>
      </c>
      <c r="I44" s="346">
        <v>67.4</v>
      </c>
      <c r="J44" s="346" t="s">
        <v>231</v>
      </c>
      <c r="K44" s="346" t="s">
        <v>231</v>
      </c>
      <c r="L44" s="353" t="s">
        <v>231</v>
      </c>
      <c r="M44" s="346" t="s">
        <v>231</v>
      </c>
      <c r="N44" s="346" t="s">
        <v>231</v>
      </c>
      <c r="O44" s="346">
        <v>0</v>
      </c>
      <c r="P44" s="346">
        <v>8.2</v>
      </c>
      <c r="Q44" s="346">
        <v>43.1</v>
      </c>
      <c r="R44" s="346">
        <v>0</v>
      </c>
      <c r="S44" s="346">
        <v>0.2</v>
      </c>
      <c r="T44" s="346">
        <v>15.7</v>
      </c>
      <c r="U44" s="346">
        <v>4.2</v>
      </c>
      <c r="V44" s="346">
        <v>2.6</v>
      </c>
      <c r="W44" s="346">
        <v>64.8</v>
      </c>
      <c r="X44" s="346">
        <v>0</v>
      </c>
      <c r="Y44" s="346">
        <v>0.9</v>
      </c>
      <c r="Z44" s="346">
        <v>63.8</v>
      </c>
      <c r="AA44" s="207"/>
    </row>
    <row r="45" spans="1:27" ht="15" customHeight="1">
      <c r="A45" s="208"/>
      <c r="B45" s="187" t="s">
        <v>118</v>
      </c>
      <c r="C45" s="347">
        <v>91.3</v>
      </c>
      <c r="D45" s="346">
        <v>1.3</v>
      </c>
      <c r="E45" s="346" t="s">
        <v>231</v>
      </c>
      <c r="F45" s="346">
        <v>90.1</v>
      </c>
      <c r="G45" s="346">
        <v>74.6</v>
      </c>
      <c r="H45" s="346">
        <v>15.4</v>
      </c>
      <c r="I45" s="346">
        <v>89.4</v>
      </c>
      <c r="J45" s="352">
        <v>60</v>
      </c>
      <c r="K45" s="346">
        <v>0.7</v>
      </c>
      <c r="L45" s="353" t="s">
        <v>231</v>
      </c>
      <c r="M45" s="346" t="s">
        <v>231</v>
      </c>
      <c r="N45" s="346">
        <v>0</v>
      </c>
      <c r="O45" s="346">
        <v>0.3</v>
      </c>
      <c r="P45" s="346">
        <v>30.5</v>
      </c>
      <c r="Q45" s="346">
        <v>43.7</v>
      </c>
      <c r="R45" s="346">
        <v>0</v>
      </c>
      <c r="S45" s="346">
        <v>0.4</v>
      </c>
      <c r="T45" s="346">
        <v>15</v>
      </c>
      <c r="U45" s="346">
        <v>2</v>
      </c>
      <c r="V45" s="346">
        <v>12.8</v>
      </c>
      <c r="W45" s="346">
        <v>77.2</v>
      </c>
      <c r="X45" s="346">
        <v>1.4</v>
      </c>
      <c r="Y45" s="346">
        <v>6.9</v>
      </c>
      <c r="Z45" s="346">
        <v>68.8</v>
      </c>
      <c r="AA45" s="207"/>
    </row>
    <row r="46" spans="1:27" ht="15" customHeight="1">
      <c r="A46" s="208"/>
      <c r="B46" s="187" t="s">
        <v>119</v>
      </c>
      <c r="C46" s="347">
        <v>127.7</v>
      </c>
      <c r="D46" s="346">
        <v>1.6</v>
      </c>
      <c r="E46" s="346">
        <v>0</v>
      </c>
      <c r="F46" s="346">
        <v>126.1</v>
      </c>
      <c r="G46" s="346">
        <v>112.8</v>
      </c>
      <c r="H46" s="346">
        <v>13.2</v>
      </c>
      <c r="I46" s="346">
        <v>125.9</v>
      </c>
      <c r="J46" s="352">
        <v>5</v>
      </c>
      <c r="K46" s="346">
        <v>0.2</v>
      </c>
      <c r="L46" s="353" t="s">
        <v>231</v>
      </c>
      <c r="M46" s="346" t="s">
        <v>231</v>
      </c>
      <c r="N46" s="346">
        <v>0.2</v>
      </c>
      <c r="O46" s="346">
        <v>1.6</v>
      </c>
      <c r="P46" s="346">
        <v>33.6</v>
      </c>
      <c r="Q46" s="346">
        <v>77.5</v>
      </c>
      <c r="R46" s="346">
        <v>0</v>
      </c>
      <c r="S46" s="346">
        <v>0.4</v>
      </c>
      <c r="T46" s="346">
        <v>12.8</v>
      </c>
      <c r="U46" s="346">
        <v>5.1</v>
      </c>
      <c r="V46" s="346">
        <v>1.6</v>
      </c>
      <c r="W46" s="346">
        <v>124.5</v>
      </c>
      <c r="X46" s="346">
        <v>3.1</v>
      </c>
      <c r="Y46" s="346">
        <v>3.6</v>
      </c>
      <c r="Z46" s="346">
        <v>117.8</v>
      </c>
      <c r="AA46" s="207"/>
    </row>
    <row r="47" spans="1:27" ht="15" customHeight="1">
      <c r="A47" s="208"/>
      <c r="B47" s="187"/>
      <c r="C47" s="347"/>
      <c r="D47" s="346"/>
      <c r="E47" s="346"/>
      <c r="F47" s="346"/>
      <c r="G47" s="346"/>
      <c r="H47" s="346"/>
      <c r="I47" s="346"/>
      <c r="J47" s="352"/>
      <c r="K47" s="346"/>
      <c r="L47" s="353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207"/>
    </row>
    <row r="48" spans="1:27" ht="15" customHeight="1">
      <c r="A48" s="497" t="s">
        <v>120</v>
      </c>
      <c r="B48" s="497"/>
      <c r="C48" s="347">
        <v>778</v>
      </c>
      <c r="D48" s="346">
        <f aca="true" t="shared" si="6" ref="D48:Z48">SUM(D49:D52)</f>
        <v>7.1</v>
      </c>
      <c r="E48" s="346">
        <f t="shared" si="6"/>
        <v>0.3</v>
      </c>
      <c r="F48" s="346">
        <v>770.7</v>
      </c>
      <c r="G48" s="346">
        <v>252</v>
      </c>
      <c r="H48" s="346">
        <f t="shared" si="6"/>
        <v>518.7</v>
      </c>
      <c r="I48" s="346">
        <f t="shared" si="6"/>
        <v>775.4</v>
      </c>
      <c r="J48" s="352">
        <f t="shared" si="6"/>
        <v>392</v>
      </c>
      <c r="K48" s="346">
        <f t="shared" si="6"/>
        <v>3.8</v>
      </c>
      <c r="L48" s="352">
        <f t="shared" si="6"/>
        <v>3</v>
      </c>
      <c r="M48" s="346">
        <f t="shared" si="6"/>
        <v>0.2</v>
      </c>
      <c r="N48" s="346">
        <f t="shared" si="6"/>
        <v>0.1</v>
      </c>
      <c r="O48" s="346">
        <f t="shared" si="6"/>
        <v>0.5</v>
      </c>
      <c r="P48" s="346">
        <f t="shared" si="6"/>
        <v>108.7</v>
      </c>
      <c r="Q48" s="346">
        <f t="shared" si="6"/>
        <v>142.6</v>
      </c>
      <c r="R48" s="346">
        <f t="shared" si="6"/>
        <v>13.9</v>
      </c>
      <c r="S48" s="346">
        <f t="shared" si="6"/>
        <v>139.6</v>
      </c>
      <c r="T48" s="346">
        <f t="shared" si="6"/>
        <v>365.2</v>
      </c>
      <c r="U48" s="346">
        <v>76.2</v>
      </c>
      <c r="V48" s="346">
        <v>201.6</v>
      </c>
      <c r="W48" s="346">
        <f t="shared" si="6"/>
        <v>569</v>
      </c>
      <c r="X48" s="346">
        <f t="shared" si="6"/>
        <v>11.9</v>
      </c>
      <c r="Y48" s="346">
        <f t="shared" si="6"/>
        <v>15.1</v>
      </c>
      <c r="Z48" s="346">
        <f t="shared" si="6"/>
        <v>542.1</v>
      </c>
      <c r="AA48" s="207"/>
    </row>
    <row r="49" spans="1:27" ht="15" customHeight="1">
      <c r="A49" s="208"/>
      <c r="B49" s="187" t="s">
        <v>121</v>
      </c>
      <c r="C49" s="347">
        <v>229.8</v>
      </c>
      <c r="D49" s="346">
        <v>1.1</v>
      </c>
      <c r="E49" s="346" t="s">
        <v>231</v>
      </c>
      <c r="F49" s="346">
        <v>228.6</v>
      </c>
      <c r="G49" s="346">
        <v>16.9</v>
      </c>
      <c r="H49" s="346">
        <v>211.7</v>
      </c>
      <c r="I49" s="346">
        <v>236</v>
      </c>
      <c r="J49" s="352">
        <v>135</v>
      </c>
      <c r="K49" s="346">
        <v>1.2</v>
      </c>
      <c r="L49" s="353">
        <v>3</v>
      </c>
      <c r="M49" s="346">
        <v>0.2</v>
      </c>
      <c r="N49" s="346" t="s">
        <v>231</v>
      </c>
      <c r="O49" s="346" t="s">
        <v>231</v>
      </c>
      <c r="P49" s="346">
        <v>15.3</v>
      </c>
      <c r="Q49" s="346">
        <v>1.6</v>
      </c>
      <c r="R49" s="346">
        <v>6.7</v>
      </c>
      <c r="S49" s="346">
        <v>67</v>
      </c>
      <c r="T49" s="346">
        <v>138</v>
      </c>
      <c r="U49" s="346">
        <v>23.5</v>
      </c>
      <c r="V49" s="346">
        <v>110.7</v>
      </c>
      <c r="W49" s="346">
        <v>118</v>
      </c>
      <c r="X49" s="346">
        <v>8.7</v>
      </c>
      <c r="Y49" s="346" t="s">
        <v>231</v>
      </c>
      <c r="Z49" s="346">
        <v>109.3</v>
      </c>
      <c r="AA49" s="207"/>
    </row>
    <row r="50" spans="1:27" ht="15" customHeight="1">
      <c r="A50" s="208"/>
      <c r="B50" s="187" t="s">
        <v>122</v>
      </c>
      <c r="C50" s="347">
        <v>114</v>
      </c>
      <c r="D50" s="346">
        <v>0.6</v>
      </c>
      <c r="E50" s="346" t="s">
        <v>231</v>
      </c>
      <c r="F50" s="346">
        <v>113.4</v>
      </c>
      <c r="G50" s="346">
        <v>67.4</v>
      </c>
      <c r="H50" s="346">
        <v>46</v>
      </c>
      <c r="I50" s="346">
        <v>112.8</v>
      </c>
      <c r="J50" s="352">
        <v>78</v>
      </c>
      <c r="K50" s="346">
        <v>0.6</v>
      </c>
      <c r="L50" s="353" t="s">
        <v>231</v>
      </c>
      <c r="M50" s="346" t="s">
        <v>231</v>
      </c>
      <c r="N50" s="346" t="s">
        <v>231</v>
      </c>
      <c r="O50" s="346" t="s">
        <v>231</v>
      </c>
      <c r="P50" s="346">
        <v>15.1</v>
      </c>
      <c r="Q50" s="346">
        <v>52.3</v>
      </c>
      <c r="R50" s="346">
        <v>0.8</v>
      </c>
      <c r="S50" s="346">
        <v>8.7</v>
      </c>
      <c r="T50" s="346">
        <v>36.5</v>
      </c>
      <c r="U50" s="346">
        <v>0.6</v>
      </c>
      <c r="V50" s="346">
        <v>14.4</v>
      </c>
      <c r="W50" s="346">
        <v>99</v>
      </c>
      <c r="X50" s="346">
        <v>0.8</v>
      </c>
      <c r="Y50" s="346">
        <v>0</v>
      </c>
      <c r="Z50" s="346">
        <v>98.3</v>
      </c>
      <c r="AA50" s="207"/>
    </row>
    <row r="51" spans="1:27" ht="15" customHeight="1">
      <c r="A51" s="208"/>
      <c r="B51" s="187" t="s">
        <v>123</v>
      </c>
      <c r="C51" s="347">
        <v>305.7</v>
      </c>
      <c r="D51" s="346">
        <v>2.3</v>
      </c>
      <c r="E51" s="346" t="s">
        <v>231</v>
      </c>
      <c r="F51" s="346">
        <v>303.4</v>
      </c>
      <c r="G51" s="346">
        <v>113.5</v>
      </c>
      <c r="H51" s="346">
        <v>189.9</v>
      </c>
      <c r="I51" s="346">
        <v>302</v>
      </c>
      <c r="J51" s="352">
        <v>128</v>
      </c>
      <c r="K51" s="346">
        <v>1.4</v>
      </c>
      <c r="L51" s="353" t="s">
        <v>231</v>
      </c>
      <c r="M51" s="346" t="s">
        <v>231</v>
      </c>
      <c r="N51" s="346">
        <v>0.1</v>
      </c>
      <c r="O51" s="346">
        <v>0.3</v>
      </c>
      <c r="P51" s="346">
        <v>56.5</v>
      </c>
      <c r="Q51" s="346">
        <v>56.6</v>
      </c>
      <c r="R51" s="346">
        <v>6.3</v>
      </c>
      <c r="S51" s="346">
        <v>52.2</v>
      </c>
      <c r="T51" s="346">
        <v>131.4</v>
      </c>
      <c r="U51" s="346">
        <v>51.9</v>
      </c>
      <c r="V51" s="346">
        <v>54.6</v>
      </c>
      <c r="W51" s="346">
        <v>248.8</v>
      </c>
      <c r="X51" s="346">
        <v>1.4</v>
      </c>
      <c r="Y51" s="346">
        <v>15.1</v>
      </c>
      <c r="Z51" s="346">
        <v>232.3</v>
      </c>
      <c r="AA51" s="207"/>
    </row>
    <row r="52" spans="1:27" ht="15" customHeight="1">
      <c r="A52" s="208"/>
      <c r="B52" s="187" t="s">
        <v>124</v>
      </c>
      <c r="C52" s="347">
        <v>128.6</v>
      </c>
      <c r="D52" s="346">
        <v>3.1</v>
      </c>
      <c r="E52" s="346">
        <v>0.3</v>
      </c>
      <c r="F52" s="346">
        <v>125.2</v>
      </c>
      <c r="G52" s="346">
        <v>54.1</v>
      </c>
      <c r="H52" s="346">
        <v>71.1</v>
      </c>
      <c r="I52" s="346">
        <v>124.6</v>
      </c>
      <c r="J52" s="352">
        <v>51</v>
      </c>
      <c r="K52" s="346">
        <v>0.6</v>
      </c>
      <c r="L52" s="353" t="s">
        <v>231</v>
      </c>
      <c r="M52" s="346" t="s">
        <v>231</v>
      </c>
      <c r="N52" s="346" t="s">
        <v>231</v>
      </c>
      <c r="O52" s="346">
        <v>0.2</v>
      </c>
      <c r="P52" s="346">
        <v>21.8</v>
      </c>
      <c r="Q52" s="346">
        <v>32.1</v>
      </c>
      <c r="R52" s="346">
        <v>0.1</v>
      </c>
      <c r="S52" s="346">
        <v>11.7</v>
      </c>
      <c r="T52" s="346">
        <v>59.3</v>
      </c>
      <c r="U52" s="346">
        <v>0.3</v>
      </c>
      <c r="V52" s="346">
        <v>22</v>
      </c>
      <c r="W52" s="346">
        <v>103.2</v>
      </c>
      <c r="X52" s="346">
        <v>1</v>
      </c>
      <c r="Y52" s="346" t="s">
        <v>231</v>
      </c>
      <c r="Z52" s="346">
        <v>102.2</v>
      </c>
      <c r="AA52" s="207"/>
    </row>
    <row r="53" spans="1:27" ht="15" customHeight="1">
      <c r="A53" s="208"/>
      <c r="B53" s="187"/>
      <c r="C53" s="347"/>
      <c r="D53" s="346"/>
      <c r="E53" s="346"/>
      <c r="F53" s="346"/>
      <c r="G53" s="346"/>
      <c r="H53" s="346"/>
      <c r="I53" s="346"/>
      <c r="J53" s="352"/>
      <c r="K53" s="346"/>
      <c r="L53" s="353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207"/>
    </row>
    <row r="54" spans="1:27" ht="15" customHeight="1">
      <c r="A54" s="497" t="s">
        <v>125</v>
      </c>
      <c r="B54" s="497"/>
      <c r="C54" s="347">
        <f>SUM(C55:C60)</f>
        <v>769.0999999999999</v>
      </c>
      <c r="D54" s="346">
        <f aca="true" t="shared" si="7" ref="D54:Y54">SUM(D55:D60)</f>
        <v>10.699999999999998</v>
      </c>
      <c r="E54" s="346">
        <f t="shared" si="7"/>
        <v>0.6</v>
      </c>
      <c r="F54" s="346">
        <f t="shared" si="7"/>
        <v>757.9000000000001</v>
      </c>
      <c r="G54" s="346">
        <f t="shared" si="7"/>
        <v>377.09999999999997</v>
      </c>
      <c r="H54" s="346">
        <v>380.7</v>
      </c>
      <c r="I54" s="346">
        <v>754.9</v>
      </c>
      <c r="J54" s="352">
        <f t="shared" si="7"/>
        <v>458</v>
      </c>
      <c r="K54" s="346">
        <f t="shared" si="7"/>
        <v>2.9000000000000004</v>
      </c>
      <c r="L54" s="352">
        <f t="shared" si="7"/>
        <v>1</v>
      </c>
      <c r="M54" s="346">
        <f t="shared" si="7"/>
        <v>0.1</v>
      </c>
      <c r="N54" s="346">
        <f t="shared" si="7"/>
        <v>0.2</v>
      </c>
      <c r="O54" s="346">
        <f t="shared" si="7"/>
        <v>0.6000000000000001</v>
      </c>
      <c r="P54" s="346">
        <f t="shared" si="7"/>
        <v>79.50000000000001</v>
      </c>
      <c r="Q54" s="346">
        <v>296.8</v>
      </c>
      <c r="R54" s="346">
        <f t="shared" si="7"/>
        <v>2.1</v>
      </c>
      <c r="S54" s="346">
        <f t="shared" si="7"/>
        <v>24.3</v>
      </c>
      <c r="T54" s="346">
        <f t="shared" si="7"/>
        <v>354.3</v>
      </c>
      <c r="U54" s="346">
        <v>29.8</v>
      </c>
      <c r="V54" s="346">
        <v>234.9</v>
      </c>
      <c r="W54" s="346">
        <v>522.9</v>
      </c>
      <c r="X54" s="346">
        <v>6.8</v>
      </c>
      <c r="Y54" s="346">
        <f t="shared" si="7"/>
        <v>31.1</v>
      </c>
      <c r="Z54" s="346">
        <v>485</v>
      </c>
      <c r="AA54" s="207"/>
    </row>
    <row r="55" spans="1:27" ht="15" customHeight="1">
      <c r="A55" s="208"/>
      <c r="B55" s="187" t="s">
        <v>126</v>
      </c>
      <c r="C55" s="347">
        <v>91.5</v>
      </c>
      <c r="D55" s="346">
        <v>0.5</v>
      </c>
      <c r="E55" s="346" t="s">
        <v>231</v>
      </c>
      <c r="F55" s="346">
        <v>91</v>
      </c>
      <c r="G55" s="346">
        <v>21.6</v>
      </c>
      <c r="H55" s="346">
        <v>69.4</v>
      </c>
      <c r="I55" s="346">
        <v>90.5</v>
      </c>
      <c r="J55" s="352">
        <v>49</v>
      </c>
      <c r="K55" s="346">
        <v>0.5</v>
      </c>
      <c r="L55" s="353" t="s">
        <v>231</v>
      </c>
      <c r="M55" s="346" t="s">
        <v>231</v>
      </c>
      <c r="N55" s="346" t="s">
        <v>231</v>
      </c>
      <c r="O55" s="346" t="s">
        <v>231</v>
      </c>
      <c r="P55" s="346">
        <v>5.3</v>
      </c>
      <c r="Q55" s="346">
        <v>16.32</v>
      </c>
      <c r="R55" s="346">
        <v>0.9</v>
      </c>
      <c r="S55" s="346">
        <v>15.7</v>
      </c>
      <c r="T55" s="346">
        <v>52.7</v>
      </c>
      <c r="U55" s="346">
        <v>0.5</v>
      </c>
      <c r="V55" s="346">
        <v>7.1</v>
      </c>
      <c r="W55" s="346">
        <v>83.9</v>
      </c>
      <c r="X55" s="346">
        <v>0.9</v>
      </c>
      <c r="Y55" s="346">
        <v>11.7</v>
      </c>
      <c r="Z55" s="346">
        <v>71.3</v>
      </c>
      <c r="AA55" s="207"/>
    </row>
    <row r="56" spans="1:27" ht="15" customHeight="1">
      <c r="A56" s="208"/>
      <c r="B56" s="187" t="s">
        <v>127</v>
      </c>
      <c r="C56" s="347">
        <v>114.4</v>
      </c>
      <c r="D56" s="346">
        <v>1.4</v>
      </c>
      <c r="E56" s="346" t="s">
        <v>231</v>
      </c>
      <c r="F56" s="346">
        <v>113</v>
      </c>
      <c r="G56" s="346">
        <v>77.7</v>
      </c>
      <c r="H56" s="346">
        <v>35.3</v>
      </c>
      <c r="I56" s="346">
        <v>112.5</v>
      </c>
      <c r="J56" s="352">
        <v>90</v>
      </c>
      <c r="K56" s="346">
        <v>0.4</v>
      </c>
      <c r="L56" s="353" t="s">
        <v>231</v>
      </c>
      <c r="M56" s="346" t="s">
        <v>231</v>
      </c>
      <c r="N56" s="346" t="s">
        <v>231</v>
      </c>
      <c r="O56" s="346">
        <v>0.1</v>
      </c>
      <c r="P56" s="346">
        <v>10.3</v>
      </c>
      <c r="Q56" s="346">
        <v>67.3</v>
      </c>
      <c r="R56" s="346">
        <v>0</v>
      </c>
      <c r="S56" s="346">
        <v>1.1</v>
      </c>
      <c r="T56" s="346">
        <v>34.2</v>
      </c>
      <c r="U56" s="346">
        <v>0.4</v>
      </c>
      <c r="V56" s="346">
        <v>25.3</v>
      </c>
      <c r="W56" s="346">
        <v>87.7</v>
      </c>
      <c r="X56" s="346">
        <v>1.5</v>
      </c>
      <c r="Y56" s="346" t="s">
        <v>231</v>
      </c>
      <c r="Z56" s="346">
        <v>86.2</v>
      </c>
      <c r="AA56" s="207"/>
    </row>
    <row r="57" spans="1:27" ht="15" customHeight="1">
      <c r="A57" s="208"/>
      <c r="B57" s="187" t="s">
        <v>128</v>
      </c>
      <c r="C57" s="347">
        <v>198.1</v>
      </c>
      <c r="D57" s="346">
        <v>1.2</v>
      </c>
      <c r="E57" s="346">
        <v>0.5</v>
      </c>
      <c r="F57" s="346">
        <v>196.5</v>
      </c>
      <c r="G57" s="346">
        <v>92</v>
      </c>
      <c r="H57" s="346">
        <v>104.5</v>
      </c>
      <c r="I57" s="346">
        <v>195.6</v>
      </c>
      <c r="J57" s="352">
        <v>115</v>
      </c>
      <c r="K57" s="346">
        <v>0.8</v>
      </c>
      <c r="L57" s="353">
        <v>1</v>
      </c>
      <c r="M57" s="346">
        <v>0.1</v>
      </c>
      <c r="N57" s="346">
        <v>0</v>
      </c>
      <c r="O57" s="346">
        <v>0.1</v>
      </c>
      <c r="P57" s="346">
        <v>14.8</v>
      </c>
      <c r="Q57" s="346">
        <v>77.1</v>
      </c>
      <c r="R57" s="346">
        <v>0.8</v>
      </c>
      <c r="S57" s="346">
        <v>4.8</v>
      </c>
      <c r="T57" s="346">
        <v>98.9</v>
      </c>
      <c r="U57" s="346">
        <v>6.8</v>
      </c>
      <c r="V57" s="346">
        <v>79.2</v>
      </c>
      <c r="W57" s="346">
        <v>117.3</v>
      </c>
      <c r="X57" s="346">
        <v>1.8</v>
      </c>
      <c r="Y57" s="346">
        <v>0.1</v>
      </c>
      <c r="Z57" s="346">
        <v>115.5</v>
      </c>
      <c r="AA57" s="207"/>
    </row>
    <row r="58" spans="1:27" ht="15" customHeight="1">
      <c r="A58" s="208"/>
      <c r="B58" s="187" t="s">
        <v>129</v>
      </c>
      <c r="C58" s="347">
        <v>187</v>
      </c>
      <c r="D58" s="346">
        <v>6.3</v>
      </c>
      <c r="E58" s="346">
        <v>0.1</v>
      </c>
      <c r="F58" s="346">
        <v>180.6</v>
      </c>
      <c r="G58" s="346">
        <v>87.1</v>
      </c>
      <c r="H58" s="346">
        <v>93.5</v>
      </c>
      <c r="I58" s="346">
        <v>179.9</v>
      </c>
      <c r="J58" s="352">
        <v>112</v>
      </c>
      <c r="K58" s="346">
        <v>0.7</v>
      </c>
      <c r="L58" s="353" t="s">
        <v>231</v>
      </c>
      <c r="M58" s="346" t="s">
        <v>231</v>
      </c>
      <c r="N58" s="346">
        <v>0.1</v>
      </c>
      <c r="O58" s="346">
        <v>0.2</v>
      </c>
      <c r="P58" s="346">
        <v>15.9</v>
      </c>
      <c r="Q58" s="346">
        <v>70.9</v>
      </c>
      <c r="R58" s="346">
        <v>0.3</v>
      </c>
      <c r="S58" s="346">
        <v>1.7</v>
      </c>
      <c r="T58" s="346">
        <v>91.6</v>
      </c>
      <c r="U58" s="346">
        <v>1.7</v>
      </c>
      <c r="V58" s="346">
        <v>69.3</v>
      </c>
      <c r="W58" s="346">
        <v>111.3</v>
      </c>
      <c r="X58" s="346">
        <v>1.1</v>
      </c>
      <c r="Y58" s="346">
        <v>1.2</v>
      </c>
      <c r="Z58" s="346">
        <v>109</v>
      </c>
      <c r="AA58" s="207"/>
    </row>
    <row r="59" spans="1:27" ht="15" customHeight="1">
      <c r="A59" s="208"/>
      <c r="B59" s="187" t="s">
        <v>130</v>
      </c>
      <c r="C59" s="347">
        <v>96.3</v>
      </c>
      <c r="D59" s="346">
        <v>0.2</v>
      </c>
      <c r="E59" s="346" t="s">
        <v>231</v>
      </c>
      <c r="F59" s="346">
        <v>96.1</v>
      </c>
      <c r="G59" s="346">
        <v>58.2</v>
      </c>
      <c r="H59" s="346">
        <v>37.9</v>
      </c>
      <c r="I59" s="346">
        <v>96</v>
      </c>
      <c r="J59" s="352">
        <v>25</v>
      </c>
      <c r="K59" s="346">
        <v>0.1</v>
      </c>
      <c r="L59" s="353" t="s">
        <v>231</v>
      </c>
      <c r="M59" s="346" t="s">
        <v>231</v>
      </c>
      <c r="N59" s="346">
        <v>0.1</v>
      </c>
      <c r="O59" s="346">
        <v>0.2</v>
      </c>
      <c r="P59" s="346">
        <v>27.3</v>
      </c>
      <c r="Q59" s="346">
        <v>30.6</v>
      </c>
      <c r="R59" s="346">
        <v>0</v>
      </c>
      <c r="S59" s="346">
        <v>0.1</v>
      </c>
      <c r="T59" s="346">
        <v>37.8</v>
      </c>
      <c r="U59" s="346">
        <v>12.4</v>
      </c>
      <c r="V59" s="346">
        <v>28.9</v>
      </c>
      <c r="W59" s="346">
        <v>67.3</v>
      </c>
      <c r="X59" s="346">
        <v>1.1</v>
      </c>
      <c r="Y59" s="346">
        <v>18.1</v>
      </c>
      <c r="Z59" s="346">
        <v>48.1</v>
      </c>
      <c r="AA59" s="207"/>
    </row>
    <row r="60" spans="1:27" ht="15" customHeight="1">
      <c r="A60" s="208"/>
      <c r="B60" s="187" t="s">
        <v>131</v>
      </c>
      <c r="C60" s="347">
        <v>81.8</v>
      </c>
      <c r="D60" s="346">
        <v>1.1</v>
      </c>
      <c r="E60" s="346">
        <v>0</v>
      </c>
      <c r="F60" s="346">
        <v>80.7</v>
      </c>
      <c r="G60" s="346">
        <v>40.5</v>
      </c>
      <c r="H60" s="346">
        <v>40.2</v>
      </c>
      <c r="I60" s="346">
        <v>80.3</v>
      </c>
      <c r="J60" s="352">
        <v>67</v>
      </c>
      <c r="K60" s="346">
        <v>0.4</v>
      </c>
      <c r="L60" s="353" t="s">
        <v>231</v>
      </c>
      <c r="M60" s="346" t="s">
        <v>231</v>
      </c>
      <c r="N60" s="346">
        <v>0</v>
      </c>
      <c r="O60" s="346">
        <v>0</v>
      </c>
      <c r="P60" s="346">
        <v>5.9</v>
      </c>
      <c r="Q60" s="346">
        <v>34.5</v>
      </c>
      <c r="R60" s="346">
        <v>0.1</v>
      </c>
      <c r="S60" s="346">
        <v>0.9</v>
      </c>
      <c r="T60" s="346">
        <v>39.1</v>
      </c>
      <c r="U60" s="346">
        <v>8.2</v>
      </c>
      <c r="V60" s="346">
        <v>25.2</v>
      </c>
      <c r="W60" s="346">
        <v>55.5</v>
      </c>
      <c r="X60" s="346">
        <v>0.5</v>
      </c>
      <c r="Y60" s="346" t="s">
        <v>231</v>
      </c>
      <c r="Z60" s="346">
        <v>55</v>
      </c>
      <c r="AA60" s="207"/>
    </row>
    <row r="61" spans="1:27" ht="15" customHeight="1">
      <c r="A61" s="208"/>
      <c r="B61" s="187"/>
      <c r="C61" s="347"/>
      <c r="D61" s="346"/>
      <c r="E61" s="346"/>
      <c r="F61" s="346"/>
      <c r="G61" s="346"/>
      <c r="H61" s="346"/>
      <c r="I61" s="346"/>
      <c r="J61" s="352"/>
      <c r="K61" s="346"/>
      <c r="L61" s="353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207"/>
    </row>
    <row r="62" spans="1:27" ht="15" customHeight="1">
      <c r="A62" s="497" t="s">
        <v>132</v>
      </c>
      <c r="B62" s="497"/>
      <c r="C62" s="347">
        <f>SUM(C63:C66)</f>
        <v>821.3</v>
      </c>
      <c r="D62" s="346">
        <v>8.2</v>
      </c>
      <c r="E62" s="346">
        <f aca="true" t="shared" si="8" ref="E62:Z62">SUM(E63:E66)</f>
        <v>4.7</v>
      </c>
      <c r="F62" s="346">
        <f t="shared" si="8"/>
        <v>808.5</v>
      </c>
      <c r="G62" s="346">
        <v>543.1</v>
      </c>
      <c r="H62" s="346">
        <v>265.4</v>
      </c>
      <c r="I62" s="346">
        <v>803.3</v>
      </c>
      <c r="J62" s="352">
        <f t="shared" si="8"/>
        <v>504</v>
      </c>
      <c r="K62" s="346">
        <f t="shared" si="8"/>
        <v>4.8</v>
      </c>
      <c r="L62" s="352">
        <f t="shared" si="8"/>
        <v>3</v>
      </c>
      <c r="M62" s="346">
        <v>0.4</v>
      </c>
      <c r="N62" s="346">
        <f t="shared" si="8"/>
        <v>0.30000000000000004</v>
      </c>
      <c r="O62" s="346">
        <v>1.1</v>
      </c>
      <c r="P62" s="346">
        <f t="shared" si="8"/>
        <v>94.3</v>
      </c>
      <c r="Q62" s="346">
        <f t="shared" si="8"/>
        <v>447.5</v>
      </c>
      <c r="R62" s="346">
        <f t="shared" si="8"/>
        <v>2.4000000000000004</v>
      </c>
      <c r="S62" s="346">
        <f t="shared" si="8"/>
        <v>15.299999999999999</v>
      </c>
      <c r="T62" s="346">
        <f t="shared" si="8"/>
        <v>247.70000000000002</v>
      </c>
      <c r="U62" s="346">
        <f t="shared" si="8"/>
        <v>65.6</v>
      </c>
      <c r="V62" s="346">
        <f t="shared" si="8"/>
        <v>167.79999999999998</v>
      </c>
      <c r="W62" s="346">
        <f t="shared" si="8"/>
        <v>636.6999999999999</v>
      </c>
      <c r="X62" s="346">
        <f t="shared" si="8"/>
        <v>19.3</v>
      </c>
      <c r="Y62" s="346">
        <f t="shared" si="8"/>
        <v>8.7</v>
      </c>
      <c r="Z62" s="346">
        <f t="shared" si="8"/>
        <v>608.8</v>
      </c>
      <c r="AA62" s="207"/>
    </row>
    <row r="63" spans="1:27" ht="15" customHeight="1">
      <c r="A63" s="208"/>
      <c r="B63" s="187" t="s">
        <v>133</v>
      </c>
      <c r="C63" s="347">
        <v>213.6</v>
      </c>
      <c r="D63" s="346">
        <v>0.6</v>
      </c>
      <c r="E63" s="346" t="s">
        <v>231</v>
      </c>
      <c r="F63" s="346">
        <v>213</v>
      </c>
      <c r="G63" s="346">
        <v>191.6</v>
      </c>
      <c r="H63" s="346">
        <v>21.4</v>
      </c>
      <c r="I63" s="346">
        <v>212.1</v>
      </c>
      <c r="J63" s="352">
        <v>82</v>
      </c>
      <c r="K63" s="346">
        <v>0.9</v>
      </c>
      <c r="L63" s="353" t="s">
        <v>231</v>
      </c>
      <c r="M63" s="346" t="s">
        <v>231</v>
      </c>
      <c r="N63" s="346">
        <v>0.2</v>
      </c>
      <c r="O63" s="346">
        <v>0.1</v>
      </c>
      <c r="P63" s="346">
        <v>27</v>
      </c>
      <c r="Q63" s="346">
        <v>164.3</v>
      </c>
      <c r="R63" s="346">
        <v>0.1</v>
      </c>
      <c r="S63" s="346">
        <v>1.6</v>
      </c>
      <c r="T63" s="346">
        <v>19.8</v>
      </c>
      <c r="U63" s="346">
        <v>5.6</v>
      </c>
      <c r="V63" s="346">
        <v>22.4</v>
      </c>
      <c r="W63" s="346">
        <v>190.6</v>
      </c>
      <c r="X63" s="346">
        <v>1.3</v>
      </c>
      <c r="Y63" s="346">
        <v>1.3</v>
      </c>
      <c r="Z63" s="346">
        <v>188.1</v>
      </c>
      <c r="AA63" s="207"/>
    </row>
    <row r="64" spans="1:27" ht="15" customHeight="1">
      <c r="A64" s="208"/>
      <c r="B64" s="187" t="s">
        <v>134</v>
      </c>
      <c r="C64" s="347">
        <v>245.4</v>
      </c>
      <c r="D64" s="346">
        <v>3.8</v>
      </c>
      <c r="E64" s="346" t="s">
        <v>231</v>
      </c>
      <c r="F64" s="346">
        <v>241.6</v>
      </c>
      <c r="G64" s="346">
        <v>124.9</v>
      </c>
      <c r="H64" s="346">
        <v>116.7</v>
      </c>
      <c r="I64" s="346">
        <v>239.6</v>
      </c>
      <c r="J64" s="352">
        <v>189</v>
      </c>
      <c r="K64" s="346">
        <v>1.9</v>
      </c>
      <c r="L64" s="353">
        <v>1</v>
      </c>
      <c r="M64" s="346">
        <v>0.1</v>
      </c>
      <c r="N64" s="346">
        <v>0</v>
      </c>
      <c r="O64" s="346">
        <v>0.2</v>
      </c>
      <c r="P64" s="346">
        <v>20.1</v>
      </c>
      <c r="Q64" s="346">
        <v>104.5</v>
      </c>
      <c r="R64" s="346">
        <v>2.1</v>
      </c>
      <c r="S64" s="346">
        <v>12.1</v>
      </c>
      <c r="T64" s="346">
        <v>102.4</v>
      </c>
      <c r="U64" s="346">
        <v>45.8</v>
      </c>
      <c r="V64" s="346">
        <v>54.1</v>
      </c>
      <c r="W64" s="346">
        <v>187.4</v>
      </c>
      <c r="X64" s="346">
        <v>9</v>
      </c>
      <c r="Y64" s="346" t="s">
        <v>231</v>
      </c>
      <c r="Z64" s="346">
        <v>178.4</v>
      </c>
      <c r="AA64" s="207"/>
    </row>
    <row r="65" spans="1:27" ht="15" customHeight="1">
      <c r="A65" s="208"/>
      <c r="B65" s="187" t="s">
        <v>135</v>
      </c>
      <c r="C65" s="347">
        <v>237.4</v>
      </c>
      <c r="D65" s="346">
        <v>0.9</v>
      </c>
      <c r="E65" s="346">
        <v>0.5</v>
      </c>
      <c r="F65" s="346">
        <v>235.9</v>
      </c>
      <c r="G65" s="346">
        <v>139.8</v>
      </c>
      <c r="H65" s="346">
        <v>96.2</v>
      </c>
      <c r="I65" s="346">
        <v>234.7</v>
      </c>
      <c r="J65" s="352">
        <v>134</v>
      </c>
      <c r="K65" s="346">
        <v>1.1</v>
      </c>
      <c r="L65" s="353">
        <v>1</v>
      </c>
      <c r="M65" s="346">
        <v>0.2</v>
      </c>
      <c r="N65" s="346">
        <v>0</v>
      </c>
      <c r="O65" s="346">
        <v>0.4</v>
      </c>
      <c r="P65" s="346">
        <v>30.2</v>
      </c>
      <c r="Q65" s="346">
        <v>109.2</v>
      </c>
      <c r="R65" s="346" t="s">
        <v>231</v>
      </c>
      <c r="S65" s="346">
        <v>0</v>
      </c>
      <c r="T65" s="346">
        <v>96.2</v>
      </c>
      <c r="U65" s="346">
        <v>11.9</v>
      </c>
      <c r="V65" s="346">
        <v>63.1</v>
      </c>
      <c r="W65" s="346">
        <v>171.9</v>
      </c>
      <c r="X65" s="346">
        <v>6.5</v>
      </c>
      <c r="Y65" s="346">
        <v>5.4</v>
      </c>
      <c r="Z65" s="346">
        <v>160</v>
      </c>
      <c r="AA65" s="207"/>
    </row>
    <row r="66" spans="1:27" ht="15" customHeight="1">
      <c r="A66" s="208"/>
      <c r="B66" s="187" t="s">
        <v>136</v>
      </c>
      <c r="C66" s="347">
        <v>124.9</v>
      </c>
      <c r="D66" s="346">
        <v>2.8</v>
      </c>
      <c r="E66" s="346">
        <v>4.2</v>
      </c>
      <c r="F66" s="346">
        <v>118</v>
      </c>
      <c r="G66" s="346">
        <v>86.9</v>
      </c>
      <c r="H66" s="346">
        <v>31.1</v>
      </c>
      <c r="I66" s="346">
        <v>117</v>
      </c>
      <c r="J66" s="352">
        <v>99</v>
      </c>
      <c r="K66" s="346">
        <v>0.9</v>
      </c>
      <c r="L66" s="353">
        <v>1</v>
      </c>
      <c r="M66" s="346">
        <v>0</v>
      </c>
      <c r="N66" s="346">
        <v>0.1</v>
      </c>
      <c r="O66" s="346">
        <v>0.3</v>
      </c>
      <c r="P66" s="346">
        <v>17</v>
      </c>
      <c r="Q66" s="346">
        <v>69.5</v>
      </c>
      <c r="R66" s="346">
        <v>0.2</v>
      </c>
      <c r="S66" s="346">
        <v>1.6</v>
      </c>
      <c r="T66" s="346">
        <v>29.3</v>
      </c>
      <c r="U66" s="346">
        <v>2.3</v>
      </c>
      <c r="V66" s="346">
        <v>28.2</v>
      </c>
      <c r="W66" s="346">
        <v>86.8</v>
      </c>
      <c r="X66" s="346">
        <v>2.5</v>
      </c>
      <c r="Y66" s="346">
        <v>2</v>
      </c>
      <c r="Z66" s="346">
        <v>82.3</v>
      </c>
      <c r="AA66" s="207"/>
    </row>
    <row r="67" spans="1:27" ht="15" customHeight="1">
      <c r="A67" s="208"/>
      <c r="B67" s="187"/>
      <c r="C67" s="347"/>
      <c r="D67" s="346"/>
      <c r="E67" s="346"/>
      <c r="F67" s="346"/>
      <c r="G67" s="346"/>
      <c r="H67" s="346"/>
      <c r="I67" s="346"/>
      <c r="J67" s="352"/>
      <c r="K67" s="346"/>
      <c r="L67" s="353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207"/>
    </row>
    <row r="68" spans="1:27" ht="15" customHeight="1">
      <c r="A68" s="497" t="s">
        <v>137</v>
      </c>
      <c r="B68" s="497"/>
      <c r="C68" s="347">
        <f>SUM(C69)</f>
        <v>127.7</v>
      </c>
      <c r="D68" s="346">
        <f aca="true" t="shared" si="9" ref="D68:K68">SUM(D69)</f>
        <v>0.3</v>
      </c>
      <c r="E68" s="346">
        <f t="shared" si="9"/>
        <v>0.1</v>
      </c>
      <c r="F68" s="346">
        <f t="shared" si="9"/>
        <v>127.2</v>
      </c>
      <c r="G68" s="346">
        <f t="shared" si="9"/>
        <v>72.4</v>
      </c>
      <c r="H68" s="346">
        <f t="shared" si="9"/>
        <v>54.9</v>
      </c>
      <c r="I68" s="346">
        <f t="shared" si="9"/>
        <v>126.7</v>
      </c>
      <c r="J68" s="352">
        <f t="shared" si="9"/>
        <v>51</v>
      </c>
      <c r="K68" s="346">
        <f t="shared" si="9"/>
        <v>0.6</v>
      </c>
      <c r="L68" s="353" t="s">
        <v>283</v>
      </c>
      <c r="M68" s="346" t="s">
        <v>283</v>
      </c>
      <c r="N68" s="346">
        <f aca="true" t="shared" si="10" ref="N68:Z68">SUM(N69)</f>
        <v>0.1</v>
      </c>
      <c r="O68" s="346">
        <f t="shared" si="10"/>
        <v>0.2</v>
      </c>
      <c r="P68" s="346">
        <f t="shared" si="10"/>
        <v>19.1</v>
      </c>
      <c r="Q68" s="346">
        <f t="shared" si="10"/>
        <v>53</v>
      </c>
      <c r="R68" s="346">
        <f t="shared" si="10"/>
        <v>0.2</v>
      </c>
      <c r="S68" s="346">
        <f t="shared" si="10"/>
        <v>1.4</v>
      </c>
      <c r="T68" s="346">
        <f t="shared" si="10"/>
        <v>53.2</v>
      </c>
      <c r="U68" s="346">
        <f t="shared" si="10"/>
        <v>10.6</v>
      </c>
      <c r="V68" s="346">
        <f t="shared" si="10"/>
        <v>25.2</v>
      </c>
      <c r="W68" s="346">
        <f t="shared" si="10"/>
        <v>102</v>
      </c>
      <c r="X68" s="346">
        <f t="shared" si="10"/>
        <v>3.8</v>
      </c>
      <c r="Y68" s="346">
        <f t="shared" si="10"/>
        <v>1.4</v>
      </c>
      <c r="Z68" s="346">
        <f t="shared" si="10"/>
        <v>96.8</v>
      </c>
      <c r="AA68" s="207"/>
    </row>
    <row r="69" spans="1:27" ht="15" customHeight="1">
      <c r="A69" s="209"/>
      <c r="B69" s="217" t="s">
        <v>138</v>
      </c>
      <c r="C69" s="354">
        <v>127.7</v>
      </c>
      <c r="D69" s="355">
        <v>0.3</v>
      </c>
      <c r="E69" s="355">
        <v>0.1</v>
      </c>
      <c r="F69" s="355">
        <v>127.2</v>
      </c>
      <c r="G69" s="355">
        <v>72.4</v>
      </c>
      <c r="H69" s="355">
        <v>54.9</v>
      </c>
      <c r="I69" s="355">
        <v>126.7</v>
      </c>
      <c r="J69" s="356">
        <v>51</v>
      </c>
      <c r="K69" s="355">
        <v>0.6</v>
      </c>
      <c r="L69" s="357" t="s">
        <v>231</v>
      </c>
      <c r="M69" s="355" t="s">
        <v>231</v>
      </c>
      <c r="N69" s="355">
        <v>0.1</v>
      </c>
      <c r="O69" s="355">
        <v>0.2</v>
      </c>
      <c r="P69" s="355">
        <v>19.1</v>
      </c>
      <c r="Q69" s="355">
        <v>53</v>
      </c>
      <c r="R69" s="355">
        <v>0.2</v>
      </c>
      <c r="S69" s="355">
        <v>1.4</v>
      </c>
      <c r="T69" s="355">
        <v>53.2</v>
      </c>
      <c r="U69" s="355">
        <v>10.6</v>
      </c>
      <c r="V69" s="355">
        <v>25.2</v>
      </c>
      <c r="W69" s="355">
        <v>102</v>
      </c>
      <c r="X69" s="355">
        <v>3.8</v>
      </c>
      <c r="Y69" s="355">
        <v>1.4</v>
      </c>
      <c r="Z69" s="355">
        <v>96.8</v>
      </c>
      <c r="AA69" s="207"/>
    </row>
    <row r="70" spans="1:26" ht="15" customHeight="1">
      <c r="A70" s="161" t="s">
        <v>416</v>
      </c>
      <c r="B70" s="210"/>
      <c r="C70" s="205"/>
      <c r="D70" s="205"/>
      <c r="E70" s="205"/>
      <c r="F70" s="205"/>
      <c r="G70" s="205"/>
      <c r="H70" s="205"/>
      <c r="I70" s="205"/>
      <c r="J70" s="205"/>
      <c r="K70" s="205"/>
      <c r="L70" s="206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8"/>
      <c r="X70" s="205"/>
      <c r="Y70" s="205"/>
      <c r="Z70" s="205"/>
    </row>
    <row r="71" spans="2:26" ht="15" customHeight="1">
      <c r="B71" s="161"/>
      <c r="C71" s="154"/>
      <c r="D71" s="154"/>
      <c r="E71" s="154"/>
      <c r="F71" s="154"/>
      <c r="G71" s="211"/>
      <c r="H71" s="211"/>
      <c r="I71" s="211"/>
      <c r="J71" s="211"/>
      <c r="K71" s="211"/>
      <c r="L71" s="212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9"/>
      <c r="X71" s="211"/>
      <c r="Y71" s="211"/>
      <c r="Z71" s="211"/>
    </row>
    <row r="72" spans="3:26" ht="16.5" customHeight="1">
      <c r="C72" s="211"/>
      <c r="D72" s="211"/>
      <c r="E72" s="211"/>
      <c r="F72" s="211"/>
      <c r="G72" s="211"/>
      <c r="H72" s="211"/>
      <c r="I72" s="211"/>
      <c r="J72" s="211"/>
      <c r="K72" s="211"/>
      <c r="L72" s="212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9"/>
      <c r="X72" s="211"/>
      <c r="Y72" s="211"/>
      <c r="Z72" s="211"/>
    </row>
    <row r="73" spans="3:26" ht="14.25">
      <c r="C73" s="211"/>
      <c r="D73" s="211"/>
      <c r="E73" s="211"/>
      <c r="F73" s="211"/>
      <c r="G73" s="211"/>
      <c r="H73" s="211"/>
      <c r="I73" s="211"/>
      <c r="J73" s="211"/>
      <c r="K73" s="211"/>
      <c r="L73" s="212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9"/>
      <c r="X73" s="211"/>
      <c r="Y73" s="211"/>
      <c r="Z73" s="211"/>
    </row>
    <row r="74" spans="3:26" ht="14.25">
      <c r="C74" s="211"/>
      <c r="D74" s="211"/>
      <c r="E74" s="211"/>
      <c r="F74" s="211"/>
      <c r="G74" s="211"/>
      <c r="H74" s="211"/>
      <c r="I74" s="211"/>
      <c r="J74" s="211"/>
      <c r="K74" s="211"/>
      <c r="L74" s="212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9"/>
      <c r="X74" s="211"/>
      <c r="Y74" s="211"/>
      <c r="Z74" s="211"/>
    </row>
    <row r="75" spans="3:26" ht="14.25">
      <c r="C75" s="211"/>
      <c r="D75" s="211"/>
      <c r="E75" s="211"/>
      <c r="F75" s="211"/>
      <c r="G75" s="211"/>
      <c r="H75" s="211"/>
      <c r="I75" s="211"/>
      <c r="J75" s="211"/>
      <c r="K75" s="211"/>
      <c r="L75" s="212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9"/>
      <c r="X75" s="211"/>
      <c r="Y75" s="211"/>
      <c r="Z75" s="211"/>
    </row>
    <row r="76" spans="3:26" ht="14.25">
      <c r="C76" s="211"/>
      <c r="D76" s="211"/>
      <c r="E76" s="211"/>
      <c r="F76" s="211"/>
      <c r="G76" s="211"/>
      <c r="H76" s="211"/>
      <c r="I76" s="211"/>
      <c r="J76" s="211"/>
      <c r="K76" s="211"/>
      <c r="L76" s="212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9"/>
      <c r="X76" s="211"/>
      <c r="Y76" s="211"/>
      <c r="Z76" s="211"/>
    </row>
    <row r="77" spans="3:26" ht="14.25">
      <c r="C77" s="211"/>
      <c r="D77" s="211"/>
      <c r="E77" s="211"/>
      <c r="F77" s="211"/>
      <c r="G77" s="211"/>
      <c r="H77" s="211"/>
      <c r="I77" s="211"/>
      <c r="J77" s="211"/>
      <c r="K77" s="211"/>
      <c r="L77" s="212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9"/>
      <c r="X77" s="211"/>
      <c r="Y77" s="211"/>
      <c r="Z77" s="211"/>
    </row>
    <row r="78" spans="3:26" ht="14.25">
      <c r="C78" s="211"/>
      <c r="D78" s="211"/>
      <c r="E78" s="211"/>
      <c r="F78" s="211"/>
      <c r="G78" s="211"/>
      <c r="H78" s="211"/>
      <c r="I78" s="211"/>
      <c r="J78" s="211"/>
      <c r="K78" s="211"/>
      <c r="L78" s="212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9"/>
      <c r="X78" s="211"/>
      <c r="Y78" s="211"/>
      <c r="Z78" s="211"/>
    </row>
    <row r="79" spans="3:26" ht="14.25">
      <c r="C79" s="211"/>
      <c r="D79" s="211"/>
      <c r="E79" s="211"/>
      <c r="F79" s="211"/>
      <c r="G79" s="211"/>
      <c r="H79" s="211"/>
      <c r="I79" s="211"/>
      <c r="J79" s="211"/>
      <c r="K79" s="211"/>
      <c r="L79" s="212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9"/>
      <c r="X79" s="211"/>
      <c r="Y79" s="211"/>
      <c r="Z79" s="211"/>
    </row>
    <row r="80" spans="3:26" ht="14.25">
      <c r="C80" s="211"/>
      <c r="D80" s="211"/>
      <c r="E80" s="211"/>
      <c r="F80" s="211"/>
      <c r="G80" s="211"/>
      <c r="H80" s="211"/>
      <c r="I80" s="211"/>
      <c r="J80" s="211"/>
      <c r="K80" s="211"/>
      <c r="L80" s="212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9"/>
      <c r="X80" s="211"/>
      <c r="Y80" s="211"/>
      <c r="Z80" s="211"/>
    </row>
    <row r="81" spans="3:26" ht="14.25">
      <c r="C81" s="211"/>
      <c r="D81" s="211"/>
      <c r="E81" s="211"/>
      <c r="F81" s="211"/>
      <c r="G81" s="211"/>
      <c r="H81" s="211"/>
      <c r="I81" s="211"/>
      <c r="J81" s="211"/>
      <c r="K81" s="211"/>
      <c r="L81" s="212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9"/>
      <c r="X81" s="211"/>
      <c r="Y81" s="211"/>
      <c r="Z81" s="211"/>
    </row>
    <row r="82" spans="3:26" ht="14.25">
      <c r="C82" s="211"/>
      <c r="D82" s="211"/>
      <c r="E82" s="211"/>
      <c r="F82" s="211"/>
      <c r="G82" s="211"/>
      <c r="H82" s="211"/>
      <c r="I82" s="211"/>
      <c r="J82" s="211"/>
      <c r="K82" s="211"/>
      <c r="L82" s="212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9"/>
      <c r="X82" s="211"/>
      <c r="Y82" s="211"/>
      <c r="Z82" s="211"/>
    </row>
    <row r="83" spans="3:26" ht="14.25">
      <c r="C83" s="211"/>
      <c r="D83" s="211"/>
      <c r="E83" s="211"/>
      <c r="F83" s="211"/>
      <c r="G83" s="211"/>
      <c r="H83" s="211"/>
      <c r="I83" s="211"/>
      <c r="J83" s="211"/>
      <c r="K83" s="211"/>
      <c r="L83" s="212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9"/>
      <c r="X83" s="211"/>
      <c r="Y83" s="211"/>
      <c r="Z83" s="211"/>
    </row>
    <row r="84" spans="3:26" ht="14.25">
      <c r="C84" s="211"/>
      <c r="D84" s="211"/>
      <c r="E84" s="211"/>
      <c r="F84" s="211"/>
      <c r="G84" s="211"/>
      <c r="H84" s="211"/>
      <c r="I84" s="211"/>
      <c r="J84" s="211"/>
      <c r="K84" s="211"/>
      <c r="L84" s="212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9"/>
      <c r="X84" s="211"/>
      <c r="Y84" s="211"/>
      <c r="Z84" s="211"/>
    </row>
    <row r="85" spans="3:26" ht="14.25">
      <c r="C85" s="211"/>
      <c r="D85" s="211"/>
      <c r="E85" s="211"/>
      <c r="F85" s="211"/>
      <c r="G85" s="211"/>
      <c r="H85" s="211"/>
      <c r="I85" s="211"/>
      <c r="J85" s="211"/>
      <c r="K85" s="211"/>
      <c r="L85" s="212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9"/>
      <c r="X85" s="211"/>
      <c r="Y85" s="211"/>
      <c r="Z85" s="211"/>
    </row>
    <row r="86" spans="3:26" ht="14.25">
      <c r="C86" s="211"/>
      <c r="D86" s="211"/>
      <c r="E86" s="211"/>
      <c r="F86" s="211"/>
      <c r="G86" s="211"/>
      <c r="H86" s="211"/>
      <c r="I86" s="211"/>
      <c r="J86" s="211"/>
      <c r="K86" s="211"/>
      <c r="L86" s="212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9"/>
      <c r="X86" s="211"/>
      <c r="Y86" s="211"/>
      <c r="Z86" s="211"/>
    </row>
    <row r="87" spans="3:26" ht="14.25">
      <c r="C87" s="211"/>
      <c r="D87" s="211"/>
      <c r="E87" s="211"/>
      <c r="F87" s="211"/>
      <c r="G87" s="211"/>
      <c r="H87" s="211"/>
      <c r="I87" s="211"/>
      <c r="J87" s="211"/>
      <c r="K87" s="211"/>
      <c r="L87" s="212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9"/>
      <c r="X87" s="211"/>
      <c r="Y87" s="211"/>
      <c r="Z87" s="211"/>
    </row>
    <row r="88" spans="3:26" ht="14.25">
      <c r="C88" s="211"/>
      <c r="D88" s="211"/>
      <c r="E88" s="211"/>
      <c r="F88" s="211"/>
      <c r="G88" s="211"/>
      <c r="H88" s="211"/>
      <c r="I88" s="211"/>
      <c r="J88" s="211"/>
      <c r="K88" s="211"/>
      <c r="L88" s="212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9"/>
      <c r="X88" s="211"/>
      <c r="Y88" s="211"/>
      <c r="Z88" s="211"/>
    </row>
    <row r="89" spans="3:26" ht="14.25">
      <c r="C89" s="211"/>
      <c r="D89" s="211"/>
      <c r="E89" s="211"/>
      <c r="F89" s="211"/>
      <c r="G89" s="211"/>
      <c r="H89" s="211"/>
      <c r="I89" s="211"/>
      <c r="J89" s="211"/>
      <c r="K89" s="211"/>
      <c r="L89" s="212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9"/>
      <c r="X89" s="211"/>
      <c r="Y89" s="211"/>
      <c r="Z89" s="211"/>
    </row>
    <row r="90" spans="3:26" ht="14.25">
      <c r="C90" s="211"/>
      <c r="D90" s="211"/>
      <c r="E90" s="211"/>
      <c r="F90" s="211"/>
      <c r="G90" s="211"/>
      <c r="H90" s="211"/>
      <c r="I90" s="211"/>
      <c r="J90" s="211"/>
      <c r="K90" s="211"/>
      <c r="L90" s="212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9"/>
      <c r="X90" s="211"/>
      <c r="Y90" s="211"/>
      <c r="Z90" s="211"/>
    </row>
    <row r="91" spans="3:26" ht="14.25">
      <c r="C91" s="211"/>
      <c r="D91" s="211"/>
      <c r="E91" s="211"/>
      <c r="F91" s="211"/>
      <c r="G91" s="211"/>
      <c r="H91" s="211"/>
      <c r="I91" s="211"/>
      <c r="J91" s="211"/>
      <c r="K91" s="211"/>
      <c r="L91" s="212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9"/>
      <c r="X91" s="211"/>
      <c r="Y91" s="211"/>
      <c r="Z91" s="211"/>
    </row>
    <row r="92" spans="3:26" ht="14.25">
      <c r="C92" s="211"/>
      <c r="D92" s="211"/>
      <c r="E92" s="211"/>
      <c r="F92" s="211"/>
      <c r="G92" s="211"/>
      <c r="H92" s="211"/>
      <c r="I92" s="211"/>
      <c r="J92" s="211"/>
      <c r="K92" s="211"/>
      <c r="L92" s="212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9"/>
      <c r="X92" s="211"/>
      <c r="Y92" s="211"/>
      <c r="Z92" s="211"/>
    </row>
    <row r="93" spans="3:26" ht="14.25">
      <c r="C93" s="211"/>
      <c r="D93" s="211"/>
      <c r="E93" s="211"/>
      <c r="F93" s="211"/>
      <c r="G93" s="211"/>
      <c r="H93" s="211"/>
      <c r="I93" s="211"/>
      <c r="J93" s="211"/>
      <c r="K93" s="211"/>
      <c r="L93" s="212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9"/>
      <c r="X93" s="211"/>
      <c r="Y93" s="211"/>
      <c r="Z93" s="211"/>
    </row>
    <row r="94" spans="3:26" ht="14.25">
      <c r="C94" s="211"/>
      <c r="D94" s="211"/>
      <c r="E94" s="211"/>
      <c r="F94" s="211"/>
      <c r="G94" s="211"/>
      <c r="H94" s="211"/>
      <c r="I94" s="211"/>
      <c r="J94" s="211"/>
      <c r="K94" s="211"/>
      <c r="L94" s="212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9"/>
      <c r="X94" s="211"/>
      <c r="Y94" s="211"/>
      <c r="Z94" s="211"/>
    </row>
    <row r="95" spans="3:26" ht="14.25">
      <c r="C95" s="211"/>
      <c r="D95" s="211"/>
      <c r="E95" s="211"/>
      <c r="F95" s="211"/>
      <c r="G95" s="211"/>
      <c r="H95" s="211"/>
      <c r="I95" s="211"/>
      <c r="J95" s="211"/>
      <c r="K95" s="211"/>
      <c r="L95" s="212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9"/>
      <c r="X95" s="211"/>
      <c r="Y95" s="211"/>
      <c r="Z95" s="211"/>
    </row>
    <row r="96" spans="3:26" ht="14.25">
      <c r="C96" s="211"/>
      <c r="D96" s="211"/>
      <c r="E96" s="211"/>
      <c r="F96" s="211"/>
      <c r="G96" s="211"/>
      <c r="H96" s="211"/>
      <c r="I96" s="211"/>
      <c r="J96" s="211"/>
      <c r="K96" s="211"/>
      <c r="L96" s="212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9"/>
      <c r="X96" s="211"/>
      <c r="Y96" s="211"/>
      <c r="Z96" s="211"/>
    </row>
    <row r="97" spans="3:26" ht="14.25">
      <c r="C97" s="211"/>
      <c r="D97" s="211"/>
      <c r="E97" s="211"/>
      <c r="F97" s="211"/>
      <c r="G97" s="211"/>
      <c r="H97" s="211"/>
      <c r="I97" s="211"/>
      <c r="J97" s="211"/>
      <c r="K97" s="211"/>
      <c r="L97" s="212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9"/>
      <c r="X97" s="211"/>
      <c r="Y97" s="211"/>
      <c r="Z97" s="211"/>
    </row>
    <row r="98" spans="3:26" ht="14.25">
      <c r="C98" s="211"/>
      <c r="D98" s="211"/>
      <c r="E98" s="211"/>
      <c r="F98" s="211"/>
      <c r="G98" s="211"/>
      <c r="H98" s="211"/>
      <c r="I98" s="211"/>
      <c r="J98" s="211"/>
      <c r="K98" s="211"/>
      <c r="L98" s="212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9"/>
      <c r="X98" s="211"/>
      <c r="Y98" s="211"/>
      <c r="Z98" s="211"/>
    </row>
    <row r="99" spans="3:26" ht="14.25">
      <c r="C99" s="211"/>
      <c r="D99" s="211"/>
      <c r="E99" s="211"/>
      <c r="F99" s="211"/>
      <c r="G99" s="211"/>
      <c r="H99" s="211"/>
      <c r="I99" s="211"/>
      <c r="J99" s="211"/>
      <c r="K99" s="211"/>
      <c r="L99" s="212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9"/>
      <c r="X99" s="211"/>
      <c r="Y99" s="211"/>
      <c r="Z99" s="211"/>
    </row>
    <row r="100" spans="3:26" ht="14.25">
      <c r="C100" s="211"/>
      <c r="D100" s="211"/>
      <c r="E100" s="211"/>
      <c r="F100" s="211"/>
      <c r="G100" s="211"/>
      <c r="H100" s="211"/>
      <c r="I100" s="211"/>
      <c r="J100" s="211"/>
      <c r="K100" s="211"/>
      <c r="L100" s="212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9"/>
      <c r="X100" s="211"/>
      <c r="Y100" s="211"/>
      <c r="Z100" s="211"/>
    </row>
    <row r="101" spans="3:26" ht="14.25"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9"/>
      <c r="X101" s="211"/>
      <c r="Y101" s="211"/>
      <c r="Z101" s="211"/>
    </row>
    <row r="102" spans="3:26" ht="14.25">
      <c r="C102" s="211"/>
      <c r="D102" s="211"/>
      <c r="E102" s="211"/>
      <c r="F102" s="211"/>
      <c r="G102" s="211"/>
      <c r="H102" s="211"/>
      <c r="I102" s="211"/>
      <c r="J102" s="211"/>
      <c r="K102" s="211"/>
      <c r="L102" s="212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9"/>
      <c r="X102" s="211"/>
      <c r="Y102" s="211"/>
      <c r="Z102" s="211"/>
    </row>
    <row r="103" spans="3:26" ht="14.25">
      <c r="C103" s="211"/>
      <c r="D103" s="211"/>
      <c r="E103" s="211"/>
      <c r="F103" s="211"/>
      <c r="G103" s="211"/>
      <c r="H103" s="211"/>
      <c r="I103" s="211"/>
      <c r="J103" s="211"/>
      <c r="K103" s="211"/>
      <c r="L103" s="212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9"/>
      <c r="X103" s="211"/>
      <c r="Y103" s="211"/>
      <c r="Z103" s="211"/>
    </row>
    <row r="104" spans="3:26" ht="14.25"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9"/>
      <c r="X104" s="211"/>
      <c r="Y104" s="211"/>
      <c r="Z104" s="211"/>
    </row>
    <row r="105" spans="3:26" ht="14.25">
      <c r="C105" s="211"/>
      <c r="D105" s="211"/>
      <c r="E105" s="211"/>
      <c r="F105" s="211"/>
      <c r="G105" s="211"/>
      <c r="H105" s="211"/>
      <c r="I105" s="211"/>
      <c r="J105" s="211"/>
      <c r="K105" s="211"/>
      <c r="L105" s="212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9"/>
      <c r="X105" s="211"/>
      <c r="Y105" s="211"/>
      <c r="Z105" s="211"/>
    </row>
    <row r="106" spans="3:26" ht="14.25">
      <c r="C106" s="211"/>
      <c r="D106" s="211"/>
      <c r="E106" s="211"/>
      <c r="F106" s="211"/>
      <c r="G106" s="211"/>
      <c r="H106" s="211"/>
      <c r="I106" s="211"/>
      <c r="J106" s="211"/>
      <c r="K106" s="211"/>
      <c r="L106" s="212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9"/>
      <c r="X106" s="211"/>
      <c r="Y106" s="211"/>
      <c r="Z106" s="211"/>
    </row>
    <row r="107" spans="3:26" ht="14.25">
      <c r="C107" s="211"/>
      <c r="D107" s="211"/>
      <c r="E107" s="211"/>
      <c r="F107" s="211"/>
      <c r="G107" s="211"/>
      <c r="H107" s="211"/>
      <c r="I107" s="211"/>
      <c r="J107" s="211"/>
      <c r="K107" s="211"/>
      <c r="L107" s="212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9"/>
      <c r="X107" s="211"/>
      <c r="Y107" s="211"/>
      <c r="Z107" s="211"/>
    </row>
    <row r="108" spans="3:26" ht="14.25">
      <c r="C108" s="211"/>
      <c r="D108" s="211"/>
      <c r="E108" s="211"/>
      <c r="F108" s="211"/>
      <c r="G108" s="211"/>
      <c r="H108" s="211"/>
      <c r="I108" s="211"/>
      <c r="J108" s="211"/>
      <c r="K108" s="211"/>
      <c r="L108" s="212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9"/>
      <c r="X108" s="211"/>
      <c r="Y108" s="211"/>
      <c r="Z108" s="211"/>
    </row>
    <row r="109" spans="3:26" ht="14.25">
      <c r="C109" s="211"/>
      <c r="D109" s="211"/>
      <c r="E109" s="211"/>
      <c r="F109" s="211"/>
      <c r="G109" s="211"/>
      <c r="H109" s="211"/>
      <c r="I109" s="211"/>
      <c r="J109" s="211"/>
      <c r="K109" s="211"/>
      <c r="L109" s="212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9"/>
      <c r="X109" s="211"/>
      <c r="Y109" s="211"/>
      <c r="Z109" s="211"/>
    </row>
    <row r="110" spans="3:26" ht="14.25">
      <c r="C110" s="211"/>
      <c r="D110" s="211"/>
      <c r="E110" s="211"/>
      <c r="F110" s="211"/>
      <c r="G110" s="211"/>
      <c r="H110" s="211"/>
      <c r="I110" s="211"/>
      <c r="J110" s="211"/>
      <c r="K110" s="211"/>
      <c r="L110" s="212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9"/>
      <c r="X110" s="211"/>
      <c r="Y110" s="211"/>
      <c r="Z110" s="211"/>
    </row>
    <row r="111" spans="3:26" ht="14.25">
      <c r="C111" s="211"/>
      <c r="D111" s="211"/>
      <c r="E111" s="211"/>
      <c r="F111" s="211"/>
      <c r="G111" s="211"/>
      <c r="H111" s="211"/>
      <c r="I111" s="211"/>
      <c r="J111" s="211"/>
      <c r="K111" s="211"/>
      <c r="L111" s="212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9"/>
      <c r="X111" s="211"/>
      <c r="Y111" s="211"/>
      <c r="Z111" s="211"/>
    </row>
    <row r="112" spans="3:26" ht="14.25">
      <c r="C112" s="211"/>
      <c r="D112" s="211"/>
      <c r="E112" s="211"/>
      <c r="F112" s="211"/>
      <c r="G112" s="211"/>
      <c r="H112" s="211"/>
      <c r="I112" s="211"/>
      <c r="J112" s="211"/>
      <c r="K112" s="211"/>
      <c r="L112" s="212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9"/>
      <c r="X112" s="211"/>
      <c r="Y112" s="211"/>
      <c r="Z112" s="211"/>
    </row>
    <row r="113" spans="3:26" ht="14.25">
      <c r="C113" s="211"/>
      <c r="D113" s="211"/>
      <c r="E113" s="211"/>
      <c r="F113" s="211"/>
      <c r="G113" s="211"/>
      <c r="H113" s="211"/>
      <c r="I113" s="211"/>
      <c r="J113" s="211"/>
      <c r="K113" s="211"/>
      <c r="L113" s="212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9"/>
      <c r="X113" s="211"/>
      <c r="Y113" s="211"/>
      <c r="Z113" s="211"/>
    </row>
    <row r="114" spans="3:26" ht="14.25">
      <c r="C114" s="211"/>
      <c r="D114" s="211"/>
      <c r="E114" s="211"/>
      <c r="F114" s="211"/>
      <c r="G114" s="211"/>
      <c r="H114" s="211"/>
      <c r="I114" s="211"/>
      <c r="J114" s="211"/>
      <c r="K114" s="211"/>
      <c r="L114" s="212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9"/>
      <c r="X114" s="211"/>
      <c r="Y114" s="211"/>
      <c r="Z114" s="211"/>
    </row>
    <row r="115" spans="3:26" ht="14.25">
      <c r="C115" s="211"/>
      <c r="D115" s="211"/>
      <c r="E115" s="211"/>
      <c r="F115" s="211"/>
      <c r="G115" s="211"/>
      <c r="H115" s="211"/>
      <c r="I115" s="211"/>
      <c r="J115" s="211"/>
      <c r="K115" s="211"/>
      <c r="L115" s="212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9"/>
      <c r="X115" s="211"/>
      <c r="Y115" s="211"/>
      <c r="Z115" s="211"/>
    </row>
    <row r="116" spans="3:26" ht="14.25">
      <c r="C116" s="211"/>
      <c r="D116" s="211"/>
      <c r="E116" s="211"/>
      <c r="F116" s="211"/>
      <c r="G116" s="211"/>
      <c r="H116" s="211"/>
      <c r="I116" s="211"/>
      <c r="J116" s="211"/>
      <c r="K116" s="211"/>
      <c r="L116" s="212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9"/>
      <c r="X116" s="211"/>
      <c r="Y116" s="211"/>
      <c r="Z116" s="211"/>
    </row>
    <row r="117" spans="3:26" ht="14.25">
      <c r="C117" s="211"/>
      <c r="D117" s="211"/>
      <c r="E117" s="211"/>
      <c r="F117" s="211"/>
      <c r="G117" s="211"/>
      <c r="H117" s="211"/>
      <c r="I117" s="211"/>
      <c r="J117" s="211"/>
      <c r="K117" s="211"/>
      <c r="L117" s="212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9"/>
      <c r="X117" s="211"/>
      <c r="Y117" s="211"/>
      <c r="Z117" s="211"/>
    </row>
    <row r="118" spans="3:26" ht="14.25">
      <c r="C118" s="211"/>
      <c r="D118" s="211"/>
      <c r="E118" s="211"/>
      <c r="F118" s="211"/>
      <c r="G118" s="211"/>
      <c r="H118" s="211"/>
      <c r="I118" s="211"/>
      <c r="J118" s="211"/>
      <c r="K118" s="211"/>
      <c r="L118" s="212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9"/>
      <c r="X118" s="211"/>
      <c r="Y118" s="211"/>
      <c r="Z118" s="211"/>
    </row>
    <row r="119" spans="3:26" ht="14.25">
      <c r="C119" s="211"/>
      <c r="D119" s="211"/>
      <c r="E119" s="211"/>
      <c r="F119" s="211"/>
      <c r="G119" s="211"/>
      <c r="H119" s="211"/>
      <c r="I119" s="211"/>
      <c r="J119" s="211"/>
      <c r="K119" s="211"/>
      <c r="L119" s="212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9"/>
      <c r="X119" s="211"/>
      <c r="Y119" s="211"/>
      <c r="Z119" s="211"/>
    </row>
    <row r="120" spans="3:26" ht="14.25">
      <c r="C120" s="211"/>
      <c r="D120" s="211"/>
      <c r="E120" s="211"/>
      <c r="F120" s="211"/>
      <c r="G120" s="211"/>
      <c r="H120" s="211"/>
      <c r="I120" s="211"/>
      <c r="J120" s="211"/>
      <c r="K120" s="211"/>
      <c r="L120" s="212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9"/>
      <c r="X120" s="211"/>
      <c r="Y120" s="211"/>
      <c r="Z120" s="211"/>
    </row>
    <row r="121" spans="3:26" ht="14.25">
      <c r="C121" s="211"/>
      <c r="D121" s="211"/>
      <c r="E121" s="211"/>
      <c r="F121" s="211"/>
      <c r="G121" s="211"/>
      <c r="H121" s="211"/>
      <c r="I121" s="211"/>
      <c r="J121" s="211"/>
      <c r="K121" s="211"/>
      <c r="L121" s="212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9"/>
      <c r="X121" s="211"/>
      <c r="Y121" s="211"/>
      <c r="Z121" s="211"/>
    </row>
    <row r="122" spans="3:26" ht="14.25">
      <c r="C122" s="211"/>
      <c r="D122" s="211"/>
      <c r="E122" s="211"/>
      <c r="F122" s="211"/>
      <c r="G122" s="211"/>
      <c r="H122" s="211"/>
      <c r="I122" s="211"/>
      <c r="J122" s="211"/>
      <c r="K122" s="211"/>
      <c r="L122" s="212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9"/>
      <c r="X122" s="211"/>
      <c r="Y122" s="211"/>
      <c r="Z122" s="211"/>
    </row>
    <row r="123" spans="3:26" ht="14.25">
      <c r="C123" s="211"/>
      <c r="D123" s="211"/>
      <c r="E123" s="211"/>
      <c r="F123" s="211"/>
      <c r="G123" s="211"/>
      <c r="H123" s="211"/>
      <c r="I123" s="211"/>
      <c r="J123" s="211"/>
      <c r="K123" s="211"/>
      <c r="L123" s="212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9"/>
      <c r="X123" s="211"/>
      <c r="Y123" s="211"/>
      <c r="Z123" s="211"/>
    </row>
    <row r="124" spans="3:26" ht="14.25">
      <c r="C124" s="211"/>
      <c r="D124" s="211"/>
      <c r="E124" s="211"/>
      <c r="F124" s="211"/>
      <c r="G124" s="211"/>
      <c r="H124" s="211"/>
      <c r="I124" s="211"/>
      <c r="J124" s="211"/>
      <c r="K124" s="211"/>
      <c r="L124" s="212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9"/>
      <c r="X124" s="211"/>
      <c r="Y124" s="211"/>
      <c r="Z124" s="211"/>
    </row>
    <row r="125" spans="3:26" ht="14.25">
      <c r="C125" s="211"/>
      <c r="D125" s="211"/>
      <c r="E125" s="211"/>
      <c r="F125" s="211"/>
      <c r="G125" s="211"/>
      <c r="H125" s="211"/>
      <c r="I125" s="211"/>
      <c r="J125" s="211"/>
      <c r="K125" s="211"/>
      <c r="L125" s="212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9"/>
      <c r="X125" s="211"/>
      <c r="Y125" s="211"/>
      <c r="Z125" s="211"/>
    </row>
    <row r="126" spans="3:26" ht="14.25">
      <c r="C126" s="211"/>
      <c r="D126" s="211"/>
      <c r="E126" s="211"/>
      <c r="F126" s="211"/>
      <c r="G126" s="211"/>
      <c r="H126" s="211"/>
      <c r="I126" s="211"/>
      <c r="J126" s="211"/>
      <c r="K126" s="211"/>
      <c r="L126" s="212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9"/>
      <c r="X126" s="211"/>
      <c r="Y126" s="211"/>
      <c r="Z126" s="211"/>
    </row>
    <row r="127" spans="3:26" ht="14.25">
      <c r="C127" s="211"/>
      <c r="D127" s="211"/>
      <c r="E127" s="211"/>
      <c r="F127" s="211"/>
      <c r="G127" s="211"/>
      <c r="H127" s="211"/>
      <c r="I127" s="211"/>
      <c r="J127" s="211"/>
      <c r="K127" s="211"/>
      <c r="L127" s="212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9"/>
      <c r="X127" s="211"/>
      <c r="Y127" s="211"/>
      <c r="Z127" s="211"/>
    </row>
    <row r="128" spans="3:26" ht="14.25">
      <c r="C128" s="211"/>
      <c r="D128" s="211"/>
      <c r="E128" s="211"/>
      <c r="F128" s="211"/>
      <c r="G128" s="211"/>
      <c r="H128" s="211"/>
      <c r="I128" s="211"/>
      <c r="J128" s="211"/>
      <c r="K128" s="211"/>
      <c r="L128" s="212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9"/>
      <c r="X128" s="211"/>
      <c r="Y128" s="211"/>
      <c r="Z128" s="211"/>
    </row>
    <row r="129" spans="3:26" ht="14.25">
      <c r="C129" s="211"/>
      <c r="D129" s="211"/>
      <c r="E129" s="211"/>
      <c r="F129" s="211"/>
      <c r="G129" s="211"/>
      <c r="H129" s="211"/>
      <c r="I129" s="211"/>
      <c r="J129" s="211"/>
      <c r="K129" s="211"/>
      <c r="L129" s="212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9"/>
      <c r="X129" s="211"/>
      <c r="Y129" s="211"/>
      <c r="Z129" s="211"/>
    </row>
    <row r="130" spans="3:26" ht="14.25">
      <c r="C130" s="211"/>
      <c r="D130" s="211"/>
      <c r="E130" s="211"/>
      <c r="F130" s="211"/>
      <c r="G130" s="211"/>
      <c r="H130" s="211"/>
      <c r="I130" s="211"/>
      <c r="J130" s="211"/>
      <c r="K130" s="211"/>
      <c r="L130" s="212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9"/>
      <c r="X130" s="211"/>
      <c r="Y130" s="211"/>
      <c r="Z130" s="211"/>
    </row>
    <row r="131" spans="3:26" ht="14.25">
      <c r="C131" s="211"/>
      <c r="D131" s="211"/>
      <c r="E131" s="211"/>
      <c r="F131" s="211"/>
      <c r="G131" s="211"/>
      <c r="H131" s="211"/>
      <c r="I131" s="211"/>
      <c r="J131" s="211"/>
      <c r="K131" s="211"/>
      <c r="L131" s="212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9"/>
      <c r="X131" s="211"/>
      <c r="Y131" s="211"/>
      <c r="Z131" s="211"/>
    </row>
    <row r="132" spans="3:26" ht="14.25">
      <c r="C132" s="211"/>
      <c r="D132" s="211"/>
      <c r="E132" s="211"/>
      <c r="F132" s="211"/>
      <c r="G132" s="211"/>
      <c r="H132" s="211"/>
      <c r="I132" s="211"/>
      <c r="J132" s="211"/>
      <c r="K132" s="211"/>
      <c r="L132" s="212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9"/>
      <c r="X132" s="211"/>
      <c r="Y132" s="211"/>
      <c r="Z132" s="211"/>
    </row>
    <row r="133" spans="3:26" ht="14.25">
      <c r="C133" s="211"/>
      <c r="D133" s="211"/>
      <c r="E133" s="211"/>
      <c r="F133" s="211"/>
      <c r="G133" s="211"/>
      <c r="H133" s="211"/>
      <c r="I133" s="211"/>
      <c r="J133" s="211"/>
      <c r="K133" s="211"/>
      <c r="L133" s="212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9"/>
      <c r="X133" s="211"/>
      <c r="Y133" s="211"/>
      <c r="Z133" s="211"/>
    </row>
    <row r="134" spans="3:26" ht="14.25">
      <c r="C134" s="211"/>
      <c r="D134" s="211"/>
      <c r="E134" s="211"/>
      <c r="F134" s="211"/>
      <c r="G134" s="211"/>
      <c r="H134" s="211"/>
      <c r="I134" s="211"/>
      <c r="J134" s="211"/>
      <c r="K134" s="211"/>
      <c r="L134" s="212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9"/>
      <c r="X134" s="211"/>
      <c r="Y134" s="211"/>
      <c r="Z134" s="211"/>
    </row>
    <row r="135" spans="3:26" ht="14.25">
      <c r="C135" s="211"/>
      <c r="D135" s="211"/>
      <c r="E135" s="211"/>
      <c r="F135" s="211"/>
      <c r="G135" s="211"/>
      <c r="H135" s="211"/>
      <c r="I135" s="211"/>
      <c r="J135" s="211"/>
      <c r="K135" s="211"/>
      <c r="L135" s="212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9"/>
      <c r="X135" s="211"/>
      <c r="Y135" s="211"/>
      <c r="Z135" s="211"/>
    </row>
    <row r="136" spans="3:26" ht="14.25">
      <c r="C136" s="211"/>
      <c r="D136" s="211"/>
      <c r="E136" s="211"/>
      <c r="F136" s="211"/>
      <c r="G136" s="211"/>
      <c r="H136" s="211"/>
      <c r="I136" s="211"/>
      <c r="J136" s="211"/>
      <c r="K136" s="211"/>
      <c r="L136" s="212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9"/>
      <c r="X136" s="211"/>
      <c r="Y136" s="211"/>
      <c r="Z136" s="211"/>
    </row>
    <row r="137" spans="3:26" ht="14.25">
      <c r="C137" s="211"/>
      <c r="D137" s="211"/>
      <c r="E137" s="211"/>
      <c r="F137" s="211"/>
      <c r="G137" s="211"/>
      <c r="H137" s="211"/>
      <c r="I137" s="211"/>
      <c r="J137" s="211"/>
      <c r="K137" s="211"/>
      <c r="L137" s="212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9"/>
      <c r="X137" s="211"/>
      <c r="Y137" s="211"/>
      <c r="Z137" s="211"/>
    </row>
    <row r="138" spans="3:26" ht="14.25">
      <c r="C138" s="211"/>
      <c r="D138" s="211"/>
      <c r="E138" s="211"/>
      <c r="F138" s="211"/>
      <c r="G138" s="211"/>
      <c r="H138" s="211"/>
      <c r="I138" s="211"/>
      <c r="J138" s="211"/>
      <c r="K138" s="211"/>
      <c r="L138" s="212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9"/>
      <c r="X138" s="211"/>
      <c r="Y138" s="211"/>
      <c r="Z138" s="211"/>
    </row>
    <row r="139" spans="3:26" ht="14.25">
      <c r="C139" s="211"/>
      <c r="D139" s="211"/>
      <c r="E139" s="211"/>
      <c r="F139" s="211"/>
      <c r="G139" s="211"/>
      <c r="H139" s="211"/>
      <c r="I139" s="211"/>
      <c r="J139" s="211"/>
      <c r="K139" s="211"/>
      <c r="L139" s="212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9"/>
      <c r="X139" s="211"/>
      <c r="Y139" s="211"/>
      <c r="Z139" s="211"/>
    </row>
    <row r="140" spans="3:26" ht="14.25">
      <c r="C140" s="211"/>
      <c r="D140" s="211"/>
      <c r="E140" s="211"/>
      <c r="F140" s="211"/>
      <c r="G140" s="211"/>
      <c r="H140" s="211"/>
      <c r="I140" s="211"/>
      <c r="J140" s="211"/>
      <c r="K140" s="211"/>
      <c r="L140" s="212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9"/>
      <c r="X140" s="211"/>
      <c r="Y140" s="211"/>
      <c r="Z140" s="211"/>
    </row>
    <row r="141" spans="3:26" ht="14.25">
      <c r="C141" s="211"/>
      <c r="D141" s="211"/>
      <c r="E141" s="211"/>
      <c r="F141" s="211"/>
      <c r="G141" s="211"/>
      <c r="H141" s="211"/>
      <c r="I141" s="211"/>
      <c r="J141" s="211"/>
      <c r="K141" s="211"/>
      <c r="L141" s="212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9"/>
      <c r="X141" s="211"/>
      <c r="Y141" s="211"/>
      <c r="Z141" s="211"/>
    </row>
    <row r="142" spans="3:26" ht="14.25">
      <c r="C142" s="211"/>
      <c r="D142" s="211"/>
      <c r="E142" s="211"/>
      <c r="F142" s="211"/>
      <c r="G142" s="211"/>
      <c r="H142" s="211"/>
      <c r="I142" s="211"/>
      <c r="J142" s="211"/>
      <c r="K142" s="211"/>
      <c r="L142" s="212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9"/>
      <c r="X142" s="211"/>
      <c r="Y142" s="211"/>
      <c r="Z142" s="211"/>
    </row>
    <row r="143" spans="3:26" ht="14.25">
      <c r="C143" s="211"/>
      <c r="D143" s="211"/>
      <c r="E143" s="211"/>
      <c r="F143" s="211"/>
      <c r="G143" s="211"/>
      <c r="H143" s="211"/>
      <c r="I143" s="211"/>
      <c r="J143" s="211"/>
      <c r="K143" s="211"/>
      <c r="L143" s="212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9"/>
      <c r="X143" s="211"/>
      <c r="Y143" s="211"/>
      <c r="Z143" s="211"/>
    </row>
    <row r="144" spans="3:26" ht="14.25">
      <c r="C144" s="211"/>
      <c r="D144" s="211"/>
      <c r="E144" s="211"/>
      <c r="F144" s="211"/>
      <c r="G144" s="211"/>
      <c r="H144" s="211"/>
      <c r="I144" s="211"/>
      <c r="J144" s="211"/>
      <c r="K144" s="211"/>
      <c r="L144" s="212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9"/>
      <c r="X144" s="211"/>
      <c r="Y144" s="211"/>
      <c r="Z144" s="211"/>
    </row>
    <row r="145" spans="3:26" ht="14.25">
      <c r="C145" s="211"/>
      <c r="D145" s="211"/>
      <c r="E145" s="211"/>
      <c r="F145" s="211"/>
      <c r="G145" s="211"/>
      <c r="H145" s="211"/>
      <c r="I145" s="211"/>
      <c r="J145" s="211"/>
      <c r="K145" s="211"/>
      <c r="L145" s="212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9"/>
      <c r="X145" s="211"/>
      <c r="Y145" s="211"/>
      <c r="Z145" s="211"/>
    </row>
    <row r="146" spans="3:26" ht="14.25">
      <c r="C146" s="211"/>
      <c r="D146" s="211"/>
      <c r="E146" s="211"/>
      <c r="F146" s="211"/>
      <c r="G146" s="211"/>
      <c r="H146" s="211"/>
      <c r="I146" s="211"/>
      <c r="J146" s="211"/>
      <c r="K146" s="211"/>
      <c r="L146" s="212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9"/>
      <c r="X146" s="211"/>
      <c r="Y146" s="211"/>
      <c r="Z146" s="211"/>
    </row>
    <row r="147" spans="3:26" ht="14.25">
      <c r="C147" s="211"/>
      <c r="D147" s="211"/>
      <c r="E147" s="211"/>
      <c r="F147" s="211"/>
      <c r="G147" s="211"/>
      <c r="H147" s="211"/>
      <c r="I147" s="211"/>
      <c r="J147" s="211"/>
      <c r="K147" s="211"/>
      <c r="L147" s="212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9"/>
      <c r="X147" s="211"/>
      <c r="Y147" s="211"/>
      <c r="Z147" s="211"/>
    </row>
    <row r="148" spans="3:26" ht="14.25">
      <c r="C148" s="211"/>
      <c r="D148" s="211"/>
      <c r="E148" s="211"/>
      <c r="F148" s="211"/>
      <c r="G148" s="211"/>
      <c r="H148" s="211"/>
      <c r="I148" s="211"/>
      <c r="J148" s="211"/>
      <c r="K148" s="211"/>
      <c r="L148" s="212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9"/>
      <c r="X148" s="211"/>
      <c r="Y148" s="211"/>
      <c r="Z148" s="211"/>
    </row>
    <row r="149" spans="3:26" ht="14.25">
      <c r="C149" s="211"/>
      <c r="D149" s="211"/>
      <c r="E149" s="211"/>
      <c r="F149" s="211"/>
      <c r="G149" s="211"/>
      <c r="H149" s="211"/>
      <c r="I149" s="211"/>
      <c r="J149" s="211"/>
      <c r="K149" s="211"/>
      <c r="L149" s="212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9"/>
      <c r="X149" s="211"/>
      <c r="Y149" s="211"/>
      <c r="Z149" s="211"/>
    </row>
    <row r="150" spans="3:26" ht="14.25">
      <c r="C150" s="211"/>
      <c r="D150" s="211"/>
      <c r="E150" s="211"/>
      <c r="F150" s="211"/>
      <c r="G150" s="211"/>
      <c r="H150" s="211"/>
      <c r="I150" s="211"/>
      <c r="J150" s="211"/>
      <c r="K150" s="211"/>
      <c r="L150" s="212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9"/>
      <c r="X150" s="211"/>
      <c r="Y150" s="211"/>
      <c r="Z150" s="211"/>
    </row>
    <row r="151" spans="3:26" ht="14.25">
      <c r="C151" s="211"/>
      <c r="D151" s="211"/>
      <c r="E151" s="211"/>
      <c r="F151" s="211"/>
      <c r="G151" s="211"/>
      <c r="H151" s="211"/>
      <c r="I151" s="211"/>
      <c r="J151" s="211"/>
      <c r="K151" s="211"/>
      <c r="L151" s="212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9"/>
      <c r="X151" s="211"/>
      <c r="Y151" s="211"/>
      <c r="Z151" s="211"/>
    </row>
    <row r="152" spans="3:26" ht="14.25">
      <c r="C152" s="211"/>
      <c r="D152" s="211"/>
      <c r="E152" s="211"/>
      <c r="F152" s="211"/>
      <c r="G152" s="211"/>
      <c r="H152" s="211"/>
      <c r="I152" s="211"/>
      <c r="J152" s="211"/>
      <c r="K152" s="211"/>
      <c r="L152" s="212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9"/>
      <c r="X152" s="211"/>
      <c r="Y152" s="211"/>
      <c r="Z152" s="211"/>
    </row>
    <row r="153" spans="3:26" ht="14.25">
      <c r="C153" s="211"/>
      <c r="D153" s="211"/>
      <c r="E153" s="211"/>
      <c r="F153" s="211"/>
      <c r="G153" s="211"/>
      <c r="H153" s="211"/>
      <c r="I153" s="211"/>
      <c r="J153" s="211"/>
      <c r="K153" s="211"/>
      <c r="L153" s="212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9"/>
      <c r="X153" s="211"/>
      <c r="Y153" s="211"/>
      <c r="Z153" s="211"/>
    </row>
    <row r="154" spans="3:26" ht="14.25">
      <c r="C154" s="211"/>
      <c r="D154" s="211"/>
      <c r="E154" s="211"/>
      <c r="F154" s="211"/>
      <c r="G154" s="211"/>
      <c r="H154" s="211"/>
      <c r="I154" s="211"/>
      <c r="J154" s="211"/>
      <c r="K154" s="211"/>
      <c r="L154" s="212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9"/>
      <c r="X154" s="211"/>
      <c r="Y154" s="211"/>
      <c r="Z154" s="211"/>
    </row>
    <row r="155" spans="3:26" ht="14.25">
      <c r="C155" s="211"/>
      <c r="D155" s="211"/>
      <c r="E155" s="211"/>
      <c r="F155" s="211"/>
      <c r="G155" s="211"/>
      <c r="H155" s="211"/>
      <c r="I155" s="211"/>
      <c r="J155" s="211"/>
      <c r="K155" s="211"/>
      <c r="L155" s="212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9"/>
      <c r="X155" s="211"/>
      <c r="Y155" s="211"/>
      <c r="Z155" s="211"/>
    </row>
    <row r="156" spans="3:26" ht="14.25">
      <c r="C156" s="211"/>
      <c r="D156" s="211"/>
      <c r="E156" s="211"/>
      <c r="F156" s="211"/>
      <c r="G156" s="211"/>
      <c r="H156" s="211"/>
      <c r="I156" s="211"/>
      <c r="J156" s="211"/>
      <c r="K156" s="211"/>
      <c r="L156" s="212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9"/>
      <c r="X156" s="211"/>
      <c r="Y156" s="211"/>
      <c r="Z156" s="211"/>
    </row>
    <row r="157" spans="3:26" ht="14.25">
      <c r="C157" s="211"/>
      <c r="D157" s="211"/>
      <c r="E157" s="211"/>
      <c r="F157" s="211"/>
      <c r="G157" s="211"/>
      <c r="H157" s="211"/>
      <c r="I157" s="211"/>
      <c r="J157" s="211"/>
      <c r="K157" s="211"/>
      <c r="L157" s="212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9"/>
      <c r="X157" s="211"/>
      <c r="Y157" s="211"/>
      <c r="Z157" s="211"/>
    </row>
    <row r="158" spans="3:26" ht="14.25">
      <c r="C158" s="211"/>
      <c r="D158" s="211"/>
      <c r="E158" s="211"/>
      <c r="F158" s="211"/>
      <c r="G158" s="211"/>
      <c r="H158" s="211"/>
      <c r="I158" s="211"/>
      <c r="J158" s="211"/>
      <c r="K158" s="211"/>
      <c r="L158" s="212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9"/>
      <c r="X158" s="211"/>
      <c r="Y158" s="211"/>
      <c r="Z158" s="211"/>
    </row>
    <row r="159" spans="3:26" ht="14.25">
      <c r="C159" s="211"/>
      <c r="D159" s="211"/>
      <c r="E159" s="211"/>
      <c r="F159" s="211"/>
      <c r="G159" s="211"/>
      <c r="H159" s="211"/>
      <c r="I159" s="211"/>
      <c r="J159" s="211"/>
      <c r="K159" s="211"/>
      <c r="L159" s="212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9"/>
      <c r="X159" s="211"/>
      <c r="Y159" s="211"/>
      <c r="Z159" s="211"/>
    </row>
    <row r="160" spans="3:26" ht="14.25">
      <c r="C160" s="211"/>
      <c r="D160" s="211"/>
      <c r="E160" s="211"/>
      <c r="F160" s="211"/>
      <c r="G160" s="211"/>
      <c r="H160" s="211"/>
      <c r="I160" s="211"/>
      <c r="J160" s="211"/>
      <c r="K160" s="211"/>
      <c r="L160" s="212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9"/>
      <c r="X160" s="211"/>
      <c r="Y160" s="211"/>
      <c r="Z160" s="211"/>
    </row>
    <row r="161" spans="3:26" ht="14.25">
      <c r="C161" s="211"/>
      <c r="D161" s="211"/>
      <c r="E161" s="211"/>
      <c r="F161" s="211"/>
      <c r="G161" s="211"/>
      <c r="H161" s="211"/>
      <c r="I161" s="211"/>
      <c r="J161" s="211"/>
      <c r="K161" s="211"/>
      <c r="L161" s="212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9"/>
      <c r="X161" s="211"/>
      <c r="Y161" s="211"/>
      <c r="Z161" s="211"/>
    </row>
    <row r="162" spans="3:26" ht="14.25">
      <c r="C162" s="211"/>
      <c r="D162" s="211"/>
      <c r="E162" s="211"/>
      <c r="F162" s="211"/>
      <c r="G162" s="211"/>
      <c r="H162" s="211"/>
      <c r="I162" s="211"/>
      <c r="J162" s="211"/>
      <c r="K162" s="211"/>
      <c r="L162" s="212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9"/>
      <c r="X162" s="211"/>
      <c r="Y162" s="211"/>
      <c r="Z162" s="211"/>
    </row>
    <row r="163" spans="3:26" ht="14.25">
      <c r="C163" s="211"/>
      <c r="D163" s="211"/>
      <c r="E163" s="211"/>
      <c r="F163" s="211"/>
      <c r="G163" s="211"/>
      <c r="H163" s="211"/>
      <c r="I163" s="211"/>
      <c r="J163" s="211"/>
      <c r="K163" s="211"/>
      <c r="L163" s="212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9"/>
      <c r="X163" s="211"/>
      <c r="Y163" s="211"/>
      <c r="Z163" s="211"/>
    </row>
    <row r="164" spans="3:26" ht="14.25">
      <c r="C164" s="211"/>
      <c r="D164" s="211"/>
      <c r="E164" s="211"/>
      <c r="F164" s="211"/>
      <c r="G164" s="211"/>
      <c r="H164" s="211"/>
      <c r="I164" s="211"/>
      <c r="J164" s="211"/>
      <c r="K164" s="211"/>
      <c r="L164" s="212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9"/>
      <c r="X164" s="211"/>
      <c r="Y164" s="211"/>
      <c r="Z164" s="211"/>
    </row>
    <row r="165" spans="3:26" ht="14.25">
      <c r="C165" s="211"/>
      <c r="D165" s="211"/>
      <c r="E165" s="211"/>
      <c r="F165" s="211"/>
      <c r="G165" s="211"/>
      <c r="H165" s="211"/>
      <c r="I165" s="211"/>
      <c r="J165" s="211"/>
      <c r="K165" s="211"/>
      <c r="L165" s="212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9"/>
      <c r="X165" s="211"/>
      <c r="Y165" s="211"/>
      <c r="Z165" s="211"/>
    </row>
    <row r="166" spans="3:26" ht="14.25">
      <c r="C166" s="211"/>
      <c r="D166" s="211"/>
      <c r="E166" s="211"/>
      <c r="F166" s="211"/>
      <c r="G166" s="211"/>
      <c r="H166" s="211"/>
      <c r="I166" s="211"/>
      <c r="J166" s="211"/>
      <c r="K166" s="211"/>
      <c r="L166" s="212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9"/>
      <c r="X166" s="211"/>
      <c r="Y166" s="211"/>
      <c r="Z166" s="211"/>
    </row>
    <row r="167" spans="3:26" ht="14.25">
      <c r="C167" s="211"/>
      <c r="D167" s="211"/>
      <c r="E167" s="211"/>
      <c r="F167" s="211"/>
      <c r="G167" s="211"/>
      <c r="H167" s="211"/>
      <c r="I167" s="211"/>
      <c r="J167" s="211"/>
      <c r="K167" s="211"/>
      <c r="L167" s="212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9"/>
      <c r="X167" s="211"/>
      <c r="Y167" s="211"/>
      <c r="Z167" s="211"/>
    </row>
    <row r="168" spans="3:26" ht="14.25">
      <c r="C168" s="211"/>
      <c r="D168" s="211"/>
      <c r="E168" s="211"/>
      <c r="F168" s="211"/>
      <c r="G168" s="211"/>
      <c r="H168" s="211"/>
      <c r="I168" s="211"/>
      <c r="J168" s="211"/>
      <c r="K168" s="211"/>
      <c r="L168" s="212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9"/>
      <c r="X168" s="211"/>
      <c r="Y168" s="211"/>
      <c r="Z168" s="211"/>
    </row>
    <row r="169" spans="3:26" ht="14.25">
      <c r="C169" s="211"/>
      <c r="D169" s="211"/>
      <c r="E169" s="211"/>
      <c r="F169" s="211"/>
      <c r="G169" s="211"/>
      <c r="H169" s="211"/>
      <c r="I169" s="211"/>
      <c r="J169" s="211"/>
      <c r="K169" s="211"/>
      <c r="L169" s="212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9"/>
      <c r="X169" s="211"/>
      <c r="Y169" s="211"/>
      <c r="Z169" s="211"/>
    </row>
    <row r="170" spans="3:26" ht="14.25">
      <c r="C170" s="211"/>
      <c r="D170" s="211"/>
      <c r="E170" s="211"/>
      <c r="F170" s="211"/>
      <c r="G170" s="211"/>
      <c r="H170" s="211"/>
      <c r="I170" s="211"/>
      <c r="J170" s="211"/>
      <c r="K170" s="211"/>
      <c r="L170" s="212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9"/>
      <c r="X170" s="211"/>
      <c r="Y170" s="211"/>
      <c r="Z170" s="211"/>
    </row>
    <row r="171" spans="3:26" ht="14.25">
      <c r="C171" s="211"/>
      <c r="D171" s="211"/>
      <c r="E171" s="211"/>
      <c r="F171" s="211"/>
      <c r="G171" s="211"/>
      <c r="H171" s="211"/>
      <c r="I171" s="211"/>
      <c r="J171" s="211"/>
      <c r="K171" s="211"/>
      <c r="L171" s="212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9"/>
      <c r="X171" s="211"/>
      <c r="Y171" s="211"/>
      <c r="Z171" s="211"/>
    </row>
    <row r="172" spans="3:26" ht="14.25">
      <c r="C172" s="211"/>
      <c r="D172" s="211"/>
      <c r="E172" s="211"/>
      <c r="F172" s="211"/>
      <c r="G172" s="211"/>
      <c r="H172" s="211"/>
      <c r="I172" s="211"/>
      <c r="J172" s="211"/>
      <c r="K172" s="211"/>
      <c r="L172" s="212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9"/>
      <c r="X172" s="211"/>
      <c r="Y172" s="211"/>
      <c r="Z172" s="211"/>
    </row>
    <row r="173" spans="3:26" ht="14.25">
      <c r="C173" s="211"/>
      <c r="D173" s="211"/>
      <c r="E173" s="211"/>
      <c r="F173" s="211"/>
      <c r="G173" s="211"/>
      <c r="H173" s="211"/>
      <c r="I173" s="211"/>
      <c r="J173" s="211"/>
      <c r="K173" s="211"/>
      <c r="L173" s="212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9"/>
      <c r="X173" s="211"/>
      <c r="Y173" s="211"/>
      <c r="Z173" s="211"/>
    </row>
    <row r="174" spans="3:26" ht="14.25">
      <c r="C174" s="211"/>
      <c r="D174" s="211"/>
      <c r="E174" s="211"/>
      <c r="F174" s="211"/>
      <c r="G174" s="211"/>
      <c r="H174" s="211"/>
      <c r="I174" s="211"/>
      <c r="J174" s="211"/>
      <c r="K174" s="211"/>
      <c r="L174" s="212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9"/>
      <c r="X174" s="211"/>
      <c r="Y174" s="211"/>
      <c r="Z174" s="211"/>
    </row>
    <row r="175" spans="3:26" ht="14.25">
      <c r="C175" s="211"/>
      <c r="D175" s="211"/>
      <c r="E175" s="211"/>
      <c r="F175" s="211"/>
      <c r="G175" s="211"/>
      <c r="H175" s="211"/>
      <c r="I175" s="211"/>
      <c r="J175" s="211"/>
      <c r="K175" s="211"/>
      <c r="L175" s="212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9"/>
      <c r="X175" s="211"/>
      <c r="Y175" s="211"/>
      <c r="Z175" s="211"/>
    </row>
    <row r="176" spans="3:26" ht="14.25">
      <c r="C176" s="211"/>
      <c r="D176" s="211"/>
      <c r="E176" s="211"/>
      <c r="F176" s="211"/>
      <c r="G176" s="211"/>
      <c r="H176" s="211"/>
      <c r="I176" s="211"/>
      <c r="J176" s="211"/>
      <c r="K176" s="211"/>
      <c r="L176" s="212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9"/>
      <c r="X176" s="211"/>
      <c r="Y176" s="211"/>
      <c r="Z176" s="211"/>
    </row>
    <row r="177" spans="3:26" ht="14.25">
      <c r="C177" s="211"/>
      <c r="D177" s="211"/>
      <c r="E177" s="211"/>
      <c r="F177" s="211"/>
      <c r="G177" s="211"/>
      <c r="H177" s="211"/>
      <c r="I177" s="211"/>
      <c r="J177" s="211"/>
      <c r="K177" s="211"/>
      <c r="L177" s="212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9"/>
      <c r="X177" s="211"/>
      <c r="Y177" s="211"/>
      <c r="Z177" s="211"/>
    </row>
    <row r="178" spans="3:26" ht="14.25">
      <c r="C178" s="211"/>
      <c r="D178" s="211"/>
      <c r="E178" s="211"/>
      <c r="F178" s="211"/>
      <c r="G178" s="211"/>
      <c r="H178" s="211"/>
      <c r="I178" s="211"/>
      <c r="J178" s="211"/>
      <c r="K178" s="211"/>
      <c r="L178" s="212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9"/>
      <c r="X178" s="211"/>
      <c r="Y178" s="211"/>
      <c r="Z178" s="211"/>
    </row>
    <row r="179" spans="3:26" ht="14.25">
      <c r="C179" s="211"/>
      <c r="D179" s="211"/>
      <c r="E179" s="211"/>
      <c r="F179" s="211"/>
      <c r="G179" s="211"/>
      <c r="H179" s="211"/>
      <c r="I179" s="211"/>
      <c r="J179" s="211"/>
      <c r="K179" s="211"/>
      <c r="L179" s="212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9"/>
      <c r="X179" s="211"/>
      <c r="Y179" s="211"/>
      <c r="Z179" s="211"/>
    </row>
    <row r="180" spans="3:26" ht="14.25">
      <c r="C180" s="211"/>
      <c r="D180" s="211"/>
      <c r="E180" s="211"/>
      <c r="F180" s="211"/>
      <c r="G180" s="211"/>
      <c r="H180" s="211"/>
      <c r="I180" s="211"/>
      <c r="J180" s="211"/>
      <c r="K180" s="211"/>
      <c r="L180" s="212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9"/>
      <c r="X180" s="211"/>
      <c r="Y180" s="211"/>
      <c r="Z180" s="211"/>
    </row>
    <row r="181" spans="3:26" ht="14.25">
      <c r="C181" s="211"/>
      <c r="D181" s="211"/>
      <c r="E181" s="211"/>
      <c r="F181" s="211"/>
      <c r="G181" s="211"/>
      <c r="H181" s="211"/>
      <c r="I181" s="211"/>
      <c r="J181" s="211"/>
      <c r="K181" s="211"/>
      <c r="L181" s="212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9"/>
      <c r="X181" s="211"/>
      <c r="Y181" s="211"/>
      <c r="Z181" s="211"/>
    </row>
    <row r="182" spans="3:26" ht="14.25">
      <c r="C182" s="211"/>
      <c r="D182" s="211"/>
      <c r="E182" s="211"/>
      <c r="F182" s="211"/>
      <c r="G182" s="211"/>
      <c r="H182" s="211"/>
      <c r="I182" s="211"/>
      <c r="J182" s="211"/>
      <c r="K182" s="211"/>
      <c r="L182" s="212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9"/>
      <c r="X182" s="211"/>
      <c r="Y182" s="211"/>
      <c r="Z182" s="211"/>
    </row>
    <row r="183" spans="3:26" ht="14.25">
      <c r="C183" s="211"/>
      <c r="D183" s="211"/>
      <c r="E183" s="211"/>
      <c r="F183" s="211"/>
      <c r="G183" s="211"/>
      <c r="H183" s="211"/>
      <c r="I183" s="211"/>
      <c r="J183" s="211"/>
      <c r="K183" s="211"/>
      <c r="L183" s="212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9"/>
      <c r="X183" s="211"/>
      <c r="Y183" s="211"/>
      <c r="Z183" s="211"/>
    </row>
    <row r="184" spans="3:26" ht="14.25">
      <c r="C184" s="211"/>
      <c r="D184" s="211"/>
      <c r="E184" s="211"/>
      <c r="F184" s="211"/>
      <c r="G184" s="211"/>
      <c r="H184" s="211"/>
      <c r="I184" s="211"/>
      <c r="J184" s="211"/>
      <c r="K184" s="211"/>
      <c r="L184" s="212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9"/>
      <c r="X184" s="211"/>
      <c r="Y184" s="211"/>
      <c r="Z184" s="211"/>
    </row>
    <row r="185" spans="3:26" ht="14.25">
      <c r="C185" s="211"/>
      <c r="D185" s="211"/>
      <c r="E185" s="211"/>
      <c r="F185" s="211"/>
      <c r="G185" s="211"/>
      <c r="H185" s="211"/>
      <c r="I185" s="211"/>
      <c r="J185" s="211"/>
      <c r="K185" s="211"/>
      <c r="L185" s="212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9"/>
      <c r="X185" s="211"/>
      <c r="Y185" s="211"/>
      <c r="Z185" s="211"/>
    </row>
    <row r="186" spans="3:26" ht="14.25">
      <c r="C186" s="211"/>
      <c r="D186" s="211"/>
      <c r="E186" s="211"/>
      <c r="F186" s="211"/>
      <c r="G186" s="211"/>
      <c r="H186" s="211"/>
      <c r="I186" s="211"/>
      <c r="J186" s="211"/>
      <c r="K186" s="211"/>
      <c r="L186" s="212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9"/>
      <c r="X186" s="211"/>
      <c r="Y186" s="211"/>
      <c r="Z186" s="211"/>
    </row>
    <row r="187" spans="3:26" ht="14.25">
      <c r="C187" s="211"/>
      <c r="D187" s="211"/>
      <c r="E187" s="211"/>
      <c r="F187" s="211"/>
      <c r="G187" s="211"/>
      <c r="H187" s="211"/>
      <c r="I187" s="211"/>
      <c r="J187" s="211"/>
      <c r="K187" s="211"/>
      <c r="L187" s="212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9"/>
      <c r="X187" s="211"/>
      <c r="Y187" s="211"/>
      <c r="Z187" s="211"/>
    </row>
    <row r="188" spans="3:26" ht="14.25">
      <c r="C188" s="211"/>
      <c r="D188" s="211"/>
      <c r="E188" s="211"/>
      <c r="F188" s="211"/>
      <c r="G188" s="211"/>
      <c r="H188" s="211"/>
      <c r="I188" s="211"/>
      <c r="J188" s="211"/>
      <c r="K188" s="211"/>
      <c r="L188" s="212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9"/>
      <c r="X188" s="211"/>
      <c r="Y188" s="211"/>
      <c r="Z188" s="211"/>
    </row>
    <row r="189" spans="3:26" ht="14.25">
      <c r="C189" s="211"/>
      <c r="D189" s="211"/>
      <c r="E189" s="211"/>
      <c r="F189" s="211"/>
      <c r="G189" s="211"/>
      <c r="H189" s="211"/>
      <c r="I189" s="211"/>
      <c r="J189" s="211"/>
      <c r="K189" s="211"/>
      <c r="L189" s="212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9"/>
      <c r="X189" s="211"/>
      <c r="Y189" s="211"/>
      <c r="Z189" s="211"/>
    </row>
    <row r="190" spans="3:26" ht="14.25">
      <c r="C190" s="211"/>
      <c r="D190" s="211"/>
      <c r="E190" s="211"/>
      <c r="F190" s="211"/>
      <c r="G190" s="211"/>
      <c r="H190" s="211"/>
      <c r="I190" s="211"/>
      <c r="J190" s="211"/>
      <c r="K190" s="211"/>
      <c r="L190" s="212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9"/>
      <c r="X190" s="211"/>
      <c r="Y190" s="211"/>
      <c r="Z190" s="211"/>
    </row>
    <row r="191" spans="3:26" ht="14.25">
      <c r="C191" s="211"/>
      <c r="D191" s="211"/>
      <c r="E191" s="211"/>
      <c r="F191" s="211"/>
      <c r="G191" s="211"/>
      <c r="H191" s="211"/>
      <c r="I191" s="211"/>
      <c r="J191" s="211"/>
      <c r="K191" s="211"/>
      <c r="L191" s="212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9"/>
      <c r="X191" s="211"/>
      <c r="Y191" s="211"/>
      <c r="Z191" s="211"/>
    </row>
    <row r="192" spans="3:26" ht="14.25">
      <c r="C192" s="211"/>
      <c r="D192" s="211"/>
      <c r="E192" s="211"/>
      <c r="F192" s="211"/>
      <c r="G192" s="211"/>
      <c r="H192" s="211"/>
      <c r="I192" s="211"/>
      <c r="J192" s="211"/>
      <c r="K192" s="211"/>
      <c r="L192" s="212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9"/>
      <c r="X192" s="211"/>
      <c r="Y192" s="211"/>
      <c r="Z192" s="211"/>
    </row>
    <row r="193" spans="3:26" ht="14.25">
      <c r="C193" s="211"/>
      <c r="D193" s="211"/>
      <c r="E193" s="211"/>
      <c r="F193" s="211"/>
      <c r="G193" s="211"/>
      <c r="H193" s="211"/>
      <c r="I193" s="211"/>
      <c r="J193" s="211"/>
      <c r="K193" s="211"/>
      <c r="L193" s="212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9"/>
      <c r="X193" s="211"/>
      <c r="Y193" s="211"/>
      <c r="Z193" s="211"/>
    </row>
    <row r="194" spans="3:26" ht="14.25">
      <c r="C194" s="211"/>
      <c r="D194" s="211"/>
      <c r="E194" s="211"/>
      <c r="F194" s="211"/>
      <c r="G194" s="211"/>
      <c r="H194" s="211"/>
      <c r="I194" s="211"/>
      <c r="J194" s="211"/>
      <c r="K194" s="211"/>
      <c r="L194" s="212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9"/>
      <c r="X194" s="211"/>
      <c r="Y194" s="211"/>
      <c r="Z194" s="211"/>
    </row>
    <row r="195" spans="3:26" ht="14.25">
      <c r="C195" s="211"/>
      <c r="D195" s="211"/>
      <c r="E195" s="211"/>
      <c r="F195" s="211"/>
      <c r="G195" s="211"/>
      <c r="H195" s="211"/>
      <c r="I195" s="211"/>
      <c r="J195" s="211"/>
      <c r="K195" s="211"/>
      <c r="L195" s="212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9"/>
      <c r="X195" s="211"/>
      <c r="Y195" s="211"/>
      <c r="Z195" s="211"/>
    </row>
    <row r="196" spans="3:26" ht="14.25">
      <c r="C196" s="211"/>
      <c r="D196" s="211"/>
      <c r="E196" s="211"/>
      <c r="F196" s="211"/>
      <c r="G196" s="211"/>
      <c r="H196" s="211"/>
      <c r="I196" s="211"/>
      <c r="J196" s="211"/>
      <c r="K196" s="211"/>
      <c r="L196" s="212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9"/>
      <c r="X196" s="211"/>
      <c r="Y196" s="211"/>
      <c r="Z196" s="211"/>
    </row>
    <row r="197" spans="3:26" ht="14.25">
      <c r="C197" s="211"/>
      <c r="D197" s="211"/>
      <c r="E197" s="211"/>
      <c r="F197" s="211"/>
      <c r="G197" s="211"/>
      <c r="H197" s="211"/>
      <c r="I197" s="211"/>
      <c r="J197" s="211"/>
      <c r="K197" s="211"/>
      <c r="L197" s="212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9"/>
      <c r="X197" s="211"/>
      <c r="Y197" s="211"/>
      <c r="Z197" s="211"/>
    </row>
    <row r="198" spans="3:26" ht="14.25">
      <c r="C198" s="211"/>
      <c r="D198" s="211"/>
      <c r="E198" s="211"/>
      <c r="F198" s="211"/>
      <c r="G198" s="211"/>
      <c r="H198" s="211"/>
      <c r="I198" s="211"/>
      <c r="J198" s="211"/>
      <c r="K198" s="211"/>
      <c r="L198" s="212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9"/>
      <c r="X198" s="211"/>
      <c r="Y198" s="211"/>
      <c r="Z198" s="211"/>
    </row>
    <row r="199" spans="3:26" ht="14.25">
      <c r="C199" s="211"/>
      <c r="D199" s="211"/>
      <c r="E199" s="211"/>
      <c r="F199" s="211"/>
      <c r="G199" s="211"/>
      <c r="H199" s="211"/>
      <c r="I199" s="211"/>
      <c r="J199" s="211"/>
      <c r="K199" s="211"/>
      <c r="L199" s="212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9"/>
      <c r="X199" s="211"/>
      <c r="Y199" s="211"/>
      <c r="Z199" s="211"/>
    </row>
    <row r="200" spans="3:26" ht="14.25">
      <c r="C200" s="211"/>
      <c r="D200" s="211"/>
      <c r="E200" s="211"/>
      <c r="F200" s="211"/>
      <c r="G200" s="211"/>
      <c r="H200" s="211"/>
      <c r="I200" s="211"/>
      <c r="J200" s="211"/>
      <c r="K200" s="211"/>
      <c r="L200" s="212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9"/>
      <c r="X200" s="211"/>
      <c r="Y200" s="211"/>
      <c r="Z200" s="211"/>
    </row>
    <row r="201" spans="3:26" ht="14.25">
      <c r="C201" s="211"/>
      <c r="D201" s="211"/>
      <c r="E201" s="211"/>
      <c r="F201" s="211"/>
      <c r="G201" s="211"/>
      <c r="H201" s="211"/>
      <c r="I201" s="211"/>
      <c r="J201" s="211"/>
      <c r="K201" s="211"/>
      <c r="L201" s="212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9"/>
      <c r="X201" s="211"/>
      <c r="Y201" s="211"/>
      <c r="Z201" s="211"/>
    </row>
    <row r="202" spans="3:26" ht="14.25">
      <c r="C202" s="211"/>
      <c r="D202" s="211"/>
      <c r="E202" s="211"/>
      <c r="F202" s="211"/>
      <c r="G202" s="211"/>
      <c r="H202" s="211"/>
      <c r="I202" s="211"/>
      <c r="J202" s="211"/>
      <c r="K202" s="211"/>
      <c r="L202" s="212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9"/>
      <c r="X202" s="211"/>
      <c r="Y202" s="211"/>
      <c r="Z202" s="211"/>
    </row>
    <row r="203" spans="3:26" ht="14.25">
      <c r="C203" s="211"/>
      <c r="D203" s="211"/>
      <c r="E203" s="211"/>
      <c r="F203" s="211"/>
      <c r="G203" s="211"/>
      <c r="H203" s="211"/>
      <c r="I203" s="211"/>
      <c r="J203" s="211"/>
      <c r="K203" s="211"/>
      <c r="L203" s="212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9"/>
      <c r="X203" s="211"/>
      <c r="Y203" s="211"/>
      <c r="Z203" s="211"/>
    </row>
    <row r="204" spans="3:26" ht="14.25">
      <c r="C204" s="211"/>
      <c r="D204" s="211"/>
      <c r="E204" s="211"/>
      <c r="F204" s="211"/>
      <c r="G204" s="211"/>
      <c r="H204" s="211"/>
      <c r="I204" s="211"/>
      <c r="J204" s="211"/>
      <c r="K204" s="211"/>
      <c r="L204" s="212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9"/>
      <c r="X204" s="211"/>
      <c r="Y204" s="211"/>
      <c r="Z204" s="211"/>
    </row>
    <row r="205" spans="3:26" ht="14.25">
      <c r="C205" s="211"/>
      <c r="D205" s="211"/>
      <c r="E205" s="211"/>
      <c r="F205" s="211"/>
      <c r="G205" s="211"/>
      <c r="H205" s="211"/>
      <c r="I205" s="211"/>
      <c r="J205" s="211"/>
      <c r="K205" s="211"/>
      <c r="L205" s="212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9"/>
      <c r="X205" s="211"/>
      <c r="Y205" s="211"/>
      <c r="Z205" s="211"/>
    </row>
    <row r="206" spans="3:26" ht="14.25">
      <c r="C206" s="211"/>
      <c r="D206" s="211"/>
      <c r="E206" s="211"/>
      <c r="F206" s="211"/>
      <c r="G206" s="211"/>
      <c r="H206" s="211"/>
      <c r="I206" s="211"/>
      <c r="J206" s="211"/>
      <c r="K206" s="211"/>
      <c r="L206" s="212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9"/>
      <c r="X206" s="211"/>
      <c r="Y206" s="211"/>
      <c r="Z206" s="211"/>
    </row>
    <row r="207" spans="3:26" ht="14.25">
      <c r="C207" s="211"/>
      <c r="D207" s="211"/>
      <c r="E207" s="211"/>
      <c r="F207" s="211"/>
      <c r="G207" s="211"/>
      <c r="H207" s="211"/>
      <c r="I207" s="211"/>
      <c r="J207" s="211"/>
      <c r="K207" s="211"/>
      <c r="L207" s="212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9"/>
      <c r="X207" s="211"/>
      <c r="Y207" s="211"/>
      <c r="Z207" s="211"/>
    </row>
    <row r="208" spans="3:26" ht="14.25">
      <c r="C208" s="211"/>
      <c r="D208" s="211"/>
      <c r="E208" s="211"/>
      <c r="F208" s="211"/>
      <c r="G208" s="211"/>
      <c r="H208" s="211"/>
      <c r="I208" s="211"/>
      <c r="J208" s="211"/>
      <c r="K208" s="211"/>
      <c r="L208" s="212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9"/>
      <c r="X208" s="211"/>
      <c r="Y208" s="211"/>
      <c r="Z208" s="211"/>
    </row>
    <row r="209" spans="3:26" ht="14.25">
      <c r="C209" s="211"/>
      <c r="D209" s="211"/>
      <c r="E209" s="211"/>
      <c r="F209" s="211"/>
      <c r="G209" s="211"/>
      <c r="H209" s="211"/>
      <c r="I209" s="211"/>
      <c r="J209" s="211"/>
      <c r="K209" s="211"/>
      <c r="L209" s="212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9"/>
      <c r="X209" s="211"/>
      <c r="Y209" s="211"/>
      <c r="Z209" s="211"/>
    </row>
    <row r="210" spans="3:26" ht="14.25">
      <c r="C210" s="211"/>
      <c r="D210" s="211"/>
      <c r="E210" s="211"/>
      <c r="F210" s="211"/>
      <c r="G210" s="211"/>
      <c r="H210" s="211"/>
      <c r="I210" s="211"/>
      <c r="J210" s="211"/>
      <c r="K210" s="211"/>
      <c r="L210" s="212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9"/>
      <c r="X210" s="211"/>
      <c r="Y210" s="211"/>
      <c r="Z210" s="211"/>
    </row>
    <row r="211" spans="3:26" ht="14.25">
      <c r="C211" s="211"/>
      <c r="D211" s="211"/>
      <c r="E211" s="211"/>
      <c r="F211" s="211"/>
      <c r="G211" s="211"/>
      <c r="H211" s="211"/>
      <c r="I211" s="211"/>
      <c r="J211" s="211"/>
      <c r="K211" s="211"/>
      <c r="L211" s="212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9"/>
      <c r="X211" s="211"/>
      <c r="Y211" s="211"/>
      <c r="Z211" s="211"/>
    </row>
    <row r="212" spans="3:26" ht="14.25">
      <c r="C212" s="211"/>
      <c r="D212" s="211"/>
      <c r="E212" s="211"/>
      <c r="F212" s="211"/>
      <c r="G212" s="211"/>
      <c r="H212" s="211"/>
      <c r="I212" s="211"/>
      <c r="J212" s="211"/>
      <c r="K212" s="211"/>
      <c r="L212" s="212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9"/>
      <c r="X212" s="211"/>
      <c r="Y212" s="211"/>
      <c r="Z212" s="211"/>
    </row>
    <row r="213" spans="3:26" ht="14.25">
      <c r="C213" s="211"/>
      <c r="D213" s="211"/>
      <c r="E213" s="211"/>
      <c r="F213" s="211"/>
      <c r="G213" s="211"/>
      <c r="H213" s="211"/>
      <c r="I213" s="211"/>
      <c r="J213" s="211"/>
      <c r="K213" s="211"/>
      <c r="L213" s="212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9"/>
      <c r="X213" s="211"/>
      <c r="Y213" s="211"/>
      <c r="Z213" s="211"/>
    </row>
    <row r="214" spans="3:26" ht="14.25">
      <c r="C214" s="211"/>
      <c r="D214" s="211"/>
      <c r="E214" s="211"/>
      <c r="F214" s="211"/>
      <c r="G214" s="211"/>
      <c r="H214" s="211"/>
      <c r="I214" s="211"/>
      <c r="J214" s="211"/>
      <c r="K214" s="211"/>
      <c r="L214" s="212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9"/>
      <c r="X214" s="211"/>
      <c r="Y214" s="211"/>
      <c r="Z214" s="211"/>
    </row>
    <row r="215" spans="3:26" ht="14.25">
      <c r="C215" s="211"/>
      <c r="D215" s="211"/>
      <c r="E215" s="211"/>
      <c r="F215" s="211"/>
      <c r="G215" s="211"/>
      <c r="H215" s="211"/>
      <c r="I215" s="211"/>
      <c r="J215" s="211"/>
      <c r="K215" s="211"/>
      <c r="L215" s="212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9"/>
      <c r="X215" s="211"/>
      <c r="Y215" s="211"/>
      <c r="Z215" s="211"/>
    </row>
    <row r="216" spans="3:26" ht="14.25">
      <c r="C216" s="211"/>
      <c r="D216" s="211"/>
      <c r="E216" s="211"/>
      <c r="F216" s="211"/>
      <c r="G216" s="211"/>
      <c r="H216" s="211"/>
      <c r="I216" s="211"/>
      <c r="J216" s="211"/>
      <c r="K216" s="211"/>
      <c r="L216" s="212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9"/>
      <c r="X216" s="211"/>
      <c r="Y216" s="211"/>
      <c r="Z216" s="211"/>
    </row>
    <row r="217" spans="3:26" ht="14.25">
      <c r="C217" s="211"/>
      <c r="D217" s="211"/>
      <c r="E217" s="211"/>
      <c r="F217" s="211"/>
      <c r="G217" s="211"/>
      <c r="H217" s="211"/>
      <c r="I217" s="211"/>
      <c r="J217" s="211"/>
      <c r="K217" s="211"/>
      <c r="L217" s="212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9"/>
      <c r="X217" s="211"/>
      <c r="Y217" s="211"/>
      <c r="Z217" s="211"/>
    </row>
    <row r="218" spans="3:26" ht="14.25">
      <c r="C218" s="211"/>
      <c r="D218" s="211"/>
      <c r="E218" s="211"/>
      <c r="F218" s="211"/>
      <c r="G218" s="211"/>
      <c r="H218" s="211"/>
      <c r="I218" s="211"/>
      <c r="J218" s="211"/>
      <c r="K218" s="211"/>
      <c r="L218" s="212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9"/>
      <c r="X218" s="211"/>
      <c r="Y218" s="211"/>
      <c r="Z218" s="211"/>
    </row>
    <row r="219" spans="3:26" ht="14.25">
      <c r="C219" s="211"/>
      <c r="D219" s="211"/>
      <c r="E219" s="211"/>
      <c r="F219" s="211"/>
      <c r="G219" s="211"/>
      <c r="H219" s="211"/>
      <c r="I219" s="211"/>
      <c r="J219" s="211"/>
      <c r="K219" s="211"/>
      <c r="L219" s="212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9"/>
      <c r="X219" s="211"/>
      <c r="Y219" s="211"/>
      <c r="Z219" s="211"/>
    </row>
    <row r="220" spans="3:26" ht="14.25">
      <c r="C220" s="211"/>
      <c r="D220" s="211"/>
      <c r="E220" s="211"/>
      <c r="F220" s="211"/>
      <c r="G220" s="211"/>
      <c r="H220" s="211"/>
      <c r="I220" s="211"/>
      <c r="J220" s="211"/>
      <c r="K220" s="211"/>
      <c r="L220" s="212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9"/>
      <c r="X220" s="211"/>
      <c r="Y220" s="211"/>
      <c r="Z220" s="211"/>
    </row>
    <row r="221" spans="3:26" ht="14.25">
      <c r="C221" s="211"/>
      <c r="D221" s="211"/>
      <c r="E221" s="211"/>
      <c r="F221" s="211"/>
      <c r="G221" s="211"/>
      <c r="H221" s="211"/>
      <c r="I221" s="211"/>
      <c r="J221" s="211"/>
      <c r="K221" s="211"/>
      <c r="L221" s="212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9"/>
      <c r="X221" s="211"/>
      <c r="Y221" s="211"/>
      <c r="Z221" s="211"/>
    </row>
    <row r="222" spans="3:26" ht="14.25">
      <c r="C222" s="211"/>
      <c r="D222" s="211"/>
      <c r="E222" s="211"/>
      <c r="F222" s="211"/>
      <c r="G222" s="211"/>
      <c r="H222" s="211"/>
      <c r="I222" s="211"/>
      <c r="J222" s="211"/>
      <c r="K222" s="211"/>
      <c r="L222" s="212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9"/>
      <c r="X222" s="211"/>
      <c r="Y222" s="211"/>
      <c r="Z222" s="211"/>
    </row>
    <row r="223" spans="3:26" ht="14.25">
      <c r="C223" s="211"/>
      <c r="D223" s="211"/>
      <c r="E223" s="211"/>
      <c r="F223" s="211"/>
      <c r="G223" s="211"/>
      <c r="H223" s="211"/>
      <c r="I223" s="211"/>
      <c r="J223" s="211"/>
      <c r="K223" s="211"/>
      <c r="L223" s="212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9"/>
      <c r="X223" s="211"/>
      <c r="Y223" s="211"/>
      <c r="Z223" s="211"/>
    </row>
    <row r="224" spans="3:26" ht="14.25">
      <c r="C224" s="211"/>
      <c r="D224" s="211"/>
      <c r="E224" s="211"/>
      <c r="F224" s="211"/>
      <c r="G224" s="211"/>
      <c r="H224" s="211"/>
      <c r="I224" s="211"/>
      <c r="J224" s="211"/>
      <c r="K224" s="211"/>
      <c r="L224" s="212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9"/>
      <c r="X224" s="211"/>
      <c r="Y224" s="211"/>
      <c r="Z224" s="211"/>
    </row>
    <row r="225" spans="3:26" ht="14.25">
      <c r="C225" s="211"/>
      <c r="D225" s="211"/>
      <c r="E225" s="211"/>
      <c r="F225" s="211"/>
      <c r="G225" s="211"/>
      <c r="H225" s="211"/>
      <c r="I225" s="211"/>
      <c r="J225" s="211"/>
      <c r="K225" s="211"/>
      <c r="L225" s="212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9"/>
      <c r="X225" s="211"/>
      <c r="Y225" s="211"/>
      <c r="Z225" s="211"/>
    </row>
    <row r="226" spans="3:26" ht="14.25">
      <c r="C226" s="211"/>
      <c r="D226" s="211"/>
      <c r="E226" s="211"/>
      <c r="F226" s="211"/>
      <c r="G226" s="211"/>
      <c r="H226" s="211"/>
      <c r="I226" s="211"/>
      <c r="J226" s="211"/>
      <c r="K226" s="211"/>
      <c r="L226" s="212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9"/>
      <c r="X226" s="211"/>
      <c r="Y226" s="211"/>
      <c r="Z226" s="211"/>
    </row>
    <row r="227" spans="3:26" ht="14.25">
      <c r="C227" s="211"/>
      <c r="D227" s="211"/>
      <c r="E227" s="211"/>
      <c r="F227" s="211"/>
      <c r="G227" s="211"/>
      <c r="H227" s="211"/>
      <c r="I227" s="211"/>
      <c r="J227" s="211"/>
      <c r="K227" s="211"/>
      <c r="L227" s="212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9"/>
      <c r="X227" s="211"/>
      <c r="Y227" s="211"/>
      <c r="Z227" s="211"/>
    </row>
    <row r="228" spans="3:26" ht="14.25">
      <c r="C228" s="211"/>
      <c r="D228" s="211"/>
      <c r="E228" s="211"/>
      <c r="F228" s="211"/>
      <c r="G228" s="211"/>
      <c r="H228" s="211"/>
      <c r="I228" s="211"/>
      <c r="J228" s="211"/>
      <c r="K228" s="211"/>
      <c r="L228" s="212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9"/>
      <c r="X228" s="211"/>
      <c r="Y228" s="211"/>
      <c r="Z228" s="211"/>
    </row>
    <row r="229" spans="3:26" ht="14.25">
      <c r="C229" s="211"/>
      <c r="D229" s="211"/>
      <c r="E229" s="211"/>
      <c r="F229" s="211"/>
      <c r="G229" s="211"/>
      <c r="H229" s="211"/>
      <c r="I229" s="211"/>
      <c r="J229" s="211"/>
      <c r="K229" s="211"/>
      <c r="L229" s="212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9"/>
      <c r="X229" s="211"/>
      <c r="Y229" s="211"/>
      <c r="Z229" s="211"/>
    </row>
    <row r="230" spans="3:26" ht="14.25">
      <c r="C230" s="211"/>
      <c r="D230" s="211"/>
      <c r="E230" s="211"/>
      <c r="F230" s="211"/>
      <c r="G230" s="211"/>
      <c r="H230" s="211"/>
      <c r="I230" s="211"/>
      <c r="J230" s="211"/>
      <c r="K230" s="211"/>
      <c r="L230" s="212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9"/>
      <c r="X230" s="211"/>
      <c r="Y230" s="211"/>
      <c r="Z230" s="211"/>
    </row>
    <row r="231" spans="3:26" ht="14.25">
      <c r="C231" s="211"/>
      <c r="D231" s="211"/>
      <c r="E231" s="211"/>
      <c r="F231" s="211"/>
      <c r="G231" s="211"/>
      <c r="H231" s="211"/>
      <c r="I231" s="211"/>
      <c r="J231" s="211"/>
      <c r="K231" s="211"/>
      <c r="L231" s="212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9"/>
      <c r="X231" s="211"/>
      <c r="Y231" s="211"/>
      <c r="Z231" s="211"/>
    </row>
    <row r="232" spans="3:26" ht="14.25">
      <c r="C232" s="211"/>
      <c r="D232" s="211"/>
      <c r="E232" s="211"/>
      <c r="F232" s="211"/>
      <c r="G232" s="211"/>
      <c r="H232" s="211"/>
      <c r="I232" s="211"/>
      <c r="J232" s="211"/>
      <c r="K232" s="211"/>
      <c r="L232" s="212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9"/>
      <c r="X232" s="211"/>
      <c r="Y232" s="211"/>
      <c r="Z232" s="211"/>
    </row>
    <row r="233" spans="3:26" ht="14.25">
      <c r="C233" s="211"/>
      <c r="D233" s="211"/>
      <c r="E233" s="211"/>
      <c r="F233" s="211"/>
      <c r="G233" s="211"/>
      <c r="H233" s="211"/>
      <c r="I233" s="211"/>
      <c r="J233" s="211"/>
      <c r="K233" s="211"/>
      <c r="L233" s="212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9"/>
      <c r="X233" s="211"/>
      <c r="Y233" s="211"/>
      <c r="Z233" s="211"/>
    </row>
    <row r="234" spans="3:26" ht="14.25">
      <c r="C234" s="211"/>
      <c r="D234" s="211"/>
      <c r="E234" s="211"/>
      <c r="F234" s="211"/>
      <c r="G234" s="211"/>
      <c r="H234" s="211"/>
      <c r="I234" s="211"/>
      <c r="J234" s="211"/>
      <c r="K234" s="211"/>
      <c r="L234" s="212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9"/>
      <c r="X234" s="211"/>
      <c r="Y234" s="211"/>
      <c r="Z234" s="211"/>
    </row>
    <row r="235" spans="3:26" ht="14.25">
      <c r="C235" s="211"/>
      <c r="D235" s="211"/>
      <c r="E235" s="211"/>
      <c r="F235" s="211"/>
      <c r="G235" s="211"/>
      <c r="H235" s="211"/>
      <c r="I235" s="211"/>
      <c r="J235" s="211"/>
      <c r="K235" s="211"/>
      <c r="L235" s="212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9"/>
      <c r="X235" s="211"/>
      <c r="Y235" s="211"/>
      <c r="Z235" s="211"/>
    </row>
    <row r="236" spans="3:26" ht="14.25">
      <c r="C236" s="211"/>
      <c r="D236" s="211"/>
      <c r="E236" s="211"/>
      <c r="F236" s="211"/>
      <c r="G236" s="211"/>
      <c r="H236" s="211"/>
      <c r="I236" s="211"/>
      <c r="J236" s="211"/>
      <c r="K236" s="211"/>
      <c r="L236" s="212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9"/>
      <c r="X236" s="211"/>
      <c r="Y236" s="211"/>
      <c r="Z236" s="211"/>
    </row>
    <row r="237" spans="3:26" ht="14.25">
      <c r="C237" s="211"/>
      <c r="D237" s="211"/>
      <c r="E237" s="211"/>
      <c r="F237" s="211"/>
      <c r="G237" s="211"/>
      <c r="H237" s="211"/>
      <c r="I237" s="211"/>
      <c r="J237" s="211"/>
      <c r="K237" s="211"/>
      <c r="L237" s="212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9"/>
      <c r="X237" s="211"/>
      <c r="Y237" s="211"/>
      <c r="Z237" s="211"/>
    </row>
    <row r="238" spans="3:26" ht="14.25">
      <c r="C238" s="211"/>
      <c r="D238" s="211"/>
      <c r="E238" s="211"/>
      <c r="F238" s="211"/>
      <c r="G238" s="211"/>
      <c r="H238" s="211"/>
      <c r="I238" s="211"/>
      <c r="J238" s="211"/>
      <c r="K238" s="211"/>
      <c r="L238" s="212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9"/>
      <c r="X238" s="211"/>
      <c r="Y238" s="211"/>
      <c r="Z238" s="211"/>
    </row>
    <row r="239" spans="3:26" ht="14.25">
      <c r="C239" s="211"/>
      <c r="D239" s="211"/>
      <c r="E239" s="211"/>
      <c r="F239" s="211"/>
      <c r="G239" s="211"/>
      <c r="H239" s="211"/>
      <c r="I239" s="211"/>
      <c r="J239" s="211"/>
      <c r="K239" s="211"/>
      <c r="L239" s="212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9"/>
      <c r="X239" s="211"/>
      <c r="Y239" s="211"/>
      <c r="Z239" s="211"/>
    </row>
    <row r="240" spans="3:26" ht="14.25">
      <c r="C240" s="211"/>
      <c r="D240" s="211"/>
      <c r="E240" s="211"/>
      <c r="F240" s="211"/>
      <c r="G240" s="211"/>
      <c r="H240" s="211"/>
      <c r="I240" s="211"/>
      <c r="J240" s="211"/>
      <c r="K240" s="211"/>
      <c r="L240" s="212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9"/>
      <c r="X240" s="211"/>
      <c r="Y240" s="211"/>
      <c r="Z240" s="211"/>
    </row>
    <row r="241" spans="3:26" ht="14.25">
      <c r="C241" s="211"/>
      <c r="D241" s="211"/>
      <c r="E241" s="211"/>
      <c r="F241" s="211"/>
      <c r="G241" s="211"/>
      <c r="H241" s="211"/>
      <c r="I241" s="211"/>
      <c r="J241" s="211"/>
      <c r="K241" s="211"/>
      <c r="L241" s="212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9"/>
      <c r="X241" s="211"/>
      <c r="Y241" s="211"/>
      <c r="Z241" s="211"/>
    </row>
    <row r="242" spans="3:26" ht="14.25">
      <c r="C242" s="211"/>
      <c r="D242" s="211"/>
      <c r="E242" s="211"/>
      <c r="F242" s="211"/>
      <c r="G242" s="211"/>
      <c r="H242" s="211"/>
      <c r="I242" s="211"/>
      <c r="J242" s="211"/>
      <c r="K242" s="211"/>
      <c r="L242" s="212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9"/>
      <c r="X242" s="211"/>
      <c r="Y242" s="211"/>
      <c r="Z242" s="211"/>
    </row>
    <row r="243" spans="3:26" ht="14.25">
      <c r="C243" s="211"/>
      <c r="D243" s="211"/>
      <c r="E243" s="211"/>
      <c r="F243" s="211"/>
      <c r="G243" s="211"/>
      <c r="H243" s="211"/>
      <c r="I243" s="211"/>
      <c r="J243" s="211"/>
      <c r="K243" s="211"/>
      <c r="L243" s="212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9"/>
      <c r="X243" s="211"/>
      <c r="Y243" s="211"/>
      <c r="Z243" s="211"/>
    </row>
    <row r="244" spans="3:26" ht="14.25">
      <c r="C244" s="211"/>
      <c r="D244" s="211"/>
      <c r="E244" s="211"/>
      <c r="F244" s="211"/>
      <c r="G244" s="211"/>
      <c r="H244" s="211"/>
      <c r="I244" s="211"/>
      <c r="J244" s="211"/>
      <c r="K244" s="211"/>
      <c r="L244" s="212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9"/>
      <c r="X244" s="211"/>
      <c r="Y244" s="211"/>
      <c r="Z244" s="211"/>
    </row>
    <row r="245" spans="3:26" ht="14.25">
      <c r="C245" s="211"/>
      <c r="D245" s="211"/>
      <c r="E245" s="211"/>
      <c r="F245" s="211"/>
      <c r="G245" s="211"/>
      <c r="H245" s="211"/>
      <c r="I245" s="211"/>
      <c r="J245" s="211"/>
      <c r="K245" s="211"/>
      <c r="L245" s="212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9"/>
      <c r="X245" s="211"/>
      <c r="Y245" s="211"/>
      <c r="Z245" s="211"/>
    </row>
    <row r="246" spans="3:26" ht="14.25">
      <c r="C246" s="211"/>
      <c r="D246" s="211"/>
      <c r="E246" s="211"/>
      <c r="F246" s="211"/>
      <c r="G246" s="211"/>
      <c r="H246" s="211"/>
      <c r="I246" s="211"/>
      <c r="J246" s="211"/>
      <c r="K246" s="211"/>
      <c r="L246" s="212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9"/>
      <c r="X246" s="211"/>
      <c r="Y246" s="211"/>
      <c r="Z246" s="211"/>
    </row>
    <row r="247" spans="3:26" ht="14.25">
      <c r="C247" s="211"/>
      <c r="D247" s="211"/>
      <c r="E247" s="211"/>
      <c r="F247" s="211"/>
      <c r="G247" s="211"/>
      <c r="H247" s="211"/>
      <c r="I247" s="211"/>
      <c r="J247" s="211"/>
      <c r="K247" s="211"/>
      <c r="L247" s="212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9"/>
      <c r="X247" s="211"/>
      <c r="Y247" s="211"/>
      <c r="Z247" s="211"/>
    </row>
    <row r="248" spans="3:26" ht="14.25">
      <c r="C248" s="211"/>
      <c r="D248" s="211"/>
      <c r="E248" s="211"/>
      <c r="F248" s="211"/>
      <c r="G248" s="211"/>
      <c r="H248" s="211"/>
      <c r="I248" s="211"/>
      <c r="J248" s="211"/>
      <c r="K248" s="211"/>
      <c r="L248" s="212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9"/>
      <c r="X248" s="211"/>
      <c r="Y248" s="211"/>
      <c r="Z248" s="211"/>
    </row>
    <row r="249" spans="3:26" ht="14.25">
      <c r="C249" s="211"/>
      <c r="D249" s="211"/>
      <c r="E249" s="211"/>
      <c r="F249" s="211"/>
      <c r="G249" s="211"/>
      <c r="H249" s="211"/>
      <c r="I249" s="211"/>
      <c r="J249" s="211"/>
      <c r="K249" s="211"/>
      <c r="L249" s="212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9"/>
      <c r="X249" s="211"/>
      <c r="Y249" s="211"/>
      <c r="Z249" s="211"/>
    </row>
    <row r="250" spans="3:26" ht="14.25">
      <c r="C250" s="211"/>
      <c r="D250" s="211"/>
      <c r="E250" s="211"/>
      <c r="F250" s="211"/>
      <c r="G250" s="211"/>
      <c r="H250" s="211"/>
      <c r="I250" s="211"/>
      <c r="J250" s="211"/>
      <c r="K250" s="211"/>
      <c r="L250" s="212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9"/>
      <c r="X250" s="211"/>
      <c r="Y250" s="211"/>
      <c r="Z250" s="211"/>
    </row>
    <row r="251" spans="3:26" ht="14.25">
      <c r="C251" s="211"/>
      <c r="D251" s="211"/>
      <c r="E251" s="211"/>
      <c r="F251" s="211"/>
      <c r="G251" s="211"/>
      <c r="H251" s="211"/>
      <c r="I251" s="211"/>
      <c r="J251" s="211"/>
      <c r="K251" s="211"/>
      <c r="L251" s="212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9"/>
      <c r="X251" s="211"/>
      <c r="Y251" s="211"/>
      <c r="Z251" s="211"/>
    </row>
    <row r="252" spans="3:26" ht="14.25">
      <c r="C252" s="211"/>
      <c r="D252" s="211"/>
      <c r="E252" s="211"/>
      <c r="F252" s="211"/>
      <c r="G252" s="211"/>
      <c r="H252" s="211"/>
      <c r="I252" s="211"/>
      <c r="J252" s="211"/>
      <c r="K252" s="211"/>
      <c r="L252" s="212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9"/>
      <c r="X252" s="211"/>
      <c r="Y252" s="211"/>
      <c r="Z252" s="211"/>
    </row>
    <row r="253" spans="3:26" ht="14.25">
      <c r="C253" s="211"/>
      <c r="D253" s="211"/>
      <c r="E253" s="211"/>
      <c r="F253" s="211"/>
      <c r="G253" s="211"/>
      <c r="H253" s="211"/>
      <c r="I253" s="211"/>
      <c r="J253" s="211"/>
      <c r="K253" s="211"/>
      <c r="L253" s="212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9"/>
      <c r="X253" s="211"/>
      <c r="Y253" s="211"/>
      <c r="Z253" s="211"/>
    </row>
    <row r="254" spans="3:26" ht="14.25">
      <c r="C254" s="211"/>
      <c r="D254" s="211"/>
      <c r="E254" s="211"/>
      <c r="F254" s="211"/>
      <c r="G254" s="211"/>
      <c r="H254" s="211"/>
      <c r="I254" s="211"/>
      <c r="J254" s="211"/>
      <c r="K254" s="211"/>
      <c r="L254" s="212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9"/>
      <c r="X254" s="211"/>
      <c r="Y254" s="211"/>
      <c r="Z254" s="211"/>
    </row>
    <row r="255" spans="3:26" ht="14.25">
      <c r="C255" s="211"/>
      <c r="D255" s="211"/>
      <c r="E255" s="211"/>
      <c r="F255" s="211"/>
      <c r="G255" s="211"/>
      <c r="H255" s="211"/>
      <c r="I255" s="211"/>
      <c r="J255" s="211"/>
      <c r="K255" s="211"/>
      <c r="L255" s="212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9"/>
      <c r="X255" s="211"/>
      <c r="Y255" s="211"/>
      <c r="Z255" s="211"/>
    </row>
    <row r="256" spans="3:26" ht="14.25">
      <c r="C256" s="211"/>
      <c r="D256" s="211"/>
      <c r="E256" s="211"/>
      <c r="F256" s="211"/>
      <c r="G256" s="211"/>
      <c r="H256" s="211"/>
      <c r="I256" s="211"/>
      <c r="J256" s="211"/>
      <c r="K256" s="211"/>
      <c r="L256" s="212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9"/>
      <c r="X256" s="211"/>
      <c r="Y256" s="211"/>
      <c r="Z256" s="211"/>
    </row>
    <row r="257" spans="3:26" ht="14.25">
      <c r="C257" s="211"/>
      <c r="D257" s="211"/>
      <c r="E257" s="211"/>
      <c r="F257" s="211"/>
      <c r="G257" s="211"/>
      <c r="H257" s="211"/>
      <c r="I257" s="211"/>
      <c r="J257" s="211"/>
      <c r="K257" s="211"/>
      <c r="L257" s="212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9"/>
      <c r="X257" s="211"/>
      <c r="Y257" s="211"/>
      <c r="Z257" s="211"/>
    </row>
    <row r="258" spans="3:26" ht="14.25">
      <c r="C258" s="211"/>
      <c r="D258" s="211"/>
      <c r="E258" s="211"/>
      <c r="F258" s="211"/>
      <c r="G258" s="211"/>
      <c r="H258" s="211"/>
      <c r="I258" s="211"/>
      <c r="J258" s="211"/>
      <c r="K258" s="211"/>
      <c r="L258" s="212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9"/>
      <c r="X258" s="211"/>
      <c r="Y258" s="211"/>
      <c r="Z258" s="211"/>
    </row>
    <row r="259" spans="3:26" ht="14.25">
      <c r="C259" s="211"/>
      <c r="D259" s="211"/>
      <c r="E259" s="211"/>
      <c r="F259" s="211"/>
      <c r="G259" s="211"/>
      <c r="H259" s="211"/>
      <c r="I259" s="211"/>
      <c r="J259" s="211"/>
      <c r="K259" s="211"/>
      <c r="L259" s="212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9"/>
      <c r="X259" s="211"/>
      <c r="Y259" s="211"/>
      <c r="Z259" s="211"/>
    </row>
    <row r="260" spans="3:26" ht="14.25">
      <c r="C260" s="211"/>
      <c r="D260" s="211"/>
      <c r="E260" s="211"/>
      <c r="F260" s="211"/>
      <c r="G260" s="211"/>
      <c r="H260" s="211"/>
      <c r="I260" s="211"/>
      <c r="J260" s="211"/>
      <c r="K260" s="211"/>
      <c r="L260" s="212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9"/>
      <c r="X260" s="211"/>
      <c r="Y260" s="211"/>
      <c r="Z260" s="211"/>
    </row>
    <row r="261" spans="3:26" ht="14.25">
      <c r="C261" s="211"/>
      <c r="D261" s="211"/>
      <c r="E261" s="211"/>
      <c r="F261" s="211"/>
      <c r="G261" s="211"/>
      <c r="H261" s="211"/>
      <c r="I261" s="211"/>
      <c r="J261" s="211"/>
      <c r="K261" s="211"/>
      <c r="L261" s="212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9"/>
      <c r="X261" s="211"/>
      <c r="Y261" s="211"/>
      <c r="Z261" s="211"/>
    </row>
    <row r="262" spans="3:26" ht="14.25">
      <c r="C262" s="211"/>
      <c r="D262" s="211"/>
      <c r="E262" s="211"/>
      <c r="F262" s="211"/>
      <c r="G262" s="211"/>
      <c r="H262" s="211"/>
      <c r="I262" s="211"/>
      <c r="J262" s="211"/>
      <c r="K262" s="211"/>
      <c r="L262" s="212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9"/>
      <c r="X262" s="211"/>
      <c r="Y262" s="211"/>
      <c r="Z262" s="211"/>
    </row>
    <row r="263" spans="3:26" ht="14.25">
      <c r="C263" s="211"/>
      <c r="D263" s="211"/>
      <c r="E263" s="211"/>
      <c r="F263" s="211"/>
      <c r="G263" s="211"/>
      <c r="H263" s="211"/>
      <c r="I263" s="211"/>
      <c r="J263" s="211"/>
      <c r="K263" s="211"/>
      <c r="L263" s="212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9"/>
      <c r="X263" s="211"/>
      <c r="Y263" s="211"/>
      <c r="Z263" s="211"/>
    </row>
    <row r="264" spans="3:26" ht="14.25">
      <c r="C264" s="211"/>
      <c r="D264" s="211"/>
      <c r="E264" s="211"/>
      <c r="F264" s="211"/>
      <c r="G264" s="211"/>
      <c r="H264" s="211"/>
      <c r="I264" s="211"/>
      <c r="J264" s="211"/>
      <c r="K264" s="211"/>
      <c r="L264" s="212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9"/>
      <c r="X264" s="211"/>
      <c r="Y264" s="211"/>
      <c r="Z264" s="211"/>
    </row>
    <row r="265" spans="3:26" ht="14.25">
      <c r="C265" s="211"/>
      <c r="D265" s="211"/>
      <c r="E265" s="211"/>
      <c r="F265" s="211"/>
      <c r="G265" s="211"/>
      <c r="H265" s="211"/>
      <c r="I265" s="211"/>
      <c r="J265" s="211"/>
      <c r="K265" s="211"/>
      <c r="L265" s="212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9"/>
      <c r="X265" s="211"/>
      <c r="Y265" s="211"/>
      <c r="Z265" s="211"/>
    </row>
    <row r="266" spans="3:26" ht="14.25">
      <c r="C266" s="211"/>
      <c r="D266" s="211"/>
      <c r="E266" s="211"/>
      <c r="F266" s="211"/>
      <c r="G266" s="211"/>
      <c r="H266" s="211"/>
      <c r="I266" s="211"/>
      <c r="J266" s="211"/>
      <c r="K266" s="211"/>
      <c r="L266" s="212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9"/>
      <c r="X266" s="211"/>
      <c r="Y266" s="211"/>
      <c r="Z266" s="211"/>
    </row>
    <row r="267" spans="3:26" ht="14.25">
      <c r="C267" s="211"/>
      <c r="D267" s="211"/>
      <c r="E267" s="211"/>
      <c r="F267" s="211"/>
      <c r="G267" s="211"/>
      <c r="H267" s="211"/>
      <c r="I267" s="211"/>
      <c r="J267" s="211"/>
      <c r="K267" s="211"/>
      <c r="L267" s="212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9"/>
      <c r="X267" s="211"/>
      <c r="Y267" s="211"/>
      <c r="Z267" s="211"/>
    </row>
    <row r="268" spans="3:26" ht="14.25">
      <c r="C268" s="211"/>
      <c r="D268" s="211"/>
      <c r="E268" s="211"/>
      <c r="F268" s="211"/>
      <c r="G268" s="211"/>
      <c r="H268" s="211"/>
      <c r="I268" s="211"/>
      <c r="J268" s="211"/>
      <c r="K268" s="211"/>
      <c r="L268" s="212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9"/>
      <c r="X268" s="211"/>
      <c r="Y268" s="211"/>
      <c r="Z268" s="211"/>
    </row>
    <row r="269" spans="3:26" ht="14.25">
      <c r="C269" s="211"/>
      <c r="D269" s="211"/>
      <c r="E269" s="211"/>
      <c r="F269" s="211"/>
      <c r="G269" s="211"/>
      <c r="H269" s="211"/>
      <c r="I269" s="211"/>
      <c r="J269" s="211"/>
      <c r="K269" s="211"/>
      <c r="L269" s="212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9"/>
      <c r="X269" s="211"/>
      <c r="Y269" s="211"/>
      <c r="Z269" s="211"/>
    </row>
    <row r="270" spans="3:26" ht="14.25">
      <c r="C270" s="211"/>
      <c r="D270" s="211"/>
      <c r="E270" s="211"/>
      <c r="F270" s="211"/>
      <c r="G270" s="211"/>
      <c r="H270" s="211"/>
      <c r="I270" s="211"/>
      <c r="J270" s="211"/>
      <c r="K270" s="211"/>
      <c r="L270" s="212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9"/>
      <c r="X270" s="211"/>
      <c r="Y270" s="211"/>
      <c r="Z270" s="211"/>
    </row>
    <row r="271" spans="3:26" ht="14.25">
      <c r="C271" s="211"/>
      <c r="D271" s="211"/>
      <c r="E271" s="211"/>
      <c r="F271" s="211"/>
      <c r="G271" s="211"/>
      <c r="H271" s="211"/>
      <c r="I271" s="211"/>
      <c r="J271" s="211"/>
      <c r="K271" s="211"/>
      <c r="L271" s="212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9"/>
      <c r="X271" s="211"/>
      <c r="Y271" s="211"/>
      <c r="Z271" s="211"/>
    </row>
    <row r="272" spans="3:26" ht="14.25">
      <c r="C272" s="211"/>
      <c r="D272" s="211"/>
      <c r="E272" s="211"/>
      <c r="F272" s="211"/>
      <c r="G272" s="211"/>
      <c r="H272" s="211"/>
      <c r="I272" s="211"/>
      <c r="J272" s="211"/>
      <c r="K272" s="211"/>
      <c r="L272" s="212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9"/>
      <c r="X272" s="211"/>
      <c r="Y272" s="211"/>
      <c r="Z272" s="211"/>
    </row>
    <row r="273" spans="3:26" ht="14.25">
      <c r="C273" s="211"/>
      <c r="D273" s="211"/>
      <c r="E273" s="211"/>
      <c r="F273" s="211"/>
      <c r="G273" s="211"/>
      <c r="H273" s="211"/>
      <c r="I273" s="211"/>
      <c r="J273" s="211"/>
      <c r="K273" s="211"/>
      <c r="L273" s="212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9"/>
      <c r="X273" s="211"/>
      <c r="Y273" s="211"/>
      <c r="Z273" s="211"/>
    </row>
    <row r="274" spans="3:26" ht="14.25">
      <c r="C274" s="211"/>
      <c r="D274" s="211"/>
      <c r="E274" s="211"/>
      <c r="F274" s="211"/>
      <c r="G274" s="211"/>
      <c r="H274" s="211"/>
      <c r="I274" s="211"/>
      <c r="J274" s="211"/>
      <c r="K274" s="211"/>
      <c r="L274" s="212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9"/>
      <c r="X274" s="211"/>
      <c r="Y274" s="211"/>
      <c r="Z274" s="211"/>
    </row>
    <row r="275" spans="3:26" ht="14.25">
      <c r="C275" s="211"/>
      <c r="D275" s="211"/>
      <c r="E275" s="211"/>
      <c r="F275" s="211"/>
      <c r="G275" s="211"/>
      <c r="H275" s="211"/>
      <c r="I275" s="211"/>
      <c r="J275" s="211"/>
      <c r="K275" s="211"/>
      <c r="L275" s="212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9"/>
      <c r="X275" s="211"/>
      <c r="Y275" s="211"/>
      <c r="Z275" s="211"/>
    </row>
    <row r="276" spans="3:26" ht="14.25">
      <c r="C276" s="211"/>
      <c r="D276" s="211"/>
      <c r="E276" s="211"/>
      <c r="F276" s="211"/>
      <c r="G276" s="211"/>
      <c r="H276" s="211"/>
      <c r="I276" s="211"/>
      <c r="J276" s="211"/>
      <c r="K276" s="211"/>
      <c r="L276" s="212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9"/>
      <c r="X276" s="211"/>
      <c r="Y276" s="211"/>
      <c r="Z276" s="211"/>
    </row>
    <row r="277" spans="3:26" ht="14.25">
      <c r="C277" s="211"/>
      <c r="D277" s="211"/>
      <c r="E277" s="211"/>
      <c r="F277" s="211"/>
      <c r="G277" s="211"/>
      <c r="H277" s="211"/>
      <c r="I277" s="211"/>
      <c r="J277" s="211"/>
      <c r="K277" s="211"/>
      <c r="L277" s="212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9"/>
      <c r="X277" s="211"/>
      <c r="Y277" s="211"/>
      <c r="Z277" s="211"/>
    </row>
    <row r="278" spans="3:26" ht="14.25">
      <c r="C278" s="211"/>
      <c r="D278" s="211"/>
      <c r="E278" s="211"/>
      <c r="F278" s="211"/>
      <c r="G278" s="211"/>
      <c r="H278" s="211"/>
      <c r="I278" s="211"/>
      <c r="J278" s="211"/>
      <c r="K278" s="211"/>
      <c r="L278" s="212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9"/>
      <c r="X278" s="211"/>
      <c r="Y278" s="211"/>
      <c r="Z278" s="211"/>
    </row>
    <row r="279" spans="3:26" ht="14.25">
      <c r="C279" s="211"/>
      <c r="D279" s="211"/>
      <c r="E279" s="211"/>
      <c r="F279" s="211"/>
      <c r="G279" s="211"/>
      <c r="H279" s="211"/>
      <c r="I279" s="211"/>
      <c r="J279" s="211"/>
      <c r="K279" s="211"/>
      <c r="L279" s="212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9"/>
      <c r="X279" s="211"/>
      <c r="Y279" s="211"/>
      <c r="Z279" s="211"/>
    </row>
    <row r="280" spans="3:26" ht="14.25">
      <c r="C280" s="211"/>
      <c r="D280" s="211"/>
      <c r="E280" s="211"/>
      <c r="F280" s="211"/>
      <c r="G280" s="211"/>
      <c r="H280" s="211"/>
      <c r="I280" s="211"/>
      <c r="J280" s="211"/>
      <c r="K280" s="211"/>
      <c r="L280" s="212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9"/>
      <c r="X280" s="211"/>
      <c r="Y280" s="211"/>
      <c r="Z280" s="211"/>
    </row>
    <row r="281" spans="3:26" ht="14.25">
      <c r="C281" s="211"/>
      <c r="D281" s="211"/>
      <c r="E281" s="211"/>
      <c r="F281" s="211"/>
      <c r="G281" s="211"/>
      <c r="H281" s="211"/>
      <c r="I281" s="211"/>
      <c r="J281" s="211"/>
      <c r="K281" s="211"/>
      <c r="L281" s="212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9"/>
      <c r="X281" s="211"/>
      <c r="Y281" s="211"/>
      <c r="Z281" s="211"/>
    </row>
    <row r="282" spans="3:26" ht="14.25">
      <c r="C282" s="211"/>
      <c r="D282" s="211"/>
      <c r="E282" s="211"/>
      <c r="F282" s="211"/>
      <c r="G282" s="211"/>
      <c r="H282" s="211"/>
      <c r="I282" s="211"/>
      <c r="J282" s="211"/>
      <c r="K282" s="211"/>
      <c r="L282" s="212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9"/>
      <c r="X282" s="211"/>
      <c r="Y282" s="211"/>
      <c r="Z282" s="211"/>
    </row>
    <row r="283" spans="3:26" ht="14.25">
      <c r="C283" s="211"/>
      <c r="D283" s="211"/>
      <c r="E283" s="211"/>
      <c r="F283" s="211"/>
      <c r="G283" s="211"/>
      <c r="H283" s="211"/>
      <c r="I283" s="211"/>
      <c r="J283" s="211"/>
      <c r="K283" s="211"/>
      <c r="L283" s="212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9"/>
      <c r="X283" s="211"/>
      <c r="Y283" s="211"/>
      <c r="Z283" s="211"/>
    </row>
    <row r="284" spans="3:26" ht="14.25">
      <c r="C284" s="211"/>
      <c r="D284" s="211"/>
      <c r="E284" s="211"/>
      <c r="F284" s="211"/>
      <c r="G284" s="211"/>
      <c r="H284" s="211"/>
      <c r="I284" s="211"/>
      <c r="J284" s="211"/>
      <c r="K284" s="211"/>
      <c r="L284" s="212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9"/>
      <c r="X284" s="211"/>
      <c r="Y284" s="211"/>
      <c r="Z284" s="211"/>
    </row>
    <row r="285" spans="3:26" ht="14.25">
      <c r="C285" s="211"/>
      <c r="D285" s="211"/>
      <c r="E285" s="211"/>
      <c r="F285" s="211"/>
      <c r="G285" s="211"/>
      <c r="H285" s="211"/>
      <c r="I285" s="211"/>
      <c r="J285" s="211"/>
      <c r="K285" s="211"/>
      <c r="L285" s="212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9"/>
      <c r="X285" s="211"/>
      <c r="Y285" s="211"/>
      <c r="Z285" s="211"/>
    </row>
    <row r="286" spans="3:26" ht="14.25">
      <c r="C286" s="211"/>
      <c r="D286" s="211"/>
      <c r="E286" s="211"/>
      <c r="F286" s="211"/>
      <c r="G286" s="211"/>
      <c r="H286" s="211"/>
      <c r="I286" s="211"/>
      <c r="J286" s="211"/>
      <c r="K286" s="211"/>
      <c r="L286" s="212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9"/>
      <c r="X286" s="211"/>
      <c r="Y286" s="211"/>
      <c r="Z286" s="211"/>
    </row>
    <row r="287" spans="3:26" ht="14.25">
      <c r="C287" s="211"/>
      <c r="D287" s="211"/>
      <c r="E287" s="211"/>
      <c r="F287" s="211"/>
      <c r="G287" s="211"/>
      <c r="H287" s="211"/>
      <c r="I287" s="211"/>
      <c r="J287" s="211"/>
      <c r="K287" s="211"/>
      <c r="L287" s="212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9"/>
      <c r="X287" s="211"/>
      <c r="Y287" s="211"/>
      <c r="Z287" s="211"/>
    </row>
    <row r="288" spans="3:26" ht="14.25">
      <c r="C288" s="211"/>
      <c r="D288" s="211"/>
      <c r="E288" s="211"/>
      <c r="F288" s="211"/>
      <c r="G288" s="211"/>
      <c r="H288" s="211"/>
      <c r="I288" s="211"/>
      <c r="J288" s="211"/>
      <c r="K288" s="211"/>
      <c r="L288" s="212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9"/>
      <c r="X288" s="211"/>
      <c r="Y288" s="211"/>
      <c r="Z288" s="211"/>
    </row>
    <row r="289" spans="3:26" ht="14.25">
      <c r="C289" s="211"/>
      <c r="D289" s="211"/>
      <c r="E289" s="211"/>
      <c r="F289" s="211"/>
      <c r="G289" s="211"/>
      <c r="H289" s="211"/>
      <c r="I289" s="211"/>
      <c r="J289" s="211"/>
      <c r="K289" s="211"/>
      <c r="L289" s="212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9"/>
      <c r="X289" s="211"/>
      <c r="Y289" s="211"/>
      <c r="Z289" s="211"/>
    </row>
    <row r="290" spans="3:26" ht="14.25">
      <c r="C290" s="211"/>
      <c r="D290" s="211"/>
      <c r="E290" s="211"/>
      <c r="F290" s="211"/>
      <c r="G290" s="211"/>
      <c r="H290" s="211"/>
      <c r="I290" s="211"/>
      <c r="J290" s="211"/>
      <c r="K290" s="211"/>
      <c r="L290" s="212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9"/>
      <c r="X290" s="211"/>
      <c r="Y290" s="211"/>
      <c r="Z290" s="211"/>
    </row>
    <row r="291" spans="3:26" ht="14.25">
      <c r="C291" s="211"/>
      <c r="D291" s="211"/>
      <c r="E291" s="211"/>
      <c r="F291" s="211"/>
      <c r="G291" s="211"/>
      <c r="H291" s="211"/>
      <c r="I291" s="211"/>
      <c r="J291" s="211"/>
      <c r="K291" s="211"/>
      <c r="L291" s="212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9"/>
      <c r="X291" s="211"/>
      <c r="Y291" s="211"/>
      <c r="Z291" s="211"/>
    </row>
    <row r="292" spans="3:26" ht="14.25">
      <c r="C292" s="211"/>
      <c r="D292" s="211"/>
      <c r="E292" s="211"/>
      <c r="F292" s="211"/>
      <c r="G292" s="211"/>
      <c r="H292" s="211"/>
      <c r="I292" s="211"/>
      <c r="J292" s="211"/>
      <c r="K292" s="211"/>
      <c r="L292" s="212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9"/>
      <c r="X292" s="211"/>
      <c r="Y292" s="211"/>
      <c r="Z292" s="211"/>
    </row>
    <row r="293" spans="3:26" ht="14.25">
      <c r="C293" s="211"/>
      <c r="D293" s="211"/>
      <c r="E293" s="211"/>
      <c r="F293" s="211"/>
      <c r="G293" s="211"/>
      <c r="H293" s="211"/>
      <c r="I293" s="211"/>
      <c r="J293" s="211"/>
      <c r="K293" s="211"/>
      <c r="L293" s="212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9"/>
      <c r="X293" s="211"/>
      <c r="Y293" s="211"/>
      <c r="Z293" s="211"/>
    </row>
    <row r="294" spans="3:26" ht="14.25">
      <c r="C294" s="211"/>
      <c r="D294" s="211"/>
      <c r="E294" s="211"/>
      <c r="F294" s="211"/>
      <c r="G294" s="211"/>
      <c r="H294" s="211"/>
      <c r="I294" s="211"/>
      <c r="J294" s="211"/>
      <c r="K294" s="211"/>
      <c r="L294" s="212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9"/>
      <c r="X294" s="211"/>
      <c r="Y294" s="211"/>
      <c r="Z294" s="211"/>
    </row>
    <row r="295" spans="3:26" ht="14.25">
      <c r="C295" s="211"/>
      <c r="D295" s="211"/>
      <c r="E295" s="211"/>
      <c r="F295" s="211"/>
      <c r="G295" s="211"/>
      <c r="H295" s="211"/>
      <c r="I295" s="211"/>
      <c r="J295" s="211"/>
      <c r="K295" s="211"/>
      <c r="L295" s="212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9"/>
      <c r="X295" s="211"/>
      <c r="Y295" s="211"/>
      <c r="Z295" s="211"/>
    </row>
    <row r="296" spans="3:26" ht="14.25">
      <c r="C296" s="211"/>
      <c r="D296" s="211"/>
      <c r="E296" s="211"/>
      <c r="F296" s="211"/>
      <c r="G296" s="211"/>
      <c r="H296" s="211"/>
      <c r="I296" s="211"/>
      <c r="J296" s="211"/>
      <c r="K296" s="211"/>
      <c r="L296" s="212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9"/>
      <c r="X296" s="211"/>
      <c r="Y296" s="211"/>
      <c r="Z296" s="211"/>
    </row>
    <row r="297" spans="3:26" ht="14.25">
      <c r="C297" s="211"/>
      <c r="D297" s="211"/>
      <c r="E297" s="211"/>
      <c r="F297" s="211"/>
      <c r="G297" s="211"/>
      <c r="H297" s="211"/>
      <c r="I297" s="211"/>
      <c r="J297" s="211"/>
      <c r="K297" s="211"/>
      <c r="L297" s="212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9"/>
      <c r="X297" s="211"/>
      <c r="Y297" s="211"/>
      <c r="Z297" s="211"/>
    </row>
    <row r="298" spans="3:26" ht="14.25">
      <c r="C298" s="211"/>
      <c r="D298" s="211"/>
      <c r="E298" s="211"/>
      <c r="F298" s="211"/>
      <c r="G298" s="211"/>
      <c r="H298" s="211"/>
      <c r="I298" s="211"/>
      <c r="J298" s="211"/>
      <c r="K298" s="211"/>
      <c r="L298" s="212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9"/>
      <c r="X298" s="211"/>
      <c r="Y298" s="211"/>
      <c r="Z298" s="211"/>
    </row>
    <row r="299" spans="3:26" ht="14.25">
      <c r="C299" s="211"/>
      <c r="D299" s="211"/>
      <c r="E299" s="211"/>
      <c r="F299" s="211"/>
      <c r="G299" s="211"/>
      <c r="H299" s="211"/>
      <c r="I299" s="211"/>
      <c r="J299" s="211"/>
      <c r="K299" s="211"/>
      <c r="L299" s="212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9"/>
      <c r="X299" s="211"/>
      <c r="Y299" s="211"/>
      <c r="Z299" s="211"/>
    </row>
    <row r="300" spans="3:26" ht="14.25">
      <c r="C300" s="211"/>
      <c r="D300" s="211"/>
      <c r="E300" s="211"/>
      <c r="F300" s="211"/>
      <c r="G300" s="211"/>
      <c r="H300" s="211"/>
      <c r="I300" s="211"/>
      <c r="J300" s="211"/>
      <c r="K300" s="211"/>
      <c r="L300" s="212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9"/>
      <c r="X300" s="211"/>
      <c r="Y300" s="211"/>
      <c r="Z300" s="211"/>
    </row>
    <row r="301" spans="3:26" ht="14.25">
      <c r="C301" s="211"/>
      <c r="D301" s="211"/>
      <c r="E301" s="211"/>
      <c r="F301" s="211"/>
      <c r="G301" s="211"/>
      <c r="H301" s="211"/>
      <c r="I301" s="211"/>
      <c r="J301" s="211"/>
      <c r="K301" s="211"/>
      <c r="L301" s="212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9"/>
      <c r="X301" s="211"/>
      <c r="Y301" s="211"/>
      <c r="Z301" s="211"/>
    </row>
    <row r="302" spans="3:26" ht="14.25">
      <c r="C302" s="211"/>
      <c r="D302" s="211"/>
      <c r="E302" s="211"/>
      <c r="F302" s="211"/>
      <c r="G302" s="211"/>
      <c r="H302" s="211"/>
      <c r="I302" s="211"/>
      <c r="J302" s="211"/>
      <c r="K302" s="211"/>
      <c r="L302" s="212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9"/>
      <c r="X302" s="211"/>
      <c r="Y302" s="211"/>
      <c r="Z302" s="211"/>
    </row>
    <row r="303" spans="3:26" ht="14.25">
      <c r="C303" s="211"/>
      <c r="D303" s="211"/>
      <c r="E303" s="211"/>
      <c r="F303" s="211"/>
      <c r="G303" s="211"/>
      <c r="H303" s="211"/>
      <c r="I303" s="211"/>
      <c r="J303" s="211"/>
      <c r="K303" s="211"/>
      <c r="L303" s="212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9"/>
      <c r="X303" s="211"/>
      <c r="Y303" s="211"/>
      <c r="Z303" s="211"/>
    </row>
    <row r="304" spans="3:26" ht="14.25">
      <c r="C304" s="211"/>
      <c r="D304" s="211"/>
      <c r="E304" s="211"/>
      <c r="F304" s="211"/>
      <c r="G304" s="211"/>
      <c r="H304" s="211"/>
      <c r="I304" s="211"/>
      <c r="J304" s="211"/>
      <c r="K304" s="211"/>
      <c r="L304" s="212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9"/>
      <c r="X304" s="211"/>
      <c r="Y304" s="211"/>
      <c r="Z304" s="211"/>
    </row>
    <row r="305" spans="3:26" ht="14.25">
      <c r="C305" s="211"/>
      <c r="D305" s="211"/>
      <c r="E305" s="211"/>
      <c r="F305" s="211"/>
      <c r="G305" s="211"/>
      <c r="H305" s="211"/>
      <c r="I305" s="211"/>
      <c r="J305" s="211"/>
      <c r="K305" s="211"/>
      <c r="L305" s="212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9"/>
      <c r="X305" s="211"/>
      <c r="Y305" s="211"/>
      <c r="Z305" s="211"/>
    </row>
    <row r="306" spans="3:26" ht="14.25">
      <c r="C306" s="211"/>
      <c r="D306" s="211"/>
      <c r="E306" s="211"/>
      <c r="F306" s="211"/>
      <c r="G306" s="211"/>
      <c r="H306" s="211"/>
      <c r="I306" s="211"/>
      <c r="J306" s="211"/>
      <c r="K306" s="211"/>
      <c r="L306" s="212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9"/>
      <c r="X306" s="211"/>
      <c r="Y306" s="211"/>
      <c r="Z306" s="211"/>
    </row>
    <row r="307" spans="3:26" ht="14.25">
      <c r="C307" s="211"/>
      <c r="D307" s="211"/>
      <c r="E307" s="211"/>
      <c r="F307" s="211"/>
      <c r="G307" s="211"/>
      <c r="H307" s="211"/>
      <c r="I307" s="211"/>
      <c r="J307" s="211"/>
      <c r="K307" s="211"/>
      <c r="L307" s="212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9"/>
      <c r="X307" s="211"/>
      <c r="Y307" s="211"/>
      <c r="Z307" s="211"/>
    </row>
    <row r="308" spans="3:26" ht="14.25">
      <c r="C308" s="211"/>
      <c r="D308" s="211"/>
      <c r="E308" s="211"/>
      <c r="F308" s="211"/>
      <c r="G308" s="211"/>
      <c r="H308" s="211"/>
      <c r="I308" s="211"/>
      <c r="J308" s="211"/>
      <c r="K308" s="211"/>
      <c r="L308" s="212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9"/>
      <c r="X308" s="211"/>
      <c r="Y308" s="211"/>
      <c r="Z308" s="211"/>
    </row>
    <row r="309" spans="3:26" ht="14.25">
      <c r="C309" s="211"/>
      <c r="D309" s="211"/>
      <c r="E309" s="211"/>
      <c r="F309" s="211"/>
      <c r="G309" s="211"/>
      <c r="H309" s="211"/>
      <c r="I309" s="211"/>
      <c r="J309" s="211"/>
      <c r="K309" s="211"/>
      <c r="L309" s="212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9"/>
      <c r="X309" s="211"/>
      <c r="Y309" s="211"/>
      <c r="Z309" s="211"/>
    </row>
    <row r="310" spans="3:26" ht="14.25">
      <c r="C310" s="211"/>
      <c r="D310" s="211"/>
      <c r="E310" s="211"/>
      <c r="F310" s="211"/>
      <c r="G310" s="211"/>
      <c r="H310" s="211"/>
      <c r="I310" s="211"/>
      <c r="J310" s="211"/>
      <c r="K310" s="211"/>
      <c r="L310" s="212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9"/>
      <c r="X310" s="211"/>
      <c r="Y310" s="211"/>
      <c r="Z310" s="211"/>
    </row>
    <row r="311" spans="3:26" ht="14.25">
      <c r="C311" s="211"/>
      <c r="D311" s="211"/>
      <c r="E311" s="211"/>
      <c r="F311" s="211"/>
      <c r="G311" s="211"/>
      <c r="H311" s="211"/>
      <c r="I311" s="211"/>
      <c r="J311" s="211"/>
      <c r="K311" s="211"/>
      <c r="L311" s="212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9"/>
      <c r="X311" s="211"/>
      <c r="Y311" s="211"/>
      <c r="Z311" s="211"/>
    </row>
    <row r="312" spans="3:26" ht="14.25">
      <c r="C312" s="211"/>
      <c r="D312" s="211"/>
      <c r="E312" s="211"/>
      <c r="F312" s="211"/>
      <c r="G312" s="211"/>
      <c r="H312" s="211"/>
      <c r="I312" s="211"/>
      <c r="J312" s="211"/>
      <c r="K312" s="211"/>
      <c r="L312" s="212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9"/>
      <c r="X312" s="211"/>
      <c r="Y312" s="211"/>
      <c r="Z312" s="211"/>
    </row>
    <row r="313" spans="3:26" ht="14.25">
      <c r="C313" s="211"/>
      <c r="D313" s="211"/>
      <c r="E313" s="211"/>
      <c r="F313" s="211"/>
      <c r="G313" s="211"/>
      <c r="H313" s="211"/>
      <c r="I313" s="211"/>
      <c r="J313" s="211"/>
      <c r="K313" s="211"/>
      <c r="L313" s="212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9"/>
      <c r="X313" s="211"/>
      <c r="Y313" s="211"/>
      <c r="Z313" s="211"/>
    </row>
    <row r="314" spans="3:26" ht="14.25">
      <c r="C314" s="211"/>
      <c r="D314" s="211"/>
      <c r="E314" s="211"/>
      <c r="F314" s="211"/>
      <c r="G314" s="211"/>
      <c r="H314" s="211"/>
      <c r="I314" s="211"/>
      <c r="J314" s="211"/>
      <c r="K314" s="211"/>
      <c r="L314" s="212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9"/>
      <c r="X314" s="211"/>
      <c r="Y314" s="211"/>
      <c r="Z314" s="211"/>
    </row>
  </sheetData>
  <sheetProtection/>
  <mergeCells count="56">
    <mergeCell ref="A3:Z3"/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A2:Z2"/>
    <mergeCell ref="A5:B10"/>
    <mergeCell ref="C5:C10"/>
    <mergeCell ref="D5:D10"/>
    <mergeCell ref="E5:E10"/>
    <mergeCell ref="F5:F10"/>
    <mergeCell ref="G5:H7"/>
    <mergeCell ref="L7:M8"/>
    <mergeCell ref="N7:N10"/>
    <mergeCell ref="V5:Z5"/>
    <mergeCell ref="W6:Z6"/>
    <mergeCell ref="O7:O10"/>
    <mergeCell ref="P7:P10"/>
    <mergeCell ref="Q7:Q10"/>
    <mergeCell ref="W7:W10"/>
    <mergeCell ref="X7:X10"/>
    <mergeCell ref="Y7:Z8"/>
    <mergeCell ref="Y9:Y10"/>
    <mergeCell ref="Z9:Z10"/>
    <mergeCell ref="U8:U10"/>
    <mergeCell ref="J9:J10"/>
    <mergeCell ref="K9:K10"/>
    <mergeCell ref="L9:L10"/>
    <mergeCell ref="M9:M10"/>
    <mergeCell ref="V6:V10"/>
    <mergeCell ref="A11:B11"/>
    <mergeCell ref="A12:B12"/>
    <mergeCell ref="A13:B13"/>
    <mergeCell ref="A14:B14"/>
    <mergeCell ref="G8:G10"/>
    <mergeCell ref="H8:H10"/>
    <mergeCell ref="A19:B19"/>
    <mergeCell ref="A20:B20"/>
    <mergeCell ref="A21:B21"/>
    <mergeCell ref="A22:B22"/>
    <mergeCell ref="A15:B15"/>
    <mergeCell ref="A16:B16"/>
    <mergeCell ref="A17:B17"/>
    <mergeCell ref="A18:B18"/>
    <mergeCell ref="A54:B54"/>
    <mergeCell ref="A62:B62"/>
    <mergeCell ref="A68:B68"/>
    <mergeCell ref="A25:B25"/>
    <mergeCell ref="A31:B31"/>
    <mergeCell ref="A41:B41"/>
    <mergeCell ref="A48:B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3"/>
  <sheetViews>
    <sheetView view="pageBreakPreview" zoomScale="75" zoomScaleNormal="70" zoomScaleSheetLayoutView="75" zoomScalePageLayoutView="0" workbookViewId="0" topLeftCell="A46">
      <selection activeCell="AC54" sqref="AC54"/>
    </sheetView>
  </sheetViews>
  <sheetFormatPr defaultColWidth="10.59765625" defaultRowHeight="15"/>
  <cols>
    <col min="1" max="1" width="3.59765625" style="35" customWidth="1"/>
    <col min="2" max="2" width="11" style="35" customWidth="1"/>
    <col min="3" max="3" width="11.69921875" style="35" customWidth="1"/>
    <col min="4" max="10" width="9.09765625" style="35" customWidth="1"/>
    <col min="11" max="11" width="9.8984375" style="35" customWidth="1"/>
    <col min="12" max="17" width="9.09765625" style="35" customWidth="1"/>
    <col min="18" max="18" width="9.59765625" style="35" customWidth="1"/>
    <col min="19" max="19" width="9.8984375" style="35" customWidth="1"/>
    <col min="20" max="27" width="9.09765625" style="35" customWidth="1"/>
    <col min="28" max="16384" width="10.59765625" style="35" customWidth="1"/>
  </cols>
  <sheetData>
    <row r="1" spans="1:27" s="136" customFormat="1" ht="19.5" customHeight="1">
      <c r="A1" s="3" t="s">
        <v>307</v>
      </c>
      <c r="AA1" s="4" t="s">
        <v>308</v>
      </c>
    </row>
    <row r="2" spans="1:27" ht="19.5" customHeight="1">
      <c r="A2" s="591" t="s">
        <v>485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</row>
    <row r="3" spans="1:27" ht="19.5" customHeight="1">
      <c r="A3" s="603" t="s">
        <v>422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</row>
    <row r="4" spans="2:27" ht="18" customHeight="1" thickBo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219" t="s">
        <v>418</v>
      </c>
    </row>
    <row r="5" spans="1:27" ht="15" customHeight="1">
      <c r="A5" s="592" t="s">
        <v>421</v>
      </c>
      <c r="B5" s="593"/>
      <c r="C5" s="598" t="s">
        <v>139</v>
      </c>
      <c r="D5" s="600" t="s">
        <v>140</v>
      </c>
      <c r="E5" s="601"/>
      <c r="F5" s="601"/>
      <c r="G5" s="601"/>
      <c r="H5" s="601"/>
      <c r="I5" s="601"/>
      <c r="J5" s="601"/>
      <c r="K5" s="602"/>
      <c r="L5" s="600" t="s">
        <v>141</v>
      </c>
      <c r="M5" s="601"/>
      <c r="N5" s="602"/>
      <c r="O5" s="600" t="s">
        <v>142</v>
      </c>
      <c r="P5" s="601"/>
      <c r="Q5" s="601"/>
      <c r="R5" s="601"/>
      <c r="S5" s="601"/>
      <c r="T5" s="601"/>
      <c r="U5" s="602"/>
      <c r="V5" s="600" t="s">
        <v>143</v>
      </c>
      <c r="W5" s="601"/>
      <c r="X5" s="601"/>
      <c r="Y5" s="601"/>
      <c r="Z5" s="602"/>
      <c r="AA5" s="221" t="s">
        <v>309</v>
      </c>
    </row>
    <row r="6" spans="1:27" ht="15" customHeight="1">
      <c r="A6" s="594"/>
      <c r="B6" s="595"/>
      <c r="C6" s="599"/>
      <c r="D6" s="571" t="s">
        <v>144</v>
      </c>
      <c r="E6" s="590"/>
      <c r="F6" s="572"/>
      <c r="G6" s="571" t="s">
        <v>145</v>
      </c>
      <c r="H6" s="590"/>
      <c r="I6" s="572"/>
      <c r="J6" s="588" t="s">
        <v>146</v>
      </c>
      <c r="K6" s="588" t="s">
        <v>147</v>
      </c>
      <c r="L6" s="571" t="s">
        <v>148</v>
      </c>
      <c r="M6" s="590"/>
      <c r="N6" s="572"/>
      <c r="O6" s="571" t="s">
        <v>144</v>
      </c>
      <c r="P6" s="590"/>
      <c r="Q6" s="572"/>
      <c r="R6" s="571" t="s">
        <v>145</v>
      </c>
      <c r="S6" s="590"/>
      <c r="T6" s="572"/>
      <c r="U6" s="588" t="s">
        <v>149</v>
      </c>
      <c r="V6" s="571" t="s">
        <v>150</v>
      </c>
      <c r="W6" s="590"/>
      <c r="X6" s="572"/>
      <c r="Y6" s="588" t="s">
        <v>419</v>
      </c>
      <c r="Z6" s="588" t="s">
        <v>147</v>
      </c>
      <c r="AA6" s="605" t="s">
        <v>151</v>
      </c>
    </row>
    <row r="7" spans="1:27" ht="15" customHeight="1">
      <c r="A7" s="594"/>
      <c r="B7" s="595"/>
      <c r="C7" s="599"/>
      <c r="D7" s="573"/>
      <c r="E7" s="462"/>
      <c r="F7" s="562"/>
      <c r="G7" s="573"/>
      <c r="H7" s="462"/>
      <c r="I7" s="562"/>
      <c r="J7" s="589"/>
      <c r="K7" s="589"/>
      <c r="L7" s="573"/>
      <c r="M7" s="462"/>
      <c r="N7" s="562"/>
      <c r="O7" s="573"/>
      <c r="P7" s="462"/>
      <c r="Q7" s="562"/>
      <c r="R7" s="573"/>
      <c r="S7" s="462"/>
      <c r="T7" s="562"/>
      <c r="U7" s="589"/>
      <c r="V7" s="573"/>
      <c r="W7" s="462"/>
      <c r="X7" s="562"/>
      <c r="Y7" s="589"/>
      <c r="Z7" s="589"/>
      <c r="AA7" s="606"/>
    </row>
    <row r="8" spans="1:27" ht="15" customHeight="1">
      <c r="A8" s="596"/>
      <c r="B8" s="597"/>
      <c r="C8" s="599"/>
      <c r="D8" s="222" t="s">
        <v>251</v>
      </c>
      <c r="E8" s="222" t="s">
        <v>152</v>
      </c>
      <c r="F8" s="222" t="s">
        <v>153</v>
      </c>
      <c r="G8" s="222" t="s">
        <v>251</v>
      </c>
      <c r="H8" s="222" t="s">
        <v>152</v>
      </c>
      <c r="I8" s="222" t="s">
        <v>153</v>
      </c>
      <c r="J8" s="589"/>
      <c r="K8" s="589"/>
      <c r="L8" s="222" t="s">
        <v>251</v>
      </c>
      <c r="M8" s="222" t="s">
        <v>152</v>
      </c>
      <c r="N8" s="222" t="s">
        <v>153</v>
      </c>
      <c r="O8" s="222" t="s">
        <v>251</v>
      </c>
      <c r="P8" s="222" t="s">
        <v>152</v>
      </c>
      <c r="Q8" s="222" t="s">
        <v>153</v>
      </c>
      <c r="R8" s="222" t="s">
        <v>251</v>
      </c>
      <c r="S8" s="222" t="s">
        <v>152</v>
      </c>
      <c r="T8" s="222" t="s">
        <v>153</v>
      </c>
      <c r="U8" s="589"/>
      <c r="V8" s="222" t="s">
        <v>251</v>
      </c>
      <c r="W8" s="222" t="s">
        <v>152</v>
      </c>
      <c r="X8" s="222" t="s">
        <v>153</v>
      </c>
      <c r="Y8" s="589"/>
      <c r="Z8" s="589"/>
      <c r="AA8" s="606"/>
    </row>
    <row r="9" spans="1:27" ht="15" customHeight="1">
      <c r="A9" s="494" t="s">
        <v>271</v>
      </c>
      <c r="B9" s="495"/>
      <c r="C9" s="360">
        <v>582179</v>
      </c>
      <c r="D9" s="361">
        <f>SUM(E9:F9)</f>
        <v>18014</v>
      </c>
      <c r="E9" s="361">
        <v>10648</v>
      </c>
      <c r="F9" s="361">
        <v>7366</v>
      </c>
      <c r="G9" s="361">
        <f>SUM(H9:I9)</f>
        <v>66828</v>
      </c>
      <c r="H9" s="361">
        <v>65778</v>
      </c>
      <c r="I9" s="361">
        <v>1050</v>
      </c>
      <c r="J9" s="361">
        <v>261</v>
      </c>
      <c r="K9" s="361">
        <v>151018</v>
      </c>
      <c r="L9" s="361">
        <f>SUM(M9:N9)</f>
        <v>2949</v>
      </c>
      <c r="M9" s="361">
        <v>1950</v>
      </c>
      <c r="N9" s="361">
        <v>999</v>
      </c>
      <c r="O9" s="361">
        <f>SUM(P9:Q9)</f>
        <v>5832</v>
      </c>
      <c r="P9" s="361">
        <v>5798</v>
      </c>
      <c r="Q9" s="361">
        <v>34</v>
      </c>
      <c r="R9" s="361">
        <f>SUM(S9:T9)</f>
        <v>299327</v>
      </c>
      <c r="S9" s="361">
        <v>297141</v>
      </c>
      <c r="T9" s="361">
        <v>2186</v>
      </c>
      <c r="U9" s="361">
        <v>10477</v>
      </c>
      <c r="V9" s="361">
        <f>SUM(W9:X9)</f>
        <v>7313</v>
      </c>
      <c r="W9" s="361">
        <v>6169</v>
      </c>
      <c r="X9" s="361">
        <v>1144</v>
      </c>
      <c r="Y9" s="361">
        <v>3306</v>
      </c>
      <c r="Z9" s="361">
        <v>121</v>
      </c>
      <c r="AA9" s="361">
        <v>16733</v>
      </c>
    </row>
    <row r="10" spans="1:27" ht="15" customHeight="1">
      <c r="A10" s="584">
        <v>2</v>
      </c>
      <c r="B10" s="585"/>
      <c r="C10" s="362">
        <v>611250</v>
      </c>
      <c r="D10" s="363">
        <f>SUM(E10:F10)</f>
        <v>19238</v>
      </c>
      <c r="E10" s="363">
        <v>11237</v>
      </c>
      <c r="F10" s="363">
        <v>8001</v>
      </c>
      <c r="G10" s="363">
        <f>SUM(H10:I10)</f>
        <v>66622</v>
      </c>
      <c r="H10" s="363">
        <v>65575</v>
      </c>
      <c r="I10" s="363">
        <v>1047</v>
      </c>
      <c r="J10" s="363">
        <v>293</v>
      </c>
      <c r="K10" s="363">
        <v>153770</v>
      </c>
      <c r="L10" s="363">
        <f>SUM(M10:N10)</f>
        <v>2988</v>
      </c>
      <c r="M10" s="363">
        <v>1973</v>
      </c>
      <c r="N10" s="363">
        <v>1015</v>
      </c>
      <c r="O10" s="363">
        <f>SUM(P10:Q10)</f>
        <v>8467</v>
      </c>
      <c r="P10" s="363">
        <v>8421</v>
      </c>
      <c r="Q10" s="363">
        <v>46</v>
      </c>
      <c r="R10" s="363">
        <f>SUM(S10:T10)</f>
        <v>315451</v>
      </c>
      <c r="S10" s="363">
        <v>313276</v>
      </c>
      <c r="T10" s="363">
        <v>2175</v>
      </c>
      <c r="U10" s="363">
        <v>15151</v>
      </c>
      <c r="V10" s="363">
        <f>SUM(W10:X10)</f>
        <v>7799</v>
      </c>
      <c r="W10" s="363">
        <v>6512</v>
      </c>
      <c r="X10" s="363">
        <v>1287</v>
      </c>
      <c r="Y10" s="363">
        <v>3467</v>
      </c>
      <c r="Z10" s="363">
        <v>137</v>
      </c>
      <c r="AA10" s="363">
        <v>17867</v>
      </c>
    </row>
    <row r="11" spans="1:27" ht="15" customHeight="1">
      <c r="A11" s="584">
        <v>3</v>
      </c>
      <c r="B11" s="585"/>
      <c r="C11" s="362">
        <v>638322</v>
      </c>
      <c r="D11" s="363">
        <f>SUM(E11:F11)</f>
        <v>20690</v>
      </c>
      <c r="E11" s="363">
        <v>12111</v>
      </c>
      <c r="F11" s="363">
        <v>8579</v>
      </c>
      <c r="G11" s="363">
        <f>SUM(H11:I11)</f>
        <v>66168</v>
      </c>
      <c r="H11" s="363">
        <v>65129</v>
      </c>
      <c r="I11" s="363">
        <v>1039</v>
      </c>
      <c r="J11" s="363">
        <v>320</v>
      </c>
      <c r="K11" s="363">
        <v>152461</v>
      </c>
      <c r="L11" s="363">
        <f>SUM(M11:N11)</f>
        <v>3068</v>
      </c>
      <c r="M11" s="363">
        <v>2011</v>
      </c>
      <c r="N11" s="363">
        <v>1057</v>
      </c>
      <c r="O11" s="363">
        <f>SUM(P11:Q11)</f>
        <v>13045</v>
      </c>
      <c r="P11" s="363">
        <v>12988</v>
      </c>
      <c r="Q11" s="363">
        <v>57</v>
      </c>
      <c r="R11" s="363">
        <f>SUM(S11:T11)</f>
        <v>326960</v>
      </c>
      <c r="S11" s="363">
        <v>324795</v>
      </c>
      <c r="T11" s="363">
        <v>2165</v>
      </c>
      <c r="U11" s="363">
        <v>25367</v>
      </c>
      <c r="V11" s="363">
        <f>SUM(W11:X11)</f>
        <v>8112</v>
      </c>
      <c r="W11" s="363">
        <v>6709</v>
      </c>
      <c r="X11" s="363">
        <v>1403</v>
      </c>
      <c r="Y11" s="363">
        <v>3604</v>
      </c>
      <c r="Z11" s="363">
        <v>150</v>
      </c>
      <c r="AA11" s="363">
        <v>18377</v>
      </c>
    </row>
    <row r="12" spans="1:27" ht="15" customHeight="1">
      <c r="A12" s="584">
        <v>4</v>
      </c>
      <c r="B12" s="585"/>
      <c r="C12" s="362">
        <v>665178</v>
      </c>
      <c r="D12" s="363">
        <f>SUM(E12:F12)</f>
        <v>22248</v>
      </c>
      <c r="E12" s="363">
        <v>13106</v>
      </c>
      <c r="F12" s="363">
        <v>9142</v>
      </c>
      <c r="G12" s="363">
        <f>SUM(H12:I12)</f>
        <v>65889</v>
      </c>
      <c r="H12" s="363">
        <v>64846</v>
      </c>
      <c r="I12" s="363">
        <v>1043</v>
      </c>
      <c r="J12" s="363">
        <v>347</v>
      </c>
      <c r="K12" s="363">
        <v>147964</v>
      </c>
      <c r="L12" s="363">
        <f>SUM(M12:N12)</f>
        <v>3091</v>
      </c>
      <c r="M12" s="363">
        <v>2024</v>
      </c>
      <c r="N12" s="363">
        <v>1067</v>
      </c>
      <c r="O12" s="363">
        <f>SUM(P12:Q12)</f>
        <v>20935</v>
      </c>
      <c r="P12" s="363">
        <v>20871</v>
      </c>
      <c r="Q12" s="363">
        <v>64</v>
      </c>
      <c r="R12" s="363">
        <f>SUM(S12:T12)</f>
        <v>336811</v>
      </c>
      <c r="S12" s="363">
        <v>334653</v>
      </c>
      <c r="T12" s="363">
        <v>2158</v>
      </c>
      <c r="U12" s="363">
        <v>36069</v>
      </c>
      <c r="V12" s="363">
        <f>SUM(W12:X12)</f>
        <v>8669</v>
      </c>
      <c r="W12" s="363">
        <v>7150</v>
      </c>
      <c r="X12" s="363">
        <v>1519</v>
      </c>
      <c r="Y12" s="363">
        <v>3774</v>
      </c>
      <c r="Z12" s="363">
        <v>166</v>
      </c>
      <c r="AA12" s="363">
        <v>19215</v>
      </c>
    </row>
    <row r="13" spans="1:27" s="216" customFormat="1" ht="15" customHeight="1">
      <c r="A13" s="469" t="s">
        <v>355</v>
      </c>
      <c r="B13" s="586"/>
      <c r="C13" s="350">
        <f>SUM(C15:C22,C24,C27,C33,C43,C50,C56,C64,C70)</f>
        <v>687092</v>
      </c>
      <c r="D13" s="350">
        <f aca="true" t="shared" si="0" ref="D13:AA13">SUM(D15:D22,D24,D27,D33,D43,D50,D56,D64,D70)</f>
        <v>22972</v>
      </c>
      <c r="E13" s="350">
        <f t="shared" si="0"/>
        <v>13749</v>
      </c>
      <c r="F13" s="350">
        <f t="shared" si="0"/>
        <v>9223</v>
      </c>
      <c r="G13" s="350">
        <f t="shared" si="0"/>
        <v>65425</v>
      </c>
      <c r="H13" s="350">
        <f t="shared" si="0"/>
        <v>64381</v>
      </c>
      <c r="I13" s="350">
        <f t="shared" si="0"/>
        <v>1044</v>
      </c>
      <c r="J13" s="350">
        <f t="shared" si="0"/>
        <v>355</v>
      </c>
      <c r="K13" s="350">
        <f t="shared" si="0"/>
        <v>143393</v>
      </c>
      <c r="L13" s="350">
        <f t="shared" si="0"/>
        <v>3071</v>
      </c>
      <c r="M13" s="350">
        <f t="shared" si="0"/>
        <v>1970</v>
      </c>
      <c r="N13" s="350">
        <f t="shared" si="0"/>
        <v>1101</v>
      </c>
      <c r="O13" s="350">
        <f t="shared" si="0"/>
        <v>32135</v>
      </c>
      <c r="P13" s="350">
        <f t="shared" si="0"/>
        <v>32064</v>
      </c>
      <c r="Q13" s="350">
        <f t="shared" si="0"/>
        <v>71</v>
      </c>
      <c r="R13" s="350">
        <f t="shared" si="0"/>
        <v>340836</v>
      </c>
      <c r="S13" s="350">
        <f t="shared" si="0"/>
        <v>338679</v>
      </c>
      <c r="T13" s="350">
        <f t="shared" si="0"/>
        <v>2157</v>
      </c>
      <c r="U13" s="350">
        <f t="shared" si="0"/>
        <v>45560</v>
      </c>
      <c r="V13" s="350">
        <f t="shared" si="0"/>
        <v>9010</v>
      </c>
      <c r="W13" s="350">
        <f t="shared" si="0"/>
        <v>7366</v>
      </c>
      <c r="X13" s="350">
        <f t="shared" si="0"/>
        <v>1644</v>
      </c>
      <c r="Y13" s="350">
        <f t="shared" si="0"/>
        <v>3927</v>
      </c>
      <c r="Z13" s="350">
        <f t="shared" si="0"/>
        <v>196</v>
      </c>
      <c r="AA13" s="350">
        <f t="shared" si="0"/>
        <v>20212</v>
      </c>
    </row>
    <row r="14" spans="1:27" ht="15" customHeight="1">
      <c r="A14" s="223"/>
      <c r="B14" s="224"/>
      <c r="C14" s="365"/>
      <c r="D14" s="365"/>
      <c r="E14" s="365"/>
      <c r="F14" s="366"/>
      <c r="G14" s="365"/>
      <c r="H14" s="365"/>
      <c r="I14" s="366"/>
      <c r="J14" s="365"/>
      <c r="K14" s="365"/>
      <c r="L14" s="365"/>
      <c r="M14" s="365"/>
      <c r="N14" s="366"/>
      <c r="O14" s="365"/>
      <c r="P14" s="365"/>
      <c r="Q14" s="363"/>
      <c r="R14" s="365"/>
      <c r="S14" s="365"/>
      <c r="T14" s="366"/>
      <c r="U14" s="365"/>
      <c r="V14" s="365"/>
      <c r="W14" s="365"/>
      <c r="X14" s="366"/>
      <c r="Y14" s="365"/>
      <c r="Z14" s="365"/>
      <c r="AA14" s="365"/>
    </row>
    <row r="15" spans="1:43" ht="15" customHeight="1">
      <c r="A15" s="497" t="s">
        <v>90</v>
      </c>
      <c r="B15" s="587"/>
      <c r="C15" s="364">
        <v>259817</v>
      </c>
      <c r="D15" s="363">
        <f aca="true" t="shared" si="1" ref="D15:D22">SUM(E15:F15)</f>
        <v>8825</v>
      </c>
      <c r="E15" s="364">
        <v>4986</v>
      </c>
      <c r="F15" s="364">
        <v>3839</v>
      </c>
      <c r="G15" s="363">
        <f aca="true" t="shared" si="2" ref="G15:G22">SUM(H15:I15)</f>
        <v>29615</v>
      </c>
      <c r="H15" s="364">
        <v>29102</v>
      </c>
      <c r="I15" s="364">
        <v>513</v>
      </c>
      <c r="J15" s="364">
        <v>166</v>
      </c>
      <c r="K15" s="364">
        <v>39553</v>
      </c>
      <c r="L15" s="363">
        <f aca="true" t="shared" si="3" ref="L15:L22">SUM(M15:N15)</f>
        <v>989</v>
      </c>
      <c r="M15" s="364">
        <v>460</v>
      </c>
      <c r="N15" s="364">
        <v>529</v>
      </c>
      <c r="O15" s="363">
        <f aca="true" t="shared" si="4" ref="O15:O22">SUM(P15:Q15)</f>
        <v>13771</v>
      </c>
      <c r="P15" s="364">
        <v>13750</v>
      </c>
      <c r="Q15" s="364">
        <v>21</v>
      </c>
      <c r="R15" s="363">
        <f aca="true" t="shared" si="5" ref="R15:R25">SUM(S15:T15)</f>
        <v>137502</v>
      </c>
      <c r="S15" s="364">
        <v>136132</v>
      </c>
      <c r="T15" s="364">
        <v>1370</v>
      </c>
      <c r="U15" s="364">
        <v>15439</v>
      </c>
      <c r="V15" s="363">
        <f aca="true" t="shared" si="6" ref="V15:V22">SUM(W15:X15)</f>
        <v>3747</v>
      </c>
      <c r="W15" s="364">
        <v>2868</v>
      </c>
      <c r="X15" s="364">
        <v>879</v>
      </c>
      <c r="Y15" s="364">
        <v>1343</v>
      </c>
      <c r="Z15" s="364">
        <v>71</v>
      </c>
      <c r="AA15" s="364">
        <v>8796</v>
      </c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</row>
    <row r="16" spans="1:43" ht="15" customHeight="1">
      <c r="A16" s="497" t="s">
        <v>91</v>
      </c>
      <c r="B16" s="587"/>
      <c r="C16" s="364">
        <v>26957</v>
      </c>
      <c r="D16" s="363">
        <f t="shared" si="1"/>
        <v>990</v>
      </c>
      <c r="E16" s="364">
        <v>639</v>
      </c>
      <c r="F16" s="364">
        <v>351</v>
      </c>
      <c r="G16" s="363">
        <f t="shared" si="2"/>
        <v>2504</v>
      </c>
      <c r="H16" s="364">
        <v>2470</v>
      </c>
      <c r="I16" s="364">
        <v>34</v>
      </c>
      <c r="J16" s="364">
        <v>20</v>
      </c>
      <c r="K16" s="364">
        <v>6831</v>
      </c>
      <c r="L16" s="363">
        <f t="shared" si="3"/>
        <v>180</v>
      </c>
      <c r="M16" s="364">
        <v>120</v>
      </c>
      <c r="N16" s="364">
        <v>60</v>
      </c>
      <c r="O16" s="363">
        <f t="shared" si="4"/>
        <v>1122</v>
      </c>
      <c r="P16" s="364">
        <v>1117</v>
      </c>
      <c r="Q16" s="364">
        <v>5</v>
      </c>
      <c r="R16" s="363">
        <f t="shared" si="5"/>
        <v>11897</v>
      </c>
      <c r="S16" s="364">
        <v>11811</v>
      </c>
      <c r="T16" s="364">
        <v>86</v>
      </c>
      <c r="U16" s="364">
        <v>2038</v>
      </c>
      <c r="V16" s="363">
        <f t="shared" si="6"/>
        <v>585</v>
      </c>
      <c r="W16" s="364">
        <v>480</v>
      </c>
      <c r="X16" s="364">
        <v>105</v>
      </c>
      <c r="Y16" s="364">
        <v>198</v>
      </c>
      <c r="Z16" s="364">
        <v>14</v>
      </c>
      <c r="AA16" s="364">
        <v>578</v>
      </c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</row>
    <row r="17" spans="1:43" ht="15" customHeight="1">
      <c r="A17" s="497" t="s">
        <v>92</v>
      </c>
      <c r="B17" s="583"/>
      <c r="C17" s="367">
        <v>68120</v>
      </c>
      <c r="D17" s="363">
        <f t="shared" si="1"/>
        <v>2328</v>
      </c>
      <c r="E17" s="364">
        <v>1367</v>
      </c>
      <c r="F17" s="364">
        <v>961</v>
      </c>
      <c r="G17" s="363">
        <f t="shared" si="2"/>
        <v>6102</v>
      </c>
      <c r="H17" s="364">
        <v>6010</v>
      </c>
      <c r="I17" s="364">
        <v>92</v>
      </c>
      <c r="J17" s="364">
        <v>49</v>
      </c>
      <c r="K17" s="364">
        <v>15150</v>
      </c>
      <c r="L17" s="363">
        <f t="shared" si="3"/>
        <v>241</v>
      </c>
      <c r="M17" s="364">
        <v>185</v>
      </c>
      <c r="N17" s="364">
        <v>56</v>
      </c>
      <c r="O17" s="363">
        <f t="shared" si="4"/>
        <v>3264</v>
      </c>
      <c r="P17" s="364">
        <v>3263</v>
      </c>
      <c r="Q17" s="364">
        <v>1</v>
      </c>
      <c r="R17" s="363">
        <f t="shared" si="5"/>
        <v>33390</v>
      </c>
      <c r="S17" s="364">
        <v>33258</v>
      </c>
      <c r="T17" s="364">
        <v>132</v>
      </c>
      <c r="U17" s="364">
        <v>4769</v>
      </c>
      <c r="V17" s="363">
        <f t="shared" si="6"/>
        <v>740</v>
      </c>
      <c r="W17" s="364">
        <v>650</v>
      </c>
      <c r="X17" s="364">
        <v>90</v>
      </c>
      <c r="Y17" s="364">
        <v>312</v>
      </c>
      <c r="Z17" s="364">
        <v>23</v>
      </c>
      <c r="AA17" s="364">
        <v>1752</v>
      </c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</row>
    <row r="18" spans="1:43" ht="15" customHeight="1">
      <c r="A18" s="497" t="s">
        <v>93</v>
      </c>
      <c r="B18" s="583"/>
      <c r="C18" s="367">
        <v>15115</v>
      </c>
      <c r="D18" s="363">
        <f t="shared" si="1"/>
        <v>391</v>
      </c>
      <c r="E18" s="364">
        <v>316</v>
      </c>
      <c r="F18" s="364">
        <v>75</v>
      </c>
      <c r="G18" s="363">
        <f t="shared" si="2"/>
        <v>1383</v>
      </c>
      <c r="H18" s="364">
        <v>1367</v>
      </c>
      <c r="I18" s="364">
        <v>16</v>
      </c>
      <c r="J18" s="364">
        <v>4</v>
      </c>
      <c r="K18" s="364">
        <v>4629</v>
      </c>
      <c r="L18" s="363">
        <f t="shared" si="3"/>
        <v>112</v>
      </c>
      <c r="M18" s="364">
        <v>75</v>
      </c>
      <c r="N18" s="364">
        <v>37</v>
      </c>
      <c r="O18" s="363">
        <f t="shared" si="4"/>
        <v>483</v>
      </c>
      <c r="P18" s="364">
        <v>479</v>
      </c>
      <c r="Q18" s="364">
        <v>4</v>
      </c>
      <c r="R18" s="363">
        <f t="shared" si="5"/>
        <v>6305</v>
      </c>
      <c r="S18" s="364">
        <v>6268</v>
      </c>
      <c r="T18" s="364">
        <v>37</v>
      </c>
      <c r="U18" s="364">
        <v>1140</v>
      </c>
      <c r="V18" s="363">
        <f t="shared" si="6"/>
        <v>213</v>
      </c>
      <c r="W18" s="364">
        <v>191</v>
      </c>
      <c r="X18" s="364">
        <v>22</v>
      </c>
      <c r="Y18" s="364">
        <v>103</v>
      </c>
      <c r="Z18" s="364">
        <v>4</v>
      </c>
      <c r="AA18" s="364">
        <v>348</v>
      </c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</row>
    <row r="19" spans="1:43" ht="15" customHeight="1">
      <c r="A19" s="497" t="s">
        <v>94</v>
      </c>
      <c r="B19" s="583"/>
      <c r="C19" s="367">
        <v>12573</v>
      </c>
      <c r="D19" s="363">
        <f t="shared" si="1"/>
        <v>486</v>
      </c>
      <c r="E19" s="364">
        <v>291</v>
      </c>
      <c r="F19" s="364">
        <v>195</v>
      </c>
      <c r="G19" s="363">
        <f t="shared" si="2"/>
        <v>1079</v>
      </c>
      <c r="H19" s="368">
        <v>1064</v>
      </c>
      <c r="I19" s="364">
        <v>15</v>
      </c>
      <c r="J19" s="364">
        <v>3</v>
      </c>
      <c r="K19" s="364">
        <v>4643</v>
      </c>
      <c r="L19" s="363">
        <f t="shared" si="3"/>
        <v>63</v>
      </c>
      <c r="M19" s="364">
        <v>57</v>
      </c>
      <c r="N19" s="364">
        <v>6</v>
      </c>
      <c r="O19" s="363">
        <f t="shared" si="4"/>
        <v>344</v>
      </c>
      <c r="P19" s="364">
        <v>341</v>
      </c>
      <c r="Q19" s="364">
        <v>3</v>
      </c>
      <c r="R19" s="363">
        <f t="shared" si="5"/>
        <v>4613</v>
      </c>
      <c r="S19" s="364">
        <v>4586</v>
      </c>
      <c r="T19" s="364">
        <v>27</v>
      </c>
      <c r="U19" s="364">
        <v>830</v>
      </c>
      <c r="V19" s="363">
        <f t="shared" si="6"/>
        <v>174</v>
      </c>
      <c r="W19" s="364">
        <v>152</v>
      </c>
      <c r="X19" s="364">
        <v>22</v>
      </c>
      <c r="Y19" s="364">
        <v>146</v>
      </c>
      <c r="Z19" s="364">
        <v>1</v>
      </c>
      <c r="AA19" s="364">
        <v>191</v>
      </c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</row>
    <row r="20" spans="1:43" ht="15" customHeight="1">
      <c r="A20" s="497" t="s">
        <v>95</v>
      </c>
      <c r="B20" s="583"/>
      <c r="C20" s="367">
        <v>42568</v>
      </c>
      <c r="D20" s="363">
        <f t="shared" si="1"/>
        <v>1051</v>
      </c>
      <c r="E20" s="364">
        <v>695</v>
      </c>
      <c r="F20" s="364">
        <v>356</v>
      </c>
      <c r="G20" s="363">
        <f t="shared" si="2"/>
        <v>3072</v>
      </c>
      <c r="H20" s="364">
        <v>3044</v>
      </c>
      <c r="I20" s="364">
        <v>28</v>
      </c>
      <c r="J20" s="364">
        <v>10</v>
      </c>
      <c r="K20" s="364">
        <v>9986</v>
      </c>
      <c r="L20" s="363">
        <f t="shared" si="3"/>
        <v>244</v>
      </c>
      <c r="M20" s="364">
        <v>180</v>
      </c>
      <c r="N20" s="364">
        <v>64</v>
      </c>
      <c r="O20" s="363">
        <f t="shared" si="4"/>
        <v>2225</v>
      </c>
      <c r="P20" s="364">
        <v>2206</v>
      </c>
      <c r="Q20" s="364">
        <v>19</v>
      </c>
      <c r="R20" s="363">
        <f t="shared" si="5"/>
        <v>21166</v>
      </c>
      <c r="S20" s="364">
        <v>20988</v>
      </c>
      <c r="T20" s="364">
        <v>178</v>
      </c>
      <c r="U20" s="364">
        <v>3110</v>
      </c>
      <c r="V20" s="363">
        <f t="shared" si="6"/>
        <v>403</v>
      </c>
      <c r="W20" s="364">
        <v>375</v>
      </c>
      <c r="X20" s="364">
        <v>28</v>
      </c>
      <c r="Y20" s="364">
        <v>194</v>
      </c>
      <c r="Z20" s="364">
        <v>14</v>
      </c>
      <c r="AA20" s="364">
        <v>1093</v>
      </c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</row>
    <row r="21" spans="1:43" ht="15" customHeight="1">
      <c r="A21" s="497" t="s">
        <v>96</v>
      </c>
      <c r="B21" s="583"/>
      <c r="C21" s="367">
        <v>15693</v>
      </c>
      <c r="D21" s="363">
        <f t="shared" si="1"/>
        <v>453</v>
      </c>
      <c r="E21" s="364">
        <v>264</v>
      </c>
      <c r="F21" s="364">
        <v>189</v>
      </c>
      <c r="G21" s="363">
        <f t="shared" si="2"/>
        <v>1328</v>
      </c>
      <c r="H21" s="364">
        <v>1301</v>
      </c>
      <c r="I21" s="364">
        <v>27</v>
      </c>
      <c r="J21" s="364">
        <v>2</v>
      </c>
      <c r="K21" s="364">
        <v>3928</v>
      </c>
      <c r="L21" s="363">
        <f t="shared" si="3"/>
        <v>68</v>
      </c>
      <c r="M21" s="364">
        <v>49</v>
      </c>
      <c r="N21" s="364">
        <v>19</v>
      </c>
      <c r="O21" s="363">
        <f t="shared" si="4"/>
        <v>572</v>
      </c>
      <c r="P21" s="364">
        <v>568</v>
      </c>
      <c r="Q21" s="364">
        <v>4</v>
      </c>
      <c r="R21" s="363">
        <f t="shared" si="5"/>
        <v>7512</v>
      </c>
      <c r="S21" s="364">
        <v>7481</v>
      </c>
      <c r="T21" s="364">
        <v>31</v>
      </c>
      <c r="U21" s="364">
        <v>1075</v>
      </c>
      <c r="V21" s="363">
        <f t="shared" si="6"/>
        <v>222</v>
      </c>
      <c r="W21" s="364">
        <v>200</v>
      </c>
      <c r="X21" s="364">
        <v>22</v>
      </c>
      <c r="Y21" s="364">
        <v>109</v>
      </c>
      <c r="Z21" s="364">
        <v>4</v>
      </c>
      <c r="AA21" s="364">
        <v>420</v>
      </c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</row>
    <row r="22" spans="1:43" ht="15" customHeight="1">
      <c r="A22" s="497" t="s">
        <v>97</v>
      </c>
      <c r="B22" s="583"/>
      <c r="C22" s="367">
        <v>38012</v>
      </c>
      <c r="D22" s="363">
        <f t="shared" si="1"/>
        <v>1862</v>
      </c>
      <c r="E22" s="364">
        <v>901</v>
      </c>
      <c r="F22" s="364">
        <v>961</v>
      </c>
      <c r="G22" s="363">
        <f t="shared" si="2"/>
        <v>3313</v>
      </c>
      <c r="H22" s="364">
        <v>3250</v>
      </c>
      <c r="I22" s="364">
        <v>63</v>
      </c>
      <c r="J22" s="364">
        <v>47</v>
      </c>
      <c r="K22" s="364">
        <v>7787</v>
      </c>
      <c r="L22" s="363">
        <f t="shared" si="3"/>
        <v>100</v>
      </c>
      <c r="M22" s="364">
        <v>92</v>
      </c>
      <c r="N22" s="364">
        <v>8</v>
      </c>
      <c r="O22" s="363">
        <f t="shared" si="4"/>
        <v>1669</v>
      </c>
      <c r="P22" s="364">
        <v>1667</v>
      </c>
      <c r="Q22" s="364">
        <v>2</v>
      </c>
      <c r="R22" s="363">
        <f t="shared" si="5"/>
        <v>18712</v>
      </c>
      <c r="S22" s="364">
        <v>18687</v>
      </c>
      <c r="T22" s="364">
        <v>25</v>
      </c>
      <c r="U22" s="364">
        <v>2819</v>
      </c>
      <c r="V22" s="363">
        <f t="shared" si="6"/>
        <v>590</v>
      </c>
      <c r="W22" s="364">
        <v>389</v>
      </c>
      <c r="X22" s="364">
        <v>201</v>
      </c>
      <c r="Y22" s="364">
        <v>154</v>
      </c>
      <c r="Z22" s="364">
        <v>8</v>
      </c>
      <c r="AA22" s="364">
        <v>951</v>
      </c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</row>
    <row r="23" spans="1:43" ht="15" customHeight="1">
      <c r="A23" s="497"/>
      <c r="B23" s="583"/>
      <c r="C23" s="369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</row>
    <row r="24" spans="1:43" ht="15" customHeight="1">
      <c r="A24" s="497" t="s">
        <v>98</v>
      </c>
      <c r="B24" s="583"/>
      <c r="C24" s="367">
        <v>5745</v>
      </c>
      <c r="D24" s="371">
        <v>45</v>
      </c>
      <c r="E24" s="364">
        <v>45</v>
      </c>
      <c r="F24" s="372">
        <v>0</v>
      </c>
      <c r="G24" s="371">
        <v>383</v>
      </c>
      <c r="H24" s="364">
        <v>382</v>
      </c>
      <c r="I24" s="372">
        <v>1</v>
      </c>
      <c r="J24" s="372">
        <v>0</v>
      </c>
      <c r="K24" s="364">
        <v>1373</v>
      </c>
      <c r="L24" s="364">
        <v>40</v>
      </c>
      <c r="M24" s="364">
        <v>37</v>
      </c>
      <c r="N24" s="364">
        <v>3</v>
      </c>
      <c r="O24" s="373">
        <v>279</v>
      </c>
      <c r="P24" s="364">
        <v>276</v>
      </c>
      <c r="Q24" s="364">
        <v>3</v>
      </c>
      <c r="R24" s="373">
        <v>2951</v>
      </c>
      <c r="S24" s="364">
        <v>2920</v>
      </c>
      <c r="T24" s="364">
        <v>31</v>
      </c>
      <c r="U24" s="364">
        <v>406</v>
      </c>
      <c r="V24" s="373">
        <v>35</v>
      </c>
      <c r="W24" s="364">
        <v>34</v>
      </c>
      <c r="X24" s="364">
        <v>1</v>
      </c>
      <c r="Y24" s="364">
        <v>22</v>
      </c>
      <c r="Z24" s="364">
        <v>1</v>
      </c>
      <c r="AA24" s="364">
        <v>210</v>
      </c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</row>
    <row r="25" spans="1:27" ht="15" customHeight="1">
      <c r="A25" s="223"/>
      <c r="B25" s="204" t="s">
        <v>99</v>
      </c>
      <c r="C25" s="367">
        <v>5745</v>
      </c>
      <c r="D25" s="363">
        <f>SUM(E25:F25)</f>
        <v>45</v>
      </c>
      <c r="E25" s="364">
        <v>45</v>
      </c>
      <c r="F25" s="372">
        <v>0</v>
      </c>
      <c r="G25" s="363">
        <f>SUM(H25:I25)</f>
        <v>383</v>
      </c>
      <c r="H25" s="364">
        <v>382</v>
      </c>
      <c r="I25" s="372">
        <v>1</v>
      </c>
      <c r="J25" s="372">
        <v>0</v>
      </c>
      <c r="K25" s="364">
        <v>1373</v>
      </c>
      <c r="L25" s="363">
        <f>SUM(M25:N25)</f>
        <v>40</v>
      </c>
      <c r="M25" s="364">
        <v>37</v>
      </c>
      <c r="N25" s="364">
        <v>3</v>
      </c>
      <c r="O25" s="363">
        <f>SUM(P25:Q25)</f>
        <v>279</v>
      </c>
      <c r="P25" s="364">
        <v>276</v>
      </c>
      <c r="Q25" s="364">
        <v>3</v>
      </c>
      <c r="R25" s="363">
        <f t="shared" si="5"/>
        <v>2951</v>
      </c>
      <c r="S25" s="364">
        <v>2920</v>
      </c>
      <c r="T25" s="364">
        <v>31</v>
      </c>
      <c r="U25" s="364">
        <v>406</v>
      </c>
      <c r="V25" s="363">
        <f>SUM(W25:X25)</f>
        <v>35</v>
      </c>
      <c r="W25" s="364">
        <v>34</v>
      </c>
      <c r="X25" s="364">
        <v>1</v>
      </c>
      <c r="Y25" s="363">
        <v>22</v>
      </c>
      <c r="Z25" s="363">
        <v>1</v>
      </c>
      <c r="AA25" s="363">
        <v>210</v>
      </c>
    </row>
    <row r="26" spans="1:27" ht="15" customHeight="1">
      <c r="A26" s="223"/>
      <c r="B26" s="204"/>
      <c r="C26" s="367"/>
      <c r="D26" s="365"/>
      <c r="E26" s="365"/>
      <c r="F26" s="365"/>
      <c r="G26" s="374"/>
      <c r="H26" s="365"/>
      <c r="I26" s="365"/>
      <c r="J26" s="365"/>
      <c r="K26" s="365"/>
      <c r="L26" s="364"/>
      <c r="M26" s="365"/>
      <c r="N26" s="365"/>
      <c r="O26" s="373"/>
      <c r="P26" s="365"/>
      <c r="Q26" s="365"/>
      <c r="R26" s="373"/>
      <c r="S26" s="365"/>
      <c r="T26" s="365"/>
      <c r="U26" s="365"/>
      <c r="V26" s="373"/>
      <c r="W26" s="365"/>
      <c r="X26" s="365"/>
      <c r="Y26" s="365"/>
      <c r="Z26" s="365"/>
      <c r="AA26" s="365"/>
    </row>
    <row r="27" spans="1:27" ht="15" customHeight="1">
      <c r="A27" s="497" t="s">
        <v>100</v>
      </c>
      <c r="B27" s="583"/>
      <c r="C27" s="367">
        <v>28351</v>
      </c>
      <c r="D27" s="375">
        <v>829</v>
      </c>
      <c r="E27" s="363">
        <v>534</v>
      </c>
      <c r="F27" s="363">
        <v>295</v>
      </c>
      <c r="G27" s="374">
        <v>2176</v>
      </c>
      <c r="H27" s="363">
        <v>2142</v>
      </c>
      <c r="I27" s="363">
        <v>34</v>
      </c>
      <c r="J27" s="363">
        <v>14</v>
      </c>
      <c r="K27" s="363">
        <v>6868</v>
      </c>
      <c r="L27" s="364">
        <v>120</v>
      </c>
      <c r="M27" s="363">
        <v>74</v>
      </c>
      <c r="N27" s="363">
        <v>46</v>
      </c>
      <c r="O27" s="373">
        <v>1316</v>
      </c>
      <c r="P27" s="363">
        <v>1316</v>
      </c>
      <c r="Q27" s="376">
        <v>0</v>
      </c>
      <c r="R27" s="373">
        <v>13867</v>
      </c>
      <c r="S27" s="363">
        <v>13846</v>
      </c>
      <c r="T27" s="376">
        <v>21</v>
      </c>
      <c r="U27" s="376">
        <v>2058</v>
      </c>
      <c r="V27" s="373">
        <v>267</v>
      </c>
      <c r="W27" s="363">
        <v>233</v>
      </c>
      <c r="X27" s="376">
        <v>34</v>
      </c>
      <c r="Y27" s="363">
        <v>132</v>
      </c>
      <c r="Z27" s="363">
        <v>15</v>
      </c>
      <c r="AA27" s="363">
        <v>689</v>
      </c>
    </row>
    <row r="28" spans="1:27" ht="15" customHeight="1">
      <c r="A28" s="223"/>
      <c r="B28" s="204" t="s">
        <v>101</v>
      </c>
      <c r="C28" s="367">
        <v>8687</v>
      </c>
      <c r="D28" s="363">
        <f>SUM(E28:F28)</f>
        <v>229</v>
      </c>
      <c r="E28" s="364">
        <v>159</v>
      </c>
      <c r="F28" s="364">
        <v>70</v>
      </c>
      <c r="G28" s="363">
        <f>SUM(H28:I28)</f>
        <v>706</v>
      </c>
      <c r="H28" s="364">
        <v>706</v>
      </c>
      <c r="I28" s="364">
        <v>0</v>
      </c>
      <c r="J28" s="372">
        <v>0</v>
      </c>
      <c r="K28" s="364">
        <v>1977</v>
      </c>
      <c r="L28" s="363">
        <f>SUM(M28:N28)</f>
        <v>19</v>
      </c>
      <c r="M28" s="372">
        <v>19</v>
      </c>
      <c r="N28" s="372">
        <v>0</v>
      </c>
      <c r="O28" s="363">
        <f>SUM(P28:Q28)</f>
        <v>429</v>
      </c>
      <c r="P28" s="364">
        <v>429</v>
      </c>
      <c r="Q28" s="372">
        <v>0</v>
      </c>
      <c r="R28" s="363">
        <f>SUM(S28:T28)</f>
        <v>4323</v>
      </c>
      <c r="S28" s="364">
        <v>4314</v>
      </c>
      <c r="T28" s="372">
        <v>9</v>
      </c>
      <c r="U28" s="364">
        <v>656</v>
      </c>
      <c r="V28" s="363">
        <f>SUM(W28:X28)</f>
        <v>84</v>
      </c>
      <c r="W28" s="364">
        <v>67</v>
      </c>
      <c r="X28" s="372">
        <v>17</v>
      </c>
      <c r="Y28" s="363">
        <v>32</v>
      </c>
      <c r="Z28" s="363">
        <v>8</v>
      </c>
      <c r="AA28" s="363">
        <v>224</v>
      </c>
    </row>
    <row r="29" spans="1:27" ht="15" customHeight="1">
      <c r="A29" s="223"/>
      <c r="B29" s="204" t="s">
        <v>102</v>
      </c>
      <c r="C29" s="367">
        <v>8954</v>
      </c>
      <c r="D29" s="363">
        <f>SUM(E29:F29)</f>
        <v>260</v>
      </c>
      <c r="E29" s="364">
        <v>172</v>
      </c>
      <c r="F29" s="364">
        <v>88</v>
      </c>
      <c r="G29" s="363">
        <f>SUM(H29:I29)</f>
        <v>775</v>
      </c>
      <c r="H29" s="364">
        <v>771</v>
      </c>
      <c r="I29" s="372">
        <v>4</v>
      </c>
      <c r="J29" s="364">
        <v>7</v>
      </c>
      <c r="K29" s="364">
        <v>1958</v>
      </c>
      <c r="L29" s="363">
        <f>SUM(M29:N29)</f>
        <v>65</v>
      </c>
      <c r="M29" s="364">
        <v>19</v>
      </c>
      <c r="N29" s="364">
        <v>46</v>
      </c>
      <c r="O29" s="363">
        <f>SUM(P29:Q29)</f>
        <v>411</v>
      </c>
      <c r="P29" s="364">
        <v>411</v>
      </c>
      <c r="Q29" s="372">
        <v>0</v>
      </c>
      <c r="R29" s="363">
        <f>SUM(S29:T29)</f>
        <v>4535</v>
      </c>
      <c r="S29" s="364">
        <v>4529</v>
      </c>
      <c r="T29" s="372">
        <v>6</v>
      </c>
      <c r="U29" s="364">
        <v>655</v>
      </c>
      <c r="V29" s="363">
        <f>SUM(W29:X29)</f>
        <v>80</v>
      </c>
      <c r="W29" s="364">
        <v>78</v>
      </c>
      <c r="X29" s="372">
        <v>2</v>
      </c>
      <c r="Y29" s="363">
        <v>23</v>
      </c>
      <c r="Z29" s="363">
        <v>2</v>
      </c>
      <c r="AA29" s="363">
        <v>183</v>
      </c>
    </row>
    <row r="30" spans="1:27" ht="15" customHeight="1">
      <c r="A30" s="223"/>
      <c r="B30" s="204" t="s">
        <v>103</v>
      </c>
      <c r="C30" s="367">
        <v>7389</v>
      </c>
      <c r="D30" s="363">
        <f>SUM(E30:F30)</f>
        <v>228</v>
      </c>
      <c r="E30" s="364">
        <v>142</v>
      </c>
      <c r="F30" s="364">
        <v>86</v>
      </c>
      <c r="G30" s="363">
        <f>SUM(H30:I30)</f>
        <v>451</v>
      </c>
      <c r="H30" s="364">
        <v>450</v>
      </c>
      <c r="I30" s="364">
        <v>1</v>
      </c>
      <c r="J30" s="364">
        <v>7</v>
      </c>
      <c r="K30" s="364">
        <v>1928</v>
      </c>
      <c r="L30" s="363">
        <f>SUM(M30:N30)</f>
        <v>22</v>
      </c>
      <c r="M30" s="372">
        <v>22</v>
      </c>
      <c r="N30" s="364">
        <v>0</v>
      </c>
      <c r="O30" s="363">
        <f>SUM(P30:Q30)</f>
        <v>355</v>
      </c>
      <c r="P30" s="364">
        <v>355</v>
      </c>
      <c r="Q30" s="372">
        <v>0</v>
      </c>
      <c r="R30" s="363">
        <f>SUM(S30:T30)</f>
        <v>3604</v>
      </c>
      <c r="S30" s="364">
        <v>3598</v>
      </c>
      <c r="T30" s="372">
        <v>6</v>
      </c>
      <c r="U30" s="364">
        <v>528</v>
      </c>
      <c r="V30" s="363">
        <f>SUM(W30:X30)</f>
        <v>41</v>
      </c>
      <c r="W30" s="364">
        <v>32</v>
      </c>
      <c r="X30" s="372">
        <v>9</v>
      </c>
      <c r="Y30" s="363">
        <v>37</v>
      </c>
      <c r="Z30" s="363">
        <v>2</v>
      </c>
      <c r="AA30" s="363">
        <v>186</v>
      </c>
    </row>
    <row r="31" spans="1:27" ht="15" customHeight="1">
      <c r="A31" s="78"/>
      <c r="B31" s="204" t="s">
        <v>104</v>
      </c>
      <c r="C31" s="367">
        <v>3307</v>
      </c>
      <c r="D31" s="363">
        <f>SUM(E31:F31)</f>
        <v>111</v>
      </c>
      <c r="E31" s="364">
        <v>61</v>
      </c>
      <c r="F31" s="364">
        <v>50</v>
      </c>
      <c r="G31" s="363">
        <f>SUM(H31:I31)</f>
        <v>244</v>
      </c>
      <c r="H31" s="364">
        <v>215</v>
      </c>
      <c r="I31" s="364">
        <v>29</v>
      </c>
      <c r="J31" s="372">
        <v>0</v>
      </c>
      <c r="K31" s="364">
        <v>995</v>
      </c>
      <c r="L31" s="363">
        <f>SUM(M31:N31)</f>
        <v>14</v>
      </c>
      <c r="M31" s="372">
        <v>14</v>
      </c>
      <c r="N31" s="364">
        <v>0</v>
      </c>
      <c r="O31" s="363">
        <f>SUM(P31:Q31)</f>
        <v>121</v>
      </c>
      <c r="P31" s="364">
        <v>121</v>
      </c>
      <c r="Q31" s="372">
        <v>0</v>
      </c>
      <c r="R31" s="363">
        <f>SUM(S31:T31)</f>
        <v>1405</v>
      </c>
      <c r="S31" s="364">
        <v>1405</v>
      </c>
      <c r="T31" s="372">
        <v>0</v>
      </c>
      <c r="U31" s="364">
        <v>216</v>
      </c>
      <c r="V31" s="363">
        <f>SUM(W31:X31)</f>
        <v>62</v>
      </c>
      <c r="W31" s="364">
        <v>56</v>
      </c>
      <c r="X31" s="372">
        <v>6</v>
      </c>
      <c r="Y31" s="363">
        <v>40</v>
      </c>
      <c r="Z31" s="363">
        <v>3</v>
      </c>
      <c r="AA31" s="363">
        <v>96</v>
      </c>
    </row>
    <row r="32" spans="1:27" ht="15" customHeight="1">
      <c r="A32" s="223"/>
      <c r="B32" s="204"/>
      <c r="C32" s="367"/>
      <c r="D32" s="375"/>
      <c r="E32" s="365"/>
      <c r="F32" s="365"/>
      <c r="G32" s="374"/>
      <c r="H32" s="365"/>
      <c r="I32" s="365"/>
      <c r="J32" s="365"/>
      <c r="K32" s="365"/>
      <c r="L32" s="364"/>
      <c r="M32" s="365"/>
      <c r="N32" s="365"/>
      <c r="O32" s="373"/>
      <c r="P32" s="365"/>
      <c r="Q32" s="365"/>
      <c r="R32" s="373"/>
      <c r="S32" s="365"/>
      <c r="T32" s="365"/>
      <c r="U32" s="365"/>
      <c r="V32" s="373"/>
      <c r="W32" s="365"/>
      <c r="X32" s="365"/>
      <c r="Y32" s="365"/>
      <c r="Z32" s="365"/>
      <c r="AA32" s="365"/>
    </row>
    <row r="33" spans="1:27" ht="15" customHeight="1">
      <c r="A33" s="497" t="s">
        <v>105</v>
      </c>
      <c r="B33" s="583"/>
      <c r="C33" s="367">
        <v>49624</v>
      </c>
      <c r="D33" s="375">
        <v>1874</v>
      </c>
      <c r="E33" s="363">
        <v>1130</v>
      </c>
      <c r="F33" s="363">
        <v>744</v>
      </c>
      <c r="G33" s="374">
        <v>4313</v>
      </c>
      <c r="H33" s="363">
        <v>4205</v>
      </c>
      <c r="I33" s="363">
        <v>108</v>
      </c>
      <c r="J33" s="363">
        <v>18</v>
      </c>
      <c r="K33" s="363">
        <v>9166</v>
      </c>
      <c r="L33" s="364">
        <v>384</v>
      </c>
      <c r="M33" s="363">
        <v>192</v>
      </c>
      <c r="N33" s="363">
        <v>192</v>
      </c>
      <c r="O33" s="373">
        <v>2357</v>
      </c>
      <c r="P33" s="363">
        <v>2356</v>
      </c>
      <c r="Q33" s="363">
        <v>1</v>
      </c>
      <c r="R33" s="373">
        <v>25424</v>
      </c>
      <c r="S33" s="363">
        <v>25374</v>
      </c>
      <c r="T33" s="363">
        <v>50</v>
      </c>
      <c r="U33" s="363">
        <v>3251</v>
      </c>
      <c r="V33" s="373">
        <v>783</v>
      </c>
      <c r="W33" s="363">
        <v>640</v>
      </c>
      <c r="X33" s="363">
        <v>143</v>
      </c>
      <c r="Y33" s="363">
        <v>408</v>
      </c>
      <c r="Z33" s="363">
        <v>8</v>
      </c>
      <c r="AA33" s="363">
        <v>1638</v>
      </c>
    </row>
    <row r="34" spans="1:27" ht="15" customHeight="1">
      <c r="A34" s="223"/>
      <c r="B34" s="204" t="s">
        <v>106</v>
      </c>
      <c r="C34" s="367">
        <v>6448</v>
      </c>
      <c r="D34" s="363">
        <f aca="true" t="shared" si="7" ref="D34:D41">SUM(E34:F34)</f>
        <v>155</v>
      </c>
      <c r="E34" s="364">
        <v>110</v>
      </c>
      <c r="F34" s="364">
        <v>45</v>
      </c>
      <c r="G34" s="363">
        <f aca="true" t="shared" si="8" ref="G34:G41">SUM(H34:I34)</f>
        <v>520</v>
      </c>
      <c r="H34" s="364">
        <v>517</v>
      </c>
      <c r="I34" s="364">
        <v>3</v>
      </c>
      <c r="J34" s="372">
        <v>1</v>
      </c>
      <c r="K34" s="364">
        <v>1221</v>
      </c>
      <c r="L34" s="363">
        <f aca="true" t="shared" si="9" ref="L34:L41">SUM(M34:N34)</f>
        <v>10</v>
      </c>
      <c r="M34" s="372">
        <v>10</v>
      </c>
      <c r="N34" s="364">
        <v>0</v>
      </c>
      <c r="O34" s="363">
        <f aca="true" t="shared" si="10" ref="O34:O41">SUM(P34:Q34)</f>
        <v>260</v>
      </c>
      <c r="P34" s="364">
        <v>260</v>
      </c>
      <c r="Q34" s="372">
        <v>0</v>
      </c>
      <c r="R34" s="363">
        <f aca="true" t="shared" si="11" ref="R34:R41">SUM(S34:T34)</f>
        <v>3510</v>
      </c>
      <c r="S34" s="364">
        <v>3503</v>
      </c>
      <c r="T34" s="372">
        <v>7</v>
      </c>
      <c r="U34" s="364">
        <v>513</v>
      </c>
      <c r="V34" s="363">
        <f aca="true" t="shared" si="12" ref="V34:V41">SUM(W34:X34)</f>
        <v>67</v>
      </c>
      <c r="W34" s="364">
        <v>46</v>
      </c>
      <c r="X34" s="372">
        <v>21</v>
      </c>
      <c r="Y34" s="363">
        <v>45</v>
      </c>
      <c r="Z34" s="376">
        <v>0</v>
      </c>
      <c r="AA34" s="363">
        <v>146</v>
      </c>
    </row>
    <row r="35" spans="1:27" ht="15" customHeight="1">
      <c r="A35" s="223"/>
      <c r="B35" s="204" t="s">
        <v>107</v>
      </c>
      <c r="C35" s="367">
        <v>12704</v>
      </c>
      <c r="D35" s="363">
        <f t="shared" si="7"/>
        <v>436</v>
      </c>
      <c r="E35" s="364">
        <v>280</v>
      </c>
      <c r="F35" s="364">
        <v>156</v>
      </c>
      <c r="G35" s="363">
        <f t="shared" si="8"/>
        <v>940</v>
      </c>
      <c r="H35" s="368">
        <v>917</v>
      </c>
      <c r="I35" s="364">
        <v>23</v>
      </c>
      <c r="J35" s="364">
        <v>8</v>
      </c>
      <c r="K35" s="364">
        <v>2719</v>
      </c>
      <c r="L35" s="363">
        <f t="shared" si="9"/>
        <v>49</v>
      </c>
      <c r="M35" s="364">
        <v>44</v>
      </c>
      <c r="N35" s="364">
        <v>5</v>
      </c>
      <c r="O35" s="363">
        <f t="shared" si="10"/>
        <v>578</v>
      </c>
      <c r="P35" s="364">
        <v>578</v>
      </c>
      <c r="Q35" s="372">
        <v>0</v>
      </c>
      <c r="R35" s="363">
        <f t="shared" si="11"/>
        <v>6385</v>
      </c>
      <c r="S35" s="364">
        <v>6374</v>
      </c>
      <c r="T35" s="372">
        <v>11</v>
      </c>
      <c r="U35" s="364">
        <v>986</v>
      </c>
      <c r="V35" s="363">
        <f t="shared" si="12"/>
        <v>128</v>
      </c>
      <c r="W35" s="364">
        <v>109</v>
      </c>
      <c r="X35" s="372">
        <v>19</v>
      </c>
      <c r="Y35" s="363">
        <v>110</v>
      </c>
      <c r="Z35" s="363">
        <v>1</v>
      </c>
      <c r="AA35" s="363">
        <v>364</v>
      </c>
    </row>
    <row r="36" spans="1:27" ht="15" customHeight="1">
      <c r="A36" s="223"/>
      <c r="B36" s="204" t="s">
        <v>108</v>
      </c>
      <c r="C36" s="367">
        <v>24475</v>
      </c>
      <c r="D36" s="363">
        <f t="shared" si="7"/>
        <v>1130</v>
      </c>
      <c r="E36" s="364">
        <v>595</v>
      </c>
      <c r="F36" s="364">
        <v>535</v>
      </c>
      <c r="G36" s="363">
        <f t="shared" si="8"/>
        <v>2335</v>
      </c>
      <c r="H36" s="364">
        <v>2256</v>
      </c>
      <c r="I36" s="364">
        <v>79</v>
      </c>
      <c r="J36" s="364">
        <v>8</v>
      </c>
      <c r="K36" s="364">
        <v>3675</v>
      </c>
      <c r="L36" s="363">
        <f t="shared" si="9"/>
        <v>246</v>
      </c>
      <c r="M36" s="364">
        <v>65</v>
      </c>
      <c r="N36" s="364">
        <v>181</v>
      </c>
      <c r="O36" s="363">
        <f t="shared" si="10"/>
        <v>1261</v>
      </c>
      <c r="P36" s="364">
        <v>1261</v>
      </c>
      <c r="Q36" s="364">
        <v>0</v>
      </c>
      <c r="R36" s="363">
        <f t="shared" si="11"/>
        <v>12769</v>
      </c>
      <c r="S36" s="364">
        <v>12740</v>
      </c>
      <c r="T36" s="364">
        <v>29</v>
      </c>
      <c r="U36" s="364">
        <v>1460</v>
      </c>
      <c r="V36" s="363">
        <f t="shared" si="12"/>
        <v>490</v>
      </c>
      <c r="W36" s="364">
        <v>389</v>
      </c>
      <c r="X36" s="364">
        <v>101</v>
      </c>
      <c r="Y36" s="363">
        <v>135</v>
      </c>
      <c r="Z36" s="363">
        <v>7</v>
      </c>
      <c r="AA36" s="363">
        <v>959</v>
      </c>
    </row>
    <row r="37" spans="1:27" ht="15" customHeight="1">
      <c r="A37" s="223"/>
      <c r="B37" s="204" t="s">
        <v>109</v>
      </c>
      <c r="C37" s="367">
        <v>767</v>
      </c>
      <c r="D37" s="363">
        <f t="shared" si="7"/>
        <v>25</v>
      </c>
      <c r="E37" s="364">
        <v>21</v>
      </c>
      <c r="F37" s="364">
        <v>4</v>
      </c>
      <c r="G37" s="363">
        <f t="shared" si="8"/>
        <v>47</v>
      </c>
      <c r="H37" s="364">
        <v>46</v>
      </c>
      <c r="I37" s="372">
        <v>1</v>
      </c>
      <c r="J37" s="372">
        <v>0</v>
      </c>
      <c r="K37" s="364">
        <v>202</v>
      </c>
      <c r="L37" s="363">
        <f t="shared" si="9"/>
        <v>7</v>
      </c>
      <c r="M37" s="372">
        <v>7</v>
      </c>
      <c r="N37" s="364">
        <v>0</v>
      </c>
      <c r="O37" s="363">
        <f t="shared" si="10"/>
        <v>37</v>
      </c>
      <c r="P37" s="364">
        <v>37</v>
      </c>
      <c r="Q37" s="372">
        <v>0</v>
      </c>
      <c r="R37" s="363">
        <f t="shared" si="11"/>
        <v>372</v>
      </c>
      <c r="S37" s="364">
        <v>372</v>
      </c>
      <c r="T37" s="372">
        <v>0</v>
      </c>
      <c r="U37" s="364">
        <v>38</v>
      </c>
      <c r="V37" s="363">
        <f t="shared" si="12"/>
        <v>18</v>
      </c>
      <c r="W37" s="364">
        <v>18</v>
      </c>
      <c r="X37" s="372">
        <v>0</v>
      </c>
      <c r="Y37" s="363">
        <v>11</v>
      </c>
      <c r="Z37" s="376">
        <v>0</v>
      </c>
      <c r="AA37" s="363">
        <v>10</v>
      </c>
    </row>
    <row r="38" spans="1:27" ht="15" customHeight="1">
      <c r="A38" s="223"/>
      <c r="B38" s="204" t="s">
        <v>110</v>
      </c>
      <c r="C38" s="367">
        <v>1099</v>
      </c>
      <c r="D38" s="363">
        <f t="shared" si="7"/>
        <v>27</v>
      </c>
      <c r="E38" s="364">
        <v>25</v>
      </c>
      <c r="F38" s="372">
        <v>2</v>
      </c>
      <c r="G38" s="363">
        <f t="shared" si="8"/>
        <v>109</v>
      </c>
      <c r="H38" s="364">
        <v>109</v>
      </c>
      <c r="I38" s="372">
        <v>0</v>
      </c>
      <c r="J38" s="372">
        <v>0</v>
      </c>
      <c r="K38" s="364">
        <v>248</v>
      </c>
      <c r="L38" s="363">
        <f t="shared" si="9"/>
        <v>16</v>
      </c>
      <c r="M38" s="372">
        <v>16</v>
      </c>
      <c r="N38" s="364">
        <v>0</v>
      </c>
      <c r="O38" s="363">
        <f t="shared" si="10"/>
        <v>43</v>
      </c>
      <c r="P38" s="364">
        <v>42</v>
      </c>
      <c r="Q38" s="364">
        <v>1</v>
      </c>
      <c r="R38" s="363">
        <f t="shared" si="11"/>
        <v>527</v>
      </c>
      <c r="S38" s="364">
        <v>524</v>
      </c>
      <c r="T38" s="364">
        <v>3</v>
      </c>
      <c r="U38" s="364">
        <v>48</v>
      </c>
      <c r="V38" s="363">
        <f t="shared" si="12"/>
        <v>18</v>
      </c>
      <c r="W38" s="364">
        <v>18</v>
      </c>
      <c r="X38" s="364">
        <v>0</v>
      </c>
      <c r="Y38" s="363">
        <v>32</v>
      </c>
      <c r="Z38" s="376">
        <v>0</v>
      </c>
      <c r="AA38" s="363">
        <v>31</v>
      </c>
    </row>
    <row r="39" spans="1:27" ht="15" customHeight="1">
      <c r="A39" s="223"/>
      <c r="B39" s="204" t="s">
        <v>111</v>
      </c>
      <c r="C39" s="367">
        <v>2345</v>
      </c>
      <c r="D39" s="363">
        <f t="shared" si="7"/>
        <v>44</v>
      </c>
      <c r="E39" s="364">
        <v>42</v>
      </c>
      <c r="F39" s="364">
        <v>2</v>
      </c>
      <c r="G39" s="363">
        <f t="shared" si="8"/>
        <v>187</v>
      </c>
      <c r="H39" s="364">
        <v>185</v>
      </c>
      <c r="I39" s="364">
        <v>2</v>
      </c>
      <c r="J39" s="372">
        <v>1</v>
      </c>
      <c r="K39" s="364">
        <v>670</v>
      </c>
      <c r="L39" s="363">
        <f t="shared" si="9"/>
        <v>11</v>
      </c>
      <c r="M39" s="372">
        <v>11</v>
      </c>
      <c r="N39" s="364">
        <v>0</v>
      </c>
      <c r="O39" s="363">
        <f t="shared" si="10"/>
        <v>111</v>
      </c>
      <c r="P39" s="364">
        <v>111</v>
      </c>
      <c r="Q39" s="372">
        <v>0</v>
      </c>
      <c r="R39" s="363">
        <f t="shared" si="11"/>
        <v>1088</v>
      </c>
      <c r="S39" s="364">
        <v>1088</v>
      </c>
      <c r="T39" s="372">
        <v>0</v>
      </c>
      <c r="U39" s="364">
        <v>120</v>
      </c>
      <c r="V39" s="363">
        <f t="shared" si="12"/>
        <v>22</v>
      </c>
      <c r="W39" s="364">
        <v>20</v>
      </c>
      <c r="X39" s="372">
        <v>2</v>
      </c>
      <c r="Y39" s="363">
        <v>27</v>
      </c>
      <c r="Z39" s="376">
        <v>0</v>
      </c>
      <c r="AA39" s="363">
        <v>64</v>
      </c>
    </row>
    <row r="40" spans="1:27" ht="15" customHeight="1">
      <c r="A40" s="223"/>
      <c r="B40" s="204" t="s">
        <v>112</v>
      </c>
      <c r="C40" s="367">
        <v>770</v>
      </c>
      <c r="D40" s="363">
        <f t="shared" si="7"/>
        <v>21</v>
      </c>
      <c r="E40" s="364">
        <v>21</v>
      </c>
      <c r="F40" s="364">
        <v>0</v>
      </c>
      <c r="G40" s="363">
        <f t="shared" si="8"/>
        <v>58</v>
      </c>
      <c r="H40" s="364">
        <v>58</v>
      </c>
      <c r="I40" s="372">
        <v>0</v>
      </c>
      <c r="J40" s="372">
        <v>0</v>
      </c>
      <c r="K40" s="364">
        <v>201</v>
      </c>
      <c r="L40" s="363">
        <f t="shared" si="9"/>
        <v>20</v>
      </c>
      <c r="M40" s="372">
        <v>20</v>
      </c>
      <c r="N40" s="364">
        <v>0</v>
      </c>
      <c r="O40" s="363">
        <f t="shared" si="10"/>
        <v>32</v>
      </c>
      <c r="P40" s="364">
        <v>32</v>
      </c>
      <c r="Q40" s="372">
        <v>0</v>
      </c>
      <c r="R40" s="363">
        <f t="shared" si="11"/>
        <v>336</v>
      </c>
      <c r="S40" s="364">
        <v>336</v>
      </c>
      <c r="T40" s="372">
        <v>0</v>
      </c>
      <c r="U40" s="364">
        <v>38</v>
      </c>
      <c r="V40" s="363">
        <f t="shared" si="12"/>
        <v>13</v>
      </c>
      <c r="W40" s="364">
        <v>13</v>
      </c>
      <c r="X40" s="372">
        <v>0</v>
      </c>
      <c r="Y40" s="363">
        <v>24</v>
      </c>
      <c r="Z40" s="376">
        <v>0</v>
      </c>
      <c r="AA40" s="363">
        <v>27</v>
      </c>
    </row>
    <row r="41" spans="1:27" ht="15" customHeight="1">
      <c r="A41" s="223"/>
      <c r="B41" s="204" t="s">
        <v>113</v>
      </c>
      <c r="C41" s="367">
        <v>939</v>
      </c>
      <c r="D41" s="363">
        <f t="shared" si="7"/>
        <v>36</v>
      </c>
      <c r="E41" s="364">
        <v>36</v>
      </c>
      <c r="F41" s="372">
        <v>0</v>
      </c>
      <c r="G41" s="363">
        <f t="shared" si="8"/>
        <v>117</v>
      </c>
      <c r="H41" s="364">
        <v>117</v>
      </c>
      <c r="I41" s="372">
        <v>0</v>
      </c>
      <c r="J41" s="372">
        <v>0</v>
      </c>
      <c r="K41" s="364">
        <v>158</v>
      </c>
      <c r="L41" s="363">
        <f t="shared" si="9"/>
        <v>25</v>
      </c>
      <c r="M41" s="372">
        <v>19</v>
      </c>
      <c r="N41" s="364">
        <v>6</v>
      </c>
      <c r="O41" s="363">
        <f t="shared" si="10"/>
        <v>35</v>
      </c>
      <c r="P41" s="364">
        <v>35</v>
      </c>
      <c r="Q41" s="372">
        <v>0</v>
      </c>
      <c r="R41" s="363">
        <f t="shared" si="11"/>
        <v>436</v>
      </c>
      <c r="S41" s="364">
        <v>436</v>
      </c>
      <c r="T41" s="372">
        <v>0</v>
      </c>
      <c r="U41" s="364">
        <v>44</v>
      </c>
      <c r="V41" s="363">
        <f t="shared" si="12"/>
        <v>27</v>
      </c>
      <c r="W41" s="364">
        <v>27</v>
      </c>
      <c r="X41" s="372">
        <v>0</v>
      </c>
      <c r="Y41" s="363">
        <v>24</v>
      </c>
      <c r="Z41" s="372">
        <v>0</v>
      </c>
      <c r="AA41" s="363">
        <v>37</v>
      </c>
    </row>
    <row r="42" spans="1:27" ht="15" customHeight="1">
      <c r="A42" s="223"/>
      <c r="B42" s="204"/>
      <c r="C42" s="367"/>
      <c r="D42" s="375"/>
      <c r="E42" s="365"/>
      <c r="F42" s="365"/>
      <c r="G42" s="374"/>
      <c r="H42" s="365"/>
      <c r="I42" s="365"/>
      <c r="J42" s="365"/>
      <c r="K42" s="365"/>
      <c r="L42" s="364"/>
      <c r="M42" s="365"/>
      <c r="N42" s="365"/>
      <c r="O42" s="373"/>
      <c r="P42" s="365"/>
      <c r="Q42" s="365"/>
      <c r="R42" s="373"/>
      <c r="S42" s="365"/>
      <c r="T42" s="365"/>
      <c r="U42" s="365"/>
      <c r="V42" s="373"/>
      <c r="W42" s="365"/>
      <c r="X42" s="365"/>
      <c r="Y42" s="365"/>
      <c r="Z42" s="365"/>
      <c r="AA42" s="365"/>
    </row>
    <row r="43" spans="1:27" ht="15" customHeight="1">
      <c r="A43" s="497" t="s">
        <v>114</v>
      </c>
      <c r="B43" s="583"/>
      <c r="C43" s="367">
        <v>48431</v>
      </c>
      <c r="D43" s="375">
        <v>1269</v>
      </c>
      <c r="E43" s="363">
        <v>889</v>
      </c>
      <c r="F43" s="363">
        <v>380</v>
      </c>
      <c r="G43" s="374">
        <v>3575</v>
      </c>
      <c r="H43" s="363">
        <v>3537</v>
      </c>
      <c r="I43" s="363">
        <v>38</v>
      </c>
      <c r="J43" s="363">
        <v>5</v>
      </c>
      <c r="K43" s="363">
        <v>10563</v>
      </c>
      <c r="L43" s="364">
        <v>99</v>
      </c>
      <c r="M43" s="363">
        <v>98</v>
      </c>
      <c r="N43" s="363">
        <v>1</v>
      </c>
      <c r="O43" s="373">
        <v>2198</v>
      </c>
      <c r="P43" s="363">
        <v>2198</v>
      </c>
      <c r="Q43" s="372">
        <v>0</v>
      </c>
      <c r="R43" s="373">
        <v>24594</v>
      </c>
      <c r="S43" s="363">
        <v>24531</v>
      </c>
      <c r="T43" s="372">
        <v>63</v>
      </c>
      <c r="U43" s="363">
        <v>3793</v>
      </c>
      <c r="V43" s="373">
        <v>431</v>
      </c>
      <c r="W43" s="363">
        <v>402</v>
      </c>
      <c r="X43" s="372">
        <v>29</v>
      </c>
      <c r="Y43" s="372">
        <v>251</v>
      </c>
      <c r="Z43" s="372">
        <v>10</v>
      </c>
      <c r="AA43" s="363">
        <v>1643</v>
      </c>
    </row>
    <row r="44" spans="1:27" ht="15" customHeight="1">
      <c r="A44" s="223"/>
      <c r="B44" s="204" t="s">
        <v>115</v>
      </c>
      <c r="C44" s="367">
        <v>15783</v>
      </c>
      <c r="D44" s="363">
        <f>SUM(E44:F44)</f>
        <v>412</v>
      </c>
      <c r="E44" s="364">
        <v>291</v>
      </c>
      <c r="F44" s="364">
        <v>121</v>
      </c>
      <c r="G44" s="363">
        <f>SUM(H44:I44)</f>
        <v>1122</v>
      </c>
      <c r="H44" s="364">
        <v>1109</v>
      </c>
      <c r="I44" s="364">
        <v>13</v>
      </c>
      <c r="J44" s="364">
        <v>2</v>
      </c>
      <c r="K44" s="364">
        <v>3953</v>
      </c>
      <c r="L44" s="363">
        <f>SUM(M44:N44)</f>
        <v>20</v>
      </c>
      <c r="M44" s="364">
        <v>20</v>
      </c>
      <c r="N44" s="364">
        <v>0</v>
      </c>
      <c r="O44" s="363">
        <f>SUM(P44:Q44)</f>
        <v>606</v>
      </c>
      <c r="P44" s="364">
        <v>606</v>
      </c>
      <c r="Q44" s="372">
        <v>0</v>
      </c>
      <c r="R44" s="363">
        <f>SUM(S44:T44)</f>
        <v>7610</v>
      </c>
      <c r="S44" s="364">
        <v>7589</v>
      </c>
      <c r="T44" s="372">
        <v>21</v>
      </c>
      <c r="U44" s="364">
        <v>1264</v>
      </c>
      <c r="V44" s="363">
        <f>SUM(W44:X44)</f>
        <v>174</v>
      </c>
      <c r="W44" s="364">
        <v>153</v>
      </c>
      <c r="X44" s="372">
        <v>21</v>
      </c>
      <c r="Y44" s="363">
        <v>113</v>
      </c>
      <c r="Z44" s="363">
        <v>4</v>
      </c>
      <c r="AA44" s="363">
        <v>503</v>
      </c>
    </row>
    <row r="45" spans="1:27" ht="15" customHeight="1">
      <c r="A45" s="223"/>
      <c r="B45" s="204" t="s">
        <v>116</v>
      </c>
      <c r="C45" s="367">
        <v>6588</v>
      </c>
      <c r="D45" s="363">
        <f>SUM(E45:F45)</f>
        <v>195</v>
      </c>
      <c r="E45" s="364">
        <v>132</v>
      </c>
      <c r="F45" s="364">
        <v>63</v>
      </c>
      <c r="G45" s="363">
        <f>SUM(H45:I45)</f>
        <v>564</v>
      </c>
      <c r="H45" s="364">
        <v>557</v>
      </c>
      <c r="I45" s="364">
        <v>7</v>
      </c>
      <c r="J45" s="364">
        <v>0</v>
      </c>
      <c r="K45" s="364">
        <v>1572</v>
      </c>
      <c r="L45" s="363">
        <f>SUM(M45:N45)</f>
        <v>10</v>
      </c>
      <c r="M45" s="372">
        <v>10</v>
      </c>
      <c r="N45" s="364">
        <v>0</v>
      </c>
      <c r="O45" s="363">
        <f>SUM(P45:Q45)</f>
        <v>280</v>
      </c>
      <c r="P45" s="364">
        <v>280</v>
      </c>
      <c r="Q45" s="372">
        <v>0</v>
      </c>
      <c r="R45" s="363">
        <f>SUM(S45:T45)</f>
        <v>3202</v>
      </c>
      <c r="S45" s="364">
        <v>3192</v>
      </c>
      <c r="T45" s="372">
        <v>10</v>
      </c>
      <c r="U45" s="364">
        <v>447</v>
      </c>
      <c r="V45" s="363">
        <f>SUM(W45:X45)</f>
        <v>77</v>
      </c>
      <c r="W45" s="364">
        <v>75</v>
      </c>
      <c r="X45" s="372">
        <v>2</v>
      </c>
      <c r="Y45" s="363">
        <v>17</v>
      </c>
      <c r="Z45" s="363">
        <v>1</v>
      </c>
      <c r="AA45" s="363">
        <v>223</v>
      </c>
    </row>
    <row r="46" spans="1:27" ht="15" customHeight="1">
      <c r="A46" s="223"/>
      <c r="B46" s="204" t="s">
        <v>117</v>
      </c>
      <c r="C46" s="367">
        <v>6468</v>
      </c>
      <c r="D46" s="363">
        <f>SUM(E46:F46)</f>
        <v>240</v>
      </c>
      <c r="E46" s="364">
        <v>180</v>
      </c>
      <c r="F46" s="364">
        <v>60</v>
      </c>
      <c r="G46" s="363">
        <f>SUM(H46:I46)</f>
        <v>567</v>
      </c>
      <c r="H46" s="364">
        <v>560</v>
      </c>
      <c r="I46" s="364">
        <v>7</v>
      </c>
      <c r="J46" s="364">
        <v>0</v>
      </c>
      <c r="K46" s="364">
        <v>1302</v>
      </c>
      <c r="L46" s="363">
        <f>SUM(M46:N46)</f>
        <v>19</v>
      </c>
      <c r="M46" s="372">
        <v>19</v>
      </c>
      <c r="N46" s="364">
        <v>0</v>
      </c>
      <c r="O46" s="363">
        <f>SUM(P46:Q46)</f>
        <v>319</v>
      </c>
      <c r="P46" s="364">
        <v>319</v>
      </c>
      <c r="Q46" s="372">
        <v>0</v>
      </c>
      <c r="R46" s="363">
        <f>SUM(S46:T46)</f>
        <v>3219</v>
      </c>
      <c r="S46" s="364">
        <v>3209</v>
      </c>
      <c r="T46" s="372">
        <v>10</v>
      </c>
      <c r="U46" s="364">
        <v>527</v>
      </c>
      <c r="V46" s="363">
        <f>SUM(W46:X46)</f>
        <v>43</v>
      </c>
      <c r="W46" s="364">
        <v>43</v>
      </c>
      <c r="X46" s="372">
        <v>0</v>
      </c>
      <c r="Y46" s="363">
        <v>25</v>
      </c>
      <c r="Z46" s="363">
        <v>2</v>
      </c>
      <c r="AA46" s="363">
        <v>205</v>
      </c>
    </row>
    <row r="47" spans="1:27" ht="15" customHeight="1">
      <c r="A47" s="223"/>
      <c r="B47" s="204" t="s">
        <v>118</v>
      </c>
      <c r="C47" s="367">
        <v>6613</v>
      </c>
      <c r="D47" s="363">
        <f>SUM(E47:F47)</f>
        <v>203</v>
      </c>
      <c r="E47" s="364">
        <v>122</v>
      </c>
      <c r="F47" s="364">
        <v>81</v>
      </c>
      <c r="G47" s="363">
        <f>SUM(H47:I47)</f>
        <v>463</v>
      </c>
      <c r="H47" s="364">
        <v>452</v>
      </c>
      <c r="I47" s="364">
        <v>11</v>
      </c>
      <c r="J47" s="364">
        <v>3</v>
      </c>
      <c r="K47" s="364">
        <v>1506</v>
      </c>
      <c r="L47" s="363">
        <f>SUM(M47:N47)</f>
        <v>33</v>
      </c>
      <c r="M47" s="372">
        <v>33</v>
      </c>
      <c r="N47" s="364">
        <v>0</v>
      </c>
      <c r="O47" s="363">
        <f>SUM(P47:Q47)</f>
        <v>297</v>
      </c>
      <c r="P47" s="364">
        <v>297</v>
      </c>
      <c r="Q47" s="372">
        <v>0</v>
      </c>
      <c r="R47" s="363">
        <f>SUM(S47:T47)</f>
        <v>3282</v>
      </c>
      <c r="S47" s="364">
        <v>3277</v>
      </c>
      <c r="T47" s="372">
        <v>5</v>
      </c>
      <c r="U47" s="364">
        <v>471</v>
      </c>
      <c r="V47" s="363">
        <f>SUM(W47:X47)</f>
        <v>73</v>
      </c>
      <c r="W47" s="364">
        <v>69</v>
      </c>
      <c r="X47" s="372">
        <v>4</v>
      </c>
      <c r="Y47" s="363">
        <v>47</v>
      </c>
      <c r="Z47" s="363">
        <v>1</v>
      </c>
      <c r="AA47" s="363">
        <v>234</v>
      </c>
    </row>
    <row r="48" spans="1:27" ht="15" customHeight="1">
      <c r="A48" s="223"/>
      <c r="B48" s="204" t="s">
        <v>119</v>
      </c>
      <c r="C48" s="367">
        <v>12928</v>
      </c>
      <c r="D48" s="363">
        <f>SUM(E48:F48)</f>
        <v>218</v>
      </c>
      <c r="E48" s="364">
        <v>163</v>
      </c>
      <c r="F48" s="364">
        <v>55</v>
      </c>
      <c r="G48" s="363">
        <f>SUM(H48:I48)</f>
        <v>859</v>
      </c>
      <c r="H48" s="364">
        <v>859</v>
      </c>
      <c r="I48" s="364">
        <v>0</v>
      </c>
      <c r="J48" s="364">
        <v>0</v>
      </c>
      <c r="K48" s="364">
        <v>2188</v>
      </c>
      <c r="L48" s="363">
        <f>SUM(M48:N48)</f>
        <v>17</v>
      </c>
      <c r="M48" s="372">
        <v>16</v>
      </c>
      <c r="N48" s="364">
        <v>1</v>
      </c>
      <c r="O48" s="363">
        <f>SUM(P48:Q48)</f>
        <v>695</v>
      </c>
      <c r="P48" s="364">
        <v>695</v>
      </c>
      <c r="Q48" s="372">
        <v>0</v>
      </c>
      <c r="R48" s="363">
        <f>SUM(S48:T48)</f>
        <v>7279</v>
      </c>
      <c r="S48" s="364">
        <v>7262</v>
      </c>
      <c r="T48" s="372">
        <v>17</v>
      </c>
      <c r="U48" s="364">
        <v>1081</v>
      </c>
      <c r="V48" s="363">
        <f>SUM(W48:X48)</f>
        <v>63</v>
      </c>
      <c r="W48" s="364">
        <v>61</v>
      </c>
      <c r="X48" s="372">
        <v>2</v>
      </c>
      <c r="Y48" s="363">
        <v>49</v>
      </c>
      <c r="Z48" s="363">
        <v>1</v>
      </c>
      <c r="AA48" s="363">
        <v>478</v>
      </c>
    </row>
    <row r="49" spans="1:27" ht="15" customHeight="1">
      <c r="A49" s="223"/>
      <c r="B49" s="204"/>
      <c r="C49" s="367"/>
      <c r="D49" s="375"/>
      <c r="E49" s="365"/>
      <c r="F49" s="365"/>
      <c r="G49" s="374"/>
      <c r="H49" s="365"/>
      <c r="I49" s="365"/>
      <c r="J49" s="365"/>
      <c r="K49" s="365"/>
      <c r="L49" s="364"/>
      <c r="M49" s="365"/>
      <c r="N49" s="365"/>
      <c r="O49" s="373"/>
      <c r="P49" s="365"/>
      <c r="Q49" s="365"/>
      <c r="R49" s="373"/>
      <c r="S49" s="365"/>
      <c r="T49" s="365"/>
      <c r="U49" s="365"/>
      <c r="V49" s="373"/>
      <c r="W49" s="365"/>
      <c r="X49" s="365"/>
      <c r="Y49" s="365"/>
      <c r="Z49" s="365"/>
      <c r="AA49" s="365"/>
    </row>
    <row r="50" spans="1:27" ht="15" customHeight="1">
      <c r="A50" s="497" t="s">
        <v>120</v>
      </c>
      <c r="B50" s="583"/>
      <c r="C50" s="367">
        <v>27561</v>
      </c>
      <c r="D50" s="375">
        <v>904</v>
      </c>
      <c r="E50" s="363">
        <v>617</v>
      </c>
      <c r="F50" s="363">
        <v>287</v>
      </c>
      <c r="G50" s="374">
        <v>2363</v>
      </c>
      <c r="H50" s="363">
        <v>2342</v>
      </c>
      <c r="I50" s="363">
        <v>21</v>
      </c>
      <c r="J50" s="363">
        <v>7</v>
      </c>
      <c r="K50" s="363">
        <v>7946</v>
      </c>
      <c r="L50" s="364">
        <v>130</v>
      </c>
      <c r="M50" s="363">
        <v>108</v>
      </c>
      <c r="N50" s="363">
        <v>22</v>
      </c>
      <c r="O50" s="373">
        <v>1020</v>
      </c>
      <c r="P50" s="363">
        <v>1018</v>
      </c>
      <c r="Q50" s="363">
        <v>2</v>
      </c>
      <c r="R50" s="373">
        <v>12276</v>
      </c>
      <c r="S50" s="363">
        <v>12244</v>
      </c>
      <c r="T50" s="363">
        <v>32</v>
      </c>
      <c r="U50" s="363">
        <v>1684</v>
      </c>
      <c r="V50" s="373">
        <v>248</v>
      </c>
      <c r="W50" s="363">
        <v>241</v>
      </c>
      <c r="X50" s="363">
        <v>7</v>
      </c>
      <c r="Y50" s="363">
        <v>205</v>
      </c>
      <c r="Z50" s="363">
        <v>13</v>
      </c>
      <c r="AA50" s="363">
        <v>765</v>
      </c>
    </row>
    <row r="51" spans="1:27" ht="15" customHeight="1">
      <c r="A51" s="78"/>
      <c r="B51" s="204" t="s">
        <v>121</v>
      </c>
      <c r="C51" s="367">
        <v>6536</v>
      </c>
      <c r="D51" s="363">
        <f>SUM(E51:F51)</f>
        <v>163</v>
      </c>
      <c r="E51" s="364">
        <v>99</v>
      </c>
      <c r="F51" s="364">
        <v>64</v>
      </c>
      <c r="G51" s="363">
        <f>SUM(H51:I51)</f>
        <v>460</v>
      </c>
      <c r="H51" s="364">
        <v>457</v>
      </c>
      <c r="I51" s="364">
        <v>3</v>
      </c>
      <c r="J51" s="364">
        <v>0</v>
      </c>
      <c r="K51" s="364">
        <v>2129</v>
      </c>
      <c r="L51" s="363">
        <f>SUM(M51:N51)</f>
        <v>43</v>
      </c>
      <c r="M51" s="364">
        <v>21</v>
      </c>
      <c r="N51" s="364">
        <v>22</v>
      </c>
      <c r="O51" s="363">
        <f>SUM(P51:Q51)</f>
        <v>243</v>
      </c>
      <c r="P51" s="364">
        <v>243</v>
      </c>
      <c r="Q51" s="372">
        <v>0</v>
      </c>
      <c r="R51" s="363">
        <f>SUM(S51:T51)</f>
        <v>2875</v>
      </c>
      <c r="S51" s="364">
        <v>2862</v>
      </c>
      <c r="T51" s="372">
        <v>13</v>
      </c>
      <c r="U51" s="364">
        <v>373</v>
      </c>
      <c r="V51" s="363">
        <f>SUM(W51:X51)</f>
        <v>72</v>
      </c>
      <c r="W51" s="364">
        <v>66</v>
      </c>
      <c r="X51" s="372">
        <v>6</v>
      </c>
      <c r="Y51" s="363">
        <v>34</v>
      </c>
      <c r="Z51" s="363">
        <v>5</v>
      </c>
      <c r="AA51" s="363">
        <v>139</v>
      </c>
    </row>
    <row r="52" spans="1:27" ht="15" customHeight="1">
      <c r="A52" s="78"/>
      <c r="B52" s="204" t="s">
        <v>122</v>
      </c>
      <c r="C52" s="367">
        <v>4609</v>
      </c>
      <c r="D52" s="363">
        <f>SUM(E52:F52)</f>
        <v>147</v>
      </c>
      <c r="E52" s="364">
        <v>97</v>
      </c>
      <c r="F52" s="364">
        <v>50</v>
      </c>
      <c r="G52" s="363">
        <f>SUM(H52:I52)</f>
        <v>357</v>
      </c>
      <c r="H52" s="364">
        <v>355</v>
      </c>
      <c r="I52" s="364">
        <v>2</v>
      </c>
      <c r="J52" s="372">
        <v>0</v>
      </c>
      <c r="K52" s="364">
        <v>1329</v>
      </c>
      <c r="L52" s="363">
        <f>SUM(M52:N52)</f>
        <v>18</v>
      </c>
      <c r="M52" s="372">
        <v>18</v>
      </c>
      <c r="N52" s="364">
        <v>0</v>
      </c>
      <c r="O52" s="363">
        <f>SUM(P52:Q52)</f>
        <v>157</v>
      </c>
      <c r="P52" s="364">
        <v>156</v>
      </c>
      <c r="Q52" s="364">
        <v>1</v>
      </c>
      <c r="R52" s="363">
        <f>SUM(S52:T52)</f>
        <v>2104</v>
      </c>
      <c r="S52" s="364">
        <v>2098</v>
      </c>
      <c r="T52" s="364">
        <v>6</v>
      </c>
      <c r="U52" s="364">
        <v>329</v>
      </c>
      <c r="V52" s="363">
        <f>SUM(W52:X52)</f>
        <v>20</v>
      </c>
      <c r="W52" s="364">
        <v>19</v>
      </c>
      <c r="X52" s="364">
        <v>1</v>
      </c>
      <c r="Y52" s="363">
        <v>18</v>
      </c>
      <c r="Z52" s="363">
        <v>1</v>
      </c>
      <c r="AA52" s="363">
        <v>129</v>
      </c>
    </row>
    <row r="53" spans="1:27" ht="15" customHeight="1">
      <c r="A53" s="78"/>
      <c r="B53" s="204" t="s">
        <v>123</v>
      </c>
      <c r="C53" s="367">
        <v>10875</v>
      </c>
      <c r="D53" s="363">
        <f>SUM(E53:F53)</f>
        <v>406</v>
      </c>
      <c r="E53" s="364">
        <v>278</v>
      </c>
      <c r="F53" s="364">
        <v>128</v>
      </c>
      <c r="G53" s="363">
        <f>SUM(H53:I53)</f>
        <v>1091</v>
      </c>
      <c r="H53" s="364">
        <v>1076</v>
      </c>
      <c r="I53" s="364">
        <v>15</v>
      </c>
      <c r="J53" s="364">
        <v>6</v>
      </c>
      <c r="K53" s="364">
        <v>3033</v>
      </c>
      <c r="L53" s="363">
        <f>SUM(M53:N53)</f>
        <v>57</v>
      </c>
      <c r="M53" s="372">
        <v>57</v>
      </c>
      <c r="N53" s="364">
        <v>0</v>
      </c>
      <c r="O53" s="363">
        <f>SUM(P53:Q53)</f>
        <v>410</v>
      </c>
      <c r="P53" s="364">
        <v>409</v>
      </c>
      <c r="Q53" s="364">
        <v>1</v>
      </c>
      <c r="R53" s="363">
        <f>SUM(S53:T53)</f>
        <v>4648</v>
      </c>
      <c r="S53" s="364">
        <v>4639</v>
      </c>
      <c r="T53" s="364">
        <v>9</v>
      </c>
      <c r="U53" s="364">
        <v>659</v>
      </c>
      <c r="V53" s="363">
        <f>SUM(W53:X53)</f>
        <v>114</v>
      </c>
      <c r="W53" s="364">
        <v>114</v>
      </c>
      <c r="X53" s="364">
        <v>0</v>
      </c>
      <c r="Y53" s="363">
        <v>102</v>
      </c>
      <c r="Z53" s="363">
        <v>5</v>
      </c>
      <c r="AA53" s="363">
        <v>344</v>
      </c>
    </row>
    <row r="54" spans="1:27" ht="15" customHeight="1">
      <c r="A54" s="78"/>
      <c r="B54" s="204" t="s">
        <v>124</v>
      </c>
      <c r="C54" s="367">
        <v>5513</v>
      </c>
      <c r="D54" s="363">
        <f>SUM(E54:F54)</f>
        <v>188</v>
      </c>
      <c r="E54" s="364">
        <v>143</v>
      </c>
      <c r="F54" s="364">
        <v>45</v>
      </c>
      <c r="G54" s="363">
        <f>SUM(H54:I54)</f>
        <v>455</v>
      </c>
      <c r="H54" s="364">
        <v>454</v>
      </c>
      <c r="I54" s="372">
        <v>1</v>
      </c>
      <c r="J54" s="364">
        <v>1</v>
      </c>
      <c r="K54" s="364">
        <v>1428</v>
      </c>
      <c r="L54" s="363">
        <f>SUM(M54:N54)</f>
        <v>12</v>
      </c>
      <c r="M54" s="372">
        <v>12</v>
      </c>
      <c r="N54" s="364">
        <v>0</v>
      </c>
      <c r="O54" s="363">
        <f>SUM(P54:Q54)</f>
        <v>210</v>
      </c>
      <c r="P54" s="364">
        <v>210</v>
      </c>
      <c r="Q54" s="372">
        <v>0</v>
      </c>
      <c r="R54" s="363">
        <f>SUM(S54:T54)</f>
        <v>2649</v>
      </c>
      <c r="S54" s="364">
        <v>2645</v>
      </c>
      <c r="T54" s="372">
        <v>4</v>
      </c>
      <c r="U54" s="364">
        <v>323</v>
      </c>
      <c r="V54" s="363">
        <f>SUM(W54:X54)</f>
        <v>42</v>
      </c>
      <c r="W54" s="364">
        <v>42</v>
      </c>
      <c r="X54" s="372">
        <v>0</v>
      </c>
      <c r="Y54" s="363">
        <v>51</v>
      </c>
      <c r="Z54" s="363">
        <v>1</v>
      </c>
      <c r="AA54" s="363">
        <v>153</v>
      </c>
    </row>
    <row r="55" spans="1:27" ht="15" customHeight="1">
      <c r="A55" s="78"/>
      <c r="B55" s="204"/>
      <c r="C55" s="367"/>
      <c r="D55" s="375"/>
      <c r="E55" s="365"/>
      <c r="F55" s="365"/>
      <c r="G55" s="374"/>
      <c r="H55" s="365"/>
      <c r="I55" s="365"/>
      <c r="J55" s="365"/>
      <c r="K55" s="365"/>
      <c r="L55" s="364"/>
      <c r="M55" s="365"/>
      <c r="N55" s="365"/>
      <c r="O55" s="373"/>
      <c r="P55" s="365"/>
      <c r="Q55" s="365"/>
      <c r="R55" s="373"/>
      <c r="S55" s="365"/>
      <c r="T55" s="365"/>
      <c r="U55" s="365"/>
      <c r="V55" s="373"/>
      <c r="W55" s="365"/>
      <c r="X55" s="365"/>
      <c r="Y55" s="365"/>
      <c r="Z55" s="365"/>
      <c r="AA55" s="365"/>
    </row>
    <row r="56" spans="1:27" ht="15" customHeight="1">
      <c r="A56" s="497" t="s">
        <v>125</v>
      </c>
      <c r="B56" s="583"/>
      <c r="C56" s="367">
        <v>22016</v>
      </c>
      <c r="D56" s="375">
        <v>751</v>
      </c>
      <c r="E56" s="363">
        <v>361</v>
      </c>
      <c r="F56" s="363">
        <v>390</v>
      </c>
      <c r="G56" s="374">
        <v>1663</v>
      </c>
      <c r="H56" s="363">
        <v>1643</v>
      </c>
      <c r="I56" s="363">
        <v>20</v>
      </c>
      <c r="J56" s="363">
        <v>8</v>
      </c>
      <c r="K56" s="363">
        <v>6983</v>
      </c>
      <c r="L56" s="364">
        <v>92</v>
      </c>
      <c r="M56" s="363">
        <v>76</v>
      </c>
      <c r="N56" s="363">
        <v>16</v>
      </c>
      <c r="O56" s="373">
        <v>678</v>
      </c>
      <c r="P56" s="363">
        <v>676</v>
      </c>
      <c r="Q56" s="363">
        <v>2</v>
      </c>
      <c r="R56" s="373">
        <v>9332</v>
      </c>
      <c r="S56" s="363">
        <v>9307</v>
      </c>
      <c r="T56" s="363">
        <v>25</v>
      </c>
      <c r="U56" s="363">
        <v>1648</v>
      </c>
      <c r="V56" s="373">
        <v>149</v>
      </c>
      <c r="W56" s="363">
        <v>134</v>
      </c>
      <c r="X56" s="363">
        <v>15</v>
      </c>
      <c r="Y56" s="363">
        <v>87</v>
      </c>
      <c r="Z56" s="363">
        <v>7</v>
      </c>
      <c r="AA56" s="363">
        <v>618</v>
      </c>
    </row>
    <row r="57" spans="1:27" ht="15" customHeight="1">
      <c r="A57" s="223"/>
      <c r="B57" s="204" t="s">
        <v>126</v>
      </c>
      <c r="C57" s="367">
        <v>3503</v>
      </c>
      <c r="D57" s="363">
        <f aca="true" t="shared" si="13" ref="D57:D62">SUM(E57:F57)</f>
        <v>110</v>
      </c>
      <c r="E57" s="364">
        <v>71</v>
      </c>
      <c r="F57" s="364">
        <v>39</v>
      </c>
      <c r="G57" s="363">
        <f aca="true" t="shared" si="14" ref="G57:G62">SUM(H57:I57)</f>
        <v>263</v>
      </c>
      <c r="H57" s="364">
        <v>263</v>
      </c>
      <c r="I57" s="372">
        <v>0</v>
      </c>
      <c r="J57" s="372">
        <v>1</v>
      </c>
      <c r="K57" s="364">
        <v>1082</v>
      </c>
      <c r="L57" s="363">
        <f aca="true" t="shared" si="15" ref="L57:L62">SUM(M57:N57)</f>
        <v>15</v>
      </c>
      <c r="M57" s="372">
        <v>15</v>
      </c>
      <c r="N57" s="364">
        <v>0</v>
      </c>
      <c r="O57" s="363">
        <f aca="true" t="shared" si="16" ref="O57:O62">SUM(P57:Q57)</f>
        <v>120</v>
      </c>
      <c r="P57" s="364">
        <v>120</v>
      </c>
      <c r="Q57" s="372">
        <v>0</v>
      </c>
      <c r="R57" s="363">
        <f aca="true" t="shared" si="17" ref="R57:R62">SUM(S57:T57)</f>
        <v>1524</v>
      </c>
      <c r="S57" s="364">
        <v>1520</v>
      </c>
      <c r="T57" s="372">
        <v>4</v>
      </c>
      <c r="U57" s="364">
        <v>286</v>
      </c>
      <c r="V57" s="363">
        <f aca="true" t="shared" si="18" ref="V57:V62">SUM(W57:X57)</f>
        <v>17</v>
      </c>
      <c r="W57" s="364">
        <v>17</v>
      </c>
      <c r="X57" s="372">
        <v>0</v>
      </c>
      <c r="Y57" s="363">
        <v>5</v>
      </c>
      <c r="Z57" s="363">
        <v>1</v>
      </c>
      <c r="AA57" s="363">
        <v>79</v>
      </c>
    </row>
    <row r="58" spans="1:27" ht="15" customHeight="1">
      <c r="A58" s="223"/>
      <c r="B58" s="204" t="s">
        <v>127</v>
      </c>
      <c r="C58" s="367">
        <v>3421</v>
      </c>
      <c r="D58" s="363">
        <f t="shared" si="13"/>
        <v>211</v>
      </c>
      <c r="E58" s="364">
        <v>46</v>
      </c>
      <c r="F58" s="364">
        <v>165</v>
      </c>
      <c r="G58" s="363">
        <f t="shared" si="14"/>
        <v>284</v>
      </c>
      <c r="H58" s="364">
        <v>273</v>
      </c>
      <c r="I58" s="364">
        <v>11</v>
      </c>
      <c r="J58" s="364">
        <v>7</v>
      </c>
      <c r="K58" s="364">
        <v>950</v>
      </c>
      <c r="L58" s="363">
        <f t="shared" si="15"/>
        <v>12</v>
      </c>
      <c r="M58" s="372">
        <v>12</v>
      </c>
      <c r="N58" s="364">
        <v>0</v>
      </c>
      <c r="O58" s="363">
        <f t="shared" si="16"/>
        <v>95</v>
      </c>
      <c r="P58" s="364">
        <v>95</v>
      </c>
      <c r="Q58" s="364">
        <v>0</v>
      </c>
      <c r="R58" s="363">
        <f t="shared" si="17"/>
        <v>1498</v>
      </c>
      <c r="S58" s="364">
        <v>1493</v>
      </c>
      <c r="T58" s="364">
        <v>5</v>
      </c>
      <c r="U58" s="364">
        <v>245</v>
      </c>
      <c r="V58" s="363">
        <f t="shared" si="18"/>
        <v>19</v>
      </c>
      <c r="W58" s="364">
        <v>16</v>
      </c>
      <c r="X58" s="364">
        <v>3</v>
      </c>
      <c r="Y58" s="363">
        <v>11</v>
      </c>
      <c r="Z58" s="363">
        <v>2</v>
      </c>
      <c r="AA58" s="363">
        <v>87</v>
      </c>
    </row>
    <row r="59" spans="1:27" ht="15" customHeight="1">
      <c r="A59" s="223"/>
      <c r="B59" s="204" t="s">
        <v>128</v>
      </c>
      <c r="C59" s="367">
        <v>4877</v>
      </c>
      <c r="D59" s="363">
        <f t="shared" si="13"/>
        <v>167</v>
      </c>
      <c r="E59" s="364">
        <v>110</v>
      </c>
      <c r="F59" s="364">
        <v>57</v>
      </c>
      <c r="G59" s="363">
        <f t="shared" si="14"/>
        <v>389</v>
      </c>
      <c r="H59" s="364">
        <v>386</v>
      </c>
      <c r="I59" s="364">
        <v>3</v>
      </c>
      <c r="J59" s="372">
        <v>0</v>
      </c>
      <c r="K59" s="364">
        <v>1630</v>
      </c>
      <c r="L59" s="363">
        <f t="shared" si="15"/>
        <v>18</v>
      </c>
      <c r="M59" s="364">
        <v>17</v>
      </c>
      <c r="N59" s="364">
        <v>1</v>
      </c>
      <c r="O59" s="363">
        <f t="shared" si="16"/>
        <v>155</v>
      </c>
      <c r="P59" s="364">
        <v>154</v>
      </c>
      <c r="Q59" s="364">
        <v>1</v>
      </c>
      <c r="R59" s="363">
        <f t="shared" si="17"/>
        <v>1961</v>
      </c>
      <c r="S59" s="364">
        <v>1954</v>
      </c>
      <c r="T59" s="364">
        <v>7</v>
      </c>
      <c r="U59" s="364">
        <v>362</v>
      </c>
      <c r="V59" s="363">
        <f t="shared" si="18"/>
        <v>35</v>
      </c>
      <c r="W59" s="364">
        <v>33</v>
      </c>
      <c r="X59" s="364">
        <v>2</v>
      </c>
      <c r="Y59" s="363">
        <v>29</v>
      </c>
      <c r="Z59" s="363">
        <v>1</v>
      </c>
      <c r="AA59" s="363">
        <v>130</v>
      </c>
    </row>
    <row r="60" spans="1:27" ht="15" customHeight="1">
      <c r="A60" s="223"/>
      <c r="B60" s="204" t="s">
        <v>129</v>
      </c>
      <c r="C60" s="367">
        <v>5073</v>
      </c>
      <c r="D60" s="363">
        <f t="shared" si="13"/>
        <v>133</v>
      </c>
      <c r="E60" s="364">
        <v>53</v>
      </c>
      <c r="F60" s="364">
        <v>80</v>
      </c>
      <c r="G60" s="363">
        <f t="shared" si="14"/>
        <v>333</v>
      </c>
      <c r="H60" s="364">
        <v>332</v>
      </c>
      <c r="I60" s="372">
        <v>1</v>
      </c>
      <c r="J60" s="372">
        <v>0</v>
      </c>
      <c r="K60" s="364">
        <v>1566</v>
      </c>
      <c r="L60" s="363">
        <f t="shared" si="15"/>
        <v>15</v>
      </c>
      <c r="M60" s="372">
        <v>15</v>
      </c>
      <c r="N60" s="364">
        <v>0</v>
      </c>
      <c r="O60" s="363">
        <f t="shared" si="16"/>
        <v>159</v>
      </c>
      <c r="P60" s="364">
        <v>158</v>
      </c>
      <c r="Q60" s="364">
        <v>1</v>
      </c>
      <c r="R60" s="363">
        <f t="shared" si="17"/>
        <v>2299</v>
      </c>
      <c r="S60" s="364">
        <v>2294</v>
      </c>
      <c r="T60" s="364">
        <v>5</v>
      </c>
      <c r="U60" s="364">
        <v>369</v>
      </c>
      <c r="V60" s="363">
        <f t="shared" si="18"/>
        <v>19</v>
      </c>
      <c r="W60" s="364">
        <v>19</v>
      </c>
      <c r="X60" s="364">
        <v>0</v>
      </c>
      <c r="Y60" s="363">
        <v>27</v>
      </c>
      <c r="Z60" s="363">
        <v>1</v>
      </c>
      <c r="AA60" s="363">
        <v>152</v>
      </c>
    </row>
    <row r="61" spans="1:27" ht="15" customHeight="1">
      <c r="A61" s="223"/>
      <c r="B61" s="204" t="s">
        <v>130</v>
      </c>
      <c r="C61" s="367">
        <v>2201</v>
      </c>
      <c r="D61" s="363">
        <f t="shared" si="13"/>
        <v>46</v>
      </c>
      <c r="E61" s="364">
        <v>38</v>
      </c>
      <c r="F61" s="364">
        <v>8</v>
      </c>
      <c r="G61" s="363">
        <f t="shared" si="14"/>
        <v>169</v>
      </c>
      <c r="H61" s="364">
        <v>168</v>
      </c>
      <c r="I61" s="364">
        <v>1</v>
      </c>
      <c r="J61" s="372">
        <v>0</v>
      </c>
      <c r="K61" s="364">
        <v>913</v>
      </c>
      <c r="L61" s="363">
        <f t="shared" si="15"/>
        <v>27</v>
      </c>
      <c r="M61" s="364">
        <v>12</v>
      </c>
      <c r="N61" s="364">
        <v>15</v>
      </c>
      <c r="O61" s="363">
        <f t="shared" si="16"/>
        <v>58</v>
      </c>
      <c r="P61" s="364">
        <v>58</v>
      </c>
      <c r="Q61" s="372">
        <v>0</v>
      </c>
      <c r="R61" s="363">
        <f t="shared" si="17"/>
        <v>710</v>
      </c>
      <c r="S61" s="364">
        <v>710</v>
      </c>
      <c r="T61" s="372">
        <v>0</v>
      </c>
      <c r="U61" s="364">
        <v>162</v>
      </c>
      <c r="V61" s="363">
        <f t="shared" si="18"/>
        <v>24</v>
      </c>
      <c r="W61" s="364">
        <v>22</v>
      </c>
      <c r="X61" s="372">
        <v>2</v>
      </c>
      <c r="Y61" s="363">
        <v>5</v>
      </c>
      <c r="Z61" s="372">
        <v>2</v>
      </c>
      <c r="AA61" s="363">
        <v>85</v>
      </c>
    </row>
    <row r="62" spans="1:27" ht="15" customHeight="1">
      <c r="A62" s="223"/>
      <c r="B62" s="204" t="s">
        <v>131</v>
      </c>
      <c r="C62" s="367">
        <v>2925</v>
      </c>
      <c r="D62" s="363">
        <f t="shared" si="13"/>
        <v>84</v>
      </c>
      <c r="E62" s="364">
        <v>43</v>
      </c>
      <c r="F62" s="364">
        <v>41</v>
      </c>
      <c r="G62" s="363">
        <f t="shared" si="14"/>
        <v>225</v>
      </c>
      <c r="H62" s="364">
        <v>221</v>
      </c>
      <c r="I62" s="364">
        <v>4</v>
      </c>
      <c r="J62" s="364">
        <v>0</v>
      </c>
      <c r="K62" s="364">
        <v>827</v>
      </c>
      <c r="L62" s="363">
        <f t="shared" si="15"/>
        <v>5</v>
      </c>
      <c r="M62" s="372">
        <v>5</v>
      </c>
      <c r="N62" s="364">
        <v>0</v>
      </c>
      <c r="O62" s="363">
        <f t="shared" si="16"/>
        <v>91</v>
      </c>
      <c r="P62" s="364">
        <v>91</v>
      </c>
      <c r="Q62" s="372">
        <v>0</v>
      </c>
      <c r="R62" s="363">
        <f t="shared" si="17"/>
        <v>1340</v>
      </c>
      <c r="S62" s="364">
        <v>1336</v>
      </c>
      <c r="T62" s="372">
        <v>4</v>
      </c>
      <c r="U62" s="364">
        <v>224</v>
      </c>
      <c r="V62" s="363">
        <f t="shared" si="18"/>
        <v>35</v>
      </c>
      <c r="W62" s="364">
        <v>27</v>
      </c>
      <c r="X62" s="372">
        <v>8</v>
      </c>
      <c r="Y62" s="363">
        <v>9</v>
      </c>
      <c r="Z62" s="363">
        <v>0</v>
      </c>
      <c r="AA62" s="363">
        <v>85</v>
      </c>
    </row>
    <row r="63" spans="1:27" ht="15" customHeight="1">
      <c r="A63" s="223"/>
      <c r="B63" s="204"/>
      <c r="C63" s="367"/>
      <c r="D63" s="375"/>
      <c r="E63" s="365"/>
      <c r="F63" s="365"/>
      <c r="G63" s="374"/>
      <c r="H63" s="365"/>
      <c r="I63" s="365"/>
      <c r="J63" s="365"/>
      <c r="K63" s="365"/>
      <c r="L63" s="364"/>
      <c r="M63" s="365"/>
      <c r="N63" s="365"/>
      <c r="O63" s="373"/>
      <c r="P63" s="365"/>
      <c r="Q63" s="365"/>
      <c r="R63" s="373"/>
      <c r="S63" s="365"/>
      <c r="T63" s="365"/>
      <c r="U63" s="365"/>
      <c r="V63" s="373"/>
      <c r="W63" s="365"/>
      <c r="X63" s="365"/>
      <c r="Y63" s="365"/>
      <c r="Z63" s="365"/>
      <c r="AA63" s="365"/>
    </row>
    <row r="64" spans="1:27" ht="15" customHeight="1">
      <c r="A64" s="497" t="s">
        <v>132</v>
      </c>
      <c r="B64" s="583"/>
      <c r="C64" s="367">
        <v>21975</v>
      </c>
      <c r="D64" s="375">
        <v>784</v>
      </c>
      <c r="E64" s="363">
        <v>603</v>
      </c>
      <c r="F64" s="363">
        <v>181</v>
      </c>
      <c r="G64" s="374">
        <v>2225</v>
      </c>
      <c r="H64" s="363">
        <v>2193</v>
      </c>
      <c r="I64" s="363">
        <v>32</v>
      </c>
      <c r="J64" s="363">
        <v>2</v>
      </c>
      <c r="K64" s="363">
        <v>6599</v>
      </c>
      <c r="L64" s="364">
        <v>176</v>
      </c>
      <c r="M64" s="363">
        <v>134</v>
      </c>
      <c r="N64" s="363">
        <v>42</v>
      </c>
      <c r="O64" s="373">
        <v>643</v>
      </c>
      <c r="P64" s="376">
        <v>639</v>
      </c>
      <c r="Q64" s="376">
        <v>4</v>
      </c>
      <c r="R64" s="373">
        <v>9402</v>
      </c>
      <c r="S64" s="376">
        <v>9361</v>
      </c>
      <c r="T64" s="376">
        <v>41</v>
      </c>
      <c r="U64" s="363">
        <v>1162</v>
      </c>
      <c r="V64" s="373">
        <v>335</v>
      </c>
      <c r="W64" s="376">
        <v>303</v>
      </c>
      <c r="X64" s="376">
        <v>32</v>
      </c>
      <c r="Y64" s="363">
        <v>216</v>
      </c>
      <c r="Z64" s="363">
        <v>2</v>
      </c>
      <c r="AA64" s="363">
        <v>429</v>
      </c>
    </row>
    <row r="65" spans="1:27" ht="15" customHeight="1">
      <c r="A65" s="223"/>
      <c r="B65" s="204" t="s">
        <v>133</v>
      </c>
      <c r="C65" s="367">
        <v>6933</v>
      </c>
      <c r="D65" s="363">
        <f>SUM(E65:F65)</f>
        <v>262</v>
      </c>
      <c r="E65" s="364">
        <v>190</v>
      </c>
      <c r="F65" s="364">
        <v>72</v>
      </c>
      <c r="G65" s="363">
        <f>SUM(H65:I65)</f>
        <v>772</v>
      </c>
      <c r="H65" s="364">
        <v>749</v>
      </c>
      <c r="I65" s="364">
        <v>23</v>
      </c>
      <c r="J65" s="364">
        <v>1</v>
      </c>
      <c r="K65" s="364">
        <v>1963</v>
      </c>
      <c r="L65" s="363">
        <f>SUM(M65:N65)</f>
        <v>74</v>
      </c>
      <c r="M65" s="364">
        <v>45</v>
      </c>
      <c r="N65" s="364">
        <v>29</v>
      </c>
      <c r="O65" s="363">
        <f>SUM(P65:Q65)</f>
        <v>198</v>
      </c>
      <c r="P65" s="364">
        <v>197</v>
      </c>
      <c r="Q65" s="372">
        <v>1</v>
      </c>
      <c r="R65" s="363">
        <f>SUM(S65:T65)</f>
        <v>2996</v>
      </c>
      <c r="S65" s="364">
        <v>2980</v>
      </c>
      <c r="T65" s="372">
        <v>16</v>
      </c>
      <c r="U65" s="364">
        <v>367</v>
      </c>
      <c r="V65" s="363">
        <f>SUM(W65:X65)</f>
        <v>98</v>
      </c>
      <c r="W65" s="364">
        <v>82</v>
      </c>
      <c r="X65" s="372">
        <v>16</v>
      </c>
      <c r="Y65" s="363">
        <v>74</v>
      </c>
      <c r="Z65" s="376">
        <v>0</v>
      </c>
      <c r="AA65" s="363">
        <v>128</v>
      </c>
    </row>
    <row r="66" spans="1:27" ht="15" customHeight="1">
      <c r="A66" s="223"/>
      <c r="B66" s="204" t="s">
        <v>134</v>
      </c>
      <c r="C66" s="367">
        <v>5380</v>
      </c>
      <c r="D66" s="363">
        <f>SUM(E66:F66)</f>
        <v>139</v>
      </c>
      <c r="E66" s="364">
        <v>112</v>
      </c>
      <c r="F66" s="364">
        <v>27</v>
      </c>
      <c r="G66" s="363">
        <f>SUM(H66:I66)</f>
        <v>416</v>
      </c>
      <c r="H66" s="364">
        <v>414</v>
      </c>
      <c r="I66" s="364">
        <v>2</v>
      </c>
      <c r="J66" s="372">
        <v>0</v>
      </c>
      <c r="K66" s="364">
        <v>1828</v>
      </c>
      <c r="L66" s="363">
        <f>SUM(M66:N66)</f>
        <v>53</v>
      </c>
      <c r="M66" s="364">
        <v>40</v>
      </c>
      <c r="N66" s="364">
        <v>13</v>
      </c>
      <c r="O66" s="363">
        <f>SUM(P66:Q66)</f>
        <v>136</v>
      </c>
      <c r="P66" s="364">
        <v>136</v>
      </c>
      <c r="Q66" s="364">
        <v>0</v>
      </c>
      <c r="R66" s="363">
        <f>SUM(S66:T66)</f>
        <v>2334</v>
      </c>
      <c r="S66" s="364">
        <v>2329</v>
      </c>
      <c r="T66" s="364">
        <v>5</v>
      </c>
      <c r="U66" s="364">
        <v>266</v>
      </c>
      <c r="V66" s="363">
        <f>SUM(W66:X66)</f>
        <v>78</v>
      </c>
      <c r="W66" s="364">
        <v>67</v>
      </c>
      <c r="X66" s="364">
        <v>11</v>
      </c>
      <c r="Y66" s="363">
        <v>38</v>
      </c>
      <c r="Z66" s="363">
        <v>2</v>
      </c>
      <c r="AA66" s="363">
        <v>90</v>
      </c>
    </row>
    <row r="67" spans="1:27" ht="15" customHeight="1">
      <c r="A67" s="223"/>
      <c r="B67" s="204" t="s">
        <v>135</v>
      </c>
      <c r="C67" s="367">
        <v>6453</v>
      </c>
      <c r="D67" s="363">
        <f>SUM(E67:F67)</f>
        <v>241</v>
      </c>
      <c r="E67" s="364">
        <v>191</v>
      </c>
      <c r="F67" s="364">
        <v>50</v>
      </c>
      <c r="G67" s="363">
        <f>SUM(H67:I67)</f>
        <v>647</v>
      </c>
      <c r="H67" s="364">
        <v>643</v>
      </c>
      <c r="I67" s="364">
        <v>4</v>
      </c>
      <c r="J67" s="364">
        <v>0</v>
      </c>
      <c r="K67" s="364">
        <v>1805</v>
      </c>
      <c r="L67" s="363">
        <f>SUM(M67:N67)</f>
        <v>27</v>
      </c>
      <c r="M67" s="372">
        <v>27</v>
      </c>
      <c r="N67" s="364">
        <v>0</v>
      </c>
      <c r="O67" s="363">
        <f>SUM(P67:Q67)</f>
        <v>209</v>
      </c>
      <c r="P67" s="364">
        <v>206</v>
      </c>
      <c r="Q67" s="364">
        <v>3</v>
      </c>
      <c r="R67" s="363">
        <f>SUM(S67:T67)</f>
        <v>2813</v>
      </c>
      <c r="S67" s="364">
        <v>2796</v>
      </c>
      <c r="T67" s="364">
        <v>17</v>
      </c>
      <c r="U67" s="364">
        <v>389</v>
      </c>
      <c r="V67" s="363">
        <f>SUM(W67:X67)</f>
        <v>117</v>
      </c>
      <c r="W67" s="364">
        <v>112</v>
      </c>
      <c r="X67" s="364">
        <v>5</v>
      </c>
      <c r="Y67" s="363">
        <v>56</v>
      </c>
      <c r="Z67" s="363">
        <v>0</v>
      </c>
      <c r="AA67" s="363">
        <v>149</v>
      </c>
    </row>
    <row r="68" spans="1:27" ht="15" customHeight="1">
      <c r="A68" s="223"/>
      <c r="B68" s="204" t="s">
        <v>136</v>
      </c>
      <c r="C68" s="367">
        <v>3186</v>
      </c>
      <c r="D68" s="363">
        <f>SUM(E68:F68)</f>
        <v>142</v>
      </c>
      <c r="E68" s="364">
        <v>110</v>
      </c>
      <c r="F68" s="364">
        <v>32</v>
      </c>
      <c r="G68" s="363">
        <f>SUM(H68:I68)</f>
        <v>390</v>
      </c>
      <c r="H68" s="364">
        <v>387</v>
      </c>
      <c r="I68" s="364">
        <v>3</v>
      </c>
      <c r="J68" s="364">
        <v>1</v>
      </c>
      <c r="K68" s="364">
        <v>984</v>
      </c>
      <c r="L68" s="363">
        <f>SUM(M68:N68)</f>
        <v>22</v>
      </c>
      <c r="M68" s="372">
        <v>22</v>
      </c>
      <c r="N68" s="364">
        <v>0</v>
      </c>
      <c r="O68" s="363">
        <f>SUM(P68:Q68)</f>
        <v>100</v>
      </c>
      <c r="P68" s="364">
        <v>100</v>
      </c>
      <c r="Q68" s="372">
        <v>0</v>
      </c>
      <c r="R68" s="363">
        <f>SUM(S68:T68)</f>
        <v>1258</v>
      </c>
      <c r="S68" s="364">
        <v>1255</v>
      </c>
      <c r="T68" s="372">
        <v>3</v>
      </c>
      <c r="U68" s="364">
        <v>139</v>
      </c>
      <c r="V68" s="363">
        <f>SUM(W68:X68)</f>
        <v>42</v>
      </c>
      <c r="W68" s="364">
        <v>42</v>
      </c>
      <c r="X68" s="372">
        <v>0</v>
      </c>
      <c r="Y68" s="363">
        <v>46</v>
      </c>
      <c r="Z68" s="372">
        <v>0</v>
      </c>
      <c r="AA68" s="363">
        <v>62</v>
      </c>
    </row>
    <row r="69" spans="1:27" ht="15" customHeight="1">
      <c r="A69" s="223"/>
      <c r="B69" s="204"/>
      <c r="C69" s="367"/>
      <c r="D69" s="374"/>
      <c r="E69" s="365"/>
      <c r="F69" s="365"/>
      <c r="G69" s="374"/>
      <c r="H69" s="365"/>
      <c r="I69" s="365"/>
      <c r="J69" s="365"/>
      <c r="K69" s="365"/>
      <c r="L69" s="364"/>
      <c r="M69" s="365"/>
      <c r="N69" s="365"/>
      <c r="O69" s="373"/>
      <c r="P69" s="365"/>
      <c r="Q69" s="365"/>
      <c r="R69" s="373"/>
      <c r="S69" s="365"/>
      <c r="T69" s="365"/>
      <c r="U69" s="365"/>
      <c r="V69" s="373"/>
      <c r="W69" s="365"/>
      <c r="X69" s="365"/>
      <c r="Y69" s="365"/>
      <c r="Z69" s="365"/>
      <c r="AA69" s="365"/>
    </row>
    <row r="70" spans="1:27" ht="15" customHeight="1">
      <c r="A70" s="497" t="s">
        <v>137</v>
      </c>
      <c r="B70" s="583"/>
      <c r="C70" s="367">
        <v>4534</v>
      </c>
      <c r="D70" s="374">
        <v>130</v>
      </c>
      <c r="E70" s="364">
        <v>111</v>
      </c>
      <c r="F70" s="372">
        <v>19</v>
      </c>
      <c r="G70" s="374">
        <v>331</v>
      </c>
      <c r="H70" s="364">
        <v>329</v>
      </c>
      <c r="I70" s="372">
        <v>2</v>
      </c>
      <c r="J70" s="372">
        <v>0</v>
      </c>
      <c r="K70" s="364">
        <v>1388</v>
      </c>
      <c r="L70" s="364">
        <v>33</v>
      </c>
      <c r="M70" s="364">
        <v>33</v>
      </c>
      <c r="N70" s="364">
        <v>0</v>
      </c>
      <c r="O70" s="373">
        <v>194</v>
      </c>
      <c r="P70" s="364">
        <v>194</v>
      </c>
      <c r="Q70" s="364">
        <v>0</v>
      </c>
      <c r="R70" s="373">
        <v>1893</v>
      </c>
      <c r="S70" s="364">
        <v>1885</v>
      </c>
      <c r="T70" s="364">
        <v>8</v>
      </c>
      <c r="U70" s="364">
        <v>338</v>
      </c>
      <c r="V70" s="373">
        <v>88</v>
      </c>
      <c r="W70" s="364">
        <v>74</v>
      </c>
      <c r="X70" s="364">
        <v>14</v>
      </c>
      <c r="Y70" s="364">
        <v>47</v>
      </c>
      <c r="Z70" s="364">
        <v>1</v>
      </c>
      <c r="AA70" s="364">
        <v>91</v>
      </c>
    </row>
    <row r="71" spans="1:27" ht="15" customHeight="1">
      <c r="A71" s="228"/>
      <c r="B71" s="229" t="s">
        <v>138</v>
      </c>
      <c r="C71" s="377">
        <v>4534</v>
      </c>
      <c r="D71" s="378">
        <f>SUM(E71:F71)</f>
        <v>130</v>
      </c>
      <c r="E71" s="379">
        <v>111</v>
      </c>
      <c r="F71" s="379">
        <v>19</v>
      </c>
      <c r="G71" s="378">
        <f>SUM(H71:I71)</f>
        <v>331</v>
      </c>
      <c r="H71" s="379">
        <v>329</v>
      </c>
      <c r="I71" s="379">
        <v>2</v>
      </c>
      <c r="J71" s="379">
        <v>0</v>
      </c>
      <c r="K71" s="379">
        <v>1388</v>
      </c>
      <c r="L71" s="378">
        <f>SUM(M71:N71)</f>
        <v>33</v>
      </c>
      <c r="M71" s="379">
        <v>33</v>
      </c>
      <c r="N71" s="379">
        <v>0</v>
      </c>
      <c r="O71" s="378">
        <f>SUM(P71:Q71)</f>
        <v>194</v>
      </c>
      <c r="P71" s="379">
        <v>194</v>
      </c>
      <c r="Q71" s="380">
        <v>0</v>
      </c>
      <c r="R71" s="378">
        <f>SUM(S71:T71)</f>
        <v>1893</v>
      </c>
      <c r="S71" s="379">
        <v>1885</v>
      </c>
      <c r="T71" s="380">
        <v>8</v>
      </c>
      <c r="U71" s="379">
        <v>338</v>
      </c>
      <c r="V71" s="378">
        <f>SUM(W71:X71)</f>
        <v>88</v>
      </c>
      <c r="W71" s="379">
        <v>74</v>
      </c>
      <c r="X71" s="380">
        <v>14</v>
      </c>
      <c r="Y71" s="378">
        <v>47</v>
      </c>
      <c r="Z71" s="378">
        <v>1</v>
      </c>
      <c r="AA71" s="378">
        <v>91</v>
      </c>
    </row>
    <row r="72" spans="1:27" ht="15" customHeight="1">
      <c r="A72" s="227" t="s">
        <v>420</v>
      </c>
      <c r="B72" s="22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ht="15" customHeight="1">
      <c r="A73" s="161" t="s">
        <v>265</v>
      </c>
    </row>
    <row r="74" ht="16.5" customHeight="1"/>
  </sheetData>
  <sheetProtection/>
  <mergeCells count="42">
    <mergeCell ref="A3:AA3"/>
    <mergeCell ref="AA6:AA8"/>
    <mergeCell ref="V6:X7"/>
    <mergeCell ref="L6:N7"/>
    <mergeCell ref="O6:Q7"/>
    <mergeCell ref="R6:T7"/>
    <mergeCell ref="U6:U8"/>
    <mergeCell ref="A2:AA2"/>
    <mergeCell ref="A5:B8"/>
    <mergeCell ref="C5:C8"/>
    <mergeCell ref="D5:K5"/>
    <mergeCell ref="L5:N5"/>
    <mergeCell ref="O5:U5"/>
    <mergeCell ref="V5:Z5"/>
    <mergeCell ref="Z6:Z8"/>
    <mergeCell ref="Y6:Y8"/>
    <mergeCell ref="J6:J8"/>
    <mergeCell ref="A12:B12"/>
    <mergeCell ref="A13:B13"/>
    <mergeCell ref="A15:B15"/>
    <mergeCell ref="A16:B16"/>
    <mergeCell ref="K6:K8"/>
    <mergeCell ref="A11:B11"/>
    <mergeCell ref="A9:B9"/>
    <mergeCell ref="A10:B10"/>
    <mergeCell ref="D6:F7"/>
    <mergeCell ref="G6:I7"/>
    <mergeCell ref="A23:B23"/>
    <mergeCell ref="A24:B24"/>
    <mergeCell ref="A17:B17"/>
    <mergeCell ref="A18:B18"/>
    <mergeCell ref="A19:B19"/>
    <mergeCell ref="A20:B20"/>
    <mergeCell ref="A21:B21"/>
    <mergeCell ref="A22:B22"/>
    <mergeCell ref="A56:B56"/>
    <mergeCell ref="A64:B64"/>
    <mergeCell ref="A70:B70"/>
    <mergeCell ref="A27:B27"/>
    <mergeCell ref="A33:B33"/>
    <mergeCell ref="A43:B43"/>
    <mergeCell ref="A50:B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="60" zoomScaleNormal="70" zoomScalePageLayoutView="0" workbookViewId="0" topLeftCell="A32">
      <selection activeCell="AC54" sqref="AC54"/>
    </sheetView>
  </sheetViews>
  <sheetFormatPr defaultColWidth="10.59765625" defaultRowHeight="15"/>
  <cols>
    <col min="1" max="1" width="20" style="35" customWidth="1"/>
    <col min="2" max="7" width="15.8984375" style="35" customWidth="1"/>
    <col min="8" max="8" width="6.59765625" style="35" customWidth="1"/>
    <col min="9" max="9" width="17.3984375" style="35" customWidth="1"/>
    <col min="10" max="10" width="10" style="35" customWidth="1"/>
    <col min="11" max="18" width="13.09765625" style="35" customWidth="1"/>
    <col min="19" max="19" width="11.69921875" style="35" bestFit="1" customWidth="1"/>
    <col min="20" max="16384" width="10.59765625" style="35" customWidth="1"/>
  </cols>
  <sheetData>
    <row r="1" spans="1:18" s="136" customFormat="1" ht="19.5" customHeight="1">
      <c r="A1" s="3" t="s">
        <v>359</v>
      </c>
      <c r="R1" s="4" t="s">
        <v>282</v>
      </c>
    </row>
    <row r="2" spans="1:19" ht="19.5" customHeight="1">
      <c r="A2" s="468"/>
      <c r="B2" s="468"/>
      <c r="C2" s="468"/>
      <c r="D2" s="468"/>
      <c r="E2" s="468"/>
      <c r="F2" s="138"/>
      <c r="G2" s="138"/>
      <c r="H2" s="138"/>
      <c r="I2" s="511" t="s">
        <v>486</v>
      </c>
      <c r="J2" s="511"/>
      <c r="K2" s="511"/>
      <c r="L2" s="511"/>
      <c r="M2" s="511"/>
      <c r="N2" s="511"/>
      <c r="O2" s="511"/>
      <c r="P2" s="511"/>
      <c r="Q2" s="511"/>
      <c r="R2" s="511"/>
      <c r="S2" s="139"/>
    </row>
    <row r="3" spans="1:19" ht="19.5" customHeight="1">
      <c r="A3" s="513" t="s">
        <v>429</v>
      </c>
      <c r="B3" s="535"/>
      <c r="C3" s="535"/>
      <c r="D3" s="535"/>
      <c r="E3" s="535"/>
      <c r="F3" s="535"/>
      <c r="G3" s="535"/>
      <c r="H3" s="143"/>
      <c r="I3" s="513" t="s">
        <v>426</v>
      </c>
      <c r="J3" s="513"/>
      <c r="K3" s="513"/>
      <c r="L3" s="513"/>
      <c r="M3" s="513"/>
      <c r="N3" s="513"/>
      <c r="O3" s="513"/>
      <c r="P3" s="513"/>
      <c r="Q3" s="513"/>
      <c r="R3" s="513"/>
      <c r="S3" s="139"/>
    </row>
    <row r="4" spans="1:19" ht="19.5" customHeight="1">
      <c r="A4" s="141"/>
      <c r="B4" s="141"/>
      <c r="C4" s="141"/>
      <c r="D4" s="141"/>
      <c r="E4" s="141"/>
      <c r="F4" s="141"/>
      <c r="G4" s="141"/>
      <c r="H4" s="143"/>
      <c r="I4" s="683" t="s">
        <v>427</v>
      </c>
      <c r="J4" s="683"/>
      <c r="K4" s="683"/>
      <c r="L4" s="683"/>
      <c r="M4" s="683"/>
      <c r="N4" s="683"/>
      <c r="O4" s="683"/>
      <c r="P4" s="683"/>
      <c r="Q4" s="683"/>
      <c r="R4" s="683"/>
      <c r="S4" s="139"/>
    </row>
    <row r="5" spans="1:18" ht="18" customHeight="1" thickBot="1">
      <c r="A5" s="231"/>
      <c r="B5" s="231"/>
      <c r="C5" s="231"/>
      <c r="D5" s="231"/>
      <c r="E5" s="232"/>
      <c r="F5" s="145"/>
      <c r="G5" s="233"/>
      <c r="I5" s="681" t="s">
        <v>428</v>
      </c>
      <c r="J5" s="682"/>
      <c r="K5" s="682"/>
      <c r="L5" s="682"/>
      <c r="M5" s="682"/>
      <c r="N5" s="682"/>
      <c r="O5" s="682"/>
      <c r="P5" s="682"/>
      <c r="Q5" s="682"/>
      <c r="R5" s="682"/>
    </row>
    <row r="6" spans="1:18" ht="15.75" customHeight="1">
      <c r="A6" s="543" t="s">
        <v>154</v>
      </c>
      <c r="B6" s="684" t="s">
        <v>442</v>
      </c>
      <c r="C6" s="685"/>
      <c r="D6" s="685"/>
      <c r="E6" s="685"/>
      <c r="F6" s="685"/>
      <c r="G6" s="685"/>
      <c r="H6" s="141"/>
      <c r="I6" s="543" t="s">
        <v>316</v>
      </c>
      <c r="J6" s="544"/>
      <c r="K6" s="542" t="s">
        <v>317</v>
      </c>
      <c r="L6" s="670"/>
      <c r="M6" s="674" t="s">
        <v>318</v>
      </c>
      <c r="N6" s="675"/>
      <c r="O6" s="542" t="s">
        <v>252</v>
      </c>
      <c r="P6" s="544"/>
      <c r="Q6" s="633" t="s">
        <v>155</v>
      </c>
      <c r="R6" s="452"/>
    </row>
    <row r="7" spans="1:18" ht="15.75" customHeight="1">
      <c r="A7" s="451"/>
      <c r="B7" s="677" t="s">
        <v>441</v>
      </c>
      <c r="C7" s="612" t="s">
        <v>356</v>
      </c>
      <c r="D7" s="613"/>
      <c r="E7" s="679" t="s">
        <v>156</v>
      </c>
      <c r="F7" s="617" t="s">
        <v>290</v>
      </c>
      <c r="G7" s="618"/>
      <c r="I7" s="462"/>
      <c r="J7" s="562"/>
      <c r="K7" s="671"/>
      <c r="L7" s="628"/>
      <c r="M7" s="614"/>
      <c r="N7" s="615"/>
      <c r="O7" s="637"/>
      <c r="P7" s="638"/>
      <c r="Q7" s="200" t="s">
        <v>157</v>
      </c>
      <c r="R7" s="200" t="s">
        <v>158</v>
      </c>
    </row>
    <row r="8" spans="1:18" ht="15.75" customHeight="1">
      <c r="A8" s="646"/>
      <c r="B8" s="678"/>
      <c r="C8" s="614"/>
      <c r="D8" s="615"/>
      <c r="E8" s="680"/>
      <c r="F8" s="619"/>
      <c r="G8" s="620"/>
      <c r="I8" s="664" t="s">
        <v>319</v>
      </c>
      <c r="J8" s="664"/>
      <c r="K8" s="672" t="s">
        <v>320</v>
      </c>
      <c r="L8" s="673"/>
      <c r="M8" s="676" t="s">
        <v>321</v>
      </c>
      <c r="N8" s="676"/>
      <c r="O8" s="639">
        <v>1493</v>
      </c>
      <c r="P8" s="639"/>
      <c r="Q8" s="63">
        <v>1190</v>
      </c>
      <c r="R8" s="63">
        <v>1543106</v>
      </c>
    </row>
    <row r="9" spans="1:18" ht="15.75" customHeight="1">
      <c r="A9" s="235" t="s">
        <v>352</v>
      </c>
      <c r="B9" s="236">
        <v>343</v>
      </c>
      <c r="C9" s="609">
        <v>21503174</v>
      </c>
      <c r="D9" s="609"/>
      <c r="E9" s="237">
        <v>2831394</v>
      </c>
      <c r="F9" s="609">
        <v>7750784</v>
      </c>
      <c r="G9" s="609"/>
      <c r="I9" s="622" t="s">
        <v>322</v>
      </c>
      <c r="J9" s="622"/>
      <c r="K9" s="665" t="s">
        <v>320</v>
      </c>
      <c r="L9" s="666"/>
      <c r="M9" s="634" t="s">
        <v>323</v>
      </c>
      <c r="N9" s="634"/>
      <c r="O9" s="639">
        <v>944</v>
      </c>
      <c r="P9" s="639"/>
      <c r="Q9" s="63">
        <v>26317</v>
      </c>
      <c r="R9" s="63">
        <v>3412187</v>
      </c>
    </row>
    <row r="10" spans="1:18" ht="15.75" customHeight="1">
      <c r="A10" s="153" t="s">
        <v>272</v>
      </c>
      <c r="B10" s="239">
        <v>370</v>
      </c>
      <c r="C10" s="609">
        <v>23563939</v>
      </c>
      <c r="D10" s="609"/>
      <c r="E10" s="237">
        <v>2995891</v>
      </c>
      <c r="F10" s="609">
        <v>8589576</v>
      </c>
      <c r="G10" s="609"/>
      <c r="I10" s="622" t="s">
        <v>324</v>
      </c>
      <c r="J10" s="622"/>
      <c r="K10" s="665" t="s">
        <v>325</v>
      </c>
      <c r="L10" s="666"/>
      <c r="M10" s="634" t="s">
        <v>326</v>
      </c>
      <c r="N10" s="634"/>
      <c r="O10" s="639">
        <v>176</v>
      </c>
      <c r="P10" s="639"/>
      <c r="Q10" s="34">
        <v>4916</v>
      </c>
      <c r="R10" s="34">
        <v>37617</v>
      </c>
    </row>
    <row r="11" spans="1:18" ht="15.75" customHeight="1">
      <c r="A11" s="240">
        <v>2</v>
      </c>
      <c r="B11" s="239">
        <v>398</v>
      </c>
      <c r="C11" s="609">
        <v>25732139</v>
      </c>
      <c r="D11" s="609"/>
      <c r="E11" s="237">
        <v>3218288</v>
      </c>
      <c r="F11" s="609">
        <v>10539874</v>
      </c>
      <c r="G11" s="609"/>
      <c r="I11" s="622" t="s">
        <v>159</v>
      </c>
      <c r="J11" s="622"/>
      <c r="K11" s="665" t="s">
        <v>325</v>
      </c>
      <c r="L11" s="666"/>
      <c r="M11" s="634" t="s">
        <v>327</v>
      </c>
      <c r="N11" s="634"/>
      <c r="O11" s="639">
        <v>702</v>
      </c>
      <c r="P11" s="639"/>
      <c r="Q11" s="34">
        <v>422</v>
      </c>
      <c r="R11" s="34">
        <v>5659</v>
      </c>
    </row>
    <row r="12" spans="1:18" ht="15.75" customHeight="1">
      <c r="A12" s="240">
        <v>3</v>
      </c>
      <c r="B12" s="239">
        <v>406</v>
      </c>
      <c r="C12" s="609">
        <v>26515345</v>
      </c>
      <c r="D12" s="609"/>
      <c r="E12" s="237">
        <v>3518347</v>
      </c>
      <c r="F12" s="609">
        <v>10625928</v>
      </c>
      <c r="G12" s="609"/>
      <c r="I12" s="622" t="s">
        <v>328</v>
      </c>
      <c r="J12" s="622"/>
      <c r="K12" s="665" t="s">
        <v>325</v>
      </c>
      <c r="L12" s="666"/>
      <c r="M12" s="634" t="s">
        <v>329</v>
      </c>
      <c r="N12" s="634"/>
      <c r="O12" s="639">
        <v>1180</v>
      </c>
      <c r="P12" s="639"/>
      <c r="Q12" s="34">
        <v>4130</v>
      </c>
      <c r="R12" s="34">
        <v>118250</v>
      </c>
    </row>
    <row r="13" spans="1:18" ht="15.75" customHeight="1">
      <c r="A13" s="266" t="s">
        <v>366</v>
      </c>
      <c r="B13" s="267">
        <v>406</v>
      </c>
      <c r="C13" s="610">
        <v>25693743</v>
      </c>
      <c r="D13" s="610"/>
      <c r="E13" s="268">
        <v>3166570</v>
      </c>
      <c r="F13" s="610">
        <v>10244503</v>
      </c>
      <c r="G13" s="610"/>
      <c r="I13" s="622" t="s">
        <v>330</v>
      </c>
      <c r="J13" s="622"/>
      <c r="K13" s="665" t="s">
        <v>331</v>
      </c>
      <c r="L13" s="666"/>
      <c r="M13" s="634" t="s">
        <v>332</v>
      </c>
      <c r="N13" s="634"/>
      <c r="O13" s="639">
        <v>23</v>
      </c>
      <c r="P13" s="639"/>
      <c r="Q13" s="34">
        <v>31763</v>
      </c>
      <c r="R13" s="34">
        <v>214446</v>
      </c>
    </row>
    <row r="14" spans="1:18" ht="15.75" customHeight="1">
      <c r="A14" s="161"/>
      <c r="C14" s="161"/>
      <c r="D14" s="161"/>
      <c r="E14" s="161"/>
      <c r="F14" s="161"/>
      <c r="G14" s="161"/>
      <c r="H14" s="141"/>
      <c r="I14" s="622" t="s">
        <v>333</v>
      </c>
      <c r="J14" s="622"/>
      <c r="K14" s="665" t="s">
        <v>325</v>
      </c>
      <c r="L14" s="666"/>
      <c r="M14" s="634" t="s">
        <v>334</v>
      </c>
      <c r="N14" s="634"/>
      <c r="O14" s="639">
        <v>65</v>
      </c>
      <c r="P14" s="639"/>
      <c r="Q14" s="34">
        <v>3435</v>
      </c>
      <c r="R14" s="34">
        <v>180271</v>
      </c>
    </row>
    <row r="15" spans="2:18" ht="15.75" customHeight="1">
      <c r="B15" s="161"/>
      <c r="C15" s="161"/>
      <c r="D15" s="161"/>
      <c r="E15" s="161"/>
      <c r="F15" s="161"/>
      <c r="G15" s="161"/>
      <c r="H15" s="161"/>
      <c r="I15" s="622" t="s">
        <v>335</v>
      </c>
      <c r="J15" s="622"/>
      <c r="K15" s="665" t="s">
        <v>325</v>
      </c>
      <c r="L15" s="666"/>
      <c r="M15" s="634" t="s">
        <v>336</v>
      </c>
      <c r="N15" s="634"/>
      <c r="O15" s="639">
        <v>519</v>
      </c>
      <c r="P15" s="639"/>
      <c r="Q15" s="34">
        <v>11730</v>
      </c>
      <c r="R15" s="34">
        <v>561210</v>
      </c>
    </row>
    <row r="16" spans="2:18" ht="15.75" customHeight="1" thickBot="1">
      <c r="B16" s="233"/>
      <c r="C16" s="233"/>
      <c r="D16" s="233"/>
      <c r="E16" s="233"/>
      <c r="F16" s="233"/>
      <c r="G16" s="233"/>
      <c r="H16" s="161"/>
      <c r="I16" s="622" t="s">
        <v>337</v>
      </c>
      <c r="J16" s="622"/>
      <c r="K16" s="665" t="s">
        <v>325</v>
      </c>
      <c r="L16" s="666"/>
      <c r="M16" s="634" t="s">
        <v>338</v>
      </c>
      <c r="N16" s="634"/>
      <c r="O16" s="639">
        <v>86</v>
      </c>
      <c r="P16" s="639"/>
      <c r="Q16" s="34">
        <v>16518</v>
      </c>
      <c r="R16" s="34">
        <v>388856</v>
      </c>
    </row>
    <row r="17" spans="1:18" ht="15.75" customHeight="1">
      <c r="A17" s="543" t="s">
        <v>154</v>
      </c>
      <c r="B17" s="607" t="s">
        <v>443</v>
      </c>
      <c r="C17" s="608"/>
      <c r="D17" s="608"/>
      <c r="E17" s="608"/>
      <c r="F17" s="608"/>
      <c r="G17" s="608"/>
      <c r="H17" s="141"/>
      <c r="I17" s="622" t="s">
        <v>339</v>
      </c>
      <c r="J17" s="622"/>
      <c r="K17" s="665" t="s">
        <v>325</v>
      </c>
      <c r="L17" s="666"/>
      <c r="M17" s="634" t="s">
        <v>340</v>
      </c>
      <c r="N17" s="634"/>
      <c r="O17" s="639">
        <v>999</v>
      </c>
      <c r="P17" s="639"/>
      <c r="Q17" s="34">
        <v>320</v>
      </c>
      <c r="R17" s="34">
        <v>130643</v>
      </c>
    </row>
    <row r="18" spans="1:18" ht="15.75" customHeight="1">
      <c r="A18" s="451"/>
      <c r="B18" s="677" t="s">
        <v>441</v>
      </c>
      <c r="C18" s="612" t="s">
        <v>356</v>
      </c>
      <c r="D18" s="613"/>
      <c r="E18" s="679" t="s">
        <v>156</v>
      </c>
      <c r="F18" s="617" t="s">
        <v>290</v>
      </c>
      <c r="G18" s="618"/>
      <c r="H18" s="141"/>
      <c r="I18" s="622" t="s">
        <v>341</v>
      </c>
      <c r="J18" s="622"/>
      <c r="K18" s="665" t="s">
        <v>325</v>
      </c>
      <c r="L18" s="666"/>
      <c r="M18" s="634" t="s">
        <v>321</v>
      </c>
      <c r="N18" s="634"/>
      <c r="O18" s="639" t="s">
        <v>231</v>
      </c>
      <c r="P18" s="639"/>
      <c r="Q18" s="34">
        <v>420</v>
      </c>
      <c r="R18" s="34">
        <v>7980</v>
      </c>
    </row>
    <row r="19" spans="1:18" ht="15.75" customHeight="1">
      <c r="A19" s="646"/>
      <c r="B19" s="678"/>
      <c r="C19" s="614"/>
      <c r="D19" s="615"/>
      <c r="E19" s="680"/>
      <c r="F19" s="619"/>
      <c r="G19" s="620"/>
      <c r="I19" s="659" t="s">
        <v>342</v>
      </c>
      <c r="J19" s="659"/>
      <c r="K19" s="668" t="s">
        <v>325</v>
      </c>
      <c r="L19" s="467"/>
      <c r="M19" s="635" t="s">
        <v>343</v>
      </c>
      <c r="N19" s="635"/>
      <c r="O19" s="641" t="s">
        <v>231</v>
      </c>
      <c r="P19" s="641"/>
      <c r="Q19" s="226">
        <v>1</v>
      </c>
      <c r="R19" s="226">
        <v>20</v>
      </c>
    </row>
    <row r="20" spans="1:18" ht="15.75" customHeight="1">
      <c r="A20" s="235" t="s">
        <v>352</v>
      </c>
      <c r="B20" s="236">
        <v>2219</v>
      </c>
      <c r="C20" s="609">
        <v>152348155</v>
      </c>
      <c r="D20" s="609"/>
      <c r="E20" s="237">
        <v>26864249</v>
      </c>
      <c r="F20" s="609">
        <v>20758403</v>
      </c>
      <c r="G20" s="609"/>
      <c r="I20" s="621" t="s">
        <v>344</v>
      </c>
      <c r="J20" s="667"/>
      <c r="K20" s="669"/>
      <c r="L20" s="636"/>
      <c r="M20" s="636"/>
      <c r="N20" s="636"/>
      <c r="O20" s="640">
        <f>SUM(O8:O19)</f>
        <v>6187</v>
      </c>
      <c r="P20" s="640"/>
      <c r="Q20" s="381">
        <f>SUM(Q8:Q19)</f>
        <v>101162</v>
      </c>
      <c r="R20" s="381">
        <f>SUM(R8:R19)</f>
        <v>6600245</v>
      </c>
    </row>
    <row r="21" spans="1:16" ht="15.75" customHeight="1" thickBot="1">
      <c r="A21" s="153" t="s">
        <v>272</v>
      </c>
      <c r="B21" s="239">
        <v>2225</v>
      </c>
      <c r="C21" s="609">
        <v>152707164</v>
      </c>
      <c r="D21" s="609"/>
      <c r="E21" s="237">
        <v>26728121</v>
      </c>
      <c r="F21" s="609">
        <v>21158581</v>
      </c>
      <c r="G21" s="609"/>
      <c r="O21" s="142"/>
      <c r="P21" s="142"/>
    </row>
    <row r="22" spans="1:18" ht="15.75" customHeight="1">
      <c r="A22" s="240">
        <v>2</v>
      </c>
      <c r="B22" s="239">
        <v>2229</v>
      </c>
      <c r="C22" s="609">
        <v>154303686</v>
      </c>
      <c r="D22" s="609"/>
      <c r="E22" s="237">
        <v>26900959</v>
      </c>
      <c r="F22" s="609">
        <v>21732136</v>
      </c>
      <c r="G22" s="609"/>
      <c r="I22" s="543" t="s">
        <v>316</v>
      </c>
      <c r="J22" s="544"/>
      <c r="K22" s="633" t="s">
        <v>232</v>
      </c>
      <c r="L22" s="503"/>
      <c r="M22" s="452" t="s">
        <v>160</v>
      </c>
      <c r="N22" s="429"/>
      <c r="O22" s="633" t="s">
        <v>161</v>
      </c>
      <c r="P22" s="503"/>
      <c r="Q22" s="633" t="s">
        <v>162</v>
      </c>
      <c r="R22" s="452"/>
    </row>
    <row r="23" spans="1:18" ht="15.75" customHeight="1">
      <c r="A23" s="240">
        <v>3</v>
      </c>
      <c r="B23" s="239">
        <v>2234</v>
      </c>
      <c r="C23" s="609">
        <v>149277255</v>
      </c>
      <c r="D23" s="609"/>
      <c r="E23" s="237">
        <v>25754766</v>
      </c>
      <c r="F23" s="609">
        <v>22725413</v>
      </c>
      <c r="G23" s="609"/>
      <c r="I23" s="462"/>
      <c r="J23" s="562"/>
      <c r="K23" s="146" t="s">
        <v>157</v>
      </c>
      <c r="L23" s="147" t="s">
        <v>163</v>
      </c>
      <c r="M23" s="201" t="s">
        <v>157</v>
      </c>
      <c r="N23" s="242" t="s">
        <v>163</v>
      </c>
      <c r="O23" s="147" t="s">
        <v>157</v>
      </c>
      <c r="P23" s="146" t="s">
        <v>158</v>
      </c>
      <c r="Q23" s="200" t="s">
        <v>157</v>
      </c>
      <c r="R23" s="200" t="s">
        <v>158</v>
      </c>
    </row>
    <row r="24" spans="1:18" ht="15.75" customHeight="1">
      <c r="A24" s="266" t="s">
        <v>366</v>
      </c>
      <c r="B24" s="267">
        <v>2239</v>
      </c>
      <c r="C24" s="610">
        <v>139943783</v>
      </c>
      <c r="D24" s="610"/>
      <c r="E24" s="268">
        <v>23858661</v>
      </c>
      <c r="F24" s="610">
        <v>21088214</v>
      </c>
      <c r="G24" s="610"/>
      <c r="I24" s="664" t="s">
        <v>319</v>
      </c>
      <c r="J24" s="664"/>
      <c r="K24" s="272">
        <v>128</v>
      </c>
      <c r="L24" s="63">
        <v>1124807</v>
      </c>
      <c r="M24" s="63">
        <v>533</v>
      </c>
      <c r="N24" s="63">
        <v>306887</v>
      </c>
      <c r="O24" s="63">
        <v>227</v>
      </c>
      <c r="P24" s="63">
        <v>15368</v>
      </c>
      <c r="Q24" s="63">
        <v>302</v>
      </c>
      <c r="R24" s="63">
        <v>96044</v>
      </c>
    </row>
    <row r="25" spans="1:18" ht="15.75" customHeight="1">
      <c r="A25" s="161" t="s">
        <v>265</v>
      </c>
      <c r="D25" s="141"/>
      <c r="E25" s="141"/>
      <c r="F25" s="141"/>
      <c r="G25" s="141"/>
      <c r="H25" s="141"/>
      <c r="I25" s="622" t="s">
        <v>322</v>
      </c>
      <c r="J25" s="622"/>
      <c r="K25" s="273">
        <v>173</v>
      </c>
      <c r="L25" s="63">
        <v>696303</v>
      </c>
      <c r="M25" s="63">
        <v>1488</v>
      </c>
      <c r="N25" s="63">
        <v>1871586</v>
      </c>
      <c r="O25" s="63">
        <v>23586</v>
      </c>
      <c r="P25" s="63">
        <v>678843</v>
      </c>
      <c r="Q25" s="63">
        <v>1070</v>
      </c>
      <c r="R25" s="63">
        <v>165455</v>
      </c>
    </row>
    <row r="26" spans="9:18" ht="15.75" customHeight="1">
      <c r="I26" s="622" t="s">
        <v>324</v>
      </c>
      <c r="J26" s="622"/>
      <c r="K26" s="274" t="s">
        <v>357</v>
      </c>
      <c r="L26" s="34" t="s">
        <v>357</v>
      </c>
      <c r="M26" s="34" t="s">
        <v>357</v>
      </c>
      <c r="N26" s="34" t="s">
        <v>357</v>
      </c>
      <c r="O26" s="63">
        <v>4916</v>
      </c>
      <c r="P26" s="63">
        <v>37617</v>
      </c>
      <c r="Q26" s="34" t="s">
        <v>357</v>
      </c>
      <c r="R26" s="34" t="s">
        <v>357</v>
      </c>
    </row>
    <row r="27" spans="1:18" ht="15.75" customHeight="1">
      <c r="A27" s="7"/>
      <c r="B27" s="7"/>
      <c r="C27" s="7"/>
      <c r="D27" s="7"/>
      <c r="E27" s="7"/>
      <c r="F27" s="7"/>
      <c r="G27" s="7"/>
      <c r="H27" s="7"/>
      <c r="I27" s="622" t="s">
        <v>159</v>
      </c>
      <c r="J27" s="622"/>
      <c r="K27" s="274" t="s">
        <v>357</v>
      </c>
      <c r="L27" s="34" t="s">
        <v>357</v>
      </c>
      <c r="M27" s="34" t="s">
        <v>357</v>
      </c>
      <c r="N27" s="34" t="s">
        <v>357</v>
      </c>
      <c r="O27" s="63">
        <v>422</v>
      </c>
      <c r="P27" s="63">
        <v>4659</v>
      </c>
      <c r="Q27" s="34" t="s">
        <v>357</v>
      </c>
      <c r="R27" s="34" t="s">
        <v>357</v>
      </c>
    </row>
    <row r="28" spans="9:18" ht="15.75" customHeight="1">
      <c r="I28" s="622" t="s">
        <v>328</v>
      </c>
      <c r="J28" s="622"/>
      <c r="K28" s="274" t="s">
        <v>357</v>
      </c>
      <c r="L28" s="34" t="s">
        <v>357</v>
      </c>
      <c r="M28" s="34" t="s">
        <v>357</v>
      </c>
      <c r="N28" s="34" t="s">
        <v>357</v>
      </c>
      <c r="O28" s="63">
        <v>4130</v>
      </c>
      <c r="P28" s="63">
        <v>118250</v>
      </c>
      <c r="Q28" s="34" t="s">
        <v>357</v>
      </c>
      <c r="R28" s="34" t="s">
        <v>357</v>
      </c>
    </row>
    <row r="29" spans="9:18" ht="15.75" customHeight="1">
      <c r="I29" s="622" t="s">
        <v>330</v>
      </c>
      <c r="J29" s="622"/>
      <c r="K29" s="274" t="s">
        <v>357</v>
      </c>
      <c r="L29" s="34" t="s">
        <v>357</v>
      </c>
      <c r="M29" s="63">
        <v>259</v>
      </c>
      <c r="N29" s="63">
        <v>37296</v>
      </c>
      <c r="O29" s="63">
        <v>31305</v>
      </c>
      <c r="P29" s="63">
        <v>170612</v>
      </c>
      <c r="Q29" s="63">
        <v>199</v>
      </c>
      <c r="R29" s="63">
        <v>6538</v>
      </c>
    </row>
    <row r="30" spans="1:18" ht="15.75" customHeight="1">
      <c r="A30" s="138"/>
      <c r="B30" s="138"/>
      <c r="C30" s="138"/>
      <c r="D30" s="138"/>
      <c r="E30" s="138"/>
      <c r="F30" s="138"/>
      <c r="G30" s="138"/>
      <c r="H30" s="243"/>
      <c r="I30" s="622" t="s">
        <v>333</v>
      </c>
      <c r="J30" s="622"/>
      <c r="K30" s="274" t="s">
        <v>357</v>
      </c>
      <c r="L30" s="34" t="s">
        <v>357</v>
      </c>
      <c r="M30" s="63">
        <v>442</v>
      </c>
      <c r="N30" s="63">
        <v>134789</v>
      </c>
      <c r="O30" s="63">
        <v>2871</v>
      </c>
      <c r="P30" s="63">
        <v>29885</v>
      </c>
      <c r="Q30" s="63">
        <v>122</v>
      </c>
      <c r="R30" s="63">
        <v>15597</v>
      </c>
    </row>
    <row r="31" spans="1:18" ht="15.75" customHeight="1">
      <c r="A31" s="513" t="s">
        <v>430</v>
      </c>
      <c r="B31" s="535"/>
      <c r="C31" s="535"/>
      <c r="D31" s="535"/>
      <c r="E31" s="535"/>
      <c r="F31" s="535"/>
      <c r="G31" s="535"/>
      <c r="H31" s="244"/>
      <c r="I31" s="622" t="s">
        <v>335</v>
      </c>
      <c r="J31" s="622"/>
      <c r="K31" s="274" t="s">
        <v>357</v>
      </c>
      <c r="L31" s="34" t="s">
        <v>357</v>
      </c>
      <c r="M31" s="63">
        <v>25</v>
      </c>
      <c r="N31" s="63">
        <v>13000</v>
      </c>
      <c r="O31" s="63">
        <v>11230</v>
      </c>
      <c r="P31" s="63">
        <v>505350</v>
      </c>
      <c r="Q31" s="63">
        <v>475</v>
      </c>
      <c r="R31" s="63">
        <v>42860</v>
      </c>
    </row>
    <row r="32" spans="2:18" ht="15.75" customHeight="1" thickBot="1">
      <c r="B32" s="178"/>
      <c r="C32" s="178"/>
      <c r="D32" s="178"/>
      <c r="E32" s="178"/>
      <c r="F32" s="233"/>
      <c r="G32" s="145" t="s">
        <v>266</v>
      </c>
      <c r="I32" s="622" t="s">
        <v>337</v>
      </c>
      <c r="J32" s="622"/>
      <c r="K32" s="274" t="s">
        <v>357</v>
      </c>
      <c r="L32" s="34" t="s">
        <v>357</v>
      </c>
      <c r="M32" s="63">
        <v>334</v>
      </c>
      <c r="N32" s="63">
        <v>68542</v>
      </c>
      <c r="O32" s="63">
        <v>15395</v>
      </c>
      <c r="P32" s="63">
        <v>205873</v>
      </c>
      <c r="Q32" s="63">
        <v>789</v>
      </c>
      <c r="R32" s="63">
        <v>114441</v>
      </c>
    </row>
    <row r="33" spans="1:18" ht="15.75" customHeight="1">
      <c r="A33" s="642" t="s">
        <v>432</v>
      </c>
      <c r="B33" s="662" t="s">
        <v>164</v>
      </c>
      <c r="C33" s="663"/>
      <c r="D33" s="663"/>
      <c r="E33" s="663"/>
      <c r="F33" s="663"/>
      <c r="G33" s="663"/>
      <c r="H33" s="141"/>
      <c r="I33" s="622" t="s">
        <v>339</v>
      </c>
      <c r="J33" s="622"/>
      <c r="K33" s="274" t="s">
        <v>357</v>
      </c>
      <c r="L33" s="34" t="s">
        <v>357</v>
      </c>
      <c r="M33" s="63">
        <v>115</v>
      </c>
      <c r="N33" s="63">
        <v>20597</v>
      </c>
      <c r="O33" s="34" t="s">
        <v>357</v>
      </c>
      <c r="P33" s="34" t="s">
        <v>357</v>
      </c>
      <c r="Q33" s="63">
        <v>205</v>
      </c>
      <c r="R33" s="63">
        <v>110046</v>
      </c>
    </row>
    <row r="34" spans="1:18" ht="15.75" customHeight="1">
      <c r="A34" s="421"/>
      <c r="B34" s="688" t="s">
        <v>439</v>
      </c>
      <c r="C34" s="657" t="s">
        <v>440</v>
      </c>
      <c r="D34" s="614" t="s">
        <v>423</v>
      </c>
      <c r="E34" s="635"/>
      <c r="F34" s="635"/>
      <c r="G34" s="635"/>
      <c r="I34" s="622" t="s">
        <v>341</v>
      </c>
      <c r="J34" s="622"/>
      <c r="K34" s="274" t="s">
        <v>357</v>
      </c>
      <c r="L34" s="34" t="s">
        <v>357</v>
      </c>
      <c r="M34" s="63">
        <v>420</v>
      </c>
      <c r="N34" s="63">
        <v>7980</v>
      </c>
      <c r="O34" s="34" t="s">
        <v>357</v>
      </c>
      <c r="P34" s="34" t="s">
        <v>357</v>
      </c>
      <c r="Q34" s="34" t="s">
        <v>231</v>
      </c>
      <c r="R34" s="34" t="s">
        <v>231</v>
      </c>
    </row>
    <row r="35" spans="1:18" ht="15.75" customHeight="1">
      <c r="A35" s="422"/>
      <c r="B35" s="689"/>
      <c r="C35" s="658"/>
      <c r="D35" s="660" t="s">
        <v>165</v>
      </c>
      <c r="E35" s="661"/>
      <c r="F35" s="234" t="s">
        <v>166</v>
      </c>
      <c r="G35" s="238" t="s">
        <v>167</v>
      </c>
      <c r="I35" s="659" t="s">
        <v>342</v>
      </c>
      <c r="J35" s="659"/>
      <c r="K35" s="275" t="s">
        <v>357</v>
      </c>
      <c r="L35" s="226" t="s">
        <v>357</v>
      </c>
      <c r="M35" s="226" t="s">
        <v>357</v>
      </c>
      <c r="N35" s="226" t="s">
        <v>357</v>
      </c>
      <c r="O35" s="34" t="s">
        <v>357</v>
      </c>
      <c r="P35" s="34" t="s">
        <v>357</v>
      </c>
      <c r="Q35" s="226">
        <v>1</v>
      </c>
      <c r="R35" s="226">
        <v>20</v>
      </c>
    </row>
    <row r="36" spans="1:18" ht="15.75" customHeight="1">
      <c r="A36" s="235" t="s">
        <v>352</v>
      </c>
      <c r="B36" s="382">
        <v>707.6</v>
      </c>
      <c r="C36" s="383">
        <v>3706</v>
      </c>
      <c r="D36" s="623">
        <f>SUM(F36:G36)</f>
        <v>846451</v>
      </c>
      <c r="E36" s="623"/>
      <c r="F36" s="383">
        <v>846422</v>
      </c>
      <c r="G36" s="383">
        <v>29</v>
      </c>
      <c r="I36" s="621" t="s">
        <v>344</v>
      </c>
      <c r="J36" s="621"/>
      <c r="K36" s="396">
        <f aca="true" t="shared" si="0" ref="K36:R36">SUM(K24:K35)</f>
        <v>301</v>
      </c>
      <c r="L36" s="381">
        <f t="shared" si="0"/>
        <v>1821110</v>
      </c>
      <c r="M36" s="381">
        <f t="shared" si="0"/>
        <v>3616</v>
      </c>
      <c r="N36" s="381">
        <f t="shared" si="0"/>
        <v>2460677</v>
      </c>
      <c r="O36" s="381">
        <f t="shared" si="0"/>
        <v>94082</v>
      </c>
      <c r="P36" s="381">
        <f t="shared" si="0"/>
        <v>1766457</v>
      </c>
      <c r="Q36" s="381">
        <f t="shared" si="0"/>
        <v>3163</v>
      </c>
      <c r="R36" s="381">
        <f t="shared" si="0"/>
        <v>551001</v>
      </c>
    </row>
    <row r="37" spans="1:12" ht="15.75" customHeight="1">
      <c r="A37" s="153" t="s">
        <v>272</v>
      </c>
      <c r="B37" s="384">
        <v>709.3</v>
      </c>
      <c r="C37" s="364">
        <v>3082</v>
      </c>
      <c r="D37" s="616">
        <f>SUM(F37:G37)</f>
        <v>928362</v>
      </c>
      <c r="E37" s="616"/>
      <c r="F37" s="364">
        <v>928362</v>
      </c>
      <c r="G37" s="372" t="s">
        <v>283</v>
      </c>
      <c r="I37" s="176" t="s">
        <v>345</v>
      </c>
      <c r="J37" s="176"/>
      <c r="K37" s="161"/>
      <c r="L37" s="161"/>
    </row>
    <row r="38" spans="1:17" ht="15.75" customHeight="1">
      <c r="A38" s="240">
        <v>2</v>
      </c>
      <c r="B38" s="384">
        <v>1215.5</v>
      </c>
      <c r="C38" s="364">
        <v>2851</v>
      </c>
      <c r="D38" s="616">
        <f>SUM(F38:G38)</f>
        <v>997397</v>
      </c>
      <c r="E38" s="616"/>
      <c r="F38" s="364">
        <v>960157</v>
      </c>
      <c r="G38" s="364">
        <v>37240</v>
      </c>
      <c r="J38" s="141"/>
      <c r="K38" s="141"/>
      <c r="L38" s="141"/>
      <c r="M38" s="141"/>
      <c r="N38" s="141"/>
      <c r="O38" s="141"/>
      <c r="P38" s="141"/>
      <c r="Q38" s="141"/>
    </row>
    <row r="39" spans="1:17" ht="15.75" customHeight="1">
      <c r="A39" s="240">
        <v>3</v>
      </c>
      <c r="B39" s="384">
        <v>1215.2</v>
      </c>
      <c r="C39" s="364">
        <v>2753</v>
      </c>
      <c r="D39" s="616">
        <f>SUM(F39:G39)</f>
        <v>1049146</v>
      </c>
      <c r="E39" s="616"/>
      <c r="F39" s="364">
        <v>998374</v>
      </c>
      <c r="G39" s="364">
        <v>50772</v>
      </c>
      <c r="I39" s="513" t="s">
        <v>444</v>
      </c>
      <c r="J39" s="535"/>
      <c r="K39" s="535"/>
      <c r="L39" s="535"/>
      <c r="M39" s="535"/>
      <c r="N39" s="535"/>
      <c r="O39" s="535"/>
      <c r="P39" s="535"/>
      <c r="Q39" s="535"/>
    </row>
    <row r="40" spans="1:7" ht="15.75" customHeight="1" thickBot="1">
      <c r="A40" s="269" t="s">
        <v>366</v>
      </c>
      <c r="B40" s="389">
        <f>SUM(B42:B43)</f>
        <v>1215.2</v>
      </c>
      <c r="C40" s="390">
        <f>SUM(C42:C43)</f>
        <v>2643</v>
      </c>
      <c r="D40" s="391"/>
      <c r="E40" s="390">
        <f>SUM(D42:D43)</f>
        <v>1044790</v>
      </c>
      <c r="F40" s="390">
        <f>SUM(F42:F43)</f>
        <v>967948</v>
      </c>
      <c r="G40" s="390">
        <f>SUM(G42:G43)</f>
        <v>76842</v>
      </c>
    </row>
    <row r="41" spans="1:17" ht="15.75" customHeight="1">
      <c r="A41" s="102"/>
      <c r="B41" s="386"/>
      <c r="C41" s="387"/>
      <c r="D41" s="616"/>
      <c r="E41" s="616"/>
      <c r="F41" s="387"/>
      <c r="G41" s="387"/>
      <c r="I41" s="649" t="s">
        <v>446</v>
      </c>
      <c r="J41" s="542" t="s">
        <v>168</v>
      </c>
      <c r="K41" s="544"/>
      <c r="L41" s="650" t="s">
        <v>448</v>
      </c>
      <c r="M41" s="651"/>
      <c r="N41" s="502" t="s">
        <v>447</v>
      </c>
      <c r="O41" s="452"/>
      <c r="P41" s="452"/>
      <c r="Q41" s="452"/>
    </row>
    <row r="42" spans="1:17" ht="15.75" customHeight="1">
      <c r="A42" s="246" t="s">
        <v>288</v>
      </c>
      <c r="B42" s="384">
        <v>1006.3</v>
      </c>
      <c r="C42" s="364">
        <v>2170</v>
      </c>
      <c r="D42" s="616">
        <f>SUM(F42:G42)</f>
        <v>861182</v>
      </c>
      <c r="E42" s="616"/>
      <c r="F42" s="364">
        <v>798732</v>
      </c>
      <c r="G42" s="364">
        <v>62450</v>
      </c>
      <c r="I42" s="561"/>
      <c r="J42" s="573"/>
      <c r="K42" s="562"/>
      <c r="L42" s="652" t="s">
        <v>449</v>
      </c>
      <c r="M42" s="653"/>
      <c r="N42" s="654" t="s">
        <v>169</v>
      </c>
      <c r="O42" s="655"/>
      <c r="P42" s="654" t="s">
        <v>170</v>
      </c>
      <c r="Q42" s="656"/>
    </row>
    <row r="43" spans="1:17" ht="15.75" customHeight="1">
      <c r="A43" s="247" t="s">
        <v>289</v>
      </c>
      <c r="B43" s="388">
        <v>208.9</v>
      </c>
      <c r="C43" s="379">
        <v>473</v>
      </c>
      <c r="D43" s="611">
        <f>SUM(F43:G43)</f>
        <v>183608</v>
      </c>
      <c r="E43" s="611"/>
      <c r="F43" s="379">
        <v>169216</v>
      </c>
      <c r="G43" s="380">
        <v>14392</v>
      </c>
      <c r="I43" s="562"/>
      <c r="J43" s="149" t="s">
        <v>157</v>
      </c>
      <c r="K43" s="147" t="s">
        <v>158</v>
      </c>
      <c r="L43" s="149" t="s">
        <v>157</v>
      </c>
      <c r="M43" s="147" t="s">
        <v>158</v>
      </c>
      <c r="N43" s="200" t="s">
        <v>157</v>
      </c>
      <c r="O43" s="147" t="s">
        <v>158</v>
      </c>
      <c r="P43" s="201" t="s">
        <v>157</v>
      </c>
      <c r="Q43" s="149" t="s">
        <v>158</v>
      </c>
    </row>
    <row r="44" spans="1:17" ht="15.75" customHeight="1">
      <c r="A44" s="161" t="s">
        <v>267</v>
      </c>
      <c r="B44" s="161"/>
      <c r="C44" s="161"/>
      <c r="D44" s="161"/>
      <c r="E44" s="161"/>
      <c r="F44" s="161"/>
      <c r="G44" s="161"/>
      <c r="H44" s="161"/>
      <c r="I44" s="276" t="s">
        <v>445</v>
      </c>
      <c r="J44" s="397">
        <f>SUM(J46:J47)</f>
        <v>229</v>
      </c>
      <c r="K44" s="398">
        <f aca="true" t="shared" si="1" ref="K44:Q44">SUM(K46:K47)</f>
        <v>22155.1</v>
      </c>
      <c r="L44" s="399">
        <f t="shared" si="1"/>
        <v>77</v>
      </c>
      <c r="M44" s="398">
        <f t="shared" si="1"/>
        <v>950.1</v>
      </c>
      <c r="N44" s="399">
        <f t="shared" si="1"/>
        <v>151</v>
      </c>
      <c r="O44" s="399">
        <f t="shared" si="1"/>
        <v>21168</v>
      </c>
      <c r="P44" s="399">
        <f t="shared" si="1"/>
        <v>1</v>
      </c>
      <c r="Q44" s="399">
        <f t="shared" si="1"/>
        <v>37</v>
      </c>
    </row>
    <row r="45" spans="2:17" ht="15.75" customHeight="1">
      <c r="B45" s="161"/>
      <c r="C45" s="161"/>
      <c r="D45" s="161"/>
      <c r="E45" s="161"/>
      <c r="F45" s="161"/>
      <c r="G45" s="161"/>
      <c r="H45" s="161"/>
      <c r="I45" s="277"/>
      <c r="J45" s="248"/>
      <c r="K45" s="249"/>
      <c r="L45" s="141"/>
      <c r="M45" s="249"/>
      <c r="N45" s="141"/>
      <c r="O45" s="186"/>
      <c r="P45" s="250"/>
      <c r="Q45" s="250"/>
    </row>
    <row r="46" spans="1:17" ht="15.75" customHeight="1">
      <c r="A46" s="161"/>
      <c r="B46" s="161"/>
      <c r="C46" s="161"/>
      <c r="D46" s="161"/>
      <c r="E46" s="161"/>
      <c r="F46" s="161"/>
      <c r="G46" s="161"/>
      <c r="H46" s="161"/>
      <c r="I46" s="277" t="s">
        <v>346</v>
      </c>
      <c r="J46" s="251">
        <v>214</v>
      </c>
      <c r="K46" s="252">
        <v>22039.5</v>
      </c>
      <c r="L46" s="32">
        <v>62</v>
      </c>
      <c r="M46" s="252">
        <v>834.5</v>
      </c>
      <c r="N46" s="32">
        <v>151</v>
      </c>
      <c r="O46" s="253">
        <v>21168</v>
      </c>
      <c r="P46" s="253">
        <v>1</v>
      </c>
      <c r="Q46" s="253">
        <v>37</v>
      </c>
    </row>
    <row r="47" spans="1:17" ht="15.75" customHeight="1" thickBot="1">
      <c r="A47" s="231"/>
      <c r="B47" s="231"/>
      <c r="C47" s="231"/>
      <c r="D47" s="231"/>
      <c r="E47" s="231"/>
      <c r="F47" s="231"/>
      <c r="G47" s="231"/>
      <c r="H47" s="161"/>
      <c r="I47" s="277" t="s">
        <v>347</v>
      </c>
      <c r="J47" s="254">
        <v>15</v>
      </c>
      <c r="K47" s="255">
        <v>115.6</v>
      </c>
      <c r="L47" s="173">
        <v>15</v>
      </c>
      <c r="M47" s="255">
        <v>115.6</v>
      </c>
      <c r="N47" s="256" t="s">
        <v>231</v>
      </c>
      <c r="O47" s="256" t="s">
        <v>231</v>
      </c>
      <c r="P47" s="256" t="s">
        <v>231</v>
      </c>
      <c r="Q47" s="256" t="s">
        <v>231</v>
      </c>
    </row>
    <row r="48" spans="1:14" ht="15.75" customHeight="1">
      <c r="A48" s="642" t="s">
        <v>431</v>
      </c>
      <c r="B48" s="686" t="s">
        <v>424</v>
      </c>
      <c r="C48" s="687"/>
      <c r="D48" s="687"/>
      <c r="E48" s="687"/>
      <c r="F48" s="687"/>
      <c r="G48" s="687"/>
      <c r="H48" s="141"/>
      <c r="I48" s="176" t="s">
        <v>172</v>
      </c>
      <c r="J48" s="161"/>
      <c r="K48" s="161"/>
      <c r="L48" s="161"/>
      <c r="M48" s="161"/>
      <c r="N48" s="161"/>
    </row>
    <row r="49" spans="1:9" ht="15.75" customHeight="1">
      <c r="A49" s="643"/>
      <c r="B49" s="192" t="s">
        <v>433</v>
      </c>
      <c r="C49" s="645" t="s">
        <v>435</v>
      </c>
      <c r="D49" s="573" t="s">
        <v>423</v>
      </c>
      <c r="E49" s="646"/>
      <c r="F49" s="646"/>
      <c r="G49" s="646"/>
      <c r="H49" s="141"/>
      <c r="I49" s="161" t="s">
        <v>270</v>
      </c>
    </row>
    <row r="50" spans="1:8" ht="15.75" customHeight="1">
      <c r="A50" s="644"/>
      <c r="B50" s="192" t="s">
        <v>434</v>
      </c>
      <c r="C50" s="589"/>
      <c r="D50" s="141" t="s">
        <v>171</v>
      </c>
      <c r="E50" s="270" t="s">
        <v>436</v>
      </c>
      <c r="F50" s="192" t="s">
        <v>437</v>
      </c>
      <c r="G50" s="271" t="s">
        <v>438</v>
      </c>
      <c r="H50" s="141"/>
    </row>
    <row r="51" spans="1:18" ht="15.75" customHeight="1">
      <c r="A51" s="235" t="s">
        <v>352</v>
      </c>
      <c r="B51" s="382">
        <v>1968.8</v>
      </c>
      <c r="C51" s="383">
        <v>57715</v>
      </c>
      <c r="D51" s="383">
        <f>SUM(E51:G51)</f>
        <v>11651616</v>
      </c>
      <c r="E51" s="383">
        <v>11416114</v>
      </c>
      <c r="F51" s="383">
        <v>233973</v>
      </c>
      <c r="G51" s="383">
        <v>1529</v>
      </c>
      <c r="H51" s="161"/>
      <c r="I51" s="535"/>
      <c r="J51" s="535"/>
      <c r="K51" s="535"/>
      <c r="L51" s="535"/>
      <c r="M51" s="535"/>
      <c r="N51" s="535"/>
      <c r="O51" s="535"/>
      <c r="P51" s="535"/>
      <c r="Q51" s="141"/>
      <c r="R51" s="77"/>
    </row>
    <row r="52" spans="1:18" ht="15.75" customHeight="1">
      <c r="A52" s="153" t="s">
        <v>272</v>
      </c>
      <c r="B52" s="392">
        <v>1722.2</v>
      </c>
      <c r="C52" s="364">
        <v>55892</v>
      </c>
      <c r="D52" s="385">
        <f>SUM(E52:G52)</f>
        <v>11815282</v>
      </c>
      <c r="E52" s="364">
        <v>11544984</v>
      </c>
      <c r="F52" s="364">
        <v>268868</v>
      </c>
      <c r="G52" s="364">
        <v>1430</v>
      </c>
      <c r="H52" s="161"/>
      <c r="I52" s="513" t="s">
        <v>453</v>
      </c>
      <c r="J52" s="535"/>
      <c r="K52" s="535"/>
      <c r="L52" s="535"/>
      <c r="M52" s="535"/>
      <c r="N52" s="535"/>
      <c r="O52" s="535"/>
      <c r="P52" s="535"/>
      <c r="Q52" s="535"/>
      <c r="R52" s="77"/>
    </row>
    <row r="53" spans="1:8" ht="15.75" customHeight="1" thickBot="1">
      <c r="A53" s="240">
        <v>2</v>
      </c>
      <c r="B53" s="392">
        <v>2013.4</v>
      </c>
      <c r="C53" s="364">
        <v>54330</v>
      </c>
      <c r="D53" s="385">
        <f>SUM(E53:G53)</f>
        <v>12022421</v>
      </c>
      <c r="E53" s="364">
        <v>11724190</v>
      </c>
      <c r="F53" s="364">
        <v>297259</v>
      </c>
      <c r="G53" s="364">
        <v>972</v>
      </c>
      <c r="H53" s="32"/>
    </row>
    <row r="54" spans="1:19" ht="15.75" customHeight="1">
      <c r="A54" s="240">
        <v>3</v>
      </c>
      <c r="B54" s="392">
        <v>4271.1</v>
      </c>
      <c r="C54" s="364">
        <v>53687</v>
      </c>
      <c r="D54" s="385">
        <f>SUM(E54:G54)</f>
        <v>12466888</v>
      </c>
      <c r="E54" s="364">
        <v>12114668</v>
      </c>
      <c r="F54" s="364">
        <v>351369</v>
      </c>
      <c r="G54" s="364">
        <v>851</v>
      </c>
      <c r="H54" s="32"/>
      <c r="I54" s="544" t="s">
        <v>233</v>
      </c>
      <c r="J54" s="629" t="s">
        <v>230</v>
      </c>
      <c r="K54" s="630"/>
      <c r="L54" s="626" t="s">
        <v>234</v>
      </c>
      <c r="M54" s="626" t="s">
        <v>348</v>
      </c>
      <c r="N54" s="626" t="s">
        <v>349</v>
      </c>
      <c r="O54" s="626" t="s">
        <v>425</v>
      </c>
      <c r="P54" s="626" t="s">
        <v>350</v>
      </c>
      <c r="Q54" s="624" t="s">
        <v>351</v>
      </c>
      <c r="S54" s="77"/>
    </row>
    <row r="55" spans="1:19" ht="15.75" customHeight="1">
      <c r="A55" s="269" t="s">
        <v>366</v>
      </c>
      <c r="B55" s="394">
        <f aca="true" t="shared" si="2" ref="B55:G55">SUM(B57:B58)</f>
        <v>4323.900000000001</v>
      </c>
      <c r="C55" s="395">
        <f t="shared" si="2"/>
        <v>51551</v>
      </c>
      <c r="D55" s="395">
        <f t="shared" si="2"/>
        <v>12326308</v>
      </c>
      <c r="E55" s="395">
        <f t="shared" si="2"/>
        <v>11941474</v>
      </c>
      <c r="F55" s="395">
        <f t="shared" si="2"/>
        <v>383950</v>
      </c>
      <c r="G55" s="395">
        <f t="shared" si="2"/>
        <v>884</v>
      </c>
      <c r="H55" s="37"/>
      <c r="I55" s="628"/>
      <c r="J55" s="631"/>
      <c r="K55" s="632"/>
      <c r="L55" s="627"/>
      <c r="M55" s="627"/>
      <c r="N55" s="627"/>
      <c r="O55" s="627"/>
      <c r="P55" s="627"/>
      <c r="Q55" s="625"/>
      <c r="S55" s="77"/>
    </row>
    <row r="56" spans="1:17" ht="15.75" customHeight="1">
      <c r="A56" s="102"/>
      <c r="B56" s="393"/>
      <c r="C56" s="387"/>
      <c r="D56" s="385"/>
      <c r="E56" s="387"/>
      <c r="F56" s="387"/>
      <c r="G56" s="387"/>
      <c r="H56" s="141"/>
      <c r="I56" s="647" t="s">
        <v>451</v>
      </c>
      <c r="J56" s="257"/>
      <c r="K56" s="258">
        <v>-208174</v>
      </c>
      <c r="L56" s="259"/>
      <c r="M56" s="260"/>
      <c r="N56" s="260"/>
      <c r="O56" s="260"/>
      <c r="P56" s="260"/>
      <c r="Q56" s="260"/>
    </row>
    <row r="57" spans="1:17" ht="15.75" customHeight="1">
      <c r="A57" s="156" t="s">
        <v>314</v>
      </c>
      <c r="B57" s="392">
        <v>4274.6</v>
      </c>
      <c r="C57" s="364">
        <v>51222</v>
      </c>
      <c r="D57" s="385">
        <f>SUM(E57:G57)</f>
        <v>12239184</v>
      </c>
      <c r="E57" s="364">
        <v>11855354</v>
      </c>
      <c r="F57" s="364">
        <v>382946</v>
      </c>
      <c r="G57" s="364">
        <v>884</v>
      </c>
      <c r="H57" s="37"/>
      <c r="I57" s="648"/>
      <c r="J57" s="261"/>
      <c r="K57" s="400">
        <f>SUM(L57:Q57)</f>
        <v>11625.5</v>
      </c>
      <c r="L57" s="225">
        <v>429</v>
      </c>
      <c r="M57" s="34">
        <v>1174</v>
      </c>
      <c r="N57" s="34">
        <v>3207</v>
      </c>
      <c r="O57" s="205">
        <v>3941.5</v>
      </c>
      <c r="P57" s="34">
        <v>2307</v>
      </c>
      <c r="Q57" s="34">
        <v>567</v>
      </c>
    </row>
    <row r="58" spans="1:17" ht="15.75" customHeight="1">
      <c r="A58" s="156" t="s">
        <v>315</v>
      </c>
      <c r="B58" s="392">
        <v>49.3</v>
      </c>
      <c r="C58" s="364">
        <v>329</v>
      </c>
      <c r="D58" s="385">
        <f>SUM(E58:G58)</f>
        <v>87124</v>
      </c>
      <c r="E58" s="364">
        <v>86120</v>
      </c>
      <c r="F58" s="364">
        <v>1004</v>
      </c>
      <c r="G58" s="364">
        <v>0</v>
      </c>
      <c r="H58" s="37"/>
      <c r="I58" s="279" t="s">
        <v>452</v>
      </c>
      <c r="J58" s="170"/>
      <c r="K58" s="401">
        <f>SUM(L58:Q58)</f>
        <v>1857</v>
      </c>
      <c r="L58" s="225">
        <v>177</v>
      </c>
      <c r="M58" s="262">
        <v>326</v>
      </c>
      <c r="N58" s="262">
        <v>390</v>
      </c>
      <c r="O58" s="262">
        <v>379</v>
      </c>
      <c r="P58" s="262">
        <v>432</v>
      </c>
      <c r="Q58" s="262">
        <v>153</v>
      </c>
    </row>
    <row r="59" spans="1:12" ht="15.75" customHeight="1">
      <c r="A59" s="170"/>
      <c r="B59" s="263"/>
      <c r="C59" s="264"/>
      <c r="D59" s="30"/>
      <c r="E59" s="264"/>
      <c r="F59" s="264"/>
      <c r="G59" s="264"/>
      <c r="H59" s="158"/>
      <c r="I59" s="278" t="s">
        <v>450</v>
      </c>
      <c r="K59" s="241"/>
      <c r="L59" s="241"/>
    </row>
    <row r="60" spans="1:9" ht="15.75" customHeight="1">
      <c r="A60" s="176" t="s">
        <v>268</v>
      </c>
      <c r="B60" s="161"/>
      <c r="C60" s="161"/>
      <c r="D60" s="161"/>
      <c r="E60" s="161"/>
      <c r="F60" s="161"/>
      <c r="G60" s="161"/>
      <c r="H60" s="161"/>
      <c r="I60" s="161" t="s">
        <v>291</v>
      </c>
    </row>
    <row r="61" spans="1:8" ht="15.75" customHeight="1">
      <c r="A61" s="161" t="s">
        <v>269</v>
      </c>
      <c r="B61" s="161"/>
      <c r="C61" s="161"/>
      <c r="D61" s="161"/>
      <c r="E61" s="161"/>
      <c r="F61" s="161"/>
      <c r="G61" s="161"/>
      <c r="H61" s="161"/>
    </row>
    <row r="62" spans="1:8" ht="15" customHeight="1">
      <c r="A62" s="161"/>
      <c r="B62" s="161"/>
      <c r="C62" s="161"/>
      <c r="D62" s="161"/>
      <c r="E62" s="161"/>
      <c r="F62" s="161"/>
      <c r="G62" s="161"/>
      <c r="H62" s="161"/>
    </row>
    <row r="63" ht="15" customHeight="1"/>
    <row r="64" ht="14.25">
      <c r="J64" s="213"/>
    </row>
  </sheetData>
  <sheetProtection/>
  <mergeCells count="150">
    <mergeCell ref="B48:G48"/>
    <mergeCell ref="B34:B35"/>
    <mergeCell ref="I16:J16"/>
    <mergeCell ref="I22:J23"/>
    <mergeCell ref="I26:J26"/>
    <mergeCell ref="A17:A19"/>
    <mergeCell ref="I17:J17"/>
    <mergeCell ref="I31:J31"/>
    <mergeCell ref="B18:B19"/>
    <mergeCell ref="E18:E19"/>
    <mergeCell ref="M6:N7"/>
    <mergeCell ref="M8:N8"/>
    <mergeCell ref="A2:E2"/>
    <mergeCell ref="B7:B8"/>
    <mergeCell ref="E7:E8"/>
    <mergeCell ref="I5:R5"/>
    <mergeCell ref="I4:R4"/>
    <mergeCell ref="A3:G3"/>
    <mergeCell ref="B6:G6"/>
    <mergeCell ref="A6:A8"/>
    <mergeCell ref="K9:L9"/>
    <mergeCell ref="K6:L7"/>
    <mergeCell ref="I8:J8"/>
    <mergeCell ref="K8:L8"/>
    <mergeCell ref="I6:J7"/>
    <mergeCell ref="I9:J9"/>
    <mergeCell ref="C7:D8"/>
    <mergeCell ref="F7:G8"/>
    <mergeCell ref="K10:L10"/>
    <mergeCell ref="I11:J11"/>
    <mergeCell ref="K11:L11"/>
    <mergeCell ref="I12:J12"/>
    <mergeCell ref="K12:L12"/>
    <mergeCell ref="I10:J10"/>
    <mergeCell ref="C9:D9"/>
    <mergeCell ref="F10:G10"/>
    <mergeCell ref="K20:L20"/>
    <mergeCell ref="K22:L22"/>
    <mergeCell ref="K13:L13"/>
    <mergeCell ref="I14:J14"/>
    <mergeCell ref="K14:L14"/>
    <mergeCell ref="I15:J15"/>
    <mergeCell ref="K15:L15"/>
    <mergeCell ref="I13:J13"/>
    <mergeCell ref="I24:J24"/>
    <mergeCell ref="K16:L16"/>
    <mergeCell ref="I27:J27"/>
    <mergeCell ref="I20:J20"/>
    <mergeCell ref="I25:J25"/>
    <mergeCell ref="K17:L17"/>
    <mergeCell ref="I18:J18"/>
    <mergeCell ref="K18:L18"/>
    <mergeCell ref="I19:J19"/>
    <mergeCell ref="K19:L19"/>
    <mergeCell ref="N42:O42"/>
    <mergeCell ref="P42:Q42"/>
    <mergeCell ref="A33:A35"/>
    <mergeCell ref="I33:J33"/>
    <mergeCell ref="C34:C35"/>
    <mergeCell ref="I34:J34"/>
    <mergeCell ref="I35:J35"/>
    <mergeCell ref="D35:E35"/>
    <mergeCell ref="D34:G34"/>
    <mergeCell ref="B33:G33"/>
    <mergeCell ref="A48:A50"/>
    <mergeCell ref="C49:C50"/>
    <mergeCell ref="D49:G49"/>
    <mergeCell ref="I56:I57"/>
    <mergeCell ref="I52:Q52"/>
    <mergeCell ref="I41:I43"/>
    <mergeCell ref="J41:K42"/>
    <mergeCell ref="L41:M41"/>
    <mergeCell ref="N41:Q41"/>
    <mergeCell ref="L42:M42"/>
    <mergeCell ref="O12:P12"/>
    <mergeCell ref="O20:P20"/>
    <mergeCell ref="O13:P13"/>
    <mergeCell ref="O14:P14"/>
    <mergeCell ref="O15:P15"/>
    <mergeCell ref="O16:P16"/>
    <mergeCell ref="O17:P17"/>
    <mergeCell ref="O18:P18"/>
    <mergeCell ref="O19:P19"/>
    <mergeCell ref="Q6:R6"/>
    <mergeCell ref="O6:P7"/>
    <mergeCell ref="O8:P8"/>
    <mergeCell ref="O9:P9"/>
    <mergeCell ref="O10:P10"/>
    <mergeCell ref="O11:P11"/>
    <mergeCell ref="M13:N13"/>
    <mergeCell ref="M14:N14"/>
    <mergeCell ref="M15:N15"/>
    <mergeCell ref="M16:N16"/>
    <mergeCell ref="M9:N9"/>
    <mergeCell ref="M10:N10"/>
    <mergeCell ref="M11:N11"/>
    <mergeCell ref="M12:N12"/>
    <mergeCell ref="Q22:R22"/>
    <mergeCell ref="M17:N17"/>
    <mergeCell ref="M18:N18"/>
    <mergeCell ref="M19:N19"/>
    <mergeCell ref="M20:N20"/>
    <mergeCell ref="O22:P22"/>
    <mergeCell ref="M22:N22"/>
    <mergeCell ref="Q54:Q55"/>
    <mergeCell ref="P54:P55"/>
    <mergeCell ref="I51:P51"/>
    <mergeCell ref="I54:I55"/>
    <mergeCell ref="J54:K55"/>
    <mergeCell ref="L54:L55"/>
    <mergeCell ref="M54:M55"/>
    <mergeCell ref="N54:N55"/>
    <mergeCell ref="O54:O55"/>
    <mergeCell ref="I36:J36"/>
    <mergeCell ref="I30:J30"/>
    <mergeCell ref="D39:E39"/>
    <mergeCell ref="I39:Q39"/>
    <mergeCell ref="D36:E36"/>
    <mergeCell ref="I28:J28"/>
    <mergeCell ref="I29:J29"/>
    <mergeCell ref="I32:J32"/>
    <mergeCell ref="A31:G31"/>
    <mergeCell ref="D42:E42"/>
    <mergeCell ref="C23:D23"/>
    <mergeCell ref="F18:G19"/>
    <mergeCell ref="C24:D24"/>
    <mergeCell ref="D37:E37"/>
    <mergeCell ref="D38:E38"/>
    <mergeCell ref="F23:G23"/>
    <mergeCell ref="F24:G24"/>
    <mergeCell ref="F13:G13"/>
    <mergeCell ref="D43:E43"/>
    <mergeCell ref="C18:D19"/>
    <mergeCell ref="C20:D20"/>
    <mergeCell ref="C21:D21"/>
    <mergeCell ref="C22:D22"/>
    <mergeCell ref="F20:G20"/>
    <mergeCell ref="F21:G21"/>
    <mergeCell ref="F22:G22"/>
    <mergeCell ref="D41:E41"/>
    <mergeCell ref="B17:G17"/>
    <mergeCell ref="I2:R2"/>
    <mergeCell ref="I3:R3"/>
    <mergeCell ref="F9:G9"/>
    <mergeCell ref="C13:D13"/>
    <mergeCell ref="C12:D12"/>
    <mergeCell ref="C11:D11"/>
    <mergeCell ref="C10:D10"/>
    <mergeCell ref="F11:G11"/>
    <mergeCell ref="F12:G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75" zoomScaleSheetLayoutView="75" zoomScalePageLayoutView="0" workbookViewId="0" topLeftCell="M1">
      <selection activeCell="AD54" sqref="AD54"/>
    </sheetView>
  </sheetViews>
  <sheetFormatPr defaultColWidth="10.59765625" defaultRowHeight="15"/>
  <cols>
    <col min="1" max="1" width="16.59765625" style="35" customWidth="1"/>
    <col min="2" max="2" width="13.19921875" style="35" customWidth="1"/>
    <col min="3" max="3" width="14.59765625" style="35" customWidth="1"/>
    <col min="4" max="4" width="13.19921875" style="35" customWidth="1"/>
    <col min="5" max="5" width="14.59765625" style="35" customWidth="1"/>
    <col min="6" max="6" width="13.19921875" style="35" customWidth="1"/>
    <col min="7" max="7" width="14.19921875" style="35" customWidth="1"/>
    <col min="8" max="8" width="13.19921875" style="35" customWidth="1"/>
    <col min="9" max="9" width="15" style="35" customWidth="1"/>
    <col min="10" max="10" width="13.19921875" style="35" customWidth="1"/>
    <col min="11" max="11" width="14.09765625" style="35" customWidth="1"/>
    <col min="12" max="12" width="13.19921875" style="35" customWidth="1"/>
    <col min="13" max="13" width="13.3984375" style="35" customWidth="1"/>
    <col min="14" max="14" width="13.19921875" style="35" customWidth="1"/>
    <col min="15" max="15" width="14.09765625" style="35" customWidth="1"/>
    <col min="16" max="16" width="11.69921875" style="35" bestFit="1" customWidth="1"/>
    <col min="17" max="17" width="12.59765625" style="35" customWidth="1"/>
    <col min="18" max="16384" width="10.59765625" style="35" customWidth="1"/>
  </cols>
  <sheetData>
    <row r="1" spans="1:15" s="136" customFormat="1" ht="19.5" customHeight="1">
      <c r="A1" s="3" t="s">
        <v>294</v>
      </c>
      <c r="O1" s="4" t="s">
        <v>295</v>
      </c>
    </row>
    <row r="2" spans="1:15" ht="19.5" customHeight="1">
      <c r="A2" s="591" t="s">
        <v>487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2:15" ht="18" customHeight="1" thickBot="1">
      <c r="B3" s="195"/>
      <c r="C3" s="195"/>
      <c r="D3" s="195"/>
      <c r="E3" s="195"/>
      <c r="F3" s="223"/>
      <c r="G3" s="223"/>
      <c r="J3" s="195"/>
      <c r="K3" s="195"/>
      <c r="L3" s="291"/>
      <c r="M3" s="291"/>
      <c r="N3" s="291"/>
      <c r="O3" s="219" t="s">
        <v>454</v>
      </c>
    </row>
    <row r="4" spans="1:15" ht="16.5" customHeight="1">
      <c r="A4" s="690" t="s">
        <v>455</v>
      </c>
      <c r="B4" s="600" t="s">
        <v>173</v>
      </c>
      <c r="C4" s="602"/>
      <c r="D4" s="600" t="s">
        <v>174</v>
      </c>
      <c r="E4" s="601"/>
      <c r="F4" s="693" t="s">
        <v>175</v>
      </c>
      <c r="G4" s="694"/>
      <c r="H4" s="694"/>
      <c r="I4" s="695"/>
      <c r="J4" s="601" t="s">
        <v>176</v>
      </c>
      <c r="K4" s="602"/>
      <c r="L4" s="600" t="s">
        <v>177</v>
      </c>
      <c r="M4" s="602"/>
      <c r="N4" s="600" t="s">
        <v>178</v>
      </c>
      <c r="O4" s="601"/>
    </row>
    <row r="5" spans="1:15" ht="16.5" customHeight="1">
      <c r="A5" s="692"/>
      <c r="B5" s="280" t="s">
        <v>179</v>
      </c>
      <c r="C5" s="280" t="s">
        <v>180</v>
      </c>
      <c r="D5" s="280" t="s">
        <v>179</v>
      </c>
      <c r="E5" s="202" t="s">
        <v>180</v>
      </c>
      <c r="F5" s="696" t="s">
        <v>179</v>
      </c>
      <c r="G5" s="696"/>
      <c r="H5" s="696" t="s">
        <v>180</v>
      </c>
      <c r="I5" s="696"/>
      <c r="J5" s="292" t="s">
        <v>179</v>
      </c>
      <c r="K5" s="280" t="s">
        <v>180</v>
      </c>
      <c r="L5" s="280" t="s">
        <v>179</v>
      </c>
      <c r="M5" s="280" t="s">
        <v>180</v>
      </c>
      <c r="N5" s="280" t="s">
        <v>179</v>
      </c>
      <c r="O5" s="202" t="s">
        <v>180</v>
      </c>
    </row>
    <row r="6" spans="1:15" ht="16.5" customHeight="1">
      <c r="A6" s="286" t="s">
        <v>292</v>
      </c>
      <c r="B6" s="236">
        <v>914738</v>
      </c>
      <c r="C6" s="245">
        <v>226001895</v>
      </c>
      <c r="D6" s="245">
        <v>902159</v>
      </c>
      <c r="E6" s="245">
        <v>224282451</v>
      </c>
      <c r="G6" s="293">
        <v>1289048</v>
      </c>
      <c r="H6" s="699">
        <v>337144112</v>
      </c>
      <c r="I6" s="699"/>
      <c r="J6" s="245">
        <v>61574</v>
      </c>
      <c r="K6" s="245">
        <v>7394173</v>
      </c>
      <c r="L6" s="245">
        <v>7621</v>
      </c>
      <c r="M6" s="245">
        <v>287649</v>
      </c>
      <c r="N6" s="245">
        <v>80752</v>
      </c>
      <c r="O6" s="245">
        <v>34529987</v>
      </c>
    </row>
    <row r="7" spans="1:15" ht="16.5" customHeight="1">
      <c r="A7" s="153" t="s">
        <v>271</v>
      </c>
      <c r="B7" s="281">
        <v>931399</v>
      </c>
      <c r="C7" s="32">
        <v>236300796</v>
      </c>
      <c r="D7" s="32">
        <v>940206</v>
      </c>
      <c r="E7" s="32">
        <v>234730961</v>
      </c>
      <c r="G7" s="294">
        <v>1306515</v>
      </c>
      <c r="H7" s="698">
        <v>359046426</v>
      </c>
      <c r="I7" s="698"/>
      <c r="J7" s="32">
        <v>48338</v>
      </c>
      <c r="K7" s="32">
        <v>5435390</v>
      </c>
      <c r="L7" s="32">
        <v>11516</v>
      </c>
      <c r="M7" s="32">
        <v>418760</v>
      </c>
      <c r="N7" s="32">
        <v>98219</v>
      </c>
      <c r="O7" s="32">
        <v>35734726</v>
      </c>
    </row>
    <row r="8" spans="1:15" ht="16.5" customHeight="1">
      <c r="A8" s="287">
        <v>2</v>
      </c>
      <c r="B8" s="281">
        <v>1120528</v>
      </c>
      <c r="C8" s="32">
        <v>252437661</v>
      </c>
      <c r="D8" s="32">
        <v>1125449</v>
      </c>
      <c r="E8" s="32">
        <v>253008771</v>
      </c>
      <c r="G8" s="294">
        <v>1344218</v>
      </c>
      <c r="H8" s="698">
        <v>376187548</v>
      </c>
      <c r="I8" s="698"/>
      <c r="J8" s="32">
        <v>48748</v>
      </c>
      <c r="K8" s="32">
        <v>5473429</v>
      </c>
      <c r="L8" s="32">
        <v>115</v>
      </c>
      <c r="M8" s="32">
        <v>5239</v>
      </c>
      <c r="N8" s="32">
        <v>111547</v>
      </c>
      <c r="O8" s="32">
        <v>44397342</v>
      </c>
    </row>
    <row r="9" spans="1:15" ht="16.5" customHeight="1">
      <c r="A9" s="287">
        <v>3</v>
      </c>
      <c r="B9" s="281">
        <v>1023443</v>
      </c>
      <c r="C9" s="32">
        <v>260939554</v>
      </c>
      <c r="D9" s="32">
        <v>1009884</v>
      </c>
      <c r="E9" s="32">
        <v>259542734</v>
      </c>
      <c r="G9" s="294">
        <v>1396771</v>
      </c>
      <c r="H9" s="698">
        <v>379570492</v>
      </c>
      <c r="I9" s="698"/>
      <c r="J9" s="32">
        <v>46331</v>
      </c>
      <c r="K9" s="32">
        <v>5241694</v>
      </c>
      <c r="L9" s="32">
        <v>1417</v>
      </c>
      <c r="M9" s="32">
        <v>496271</v>
      </c>
      <c r="N9" s="32">
        <v>109313</v>
      </c>
      <c r="O9" s="32">
        <v>44103203</v>
      </c>
    </row>
    <row r="10" spans="1:15" s="216" customFormat="1" ht="16.5" customHeight="1">
      <c r="A10" s="269" t="s">
        <v>303</v>
      </c>
      <c r="B10" s="402">
        <f>SUM(B12:B25)</f>
        <v>1048617</v>
      </c>
      <c r="C10" s="343">
        <f>SUM(C12:C25)</f>
        <v>298317300</v>
      </c>
      <c r="D10" s="343">
        <f>SUM(D12:D25)</f>
        <v>1042152</v>
      </c>
      <c r="E10" s="343">
        <f>SUM(E12:E25)</f>
        <v>292573435</v>
      </c>
      <c r="F10" s="697">
        <f>SUM(G12:G25)</f>
        <v>1493912</v>
      </c>
      <c r="G10" s="697"/>
      <c r="H10" s="697">
        <f>SUM(I12:I25)</f>
        <v>436610423</v>
      </c>
      <c r="I10" s="697"/>
      <c r="J10" s="343">
        <f aca="true" t="shared" si="0" ref="J10:O10">SUM(J12:J25)</f>
        <v>29161</v>
      </c>
      <c r="K10" s="343">
        <f t="shared" si="0"/>
        <v>3726889</v>
      </c>
      <c r="L10" s="343">
        <f t="shared" si="0"/>
        <v>4086</v>
      </c>
      <c r="M10" s="343">
        <f t="shared" si="0"/>
        <v>2624106</v>
      </c>
      <c r="N10" s="343">
        <f t="shared" si="0"/>
        <v>140594</v>
      </c>
      <c r="O10" s="343">
        <f t="shared" si="0"/>
        <v>50356220</v>
      </c>
    </row>
    <row r="11" spans="1:15" ht="16.5" customHeight="1">
      <c r="A11" s="78"/>
      <c r="B11" s="22"/>
      <c r="C11" s="13"/>
      <c r="D11" s="13"/>
      <c r="E11" s="13"/>
      <c r="G11" s="295"/>
      <c r="I11" s="295"/>
      <c r="J11" s="13"/>
      <c r="K11" s="13"/>
      <c r="L11" s="13"/>
      <c r="M11" s="13"/>
      <c r="N11" s="13"/>
      <c r="O11" s="13"/>
    </row>
    <row r="12" spans="1:15" ht="16.5" customHeight="1">
      <c r="A12" s="187" t="s">
        <v>456</v>
      </c>
      <c r="B12" s="274">
        <v>70661</v>
      </c>
      <c r="C12" s="34">
        <v>19856178</v>
      </c>
      <c r="D12" s="34">
        <v>75119</v>
      </c>
      <c r="E12" s="34">
        <v>20215156</v>
      </c>
      <c r="G12" s="296">
        <v>114892</v>
      </c>
      <c r="I12" s="296">
        <v>31295391</v>
      </c>
      <c r="J12" s="34">
        <v>2722</v>
      </c>
      <c r="K12" s="34">
        <v>336122</v>
      </c>
      <c r="L12" s="34">
        <v>212</v>
      </c>
      <c r="M12" s="34">
        <v>73293</v>
      </c>
      <c r="N12" s="34">
        <v>9001</v>
      </c>
      <c r="O12" s="34">
        <v>3668452</v>
      </c>
    </row>
    <row r="13" spans="1:15" ht="16.5" customHeight="1">
      <c r="A13" s="288">
        <v>2</v>
      </c>
      <c r="B13" s="274">
        <v>74165</v>
      </c>
      <c r="C13" s="34">
        <v>22008464</v>
      </c>
      <c r="D13" s="34">
        <v>72966</v>
      </c>
      <c r="E13" s="34">
        <v>20736196</v>
      </c>
      <c r="G13" s="296">
        <v>116091</v>
      </c>
      <c r="I13" s="296">
        <v>32567659</v>
      </c>
      <c r="J13" s="34">
        <v>2222</v>
      </c>
      <c r="K13" s="34">
        <v>302290</v>
      </c>
      <c r="L13" s="34">
        <v>241</v>
      </c>
      <c r="M13" s="34">
        <v>77763</v>
      </c>
      <c r="N13" s="34">
        <v>9161</v>
      </c>
      <c r="O13" s="34">
        <v>3702116</v>
      </c>
    </row>
    <row r="14" spans="1:15" ht="16.5" customHeight="1">
      <c r="A14" s="288">
        <v>3</v>
      </c>
      <c r="B14" s="274">
        <v>88510</v>
      </c>
      <c r="C14" s="34">
        <v>24807122</v>
      </c>
      <c r="D14" s="34">
        <v>88781</v>
      </c>
      <c r="E14" s="34">
        <v>23999747</v>
      </c>
      <c r="G14" s="296">
        <v>115820</v>
      </c>
      <c r="I14" s="296">
        <v>33375034</v>
      </c>
      <c r="J14" s="34">
        <v>2544</v>
      </c>
      <c r="K14" s="34">
        <v>337482</v>
      </c>
      <c r="L14" s="34">
        <v>276</v>
      </c>
      <c r="M14" s="34">
        <v>86363</v>
      </c>
      <c r="N14" s="34">
        <v>9510</v>
      </c>
      <c r="O14" s="34">
        <v>4451114</v>
      </c>
    </row>
    <row r="15" spans="1:15" ht="16.5" customHeight="1">
      <c r="A15" s="288">
        <v>4</v>
      </c>
      <c r="B15" s="274">
        <v>88412</v>
      </c>
      <c r="C15" s="34">
        <v>25646041</v>
      </c>
      <c r="D15" s="34">
        <v>79827</v>
      </c>
      <c r="E15" s="34">
        <v>23015087</v>
      </c>
      <c r="G15" s="296">
        <v>124405</v>
      </c>
      <c r="I15" s="296">
        <v>36005988</v>
      </c>
      <c r="J15" s="34">
        <v>3053</v>
      </c>
      <c r="K15" s="34">
        <v>395870</v>
      </c>
      <c r="L15" s="34">
        <v>342</v>
      </c>
      <c r="M15" s="34">
        <v>253223</v>
      </c>
      <c r="N15" s="34">
        <v>12736</v>
      </c>
      <c r="O15" s="34">
        <v>4846938</v>
      </c>
    </row>
    <row r="16" spans="1:15" ht="16.5" customHeight="1">
      <c r="A16" s="289"/>
      <c r="B16" s="274"/>
      <c r="C16" s="34"/>
      <c r="D16" s="34"/>
      <c r="E16" s="34"/>
      <c r="G16" s="296"/>
      <c r="I16" s="296"/>
      <c r="J16" s="34"/>
      <c r="K16" s="34"/>
      <c r="L16" s="34"/>
      <c r="M16" s="34"/>
      <c r="N16" s="155"/>
      <c r="O16" s="34"/>
    </row>
    <row r="17" spans="1:15" ht="16.5" customHeight="1">
      <c r="A17" s="288">
        <v>5</v>
      </c>
      <c r="B17" s="274">
        <v>89725</v>
      </c>
      <c r="C17" s="34">
        <v>26069749</v>
      </c>
      <c r="D17" s="34">
        <v>85201</v>
      </c>
      <c r="E17" s="34">
        <v>23971032</v>
      </c>
      <c r="G17" s="296">
        <v>128929</v>
      </c>
      <c r="I17" s="296">
        <v>38104705</v>
      </c>
      <c r="J17" s="34">
        <v>3208</v>
      </c>
      <c r="K17" s="34">
        <v>414801</v>
      </c>
      <c r="L17" s="34">
        <v>325</v>
      </c>
      <c r="M17" s="34">
        <v>248978</v>
      </c>
      <c r="N17" s="34">
        <v>14142</v>
      </c>
      <c r="O17" s="34">
        <v>4585640</v>
      </c>
    </row>
    <row r="18" spans="1:15" ht="16.5" customHeight="1">
      <c r="A18" s="288">
        <v>6</v>
      </c>
      <c r="B18" s="274">
        <v>95900</v>
      </c>
      <c r="C18" s="34">
        <v>28888767</v>
      </c>
      <c r="D18" s="34">
        <v>93481</v>
      </c>
      <c r="E18" s="34">
        <v>25361487</v>
      </c>
      <c r="G18" s="296">
        <v>131348</v>
      </c>
      <c r="I18" s="296">
        <v>41631985</v>
      </c>
      <c r="J18" s="34">
        <v>4199</v>
      </c>
      <c r="K18" s="34">
        <v>529705</v>
      </c>
      <c r="L18" s="34">
        <v>311</v>
      </c>
      <c r="M18" s="34">
        <v>244738</v>
      </c>
      <c r="N18" s="34">
        <v>12471</v>
      </c>
      <c r="O18" s="34">
        <v>4618460</v>
      </c>
    </row>
    <row r="19" spans="1:15" ht="16.5" customHeight="1">
      <c r="A19" s="288">
        <v>7</v>
      </c>
      <c r="B19" s="274">
        <v>90797</v>
      </c>
      <c r="C19" s="34">
        <v>25110768</v>
      </c>
      <c r="D19" s="34">
        <v>89104</v>
      </c>
      <c r="E19" s="34">
        <v>28592747</v>
      </c>
      <c r="G19" s="296">
        <v>133041</v>
      </c>
      <c r="I19" s="296">
        <v>38150006</v>
      </c>
      <c r="J19" s="34">
        <v>3472</v>
      </c>
      <c r="K19" s="34">
        <v>415265</v>
      </c>
      <c r="L19" s="34">
        <v>343</v>
      </c>
      <c r="M19" s="34">
        <v>256611</v>
      </c>
      <c r="N19" s="34">
        <v>12616</v>
      </c>
      <c r="O19" s="34">
        <v>4499703</v>
      </c>
    </row>
    <row r="20" spans="1:15" ht="16.5" customHeight="1">
      <c r="A20" s="288">
        <v>8</v>
      </c>
      <c r="B20" s="274">
        <v>82610</v>
      </c>
      <c r="C20" s="34">
        <v>22734290</v>
      </c>
      <c r="D20" s="34">
        <v>88827</v>
      </c>
      <c r="E20" s="34">
        <v>23695853</v>
      </c>
      <c r="G20" s="296">
        <v>126824</v>
      </c>
      <c r="I20" s="296">
        <v>37188443</v>
      </c>
      <c r="J20" s="34">
        <v>2577</v>
      </c>
      <c r="K20" s="34">
        <v>301681</v>
      </c>
      <c r="L20" s="34">
        <v>370</v>
      </c>
      <c r="M20" s="34">
        <v>272235</v>
      </c>
      <c r="N20" s="34">
        <v>12082</v>
      </c>
      <c r="O20" s="34">
        <v>4322666</v>
      </c>
    </row>
    <row r="21" spans="1:15" ht="16.5" customHeight="1">
      <c r="A21" s="289"/>
      <c r="B21" s="274"/>
      <c r="C21" s="155"/>
      <c r="D21" s="34"/>
      <c r="E21" s="34"/>
      <c r="G21" s="296"/>
      <c r="I21" s="296"/>
      <c r="J21" s="34"/>
      <c r="K21" s="34"/>
      <c r="L21" s="34"/>
      <c r="M21" s="34"/>
      <c r="N21" s="34"/>
      <c r="O21" s="34"/>
    </row>
    <row r="22" spans="1:15" ht="16.5" customHeight="1">
      <c r="A22" s="288">
        <v>9</v>
      </c>
      <c r="B22" s="274">
        <v>88190</v>
      </c>
      <c r="C22" s="34">
        <v>23743910</v>
      </c>
      <c r="D22" s="34">
        <v>89370</v>
      </c>
      <c r="E22" s="34">
        <v>25029773</v>
      </c>
      <c r="G22" s="296">
        <v>125644</v>
      </c>
      <c r="I22" s="296">
        <v>35902580</v>
      </c>
      <c r="J22" s="34">
        <v>1871</v>
      </c>
      <c r="K22" s="34">
        <v>256725</v>
      </c>
      <c r="L22" s="34">
        <v>414</v>
      </c>
      <c r="M22" s="34">
        <v>284577</v>
      </c>
      <c r="N22" s="155">
        <v>13867</v>
      </c>
      <c r="O22" s="34">
        <v>3855702</v>
      </c>
    </row>
    <row r="23" spans="1:15" ht="16.5" customHeight="1">
      <c r="A23" s="288">
        <v>10</v>
      </c>
      <c r="B23" s="274">
        <v>94159</v>
      </c>
      <c r="C23" s="34">
        <v>26916016</v>
      </c>
      <c r="D23" s="34">
        <v>94589</v>
      </c>
      <c r="E23" s="34">
        <v>25540359</v>
      </c>
      <c r="G23" s="296">
        <v>125214</v>
      </c>
      <c r="I23" s="296">
        <v>37278237</v>
      </c>
      <c r="J23" s="34">
        <v>942</v>
      </c>
      <c r="K23" s="34">
        <v>133134</v>
      </c>
      <c r="L23" s="34">
        <v>425</v>
      </c>
      <c r="M23" s="34">
        <v>288603</v>
      </c>
      <c r="N23" s="34">
        <v>11858</v>
      </c>
      <c r="O23" s="34">
        <v>4166854</v>
      </c>
    </row>
    <row r="24" spans="1:15" ht="16.5" customHeight="1">
      <c r="A24" s="288">
        <v>11</v>
      </c>
      <c r="B24" s="274">
        <v>88806</v>
      </c>
      <c r="C24" s="34">
        <v>27055940</v>
      </c>
      <c r="D24" s="34">
        <v>88131</v>
      </c>
      <c r="E24" s="34">
        <v>26622016</v>
      </c>
      <c r="G24" s="296">
        <v>125889</v>
      </c>
      <c r="I24" s="296">
        <v>37712161</v>
      </c>
      <c r="J24" s="34">
        <v>911</v>
      </c>
      <c r="K24" s="34">
        <v>116308</v>
      </c>
      <c r="L24" s="34">
        <v>410</v>
      </c>
      <c r="M24" s="34">
        <v>280728</v>
      </c>
      <c r="N24" s="34">
        <v>11871</v>
      </c>
      <c r="O24" s="34">
        <v>3908875</v>
      </c>
    </row>
    <row r="25" spans="1:15" ht="16.5" customHeight="1">
      <c r="A25" s="290">
        <v>12</v>
      </c>
      <c r="B25" s="282">
        <v>96682</v>
      </c>
      <c r="C25" s="230">
        <v>25480055</v>
      </c>
      <c r="D25" s="230">
        <v>96756</v>
      </c>
      <c r="E25" s="230">
        <v>25793982</v>
      </c>
      <c r="F25" s="265"/>
      <c r="G25" s="297">
        <v>125815</v>
      </c>
      <c r="H25" s="265"/>
      <c r="I25" s="297">
        <v>37398234</v>
      </c>
      <c r="J25" s="230">
        <v>1440</v>
      </c>
      <c r="K25" s="230">
        <v>187506</v>
      </c>
      <c r="L25" s="230">
        <v>417</v>
      </c>
      <c r="M25" s="230">
        <v>256994</v>
      </c>
      <c r="N25" s="230">
        <v>11279</v>
      </c>
      <c r="O25" s="230">
        <v>3729700</v>
      </c>
    </row>
    <row r="26" spans="1:13" ht="15" customHeight="1">
      <c r="A26" s="28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 customHeight="1"/>
    <row r="28" spans="1:15" ht="15" customHeight="1" thickBot="1">
      <c r="A28" s="195" t="s">
        <v>181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19"/>
    </row>
    <row r="29" spans="1:15" ht="16.5" customHeight="1">
      <c r="A29" s="690" t="s">
        <v>457</v>
      </c>
      <c r="B29" s="600" t="s">
        <v>182</v>
      </c>
      <c r="C29" s="602"/>
      <c r="D29" s="600" t="s">
        <v>183</v>
      </c>
      <c r="E29" s="602"/>
      <c r="F29" s="600" t="s">
        <v>184</v>
      </c>
      <c r="G29" s="602"/>
      <c r="H29" s="600" t="s">
        <v>185</v>
      </c>
      <c r="I29" s="602"/>
      <c r="J29" s="600" t="s">
        <v>186</v>
      </c>
      <c r="K29" s="602"/>
      <c r="L29" s="600" t="s">
        <v>187</v>
      </c>
      <c r="M29" s="602"/>
      <c r="N29" s="600" t="s">
        <v>188</v>
      </c>
      <c r="O29" s="601"/>
    </row>
    <row r="30" spans="1:15" ht="16.5" customHeight="1">
      <c r="A30" s="691"/>
      <c r="B30" s="280" t="s">
        <v>179</v>
      </c>
      <c r="C30" s="280" t="s">
        <v>180</v>
      </c>
      <c r="D30" s="280" t="s">
        <v>179</v>
      </c>
      <c r="E30" s="280" t="s">
        <v>180</v>
      </c>
      <c r="F30" s="280" t="s">
        <v>179</v>
      </c>
      <c r="G30" s="280" t="s">
        <v>180</v>
      </c>
      <c r="H30" s="280" t="s">
        <v>179</v>
      </c>
      <c r="I30" s="280" t="s">
        <v>180</v>
      </c>
      <c r="J30" s="280" t="s">
        <v>179</v>
      </c>
      <c r="K30" s="280" t="s">
        <v>180</v>
      </c>
      <c r="L30" s="280" t="s">
        <v>179</v>
      </c>
      <c r="M30" s="280" t="s">
        <v>180</v>
      </c>
      <c r="N30" s="280" t="s">
        <v>179</v>
      </c>
      <c r="O30" s="202" t="s">
        <v>180</v>
      </c>
    </row>
    <row r="31" spans="1:15" ht="16.5" customHeight="1">
      <c r="A31" s="286" t="s">
        <v>292</v>
      </c>
      <c r="B31" s="236">
        <v>2877</v>
      </c>
      <c r="C31" s="245">
        <v>2790191</v>
      </c>
      <c r="D31" s="245">
        <v>320217</v>
      </c>
      <c r="E31" s="245">
        <v>28712564</v>
      </c>
      <c r="F31" s="245">
        <v>51064</v>
      </c>
      <c r="G31" s="245">
        <v>10594229</v>
      </c>
      <c r="H31" s="245">
        <v>600505</v>
      </c>
      <c r="I31" s="245">
        <v>213342876</v>
      </c>
      <c r="J31" s="245">
        <v>64505</v>
      </c>
      <c r="K31" s="245">
        <v>15437127</v>
      </c>
      <c r="L31" s="245">
        <v>86050</v>
      </c>
      <c r="M31" s="245">
        <v>17668274</v>
      </c>
      <c r="N31" s="245">
        <v>13883</v>
      </c>
      <c r="O31" s="245">
        <v>6387042</v>
      </c>
    </row>
    <row r="32" spans="1:15" ht="16.5" customHeight="1">
      <c r="A32" s="153" t="s">
        <v>271</v>
      </c>
      <c r="B32" s="281">
        <v>11807</v>
      </c>
      <c r="C32" s="32">
        <v>3090522</v>
      </c>
      <c r="D32" s="32">
        <v>295783</v>
      </c>
      <c r="E32" s="32">
        <v>30674917</v>
      </c>
      <c r="F32" s="32">
        <v>96838</v>
      </c>
      <c r="G32" s="32">
        <v>24399362</v>
      </c>
      <c r="H32" s="32">
        <v>564022</v>
      </c>
      <c r="I32" s="32">
        <v>212456698</v>
      </c>
      <c r="J32" s="32">
        <v>74067</v>
      </c>
      <c r="K32" s="32">
        <v>17232796</v>
      </c>
      <c r="L32" s="32">
        <v>82648</v>
      </c>
      <c r="M32" s="32">
        <v>22559809</v>
      </c>
      <c r="N32" s="32">
        <v>23277</v>
      </c>
      <c r="O32" s="32">
        <v>7043446</v>
      </c>
    </row>
    <row r="33" spans="1:15" ht="16.5" customHeight="1">
      <c r="A33" s="287">
        <v>2</v>
      </c>
      <c r="B33" s="281">
        <v>2049</v>
      </c>
      <c r="C33" s="32">
        <v>1318169</v>
      </c>
      <c r="D33" s="32">
        <v>223236</v>
      </c>
      <c r="E33" s="32">
        <v>32580874</v>
      </c>
      <c r="F33" s="32">
        <v>139306</v>
      </c>
      <c r="G33" s="32">
        <v>37198727</v>
      </c>
      <c r="H33" s="32">
        <v>608088</v>
      </c>
      <c r="I33" s="32">
        <v>206973932</v>
      </c>
      <c r="J33" s="32">
        <v>82987</v>
      </c>
      <c r="K33" s="32">
        <v>15378990</v>
      </c>
      <c r="L33" s="32">
        <v>112778</v>
      </c>
      <c r="M33" s="32">
        <v>26190566</v>
      </c>
      <c r="N33" s="32">
        <v>15324</v>
      </c>
      <c r="O33" s="32">
        <v>6670280</v>
      </c>
    </row>
    <row r="34" spans="1:15" ht="16.5" customHeight="1">
      <c r="A34" s="287">
        <v>3</v>
      </c>
      <c r="B34" s="281">
        <v>3110</v>
      </c>
      <c r="C34" s="32">
        <v>171823</v>
      </c>
      <c r="D34" s="32">
        <v>224895</v>
      </c>
      <c r="E34" s="32">
        <v>34526938</v>
      </c>
      <c r="F34" s="32">
        <v>158139</v>
      </c>
      <c r="G34" s="32">
        <v>34363399</v>
      </c>
      <c r="H34" s="32">
        <v>654841</v>
      </c>
      <c r="I34" s="32">
        <v>214926863</v>
      </c>
      <c r="J34" s="32">
        <v>104655</v>
      </c>
      <c r="K34" s="32">
        <v>16039002</v>
      </c>
      <c r="L34" s="32">
        <v>79406</v>
      </c>
      <c r="M34" s="32">
        <v>23438496</v>
      </c>
      <c r="N34" s="32">
        <v>14664</v>
      </c>
      <c r="O34" s="32">
        <v>6262803</v>
      </c>
    </row>
    <row r="35" spans="1:15" s="216" customFormat="1" ht="16.5" customHeight="1">
      <c r="A35" s="269" t="s">
        <v>303</v>
      </c>
      <c r="B35" s="402">
        <f>SUM(B37:B50)</f>
        <v>2598</v>
      </c>
      <c r="C35" s="343">
        <f aca="true" t="shared" si="1" ref="C35:O35">SUM(C37:C50)</f>
        <v>165113</v>
      </c>
      <c r="D35" s="343">
        <f t="shared" si="1"/>
        <v>181074</v>
      </c>
      <c r="E35" s="343">
        <f t="shared" si="1"/>
        <v>37287323</v>
      </c>
      <c r="F35" s="343">
        <f t="shared" si="1"/>
        <v>181704</v>
      </c>
      <c r="G35" s="343">
        <f t="shared" si="1"/>
        <v>40423751</v>
      </c>
      <c r="H35" s="343">
        <f t="shared" si="1"/>
        <v>746915</v>
      </c>
      <c r="I35" s="343">
        <f t="shared" si="1"/>
        <v>247666555</v>
      </c>
      <c r="J35" s="343">
        <f t="shared" si="1"/>
        <v>105631</v>
      </c>
      <c r="K35" s="343">
        <f t="shared" si="1"/>
        <v>17222571</v>
      </c>
      <c r="L35" s="343">
        <f t="shared" si="1"/>
        <v>78134</v>
      </c>
      <c r="M35" s="343">
        <f t="shared" si="1"/>
        <v>25221998</v>
      </c>
      <c r="N35" s="343">
        <f t="shared" si="1"/>
        <v>24015</v>
      </c>
      <c r="O35" s="343">
        <f t="shared" si="1"/>
        <v>11915897</v>
      </c>
    </row>
    <row r="36" spans="1:15" ht="16.5" customHeight="1">
      <c r="A36" s="78"/>
      <c r="B36" s="28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6.5" customHeight="1">
      <c r="A37" s="187" t="s">
        <v>458</v>
      </c>
      <c r="B37" s="274">
        <v>276</v>
      </c>
      <c r="C37" s="34">
        <v>18509</v>
      </c>
      <c r="D37" s="34">
        <v>16717</v>
      </c>
      <c r="E37" s="34">
        <v>3015115</v>
      </c>
      <c r="F37" s="34">
        <v>14848</v>
      </c>
      <c r="G37" s="34">
        <v>3203248</v>
      </c>
      <c r="H37" s="34">
        <v>55643</v>
      </c>
      <c r="I37" s="34">
        <v>18093631</v>
      </c>
      <c r="J37" s="34">
        <v>7747</v>
      </c>
      <c r="K37" s="34">
        <v>1116653</v>
      </c>
      <c r="L37" s="34">
        <v>6125</v>
      </c>
      <c r="M37" s="34">
        <v>1006334</v>
      </c>
      <c r="N37" s="34">
        <v>1601</v>
      </c>
      <c r="O37" s="34">
        <v>764034</v>
      </c>
    </row>
    <row r="38" spans="1:15" ht="16.5" customHeight="1">
      <c r="A38" s="288">
        <v>2</v>
      </c>
      <c r="B38" s="274">
        <v>241</v>
      </c>
      <c r="C38" s="34">
        <v>15674</v>
      </c>
      <c r="D38" s="34">
        <v>15780</v>
      </c>
      <c r="E38" s="34">
        <v>3071389</v>
      </c>
      <c r="F38" s="34">
        <v>15043</v>
      </c>
      <c r="G38" s="34">
        <v>3376549</v>
      </c>
      <c r="H38" s="34">
        <v>57107</v>
      </c>
      <c r="I38" s="34">
        <v>18629659</v>
      </c>
      <c r="J38" s="34">
        <v>8471</v>
      </c>
      <c r="K38" s="34">
        <v>1345021</v>
      </c>
      <c r="L38" s="34">
        <v>6213</v>
      </c>
      <c r="M38" s="34">
        <v>1282021</v>
      </c>
      <c r="N38" s="34">
        <v>1612</v>
      </c>
      <c r="O38" s="34">
        <v>765177</v>
      </c>
    </row>
    <row r="39" spans="1:15" ht="16.5" customHeight="1">
      <c r="A39" s="288">
        <v>3</v>
      </c>
      <c r="B39" s="274">
        <v>240</v>
      </c>
      <c r="C39" s="34">
        <v>15400</v>
      </c>
      <c r="D39" s="34">
        <v>16456</v>
      </c>
      <c r="E39" s="34">
        <v>3352368</v>
      </c>
      <c r="F39" s="34">
        <v>15131</v>
      </c>
      <c r="G39" s="34">
        <v>3275000</v>
      </c>
      <c r="H39" s="34">
        <v>55707</v>
      </c>
      <c r="I39" s="34">
        <v>18045146</v>
      </c>
      <c r="J39" s="34">
        <v>8552</v>
      </c>
      <c r="K39" s="34">
        <v>1358324</v>
      </c>
      <c r="L39" s="34">
        <v>5519</v>
      </c>
      <c r="M39" s="34">
        <v>1433877</v>
      </c>
      <c r="N39" s="34">
        <v>1885</v>
      </c>
      <c r="O39" s="34">
        <v>1019960</v>
      </c>
    </row>
    <row r="40" spans="1:15" ht="16.5" customHeight="1">
      <c r="A40" s="288">
        <v>4</v>
      </c>
      <c r="B40" s="274">
        <v>230</v>
      </c>
      <c r="C40" s="34">
        <v>14770</v>
      </c>
      <c r="D40" s="34">
        <v>15939</v>
      </c>
      <c r="E40" s="34">
        <v>3509960</v>
      </c>
      <c r="F40" s="34">
        <v>15297</v>
      </c>
      <c r="G40" s="34">
        <v>3352089</v>
      </c>
      <c r="H40" s="34">
        <v>58841</v>
      </c>
      <c r="I40" s="34">
        <v>19226379</v>
      </c>
      <c r="J40" s="34">
        <v>9723</v>
      </c>
      <c r="K40" s="34">
        <v>1737106</v>
      </c>
      <c r="L40" s="34">
        <v>6202</v>
      </c>
      <c r="M40" s="34">
        <v>1682152</v>
      </c>
      <c r="N40" s="34">
        <v>2042</v>
      </c>
      <c r="O40" s="34">
        <v>987501</v>
      </c>
    </row>
    <row r="41" spans="1:15" ht="16.5" customHeight="1">
      <c r="A41" s="289"/>
      <c r="B41" s="27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6.5" customHeight="1">
      <c r="A42" s="288">
        <v>5</v>
      </c>
      <c r="B42" s="274">
        <v>261</v>
      </c>
      <c r="C42" s="34">
        <v>15844</v>
      </c>
      <c r="D42" s="34">
        <v>14763</v>
      </c>
      <c r="E42" s="34">
        <v>3426681</v>
      </c>
      <c r="F42" s="34">
        <v>15410</v>
      </c>
      <c r="G42" s="34">
        <v>3408215</v>
      </c>
      <c r="H42" s="34">
        <v>61972</v>
      </c>
      <c r="I42" s="34">
        <v>20894670</v>
      </c>
      <c r="J42" s="34">
        <v>10066</v>
      </c>
      <c r="K42" s="34">
        <v>1843034</v>
      </c>
      <c r="L42" s="34">
        <v>6607</v>
      </c>
      <c r="M42" s="34">
        <v>2179971</v>
      </c>
      <c r="N42" s="34">
        <v>2175</v>
      </c>
      <c r="O42" s="34">
        <v>1086871</v>
      </c>
    </row>
    <row r="43" spans="1:15" ht="16.5" customHeight="1">
      <c r="A43" s="288">
        <v>6</v>
      </c>
      <c r="B43" s="274">
        <v>212</v>
      </c>
      <c r="C43" s="34">
        <v>13789</v>
      </c>
      <c r="D43" s="34">
        <v>14053</v>
      </c>
      <c r="E43" s="34">
        <v>3188382</v>
      </c>
      <c r="F43" s="34">
        <v>15209</v>
      </c>
      <c r="G43" s="34">
        <v>3404800</v>
      </c>
      <c r="H43" s="34">
        <v>65874</v>
      </c>
      <c r="I43" s="34">
        <v>24199512</v>
      </c>
      <c r="J43" s="34">
        <v>9369</v>
      </c>
      <c r="K43" s="34">
        <v>1652761</v>
      </c>
      <c r="L43" s="34">
        <v>7687</v>
      </c>
      <c r="M43" s="34">
        <v>2813561</v>
      </c>
      <c r="N43" s="34">
        <v>1963</v>
      </c>
      <c r="O43" s="34">
        <v>966277</v>
      </c>
    </row>
    <row r="44" spans="1:15" ht="16.5" customHeight="1">
      <c r="A44" s="288">
        <v>7</v>
      </c>
      <c r="B44" s="274">
        <v>182</v>
      </c>
      <c r="C44" s="34">
        <v>10908</v>
      </c>
      <c r="D44" s="34">
        <v>14679</v>
      </c>
      <c r="E44" s="34">
        <v>3079834</v>
      </c>
      <c r="F44" s="34">
        <v>15346</v>
      </c>
      <c r="G44" s="34">
        <v>3426286</v>
      </c>
      <c r="H44" s="34">
        <v>67826</v>
      </c>
      <c r="I44" s="34">
        <v>21186731</v>
      </c>
      <c r="J44" s="34">
        <v>8950</v>
      </c>
      <c r="K44" s="34">
        <v>1475459</v>
      </c>
      <c r="L44" s="34">
        <v>7681</v>
      </c>
      <c r="M44" s="34">
        <v>2815278</v>
      </c>
      <c r="N44" s="34">
        <v>1946</v>
      </c>
      <c r="O44" s="34">
        <v>983931</v>
      </c>
    </row>
    <row r="45" spans="1:15" ht="16.5" customHeight="1">
      <c r="A45" s="288">
        <v>8</v>
      </c>
      <c r="B45" s="274">
        <v>190</v>
      </c>
      <c r="C45" s="34">
        <v>10896</v>
      </c>
      <c r="D45" s="34">
        <v>13763</v>
      </c>
      <c r="E45" s="34">
        <v>2911049</v>
      </c>
      <c r="F45" s="34">
        <v>15624</v>
      </c>
      <c r="G45" s="34">
        <v>3441087</v>
      </c>
      <c r="H45" s="34">
        <v>64257</v>
      </c>
      <c r="I45" s="34">
        <v>21032877</v>
      </c>
      <c r="J45" s="34">
        <v>8287</v>
      </c>
      <c r="K45" s="34">
        <v>1336075</v>
      </c>
      <c r="L45" s="34">
        <v>7818</v>
      </c>
      <c r="M45" s="34">
        <v>2664917</v>
      </c>
      <c r="N45" s="34">
        <v>1856</v>
      </c>
      <c r="O45" s="34">
        <v>894960</v>
      </c>
    </row>
    <row r="46" spans="1:15" ht="16.5" customHeight="1">
      <c r="A46" s="289"/>
      <c r="B46" s="27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155"/>
      <c r="N46" s="34"/>
      <c r="O46" s="34"/>
    </row>
    <row r="47" spans="1:15" ht="16.5" customHeight="1">
      <c r="A47" s="288">
        <v>9</v>
      </c>
      <c r="B47" s="274">
        <v>192</v>
      </c>
      <c r="C47" s="34">
        <v>11354</v>
      </c>
      <c r="D47" s="34">
        <v>13125</v>
      </c>
      <c r="E47" s="34">
        <v>2795016</v>
      </c>
      <c r="F47" s="34">
        <v>15072</v>
      </c>
      <c r="G47" s="34">
        <v>3373259</v>
      </c>
      <c r="H47" s="34">
        <v>63575</v>
      </c>
      <c r="I47" s="34">
        <v>20334527</v>
      </c>
      <c r="J47" s="34">
        <v>8500</v>
      </c>
      <c r="K47" s="34">
        <v>1377944</v>
      </c>
      <c r="L47" s="34">
        <v>6889</v>
      </c>
      <c r="M47" s="34">
        <v>2562055</v>
      </c>
      <c r="N47" s="34">
        <v>2139</v>
      </c>
      <c r="O47" s="34">
        <v>1051421</v>
      </c>
    </row>
    <row r="48" spans="1:15" ht="16.5" customHeight="1">
      <c r="A48" s="288">
        <v>10</v>
      </c>
      <c r="B48" s="274">
        <v>155</v>
      </c>
      <c r="C48" s="34">
        <v>11157</v>
      </c>
      <c r="D48" s="34">
        <v>15317</v>
      </c>
      <c r="E48" s="34">
        <v>2871933</v>
      </c>
      <c r="F48" s="34">
        <v>15013</v>
      </c>
      <c r="G48" s="34">
        <v>3398769</v>
      </c>
      <c r="H48" s="34">
        <v>63272</v>
      </c>
      <c r="I48" s="34">
        <v>20959668</v>
      </c>
      <c r="J48" s="34">
        <v>8863</v>
      </c>
      <c r="K48" s="34">
        <v>1374769</v>
      </c>
      <c r="L48" s="34">
        <v>6823</v>
      </c>
      <c r="M48" s="34">
        <v>2727982</v>
      </c>
      <c r="N48" s="34">
        <v>2546</v>
      </c>
      <c r="O48" s="34">
        <v>1345368</v>
      </c>
    </row>
    <row r="49" spans="1:15" ht="16.5" customHeight="1">
      <c r="A49" s="288">
        <v>11</v>
      </c>
      <c r="B49" s="274">
        <v>249</v>
      </c>
      <c r="C49" s="34">
        <v>16041</v>
      </c>
      <c r="D49" s="34">
        <v>15201</v>
      </c>
      <c r="E49" s="34">
        <v>3051530</v>
      </c>
      <c r="F49" s="34">
        <v>14953</v>
      </c>
      <c r="G49" s="34">
        <v>3389029</v>
      </c>
      <c r="H49" s="34">
        <v>65372</v>
      </c>
      <c r="I49" s="34">
        <v>22264068</v>
      </c>
      <c r="J49" s="34">
        <v>9219</v>
      </c>
      <c r="K49" s="34">
        <v>1396045</v>
      </c>
      <c r="L49" s="34">
        <v>5445</v>
      </c>
      <c r="M49" s="34">
        <v>2169828</v>
      </c>
      <c r="N49" s="34">
        <v>2258</v>
      </c>
      <c r="O49" s="34">
        <v>1119709</v>
      </c>
    </row>
    <row r="50" spans="1:15" ht="16.5" customHeight="1">
      <c r="A50" s="290">
        <v>12</v>
      </c>
      <c r="B50" s="282">
        <v>170</v>
      </c>
      <c r="C50" s="230">
        <v>10771</v>
      </c>
      <c r="D50" s="230">
        <v>15281</v>
      </c>
      <c r="E50" s="230">
        <v>3014066</v>
      </c>
      <c r="F50" s="230">
        <v>14758</v>
      </c>
      <c r="G50" s="230">
        <v>3375420</v>
      </c>
      <c r="H50" s="230">
        <v>67469</v>
      </c>
      <c r="I50" s="230">
        <v>22799687</v>
      </c>
      <c r="J50" s="230">
        <v>7884</v>
      </c>
      <c r="K50" s="230">
        <v>1209380</v>
      </c>
      <c r="L50" s="230">
        <v>5125</v>
      </c>
      <c r="M50" s="230">
        <v>1884022</v>
      </c>
      <c r="N50" s="230">
        <v>1992</v>
      </c>
      <c r="O50" s="230">
        <v>930688</v>
      </c>
    </row>
    <row r="51" spans="1:15" ht="15" customHeight="1">
      <c r="A51" s="227" t="s">
        <v>293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</row>
    <row r="53" spans="1:15" ht="14.25">
      <c r="A53" s="227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</row>
    <row r="54" spans="1:15" ht="14.25">
      <c r="A54" s="227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</row>
    <row r="55" spans="1:15" ht="14.25">
      <c r="A55" s="227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</row>
    <row r="56" spans="1:15" ht="14.25">
      <c r="A56" s="227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</row>
  </sheetData>
  <sheetProtection/>
  <mergeCells count="24">
    <mergeCell ref="F10:G10"/>
    <mergeCell ref="H10:I10"/>
    <mergeCell ref="H9:I9"/>
    <mergeCell ref="H6:I6"/>
    <mergeCell ref="H7:I7"/>
    <mergeCell ref="H8:I8"/>
    <mergeCell ref="A2:O2"/>
    <mergeCell ref="A4:A5"/>
    <mergeCell ref="B4:C4"/>
    <mergeCell ref="D4:E4"/>
    <mergeCell ref="J4:K4"/>
    <mergeCell ref="L4:M4"/>
    <mergeCell ref="N4:O4"/>
    <mergeCell ref="F4:I4"/>
    <mergeCell ref="F5:G5"/>
    <mergeCell ref="H5:I5"/>
    <mergeCell ref="H29:I29"/>
    <mergeCell ref="J29:K29"/>
    <mergeCell ref="L29:M29"/>
    <mergeCell ref="N29:O29"/>
    <mergeCell ref="A29:A30"/>
    <mergeCell ref="B29:C29"/>
    <mergeCell ref="D29:E29"/>
    <mergeCell ref="F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="75" zoomScaleSheetLayoutView="75" zoomScalePageLayoutView="0" workbookViewId="0" topLeftCell="A1">
      <selection activeCell="AC54" sqref="AC54"/>
    </sheetView>
  </sheetViews>
  <sheetFormatPr defaultColWidth="10.59765625" defaultRowHeight="15"/>
  <cols>
    <col min="1" max="1" width="16.59765625" style="35" customWidth="1"/>
    <col min="2" max="11" width="10.5" style="35" customWidth="1"/>
    <col min="12" max="12" width="5" style="35" customWidth="1"/>
    <col min="13" max="13" width="16.69921875" style="35" customWidth="1"/>
    <col min="14" max="19" width="15.09765625" style="35" customWidth="1"/>
    <col min="20" max="23" width="12.59765625" style="35" customWidth="1"/>
    <col min="24" max="16384" width="10.59765625" style="35" customWidth="1"/>
  </cols>
  <sheetData>
    <row r="1" spans="1:19" s="136" customFormat="1" ht="19.5" customHeight="1">
      <c r="A1" s="3" t="s">
        <v>302</v>
      </c>
      <c r="S1" s="4" t="s">
        <v>301</v>
      </c>
    </row>
    <row r="2" spans="2:19" ht="19.5" customHeight="1">
      <c r="B2" s="591" t="s">
        <v>298</v>
      </c>
      <c r="C2" s="591"/>
      <c r="D2" s="591"/>
      <c r="E2" s="591"/>
      <c r="F2" s="591"/>
      <c r="G2" s="591"/>
      <c r="H2" s="591"/>
      <c r="I2" s="591"/>
      <c r="J2" s="591"/>
      <c r="K2" s="298"/>
      <c r="L2" s="218"/>
      <c r="M2" s="591" t="s">
        <v>489</v>
      </c>
      <c r="N2" s="591"/>
      <c r="O2" s="591"/>
      <c r="P2" s="591"/>
      <c r="Q2" s="591"/>
      <c r="R2" s="591"/>
      <c r="S2" s="591"/>
    </row>
    <row r="3" spans="1:19" ht="19.5" customHeight="1">
      <c r="A3" s="604" t="s">
        <v>296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36"/>
      <c r="M3" s="223" t="s">
        <v>276</v>
      </c>
      <c r="N3" s="223"/>
      <c r="O3" s="223"/>
      <c r="P3" s="223"/>
      <c r="Q3" s="223"/>
      <c r="R3" s="223"/>
      <c r="S3" s="223"/>
    </row>
    <row r="4" spans="6:11" ht="18" customHeight="1" thickBot="1">
      <c r="F4" s="233"/>
      <c r="G4" s="233"/>
      <c r="H4" s="233"/>
      <c r="I4" s="233"/>
      <c r="J4" s="233"/>
      <c r="K4" s="233"/>
    </row>
    <row r="5" spans="1:19" ht="18" customHeight="1">
      <c r="A5" s="720" t="s">
        <v>478</v>
      </c>
      <c r="B5" s="601" t="s">
        <v>189</v>
      </c>
      <c r="C5" s="601"/>
      <c r="D5" s="602"/>
      <c r="E5" s="598" t="s">
        <v>190</v>
      </c>
      <c r="F5" s="722" t="s">
        <v>191</v>
      </c>
      <c r="G5" s="723"/>
      <c r="H5" s="723"/>
      <c r="I5" s="723"/>
      <c r="J5" s="723"/>
      <c r="K5" s="723"/>
      <c r="L5" s="299"/>
      <c r="M5" s="712" t="s">
        <v>479</v>
      </c>
      <c r="N5" s="598" t="s">
        <v>139</v>
      </c>
      <c r="O5" s="300" t="s">
        <v>192</v>
      </c>
      <c r="P5" s="600" t="s">
        <v>193</v>
      </c>
      <c r="Q5" s="602"/>
      <c r="R5" s="577" t="s">
        <v>275</v>
      </c>
      <c r="S5" s="577" t="s">
        <v>194</v>
      </c>
    </row>
    <row r="6" spans="1:19" ht="18" customHeight="1">
      <c r="A6" s="721"/>
      <c r="B6" s="724" t="s">
        <v>12</v>
      </c>
      <c r="C6" s="725" t="s">
        <v>476</v>
      </c>
      <c r="D6" s="725" t="s">
        <v>477</v>
      </c>
      <c r="E6" s="599"/>
      <c r="F6" s="726" t="s">
        <v>12</v>
      </c>
      <c r="G6" s="78"/>
      <c r="H6" s="78"/>
      <c r="I6" s="78"/>
      <c r="J6" s="302"/>
      <c r="K6" s="303"/>
      <c r="L6" s="141"/>
      <c r="M6" s="562"/>
      <c r="N6" s="599"/>
      <c r="O6" s="36" t="s">
        <v>195</v>
      </c>
      <c r="P6" s="280" t="s">
        <v>195</v>
      </c>
      <c r="Q6" s="36" t="s">
        <v>196</v>
      </c>
      <c r="R6" s="719"/>
      <c r="S6" s="719"/>
    </row>
    <row r="7" spans="1:19" ht="18" customHeight="1">
      <c r="A7" s="464"/>
      <c r="B7" s="638"/>
      <c r="C7" s="599"/>
      <c r="D7" s="599"/>
      <c r="E7" s="599"/>
      <c r="F7" s="719"/>
      <c r="G7" s="280" t="s">
        <v>253</v>
      </c>
      <c r="H7" s="280" t="s">
        <v>254</v>
      </c>
      <c r="I7" s="202" t="s">
        <v>255</v>
      </c>
      <c r="J7" s="304" t="s">
        <v>197</v>
      </c>
      <c r="K7" s="305" t="s">
        <v>459</v>
      </c>
      <c r="L7" s="141"/>
      <c r="M7" s="46" t="s">
        <v>287</v>
      </c>
      <c r="N7" s="406">
        <f>SUM(O7:S7)</f>
        <v>339</v>
      </c>
      <c r="O7" s="306">
        <v>12</v>
      </c>
      <c r="P7" s="306">
        <v>52</v>
      </c>
      <c r="Q7" s="306">
        <v>181</v>
      </c>
      <c r="R7" s="306">
        <v>2</v>
      </c>
      <c r="S7" s="306">
        <v>92</v>
      </c>
    </row>
    <row r="8" spans="1:19" ht="18" customHeight="1">
      <c r="A8" s="307" t="s">
        <v>287</v>
      </c>
      <c r="B8" s="32">
        <f>SUM(C8:D8)</f>
        <v>444402</v>
      </c>
      <c r="C8" s="31">
        <v>159291</v>
      </c>
      <c r="D8" s="31">
        <v>285111</v>
      </c>
      <c r="E8" s="31">
        <v>2264</v>
      </c>
      <c r="F8" s="403">
        <f>SUM(G8:K8)</f>
        <v>7294</v>
      </c>
      <c r="G8" s="31">
        <v>1525</v>
      </c>
      <c r="H8" s="31">
        <v>542</v>
      </c>
      <c r="I8" s="308">
        <v>1794</v>
      </c>
      <c r="J8" s="308">
        <v>3433</v>
      </c>
      <c r="K8" s="308" t="s">
        <v>460</v>
      </c>
      <c r="L8" s="14"/>
      <c r="M8" s="45" t="s">
        <v>272</v>
      </c>
      <c r="N8" s="407">
        <f>SUM(O8:S8)</f>
        <v>340</v>
      </c>
      <c r="O8" s="155">
        <v>12</v>
      </c>
      <c r="P8" s="155">
        <v>51</v>
      </c>
      <c r="Q8" s="155">
        <v>184</v>
      </c>
      <c r="R8" s="155">
        <v>2</v>
      </c>
      <c r="S8" s="155">
        <v>91</v>
      </c>
    </row>
    <row r="9" spans="1:19" ht="18" customHeight="1">
      <c r="A9" s="309" t="s">
        <v>272</v>
      </c>
      <c r="B9" s="32">
        <f>SUM(C9:D9)</f>
        <v>461333</v>
      </c>
      <c r="C9" s="32">
        <v>165986</v>
      </c>
      <c r="D9" s="32">
        <v>295347</v>
      </c>
      <c r="E9" s="32">
        <v>1883</v>
      </c>
      <c r="F9" s="281">
        <f>SUM(G9:K9)</f>
        <v>7302</v>
      </c>
      <c r="G9" s="32">
        <v>1190</v>
      </c>
      <c r="H9" s="32">
        <v>452</v>
      </c>
      <c r="I9" s="37">
        <v>1062</v>
      </c>
      <c r="J9" s="37">
        <v>4594</v>
      </c>
      <c r="K9" s="37">
        <v>4</v>
      </c>
      <c r="L9" s="14"/>
      <c r="M9" s="160">
        <v>2</v>
      </c>
      <c r="N9" s="407">
        <f>SUM(O9:S9)</f>
        <v>342</v>
      </c>
      <c r="O9" s="155">
        <v>12</v>
      </c>
      <c r="P9" s="155">
        <v>51</v>
      </c>
      <c r="Q9" s="155">
        <v>184</v>
      </c>
      <c r="R9" s="155">
        <v>2</v>
      </c>
      <c r="S9" s="155">
        <v>93</v>
      </c>
    </row>
    <row r="10" spans="1:19" ht="18" customHeight="1">
      <c r="A10" s="310">
        <v>2</v>
      </c>
      <c r="B10" s="32">
        <f>SUM(C10:D10)</f>
        <v>479088</v>
      </c>
      <c r="C10" s="32">
        <v>171547</v>
      </c>
      <c r="D10" s="32">
        <v>307541</v>
      </c>
      <c r="E10" s="32">
        <v>1897</v>
      </c>
      <c r="F10" s="281">
        <f>SUM(G10:K10)</f>
        <v>7372</v>
      </c>
      <c r="G10" s="32">
        <v>971</v>
      </c>
      <c r="H10" s="32">
        <v>357</v>
      </c>
      <c r="I10" s="37">
        <v>661</v>
      </c>
      <c r="J10" s="37">
        <v>5378</v>
      </c>
      <c r="K10" s="37">
        <v>5</v>
      </c>
      <c r="L10" s="14"/>
      <c r="M10" s="160">
        <v>3</v>
      </c>
      <c r="N10" s="407">
        <f>SUM(O10:S10)</f>
        <v>343</v>
      </c>
      <c r="O10" s="155">
        <v>12</v>
      </c>
      <c r="P10" s="155">
        <v>51</v>
      </c>
      <c r="Q10" s="155">
        <v>185</v>
      </c>
      <c r="R10" s="155">
        <v>2</v>
      </c>
      <c r="S10" s="155">
        <v>93</v>
      </c>
    </row>
    <row r="11" spans="1:19" ht="18" customHeight="1">
      <c r="A11" s="310">
        <v>3</v>
      </c>
      <c r="B11" s="32">
        <f>SUM(C11:D11)</f>
        <v>494251</v>
      </c>
      <c r="C11" s="32">
        <v>176337</v>
      </c>
      <c r="D11" s="32">
        <v>317914</v>
      </c>
      <c r="E11" s="32">
        <v>1896</v>
      </c>
      <c r="F11" s="281">
        <f>SUM(G11:K11)</f>
        <v>7488</v>
      </c>
      <c r="G11" s="32">
        <v>844</v>
      </c>
      <c r="H11" s="32">
        <v>309</v>
      </c>
      <c r="I11" s="37">
        <v>534</v>
      </c>
      <c r="J11" s="37">
        <v>5795</v>
      </c>
      <c r="K11" s="37">
        <v>6</v>
      </c>
      <c r="L11" s="14"/>
      <c r="M11" s="334" t="s">
        <v>303</v>
      </c>
      <c r="N11" s="408">
        <f>SUM(O11:S11)</f>
        <v>343</v>
      </c>
      <c r="O11" s="340">
        <v>12</v>
      </c>
      <c r="P11" s="340">
        <v>51</v>
      </c>
      <c r="Q11" s="340">
        <v>187</v>
      </c>
      <c r="R11" s="340">
        <v>2</v>
      </c>
      <c r="S11" s="340">
        <v>91</v>
      </c>
    </row>
    <row r="12" spans="1:19" ht="18" customHeight="1">
      <c r="A12" s="331" t="s">
        <v>303</v>
      </c>
      <c r="B12" s="332">
        <f>SUM(C12:F12)</f>
        <v>517620</v>
      </c>
      <c r="C12" s="332">
        <v>179726</v>
      </c>
      <c r="D12" s="332">
        <v>328752</v>
      </c>
      <c r="E12" s="332">
        <v>1754</v>
      </c>
      <c r="F12" s="404">
        <f>SUM(G12:K12)</f>
        <v>7388</v>
      </c>
      <c r="G12" s="332">
        <v>590</v>
      </c>
      <c r="H12" s="332">
        <v>126</v>
      </c>
      <c r="I12" s="333">
        <v>216</v>
      </c>
      <c r="J12" s="333">
        <v>6402</v>
      </c>
      <c r="K12" s="333">
        <v>54</v>
      </c>
      <c r="L12" s="18"/>
      <c r="M12" s="241" t="s">
        <v>300</v>
      </c>
      <c r="O12" s="161"/>
      <c r="P12" s="6"/>
      <c r="Q12" s="6"/>
      <c r="R12" s="6"/>
      <c r="S12" s="6"/>
    </row>
    <row r="13" spans="1:12" ht="15" customHeight="1">
      <c r="A13" s="311" t="s">
        <v>273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</row>
    <row r="14" ht="15" customHeight="1"/>
    <row r="15" spans="13:19" ht="15" customHeight="1">
      <c r="M15" s="298"/>
      <c r="N15" s="298"/>
      <c r="O15" s="298"/>
      <c r="P15" s="298"/>
      <c r="Q15" s="298"/>
      <c r="R15" s="298"/>
      <c r="S15" s="298"/>
    </row>
    <row r="16" spans="1:19" ht="15" customHeight="1">
      <c r="A16" s="740" t="s">
        <v>297</v>
      </c>
      <c r="B16" s="740"/>
      <c r="C16" s="740"/>
      <c r="D16" s="740"/>
      <c r="E16" s="740"/>
      <c r="F16" s="740"/>
      <c r="G16" s="740"/>
      <c r="H16" s="740"/>
      <c r="I16" s="740"/>
      <c r="J16" s="740"/>
      <c r="K16" s="740"/>
      <c r="L16" s="218"/>
      <c r="M16" s="604" t="s">
        <v>461</v>
      </c>
      <c r="N16" s="604"/>
      <c r="O16" s="604"/>
      <c r="P16" s="604"/>
      <c r="Q16" s="604"/>
      <c r="R16" s="604"/>
      <c r="S16" s="604"/>
    </row>
    <row r="17" spans="1:19" ht="19.5" customHeight="1" thickBot="1">
      <c r="A17" s="312"/>
      <c r="B17" s="312"/>
      <c r="C17" s="312"/>
      <c r="D17" s="233"/>
      <c r="E17" s="233"/>
      <c r="F17" s="233"/>
      <c r="G17" s="233"/>
      <c r="H17" s="233"/>
      <c r="I17" s="233"/>
      <c r="J17" s="233"/>
      <c r="K17" s="233"/>
      <c r="O17" s="223"/>
      <c r="P17" s="223"/>
      <c r="Q17" s="223"/>
      <c r="R17" s="223"/>
      <c r="S17" s="313" t="s">
        <v>198</v>
      </c>
    </row>
    <row r="18" spans="1:19" ht="19.5" customHeight="1">
      <c r="A18" s="729" t="s">
        <v>478</v>
      </c>
      <c r="B18" s="730"/>
      <c r="C18" s="741" t="s">
        <v>230</v>
      </c>
      <c r="D18" s="741"/>
      <c r="E18" s="741"/>
      <c r="F18" s="668" t="s">
        <v>235</v>
      </c>
      <c r="G18" s="700"/>
      <c r="H18" s="700"/>
      <c r="I18" s="700"/>
      <c r="J18" s="700"/>
      <c r="K18" s="700"/>
      <c r="M18" s="702" t="s">
        <v>274</v>
      </c>
      <c r="N18" s="598" t="s">
        <v>139</v>
      </c>
      <c r="O18" s="600" t="s">
        <v>199</v>
      </c>
      <c r="P18" s="602"/>
      <c r="Q18" s="598" t="s">
        <v>200</v>
      </c>
      <c r="R18" s="598" t="s">
        <v>201</v>
      </c>
      <c r="S18" s="577" t="s">
        <v>202</v>
      </c>
    </row>
    <row r="19" spans="1:19" ht="18" customHeight="1">
      <c r="A19" s="731"/>
      <c r="B19" s="731"/>
      <c r="C19" s="742"/>
      <c r="D19" s="742"/>
      <c r="E19" s="742"/>
      <c r="F19" s="672" t="s">
        <v>236</v>
      </c>
      <c r="G19" s="735"/>
      <c r="H19" s="735"/>
      <c r="I19" s="669" t="s">
        <v>462</v>
      </c>
      <c r="J19" s="738"/>
      <c r="K19" s="738"/>
      <c r="M19" s="562"/>
      <c r="N19" s="599"/>
      <c r="O19" s="314" t="s">
        <v>203</v>
      </c>
      <c r="P19" s="314" t="s">
        <v>204</v>
      </c>
      <c r="Q19" s="505"/>
      <c r="R19" s="505"/>
      <c r="S19" s="573"/>
    </row>
    <row r="20" spans="1:19" ht="18" customHeight="1">
      <c r="A20" s="731"/>
      <c r="B20" s="731"/>
      <c r="C20" s="742"/>
      <c r="D20" s="742"/>
      <c r="E20" s="742"/>
      <c r="F20" s="736"/>
      <c r="G20" s="737"/>
      <c r="H20" s="737"/>
      <c r="I20" s="739" t="s">
        <v>463</v>
      </c>
      <c r="J20" s="737"/>
      <c r="K20" s="737"/>
      <c r="M20" s="46" t="s">
        <v>287</v>
      </c>
      <c r="N20" s="360">
        <f>SUM(O20:S20)</f>
        <v>115944</v>
      </c>
      <c r="O20" s="315">
        <v>55447</v>
      </c>
      <c r="P20" s="315">
        <v>5430</v>
      </c>
      <c r="Q20" s="315">
        <v>51138</v>
      </c>
      <c r="R20" s="315">
        <v>3839</v>
      </c>
      <c r="S20" s="315">
        <v>90</v>
      </c>
    </row>
    <row r="21" spans="1:19" ht="18" customHeight="1">
      <c r="A21" s="732" t="s">
        <v>287</v>
      </c>
      <c r="B21" s="733"/>
      <c r="C21" s="45"/>
      <c r="E21" s="34">
        <v>844204</v>
      </c>
      <c r="F21" s="225"/>
      <c r="G21" s="225"/>
      <c r="H21" s="34">
        <v>844039</v>
      </c>
      <c r="J21" s="313"/>
      <c r="K21" s="316">
        <v>165</v>
      </c>
      <c r="L21" s="313"/>
      <c r="M21" s="45" t="s">
        <v>272</v>
      </c>
      <c r="N21" s="362">
        <f>SUM(O21:S21)</f>
        <v>122958</v>
      </c>
      <c r="O21" s="317">
        <v>62281</v>
      </c>
      <c r="P21" s="317">
        <v>6378</v>
      </c>
      <c r="Q21" s="317">
        <v>49650</v>
      </c>
      <c r="R21" s="317">
        <v>4554</v>
      </c>
      <c r="S21" s="317">
        <v>95</v>
      </c>
    </row>
    <row r="22" spans="1:19" ht="18" customHeight="1">
      <c r="A22" s="710" t="s">
        <v>272</v>
      </c>
      <c r="B22" s="734"/>
      <c r="C22" s="45"/>
      <c r="E22" s="34">
        <v>871826</v>
      </c>
      <c r="F22" s="225"/>
      <c r="G22" s="225"/>
      <c r="H22" s="34">
        <v>871826</v>
      </c>
      <c r="K22" s="316" t="s">
        <v>464</v>
      </c>
      <c r="M22" s="160">
        <v>2</v>
      </c>
      <c r="N22" s="362">
        <f>SUM(O22:S22)</f>
        <v>139441</v>
      </c>
      <c r="O22" s="317">
        <v>71057</v>
      </c>
      <c r="P22" s="317">
        <v>6637</v>
      </c>
      <c r="Q22" s="317">
        <v>56836</v>
      </c>
      <c r="R22" s="317">
        <v>4786</v>
      </c>
      <c r="S22" s="317">
        <v>125</v>
      </c>
    </row>
    <row r="23" spans="1:19" ht="18" customHeight="1">
      <c r="A23" s="711">
        <v>2</v>
      </c>
      <c r="B23" s="743"/>
      <c r="C23" s="160"/>
      <c r="E23" s="34">
        <v>899839</v>
      </c>
      <c r="F23" s="225"/>
      <c r="G23" s="225"/>
      <c r="H23" s="34">
        <v>899839</v>
      </c>
      <c r="K23" s="316" t="s">
        <v>464</v>
      </c>
      <c r="M23" s="160">
        <v>3</v>
      </c>
      <c r="N23" s="362">
        <f>SUM(O23:S23)</f>
        <v>140452</v>
      </c>
      <c r="O23" s="317">
        <v>81557</v>
      </c>
      <c r="P23" s="317">
        <v>7061</v>
      </c>
      <c r="Q23" s="317">
        <v>48186</v>
      </c>
      <c r="R23" s="317">
        <v>3559</v>
      </c>
      <c r="S23" s="317">
        <v>89</v>
      </c>
    </row>
    <row r="24" spans="1:19" ht="18" customHeight="1">
      <c r="A24" s="711">
        <v>3</v>
      </c>
      <c r="B24" s="743"/>
      <c r="C24" s="160"/>
      <c r="E24" s="34">
        <v>958440</v>
      </c>
      <c r="F24" s="225"/>
      <c r="G24" s="225"/>
      <c r="H24" s="34">
        <v>958440</v>
      </c>
      <c r="J24" s="161"/>
      <c r="K24" s="316" t="s">
        <v>464</v>
      </c>
      <c r="M24" s="334" t="s">
        <v>303</v>
      </c>
      <c r="N24" s="409">
        <f>SUM(O24:S24)</f>
        <v>131437</v>
      </c>
      <c r="O24" s="341">
        <v>77256</v>
      </c>
      <c r="P24" s="341">
        <v>7692</v>
      </c>
      <c r="Q24" s="341">
        <v>43289</v>
      </c>
      <c r="R24" s="341">
        <v>3133</v>
      </c>
      <c r="S24" s="341">
        <v>67</v>
      </c>
    </row>
    <row r="25" spans="1:13" ht="18" customHeight="1">
      <c r="A25" s="727" t="s">
        <v>303</v>
      </c>
      <c r="B25" s="728"/>
      <c r="C25" s="334"/>
      <c r="D25" s="335"/>
      <c r="E25" s="337">
        <f>SUM(H25,K25)</f>
        <v>976381</v>
      </c>
      <c r="F25" s="336"/>
      <c r="G25" s="336"/>
      <c r="H25" s="337">
        <v>976381</v>
      </c>
      <c r="I25" s="335"/>
      <c r="J25" s="23"/>
      <c r="K25" s="338" t="s">
        <v>480</v>
      </c>
      <c r="M25" s="241" t="s">
        <v>300</v>
      </c>
    </row>
    <row r="26" spans="1:10" ht="18" customHeight="1">
      <c r="A26" s="78" t="s">
        <v>273</v>
      </c>
      <c r="B26" s="78"/>
      <c r="C26" s="311"/>
      <c r="D26" s="311"/>
      <c r="E26" s="311"/>
      <c r="F26" s="311"/>
      <c r="G26" s="311"/>
      <c r="H26" s="311"/>
      <c r="I26" s="311"/>
      <c r="J26" s="78"/>
    </row>
    <row r="27" spans="2:12" ht="15" customHeight="1">
      <c r="B27" s="78"/>
      <c r="C27" s="78"/>
      <c r="D27" s="78"/>
      <c r="E27" s="78"/>
      <c r="F27" s="78"/>
      <c r="G27" s="78"/>
      <c r="H27" s="78"/>
      <c r="I27" s="78"/>
      <c r="L27" s="227"/>
    </row>
    <row r="28" spans="1:12" ht="15" customHeight="1">
      <c r="A28" s="78"/>
      <c r="B28" s="78"/>
      <c r="C28" s="78"/>
      <c r="D28" s="78"/>
      <c r="E28" s="78"/>
      <c r="F28" s="78"/>
      <c r="G28" s="78"/>
      <c r="H28" s="78"/>
      <c r="I28" s="78"/>
      <c r="K28" s="227"/>
      <c r="L28" s="227"/>
    </row>
    <row r="29" spans="1:19" ht="15" customHeight="1">
      <c r="A29" s="591" t="s">
        <v>488</v>
      </c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M29" s="298"/>
      <c r="N29" s="298"/>
      <c r="O29" s="298"/>
      <c r="P29" s="298"/>
      <c r="Q29" s="298"/>
      <c r="R29" s="298"/>
      <c r="S29" s="298"/>
    </row>
    <row r="30" spans="1:19" ht="15" customHeight="1">
      <c r="A30" s="223" t="s">
        <v>465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18"/>
      <c r="M30" s="604" t="s">
        <v>466</v>
      </c>
      <c r="N30" s="451"/>
      <c r="O30" s="451"/>
      <c r="P30" s="451"/>
      <c r="Q30" s="451"/>
      <c r="R30" s="451"/>
      <c r="S30" s="451"/>
    </row>
    <row r="31" spans="12:19" ht="15" customHeight="1" thickBot="1">
      <c r="L31" s="223"/>
      <c r="N31" s="223"/>
      <c r="O31" s="223"/>
      <c r="P31" s="223"/>
      <c r="Q31" s="223"/>
      <c r="R31" s="313"/>
      <c r="S31" s="313" t="s">
        <v>198</v>
      </c>
    </row>
    <row r="32" spans="1:19" ht="15" customHeight="1">
      <c r="A32" s="712" t="s">
        <v>478</v>
      </c>
      <c r="B32" s="600" t="s">
        <v>467</v>
      </c>
      <c r="C32" s="601"/>
      <c r="D32" s="601"/>
      <c r="E32" s="601"/>
      <c r="F32" s="601"/>
      <c r="G32" s="601"/>
      <c r="H32" s="602"/>
      <c r="I32" s="318" t="s">
        <v>468</v>
      </c>
      <c r="J32" s="319"/>
      <c r="K32" s="319"/>
      <c r="M32" s="703" t="s">
        <v>478</v>
      </c>
      <c r="N32" s="702"/>
      <c r="O32" s="600" t="s">
        <v>469</v>
      </c>
      <c r="P32" s="601"/>
      <c r="Q32" s="602"/>
      <c r="R32" s="220"/>
      <c r="S32" s="199"/>
    </row>
    <row r="33" spans="1:19" ht="19.5" customHeight="1">
      <c r="A33" s="561"/>
      <c r="B33" s="571" t="s">
        <v>139</v>
      </c>
      <c r="C33" s="572"/>
      <c r="D33" s="713" t="s">
        <v>470</v>
      </c>
      <c r="E33" s="714"/>
      <c r="F33" s="714"/>
      <c r="G33" s="715"/>
      <c r="H33" s="701" t="s">
        <v>207</v>
      </c>
      <c r="I33" s="701" t="s">
        <v>139</v>
      </c>
      <c r="J33" s="588" t="s">
        <v>208</v>
      </c>
      <c r="K33" s="605" t="s">
        <v>471</v>
      </c>
      <c r="L33" s="223"/>
      <c r="M33" s="604"/>
      <c r="N33" s="704"/>
      <c r="O33" s="701" t="s">
        <v>209</v>
      </c>
      <c r="P33" s="701" t="s">
        <v>210</v>
      </c>
      <c r="Q33" s="280" t="s">
        <v>472</v>
      </c>
      <c r="R33" s="320" t="s">
        <v>205</v>
      </c>
      <c r="S33" s="321" t="s">
        <v>206</v>
      </c>
    </row>
    <row r="34" spans="1:19" ht="19.5" customHeight="1">
      <c r="A34" s="562"/>
      <c r="B34" s="573"/>
      <c r="C34" s="562"/>
      <c r="D34" s="8" t="s">
        <v>211</v>
      </c>
      <c r="E34" s="8" t="s">
        <v>212</v>
      </c>
      <c r="F34" s="314" t="s">
        <v>213</v>
      </c>
      <c r="G34" s="314" t="s">
        <v>214</v>
      </c>
      <c r="H34" s="505"/>
      <c r="I34" s="505"/>
      <c r="J34" s="707"/>
      <c r="K34" s="708"/>
      <c r="L34" s="299"/>
      <c r="M34" s="705"/>
      <c r="N34" s="706"/>
      <c r="O34" s="709"/>
      <c r="P34" s="709"/>
      <c r="Q34" s="322" t="s">
        <v>473</v>
      </c>
      <c r="R34" s="323"/>
      <c r="S34" s="321"/>
    </row>
    <row r="35" spans="1:19" ht="18" customHeight="1">
      <c r="A35" s="46" t="s">
        <v>287</v>
      </c>
      <c r="B35" s="324"/>
      <c r="C35" s="405">
        <f>SUM(D35:H35)</f>
        <v>20</v>
      </c>
      <c r="D35" s="405">
        <v>3</v>
      </c>
      <c r="E35" s="372">
        <v>16</v>
      </c>
      <c r="F35" s="372">
        <v>1</v>
      </c>
      <c r="G35" s="372">
        <v>0</v>
      </c>
      <c r="H35" s="372">
        <v>0</v>
      </c>
      <c r="I35" s="405">
        <f>SUM(J35:K35)</f>
        <v>27886</v>
      </c>
      <c r="J35" s="34">
        <v>27708</v>
      </c>
      <c r="K35" s="34">
        <v>178</v>
      </c>
      <c r="L35" s="325"/>
      <c r="M35" s="710" t="s">
        <v>287</v>
      </c>
      <c r="N35" s="710"/>
      <c r="O35" s="360">
        <f>SUM(P35:Q35)</f>
        <v>4888</v>
      </c>
      <c r="P35" s="245">
        <v>2300</v>
      </c>
      <c r="Q35" s="245">
        <v>2588</v>
      </c>
      <c r="R35" s="245">
        <v>35516</v>
      </c>
      <c r="S35" s="245">
        <v>50</v>
      </c>
    </row>
    <row r="36" spans="1:19" ht="18" customHeight="1">
      <c r="A36" s="45" t="s">
        <v>272</v>
      </c>
      <c r="B36" s="326"/>
      <c r="C36" s="372">
        <f>SUM(D36:H36)</f>
        <v>19</v>
      </c>
      <c r="D36" s="372">
        <v>3</v>
      </c>
      <c r="E36" s="372">
        <v>15</v>
      </c>
      <c r="F36" s="372">
        <v>1</v>
      </c>
      <c r="G36" s="372">
        <v>0</v>
      </c>
      <c r="H36" s="372">
        <v>0</v>
      </c>
      <c r="I36" s="372">
        <f>SUM(J36:K36)</f>
        <v>26508</v>
      </c>
      <c r="J36" s="34">
        <v>26337</v>
      </c>
      <c r="K36" s="34">
        <v>171</v>
      </c>
      <c r="L36" s="313"/>
      <c r="M36" s="710" t="s">
        <v>272</v>
      </c>
      <c r="N36" s="710"/>
      <c r="O36" s="362">
        <f>SUM(P36:Q36)</f>
        <v>3961</v>
      </c>
      <c r="P36" s="237">
        <v>1913</v>
      </c>
      <c r="Q36" s="237">
        <v>2048</v>
      </c>
      <c r="R36" s="237">
        <v>38612</v>
      </c>
      <c r="S36" s="237">
        <v>561</v>
      </c>
    </row>
    <row r="37" spans="1:19" ht="18" customHeight="1">
      <c r="A37" s="160">
        <v>2</v>
      </c>
      <c r="B37" s="326"/>
      <c r="C37" s="372">
        <f>SUM(D37:H37)</f>
        <v>19</v>
      </c>
      <c r="D37" s="372">
        <v>3</v>
      </c>
      <c r="E37" s="372">
        <v>15</v>
      </c>
      <c r="F37" s="372">
        <v>1</v>
      </c>
      <c r="G37" s="372">
        <v>0</v>
      </c>
      <c r="H37" s="372">
        <v>0</v>
      </c>
      <c r="I37" s="372">
        <f>SUM(J37:K37)</f>
        <v>25319</v>
      </c>
      <c r="J37" s="34">
        <v>25144</v>
      </c>
      <c r="K37" s="34">
        <v>175</v>
      </c>
      <c r="L37" s="313"/>
      <c r="M37" s="711">
        <v>2</v>
      </c>
      <c r="N37" s="711"/>
      <c r="O37" s="362">
        <f>SUM(P37:Q37)</f>
        <v>4622</v>
      </c>
      <c r="P37" s="237">
        <v>1917</v>
      </c>
      <c r="Q37" s="237">
        <v>2705</v>
      </c>
      <c r="R37" s="237">
        <v>40925</v>
      </c>
      <c r="S37" s="237">
        <v>161</v>
      </c>
    </row>
    <row r="38" spans="1:19" ht="18" customHeight="1">
      <c r="A38" s="160">
        <v>3</v>
      </c>
      <c r="B38" s="326"/>
      <c r="C38" s="372">
        <f>SUM(D38:H38)</f>
        <v>17</v>
      </c>
      <c r="D38" s="372">
        <v>3</v>
      </c>
      <c r="E38" s="372">
        <v>14</v>
      </c>
      <c r="F38" s="372">
        <v>0</v>
      </c>
      <c r="G38" s="372">
        <v>0</v>
      </c>
      <c r="H38" s="372">
        <v>0</v>
      </c>
      <c r="I38" s="372">
        <f>SUM(J38:K38)</f>
        <v>22786</v>
      </c>
      <c r="J38" s="34">
        <v>22611</v>
      </c>
      <c r="K38" s="34">
        <v>175</v>
      </c>
      <c r="L38" s="313"/>
      <c r="M38" s="711">
        <v>3</v>
      </c>
      <c r="N38" s="711"/>
      <c r="O38" s="362">
        <f>SUM(P38:Q38)</f>
        <v>4776</v>
      </c>
      <c r="P38" s="237">
        <v>1944</v>
      </c>
      <c r="Q38" s="237">
        <v>2832</v>
      </c>
      <c r="R38" s="237">
        <v>42902</v>
      </c>
      <c r="S38" s="237">
        <v>812</v>
      </c>
    </row>
    <row r="39" spans="1:19" ht="18" customHeight="1">
      <c r="A39" s="334" t="s">
        <v>303</v>
      </c>
      <c r="B39" s="15"/>
      <c r="C39" s="339">
        <f>SUM(D39:H39)</f>
        <v>12</v>
      </c>
      <c r="D39" s="339">
        <v>3</v>
      </c>
      <c r="E39" s="339">
        <v>9</v>
      </c>
      <c r="F39" s="339">
        <v>0</v>
      </c>
      <c r="G39" s="339">
        <v>0</v>
      </c>
      <c r="H39" s="339">
        <v>0</v>
      </c>
      <c r="I39" s="339">
        <f>SUM(J39:K39)</f>
        <v>20904</v>
      </c>
      <c r="J39" s="339">
        <v>20729</v>
      </c>
      <c r="K39" s="339">
        <v>175</v>
      </c>
      <c r="L39" s="313"/>
      <c r="M39" s="727" t="s">
        <v>303</v>
      </c>
      <c r="N39" s="727"/>
      <c r="O39" s="410">
        <f>SUM(P39:Q39)</f>
        <v>4769</v>
      </c>
      <c r="P39" s="268">
        <v>2050</v>
      </c>
      <c r="Q39" s="268">
        <v>2719</v>
      </c>
      <c r="R39" s="268">
        <v>42817</v>
      </c>
      <c r="S39" s="268">
        <v>146</v>
      </c>
    </row>
    <row r="40" spans="1:13" ht="18" customHeight="1">
      <c r="A40" s="241" t="s">
        <v>299</v>
      </c>
      <c r="B40" s="227"/>
      <c r="C40" s="227"/>
      <c r="D40" s="78"/>
      <c r="E40" s="227"/>
      <c r="F40" s="227"/>
      <c r="G40" s="227"/>
      <c r="H40" s="227"/>
      <c r="I40" s="227"/>
      <c r="J40" s="227"/>
      <c r="K40" s="227"/>
      <c r="L40" s="327"/>
      <c r="M40" s="161" t="s">
        <v>300</v>
      </c>
    </row>
    <row r="41" ht="18" customHeight="1">
      <c r="L41" s="227"/>
    </row>
    <row r="42" spans="2:11" ht="18" customHeight="1">
      <c r="B42" s="227"/>
      <c r="C42" s="227"/>
      <c r="D42" s="227"/>
      <c r="E42" s="227"/>
      <c r="F42" s="227"/>
      <c r="G42" s="227"/>
      <c r="H42" s="227"/>
      <c r="I42" s="227"/>
      <c r="J42" s="227"/>
      <c r="K42" s="227"/>
    </row>
    <row r="43" spans="1:19" ht="18" customHeight="1">
      <c r="A43" s="604" t="s">
        <v>474</v>
      </c>
      <c r="B43" s="604"/>
      <c r="C43" s="604"/>
      <c r="D43" s="604"/>
      <c r="E43" s="604"/>
      <c r="F43" s="604"/>
      <c r="G43" s="604"/>
      <c r="H43" s="604"/>
      <c r="I43" s="604"/>
      <c r="J43" s="604"/>
      <c r="K43" s="604"/>
      <c r="L43" s="218"/>
      <c r="M43" s="604" t="s">
        <v>475</v>
      </c>
      <c r="N43" s="604"/>
      <c r="O43" s="604"/>
      <c r="P43" s="604"/>
      <c r="Q43" s="604"/>
      <c r="R43" s="604"/>
      <c r="S43" s="604"/>
    </row>
    <row r="44" spans="2:19" ht="15" customHeight="1" thickBot="1"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36"/>
      <c r="M44" s="233"/>
      <c r="N44" s="233"/>
      <c r="O44" s="233"/>
      <c r="P44" s="233"/>
      <c r="Q44" s="313" t="s">
        <v>215</v>
      </c>
      <c r="S44" s="35" t="s">
        <v>358</v>
      </c>
    </row>
    <row r="45" spans="1:19" ht="15" customHeight="1">
      <c r="A45" s="712" t="s">
        <v>479</v>
      </c>
      <c r="B45" s="600" t="s">
        <v>216</v>
      </c>
      <c r="C45" s="601"/>
      <c r="D45" s="601"/>
      <c r="E45" s="601"/>
      <c r="F45" s="601"/>
      <c r="G45" s="602"/>
      <c r="H45" s="319" t="s">
        <v>217</v>
      </c>
      <c r="I45" s="319"/>
      <c r="J45" s="319"/>
      <c r="K45" s="319"/>
      <c r="L45" s="223"/>
      <c r="M45" s="717" t="s">
        <v>479</v>
      </c>
      <c r="N45" s="718"/>
      <c r="O45" s="700" t="s">
        <v>209</v>
      </c>
      <c r="P45" s="638"/>
      <c r="Q45" s="220" t="s">
        <v>218</v>
      </c>
      <c r="R45" s="220" t="s">
        <v>219</v>
      </c>
      <c r="S45" s="199" t="s">
        <v>220</v>
      </c>
    </row>
    <row r="46" spans="1:19" ht="15" customHeight="1">
      <c r="A46" s="561"/>
      <c r="B46" s="713" t="s">
        <v>221</v>
      </c>
      <c r="C46" s="714"/>
      <c r="D46" s="714"/>
      <c r="E46" s="714"/>
      <c r="F46" s="715"/>
      <c r="G46" s="701" t="s">
        <v>222</v>
      </c>
      <c r="H46" s="328" t="s">
        <v>221</v>
      </c>
      <c r="I46" s="328"/>
      <c r="J46" s="328"/>
      <c r="K46" s="326"/>
      <c r="L46" s="223"/>
      <c r="M46" s="710" t="s">
        <v>287</v>
      </c>
      <c r="N46" s="734"/>
      <c r="O46" s="161"/>
      <c r="P46" s="364">
        <f>SUM(Q46:S46)</f>
        <v>1804</v>
      </c>
      <c r="Q46" s="245">
        <v>1695</v>
      </c>
      <c r="R46" s="245">
        <v>59</v>
      </c>
      <c r="S46" s="245">
        <v>50</v>
      </c>
    </row>
    <row r="47" spans="1:19" ht="15" customHeight="1">
      <c r="A47" s="561"/>
      <c r="B47" s="701" t="s">
        <v>139</v>
      </c>
      <c r="C47" s="588" t="s">
        <v>223</v>
      </c>
      <c r="D47" s="701" t="s">
        <v>224</v>
      </c>
      <c r="E47" s="701" t="s">
        <v>225</v>
      </c>
      <c r="F47" s="701" t="s">
        <v>226</v>
      </c>
      <c r="G47" s="599"/>
      <c r="H47" s="701" t="s">
        <v>139</v>
      </c>
      <c r="I47" s="329" t="s">
        <v>227</v>
      </c>
      <c r="J47" s="36" t="s">
        <v>228</v>
      </c>
      <c r="K47" s="301" t="s">
        <v>222</v>
      </c>
      <c r="L47" s="78"/>
      <c r="M47" s="710" t="s">
        <v>272</v>
      </c>
      <c r="N47" s="734"/>
      <c r="O47" s="161"/>
      <c r="P47" s="364">
        <f>SUM(Q47:S47)</f>
        <v>2042</v>
      </c>
      <c r="Q47" s="237">
        <v>1939</v>
      </c>
      <c r="R47" s="237">
        <v>61</v>
      </c>
      <c r="S47" s="237">
        <v>42</v>
      </c>
    </row>
    <row r="48" spans="1:23" ht="19.5" customHeight="1">
      <c r="A48" s="562"/>
      <c r="B48" s="716"/>
      <c r="C48" s="589"/>
      <c r="D48" s="599"/>
      <c r="E48" s="599"/>
      <c r="F48" s="599"/>
      <c r="G48" s="599"/>
      <c r="H48" s="599"/>
      <c r="I48" s="329" t="s">
        <v>229</v>
      </c>
      <c r="J48" s="36" t="s">
        <v>367</v>
      </c>
      <c r="K48" s="326"/>
      <c r="L48" s="36"/>
      <c r="M48" s="711">
        <v>2</v>
      </c>
      <c r="N48" s="743"/>
      <c r="O48" s="161"/>
      <c r="P48" s="364">
        <f>SUM(Q48:S48)</f>
        <v>4580</v>
      </c>
      <c r="Q48" s="237">
        <v>4495</v>
      </c>
      <c r="R48" s="237">
        <v>52</v>
      </c>
      <c r="S48" s="237">
        <v>33</v>
      </c>
      <c r="T48" s="140"/>
      <c r="U48" s="140"/>
      <c r="V48" s="140"/>
      <c r="W48" s="140"/>
    </row>
    <row r="49" spans="1:23" ht="19.5" customHeight="1">
      <c r="A49" s="46" t="s">
        <v>287</v>
      </c>
      <c r="B49" s="406">
        <f>SUM(C49:F49)</f>
        <v>611</v>
      </c>
      <c r="C49" s="411">
        <v>264</v>
      </c>
      <c r="D49" s="411">
        <v>314</v>
      </c>
      <c r="E49" s="411">
        <v>32</v>
      </c>
      <c r="F49" s="411">
        <v>1</v>
      </c>
      <c r="G49" s="411">
        <v>130180</v>
      </c>
      <c r="H49" s="411">
        <f>SUM(I49:J49)</f>
        <v>1159</v>
      </c>
      <c r="I49" s="330">
        <v>219</v>
      </c>
      <c r="J49" s="330">
        <v>940</v>
      </c>
      <c r="K49" s="330">
        <v>67298</v>
      </c>
      <c r="L49" s="78"/>
      <c r="M49" s="711">
        <v>3</v>
      </c>
      <c r="N49" s="743"/>
      <c r="O49" s="161"/>
      <c r="P49" s="364">
        <f>SUM(Q49:S49)</f>
        <v>4878</v>
      </c>
      <c r="Q49" s="237">
        <v>4791</v>
      </c>
      <c r="R49" s="237">
        <v>49</v>
      </c>
      <c r="S49" s="237">
        <v>38</v>
      </c>
      <c r="T49" s="139"/>
      <c r="U49" s="139"/>
      <c r="V49" s="139"/>
      <c r="W49" s="139"/>
    </row>
    <row r="50" spans="1:19" ht="18" customHeight="1">
      <c r="A50" s="45" t="s">
        <v>272</v>
      </c>
      <c r="B50" s="407">
        <f>SUM(C50:F50)</f>
        <v>622</v>
      </c>
      <c r="C50" s="372">
        <v>261</v>
      </c>
      <c r="D50" s="372">
        <v>326</v>
      </c>
      <c r="E50" s="372">
        <v>33</v>
      </c>
      <c r="F50" s="372">
        <v>2</v>
      </c>
      <c r="G50" s="372">
        <v>136872</v>
      </c>
      <c r="H50" s="372">
        <f>SUM(I50:J50)</f>
        <v>1201</v>
      </c>
      <c r="I50" s="34">
        <v>219</v>
      </c>
      <c r="J50" s="34">
        <v>982</v>
      </c>
      <c r="K50" s="34">
        <v>75502</v>
      </c>
      <c r="L50" s="32"/>
      <c r="M50" s="727" t="s">
        <v>303</v>
      </c>
      <c r="N50" s="728"/>
      <c r="O50" s="342"/>
      <c r="P50" s="339">
        <f>SUM(Q50:S50)</f>
        <v>2468</v>
      </c>
      <c r="Q50" s="340">
        <v>2380</v>
      </c>
      <c r="R50" s="340">
        <v>64</v>
      </c>
      <c r="S50" s="340">
        <v>24</v>
      </c>
    </row>
    <row r="51" spans="1:23" ht="18" customHeight="1">
      <c r="A51" s="160">
        <v>2</v>
      </c>
      <c r="B51" s="407">
        <f>SUM(C51:F51)</f>
        <v>620</v>
      </c>
      <c r="C51" s="372">
        <v>258</v>
      </c>
      <c r="D51" s="372">
        <v>326</v>
      </c>
      <c r="E51" s="372">
        <v>34</v>
      </c>
      <c r="F51" s="372">
        <v>2</v>
      </c>
      <c r="G51" s="372">
        <v>138131</v>
      </c>
      <c r="H51" s="372">
        <f>SUM(I51:J51)</f>
        <v>1245</v>
      </c>
      <c r="I51" s="34">
        <v>219</v>
      </c>
      <c r="J51" s="34">
        <v>1026</v>
      </c>
      <c r="K51" s="34">
        <v>84426</v>
      </c>
      <c r="L51" s="32"/>
      <c r="M51" s="241" t="s">
        <v>300</v>
      </c>
      <c r="R51" s="161"/>
      <c r="S51" s="161"/>
      <c r="U51" s="141"/>
      <c r="V51" s="141"/>
      <c r="W51" s="141"/>
    </row>
    <row r="52" spans="1:23" ht="18" customHeight="1">
      <c r="A52" s="160">
        <v>3</v>
      </c>
      <c r="B52" s="407">
        <f>SUM(C52:F52)</f>
        <v>627</v>
      </c>
      <c r="C52" s="372">
        <v>256</v>
      </c>
      <c r="D52" s="372">
        <v>332</v>
      </c>
      <c r="E52" s="372">
        <v>34</v>
      </c>
      <c r="F52" s="372">
        <v>5</v>
      </c>
      <c r="G52" s="372">
        <v>141179</v>
      </c>
      <c r="H52" s="372">
        <f>SUM(I52:J52)</f>
        <v>1518</v>
      </c>
      <c r="I52" s="34">
        <v>212</v>
      </c>
      <c r="J52" s="34">
        <v>1306</v>
      </c>
      <c r="K52" s="34">
        <v>102938</v>
      </c>
      <c r="L52" s="32"/>
      <c r="U52" s="36"/>
      <c r="V52" s="36"/>
      <c r="W52" s="141"/>
    </row>
    <row r="53" spans="1:23" ht="18" customHeight="1">
      <c r="A53" s="334" t="s">
        <v>303</v>
      </c>
      <c r="B53" s="408">
        <f>SUM(C53:F53)</f>
        <v>620</v>
      </c>
      <c r="C53" s="339">
        <v>249</v>
      </c>
      <c r="D53" s="339">
        <v>330</v>
      </c>
      <c r="E53" s="339">
        <v>34</v>
      </c>
      <c r="F53" s="339">
        <v>7</v>
      </c>
      <c r="G53" s="339">
        <v>137025</v>
      </c>
      <c r="H53" s="339">
        <f>SUM(I53:J53)</f>
        <v>1597</v>
      </c>
      <c r="I53" s="339">
        <v>212</v>
      </c>
      <c r="J53" s="339">
        <v>1385</v>
      </c>
      <c r="K53" s="339">
        <v>120738</v>
      </c>
      <c r="L53" s="32"/>
      <c r="U53" s="161"/>
      <c r="V53" s="161"/>
      <c r="W53" s="161"/>
    </row>
    <row r="54" spans="1:23" ht="18" customHeight="1">
      <c r="A54" s="241" t="s">
        <v>299</v>
      </c>
      <c r="L54" s="21"/>
      <c r="U54" s="161"/>
      <c r="V54" s="161"/>
      <c r="W54" s="161"/>
    </row>
    <row r="55" spans="21:23" ht="18" customHeight="1">
      <c r="U55" s="161"/>
      <c r="V55" s="161"/>
      <c r="W55" s="161"/>
    </row>
    <row r="56" spans="21:23" ht="18" customHeight="1">
      <c r="U56" s="161"/>
      <c r="V56" s="161"/>
      <c r="W56" s="161"/>
    </row>
    <row r="57" spans="20:23" ht="18" customHeight="1">
      <c r="T57" s="161"/>
      <c r="U57" s="161"/>
      <c r="V57" s="161"/>
      <c r="W57" s="161"/>
    </row>
    <row r="58" ht="18" customHeight="1"/>
    <row r="59" ht="18" customHeight="1"/>
    <row r="60" ht="15" customHeight="1"/>
    <row r="61" ht="15" customHeight="1"/>
    <row r="62" ht="15" customHeight="1"/>
    <row r="63" ht="15" customHeight="1"/>
  </sheetData>
  <sheetProtection/>
  <mergeCells count="73">
    <mergeCell ref="M50:N50"/>
    <mergeCell ref="M46:N46"/>
    <mergeCell ref="M47:N47"/>
    <mergeCell ref="M39:N39"/>
    <mergeCell ref="M48:N48"/>
    <mergeCell ref="M49:N49"/>
    <mergeCell ref="B2:J2"/>
    <mergeCell ref="F18:K18"/>
    <mergeCell ref="F19:H20"/>
    <mergeCell ref="I19:K19"/>
    <mergeCell ref="I20:K20"/>
    <mergeCell ref="A3:K3"/>
    <mergeCell ref="A16:K16"/>
    <mergeCell ref="C18:E20"/>
    <mergeCell ref="C6:C7"/>
    <mergeCell ref="D6:D7"/>
    <mergeCell ref="F6:F7"/>
    <mergeCell ref="N5:N6"/>
    <mergeCell ref="A25:B25"/>
    <mergeCell ref="A18:B20"/>
    <mergeCell ref="A21:B21"/>
    <mergeCell ref="A22:B22"/>
    <mergeCell ref="A23:B23"/>
    <mergeCell ref="A24:B24"/>
    <mergeCell ref="N18:N19"/>
    <mergeCell ref="O18:P18"/>
    <mergeCell ref="Q18:Q19"/>
    <mergeCell ref="R18:R19"/>
    <mergeCell ref="A5:A7"/>
    <mergeCell ref="B5:D5"/>
    <mergeCell ref="F5:K5"/>
    <mergeCell ref="E5:E7"/>
    <mergeCell ref="M16:S16"/>
    <mergeCell ref="B6:B7"/>
    <mergeCell ref="B32:H32"/>
    <mergeCell ref="B33:C34"/>
    <mergeCell ref="D33:G33"/>
    <mergeCell ref="H33:H34"/>
    <mergeCell ref="M30:S30"/>
    <mergeCell ref="P5:Q5"/>
    <mergeCell ref="R5:R6"/>
    <mergeCell ref="S5:S6"/>
    <mergeCell ref="M5:M6"/>
    <mergeCell ref="S18:S19"/>
    <mergeCell ref="A45:A48"/>
    <mergeCell ref="B45:G45"/>
    <mergeCell ref="B46:F46"/>
    <mergeCell ref="G46:G48"/>
    <mergeCell ref="B47:B48"/>
    <mergeCell ref="M45:N45"/>
    <mergeCell ref="C47:C48"/>
    <mergeCell ref="D47:D48"/>
    <mergeCell ref="E47:E48"/>
    <mergeCell ref="M43:S43"/>
    <mergeCell ref="M35:N35"/>
    <mergeCell ref="M36:N36"/>
    <mergeCell ref="A29:K29"/>
    <mergeCell ref="M2:S2"/>
    <mergeCell ref="O32:Q32"/>
    <mergeCell ref="O33:O34"/>
    <mergeCell ref="M37:N37"/>
    <mergeCell ref="M38:N38"/>
    <mergeCell ref="A32:A34"/>
    <mergeCell ref="O45:P45"/>
    <mergeCell ref="F47:F48"/>
    <mergeCell ref="M18:M19"/>
    <mergeCell ref="H47:H48"/>
    <mergeCell ref="M32:N34"/>
    <mergeCell ref="J33:J34"/>
    <mergeCell ref="K33:K34"/>
    <mergeCell ref="A43:K43"/>
    <mergeCell ref="P33:P34"/>
    <mergeCell ref="I33:I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2013-06-12T05:26:07Z</cp:lastPrinted>
  <dcterms:created xsi:type="dcterms:W3CDTF">1998-03-25T07:46:08Z</dcterms:created>
  <dcterms:modified xsi:type="dcterms:W3CDTF">2013-06-12T05:27:14Z</dcterms:modified>
  <cp:category/>
  <cp:version/>
  <cp:contentType/>
  <cp:contentStatus/>
</cp:coreProperties>
</file>