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395" windowWidth="15435" windowHeight="4950" activeTab="1"/>
  </bookViews>
  <sheets>
    <sheet name="106" sheetId="1" r:id="rId1"/>
    <sheet name="108" sheetId="2" r:id="rId2"/>
  </sheets>
  <definedNames>
    <definedName name="_xlnm.Print_Area" localSheetId="0">'106'!$A$1:$AI$59</definedName>
  </definedNames>
  <calcPr fullCalcOnLoad="1"/>
</workbook>
</file>

<file path=xl/sharedStrings.xml><?xml version="1.0" encoding="utf-8"?>
<sst xmlns="http://schemas.openxmlformats.org/spreadsheetml/2006/main" count="368" uniqueCount="204">
  <si>
    <t xml:space="preserve">                   </t>
  </si>
  <si>
    <t>計</t>
  </si>
  <si>
    <t>紙加工品製造業</t>
  </si>
  <si>
    <t>そ　の　他</t>
  </si>
  <si>
    <t>総　　数</t>
  </si>
  <si>
    <t>電　　灯</t>
  </si>
  <si>
    <t>製　　　　　造　　　　　業</t>
  </si>
  <si>
    <t>小　　計</t>
  </si>
  <si>
    <t>水　　力</t>
  </si>
  <si>
    <t>火　　力</t>
  </si>
  <si>
    <t>大　　口</t>
  </si>
  <si>
    <t>小　　口</t>
  </si>
  <si>
    <t>その他</t>
  </si>
  <si>
    <t>鉄　鋼　業</t>
  </si>
  <si>
    <t>その他の　      製 造 業</t>
  </si>
  <si>
    <t>金  沢  市</t>
  </si>
  <si>
    <t>窯業土石製品 　製　 造 　業</t>
  </si>
  <si>
    <t>機械器具   　製 造 業</t>
  </si>
  <si>
    <t>手取川</t>
  </si>
  <si>
    <t>大聖寺川</t>
  </si>
  <si>
    <t>県外から　　　の 受 電</t>
  </si>
  <si>
    <t>年次及び月次</t>
  </si>
  <si>
    <t>供給戸数　　　（戸）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</si>
  <si>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</si>
  <si>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</si>
  <si>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</si>
  <si>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</si>
  <si>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</si>
  <si>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</si>
  <si>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</si>
  <si>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給　　水　　　　　人　　口</t>
  </si>
  <si>
    <t>左 の う ち　　　　県水受水量</t>
  </si>
  <si>
    <t>有　　効　　　　　水　　量</t>
  </si>
  <si>
    <t>無　　効　　　　　水　　量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</si>
  <si>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</si>
  <si>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</si>
  <si>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</si>
  <si>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</si>
  <si>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</si>
  <si>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</si>
  <si>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</si>
  <si>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</si>
  <si>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</si>
  <si>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</si>
  <si>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</si>
  <si>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野々市町</t>
  </si>
  <si>
    <t>吉野谷村</t>
  </si>
  <si>
    <t>河北郡</t>
  </si>
  <si>
    <t>小  松  市</t>
  </si>
  <si>
    <t>宇ノ気町</t>
  </si>
  <si>
    <t>羽咋郡</t>
  </si>
  <si>
    <t>鹿島郡</t>
  </si>
  <si>
    <t>田鶴浜町</t>
  </si>
  <si>
    <t>能登島町</t>
  </si>
  <si>
    <t>鳳至郡</t>
  </si>
  <si>
    <t>珠洲郡</t>
  </si>
  <si>
    <t>資料　石川県生活安全課「水道統計調査」</t>
  </si>
  <si>
    <t>総数</t>
  </si>
  <si>
    <t>犀川</t>
  </si>
  <si>
    <t>その他の河川</t>
  </si>
  <si>
    <t>梯川</t>
  </si>
  <si>
    <t>発電所数</t>
  </si>
  <si>
    <t>地点数</t>
  </si>
  <si>
    <t>最大出力</t>
  </si>
  <si>
    <t>常時出力</t>
  </si>
  <si>
    <t>資料　中部通商産業局公益事業北陸支局調</t>
  </si>
  <si>
    <t>資料　北陸電力㈱石川支店調</t>
  </si>
  <si>
    <t>※行政区域内の給水人口を示す。</t>
  </si>
  <si>
    <t>実績年間　　　給 水 量</t>
  </si>
  <si>
    <t>実績年間　　　　給 水 量</t>
  </si>
  <si>
    <t>-</t>
  </si>
  <si>
    <t>…</t>
  </si>
  <si>
    <r>
      <t>注　未開発地点欄53</t>
    </r>
    <r>
      <rPr>
        <sz val="12"/>
        <rFont val="ＭＳ 明朝"/>
        <family val="1"/>
      </rPr>
      <t>-4とは、53地点開発することにより既設4地点が廃止になることを示す。</t>
    </r>
  </si>
  <si>
    <t>資料　北陸電力㈱石川支店調</t>
  </si>
  <si>
    <t>-</t>
  </si>
  <si>
    <t>（単位　出力KW）</t>
  </si>
  <si>
    <t>29-　3</t>
  </si>
  <si>
    <t>3-　1</t>
  </si>
  <si>
    <t>51-　3</t>
  </si>
  <si>
    <t>7-　2</t>
  </si>
  <si>
    <t>1-　1</t>
  </si>
  <si>
    <t>※※行政区域内で隣接市町の水道事業から給水を受ける人口を含む。</t>
  </si>
  <si>
    <t>106　電気・ガス及び水道</t>
  </si>
  <si>
    <t>電気・ガス及び水道　107</t>
  </si>
  <si>
    <t>総　　数</t>
  </si>
  <si>
    <t>発電所数</t>
  </si>
  <si>
    <t>食料品製造業</t>
  </si>
  <si>
    <t>-</t>
  </si>
  <si>
    <t>-</t>
  </si>
  <si>
    <t>-</t>
  </si>
  <si>
    <t>-</t>
  </si>
  <si>
    <t>（単位　千ｋＷｈ）</t>
  </si>
  <si>
    <t>電　　力　　</t>
  </si>
  <si>
    <r>
      <t>原 子</t>
    </r>
    <r>
      <rPr>
        <sz val="12"/>
        <rFont val="ＭＳ 明朝"/>
        <family val="1"/>
      </rPr>
      <t xml:space="preserve"> 力</t>
    </r>
  </si>
  <si>
    <t>-</t>
  </si>
  <si>
    <t>対前年比(％)</t>
  </si>
  <si>
    <t>108 電気・ガス及び水道</t>
  </si>
  <si>
    <t>電気・ガス及び水道 109</t>
  </si>
  <si>
    <t>供　　　　　　給　　　　　　量　（㎥）</t>
  </si>
  <si>
    <t>河　川　別</t>
  </si>
  <si>
    <r>
      <t>自　　家　　用（100</t>
    </r>
    <r>
      <rPr>
        <sz val="12"/>
        <rFont val="ＭＳ 明朝"/>
        <family val="1"/>
      </rPr>
      <t>KW以上)</t>
    </r>
  </si>
  <si>
    <t>総　　　　　　　量</t>
  </si>
  <si>
    <t>既　　　開　　　発</t>
  </si>
  <si>
    <t>未　　　開　　　発</t>
  </si>
  <si>
    <t>工　　　事　　　中</t>
  </si>
  <si>
    <r>
      <t>（単位　出力 K</t>
    </r>
    <r>
      <rPr>
        <sz val="12"/>
        <rFont val="ＭＳ 明朝"/>
        <family val="1"/>
      </rPr>
      <t>W</t>
    </r>
    <r>
      <rPr>
        <sz val="12"/>
        <rFont val="ＭＳ 明朝"/>
        <family val="1"/>
      </rPr>
      <t>）</t>
    </r>
  </si>
  <si>
    <r>
      <t xml:space="preserve">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</si>
  <si>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t>計</t>
  </si>
  <si>
    <t>56　　　水　系　別　包　蔵　水　力（平成7年3月31日現在）</t>
  </si>
  <si>
    <t>年　　月</t>
  </si>
  <si>
    <t>平成2年度</t>
  </si>
  <si>
    <r>
      <t>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</si>
  <si>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r>
      <t>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</si>
  <si>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 xml:space="preserve">注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四捨五入のため12カ月の合計と年度計が合わない場合がある。</t>
    </r>
  </si>
  <si>
    <t>共　　　給　　　電　　　力　　　量</t>
  </si>
  <si>
    <t>県　内　発　生　電　力　量</t>
  </si>
  <si>
    <t>消　　　費　　　電　　　力　　　量</t>
  </si>
  <si>
    <t>業 務 用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</si>
  <si>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</si>
  <si>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平 成</t>
    </r>
    <r>
      <rPr>
        <sz val="12"/>
        <rFont val="ＭＳ 明朝"/>
        <family val="1"/>
      </rPr>
      <t xml:space="preserve"> 7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 </t>
    </r>
    <r>
      <rPr>
        <sz val="12"/>
        <rFont val="ＭＳ 明朝"/>
        <family val="1"/>
      </rPr>
      <t>月</t>
    </r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</si>
  <si>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6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4 </t>
    </r>
    <r>
      <rPr>
        <sz val="12"/>
        <rFont val="ＭＳ 明朝"/>
        <family val="1"/>
      </rPr>
      <t>月</t>
    </r>
  </si>
  <si>
    <t>製　　　　　　　　　　造　　　　　　　　　　業</t>
  </si>
  <si>
    <r>
      <t>繊 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</si>
  <si>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化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</si>
  <si>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年度</t>
    </r>
    <r>
      <rPr>
        <sz val="12"/>
        <rFont val="ＭＳ 明朝"/>
        <family val="1"/>
      </rPr>
      <t>及び
月    次</t>
    </r>
  </si>
  <si>
    <r>
      <t>Ｊ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Ｒ
(旧国鉄</t>
    </r>
    <r>
      <rPr>
        <sz val="12"/>
        <rFont val="ＭＳ 明朝"/>
        <family val="1"/>
      </rPr>
      <t>)
民公営鉄道</t>
    </r>
  </si>
  <si>
    <t>製 造 量　　　
（㎥）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</si>
  <si>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</si>
  <si>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r>
      <t xml:space="preserve">平成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1月</t>
    </r>
  </si>
  <si>
    <t>市町村別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</si>
  <si>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</si>
  <si>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9　　電　気　・　ガ　ス　及　び　水　道</t>
  </si>
  <si>
    <t>55　　　　発　　　電　　　所　（平成7年3月31日現在）</t>
  </si>
  <si>
    <r>
      <t>電 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㈱</t>
    </r>
  </si>
  <si>
    <r>
      <t xml:space="preserve">出 </t>
    </r>
    <r>
      <rPr>
        <sz val="12"/>
        <rFont val="ＭＳ 明朝"/>
        <family val="1"/>
      </rPr>
      <t xml:space="preserve">                  </t>
    </r>
    <r>
      <rPr>
        <sz val="12"/>
        <rFont val="ＭＳ 明朝"/>
        <family val="1"/>
      </rPr>
      <t>力</t>
    </r>
  </si>
  <si>
    <r>
      <t xml:space="preserve">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大</t>
    </r>
  </si>
  <si>
    <r>
      <t xml:space="preserve">常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時</t>
    </r>
  </si>
  <si>
    <r>
      <t xml:space="preserve">出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力</t>
    </r>
  </si>
  <si>
    <r>
      <t xml:space="preserve">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大</t>
    </r>
  </si>
  <si>
    <r>
      <t xml:space="preserve">常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</si>
  <si>
    <r>
      <t>公　　　　営（100</t>
    </r>
    <r>
      <rPr>
        <sz val="12"/>
        <rFont val="ＭＳ 明朝"/>
        <family val="1"/>
      </rPr>
      <t>KW以上）</t>
    </r>
  </si>
  <si>
    <t>出　　　　力</t>
  </si>
  <si>
    <t>最　　大</t>
  </si>
  <si>
    <t>常　　時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</si>
  <si>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業務用電力：契約電力が50k</t>
    </r>
    <r>
      <rPr>
        <sz val="12"/>
        <rFont val="ＭＳ 明朝"/>
        <family val="1"/>
      </rPr>
      <t>W</t>
    </r>
    <r>
      <rPr>
        <sz val="12"/>
        <rFont val="ＭＳ 明朝"/>
        <family val="1"/>
      </rPr>
      <t>以上で電灯、小型機器で動力を使用するもの。大口電力：契約電力が500k</t>
    </r>
    <r>
      <rPr>
        <sz val="12"/>
        <rFont val="ＭＳ 明朝"/>
        <family val="1"/>
      </rPr>
      <t>W</t>
    </r>
    <r>
      <rPr>
        <sz val="12"/>
        <rFont val="ＭＳ 明朝"/>
        <family val="1"/>
      </rPr>
      <t>以上で動力を使用するもの。</t>
    </r>
  </si>
  <si>
    <r>
      <t xml:space="preserve">　 </t>
    </r>
    <r>
      <rPr>
        <sz val="12"/>
        <rFont val="ＭＳ 明朝"/>
        <family val="1"/>
      </rPr>
      <t xml:space="preserve"> 　小口電力：契約電力が500k</t>
    </r>
    <r>
      <rPr>
        <sz val="12"/>
        <rFont val="ＭＳ 明朝"/>
        <family val="1"/>
      </rPr>
      <t>W</t>
    </r>
    <r>
      <rPr>
        <sz val="12"/>
        <rFont val="ＭＳ 明朝"/>
        <family val="1"/>
      </rPr>
      <t>未満で動力を使用するもの。</t>
    </r>
  </si>
  <si>
    <t>58　  産業別大口電力需要状況（各年4月～翌年3月）</t>
  </si>
  <si>
    <r>
      <t>年度及び
月　</t>
    </r>
    <r>
      <rPr>
        <sz val="12"/>
        <rFont val="ＭＳ 明朝"/>
        <family val="1"/>
      </rPr>
      <t xml:space="preserve">  次</t>
    </r>
  </si>
  <si>
    <r>
      <t xml:space="preserve">パルプ･ </t>
    </r>
    <r>
      <rPr>
        <sz val="12"/>
        <rFont val="ＭＳ 明朝"/>
        <family val="1"/>
      </rPr>
      <t>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･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</si>
  <si>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この表は、各年4月から翌年3月までにおいて北陸電力㈱石川支店が取扱った電力需要量を示したものである。</t>
    </r>
  </si>
  <si>
    <r>
      <t xml:space="preserve">注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四捨五入のため、12カ月の合計と年度計が合わない場合がある。</t>
    </r>
  </si>
  <si>
    <r>
      <t>（単位　標準熱量5,000kcal/㎥</t>
    </r>
    <r>
      <rPr>
        <sz val="12"/>
        <rFont val="ＭＳ 明朝"/>
        <family val="1"/>
      </rPr>
      <t>）</t>
    </r>
  </si>
  <si>
    <t>資料　金沢市企業局、小松ガス㈱調</t>
  </si>
  <si>
    <r>
      <t>（単位</t>
    </r>
    <r>
      <rPr>
        <sz val="12"/>
        <rFont val="ＭＳ 明朝"/>
        <family val="1"/>
      </rPr>
      <t xml:space="preserve">  人、千㎥）</t>
    </r>
  </si>
  <si>
    <r>
      <t xml:space="preserve">　　　上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水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　　　　　 道</t>
    </r>
  </si>
  <si>
    <r>
      <t>（単位　千K</t>
    </r>
    <r>
      <rPr>
        <sz val="12"/>
        <rFont val="ＭＳ 明朝"/>
        <family val="1"/>
      </rPr>
      <t>Wh</t>
    </r>
    <r>
      <rPr>
        <sz val="12"/>
        <rFont val="ＭＳ 明朝"/>
        <family val="1"/>
      </rPr>
      <t>）</t>
    </r>
  </si>
  <si>
    <t>-</t>
  </si>
  <si>
    <t>-</t>
  </si>
  <si>
    <t>57　　　電　力　需　給　状　況</t>
  </si>
  <si>
    <t>88-　5</t>
  </si>
  <si>
    <t>…</t>
  </si>
  <si>
    <t>53-　4</t>
  </si>
  <si>
    <t>1-　1</t>
  </si>
  <si>
    <t>60　　　水　　　　　　　　　　道</t>
  </si>
  <si>
    <t>59　　　ガ　　　　　　　ス（都市ガス）</t>
  </si>
  <si>
    <r>
      <t>山 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</si>
  <si>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根 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</si>
  <si>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寺 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</si>
  <si>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辰 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</si>
  <si>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川 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</si>
  <si>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美 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</si>
  <si>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鶴 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</si>
  <si>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河 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</si>
  <si>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鳥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</si>
  <si>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尾 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</si>
  <si>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白 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</si>
  <si>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津 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</si>
  <si>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高 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</si>
  <si>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七 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</si>
  <si>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内 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</si>
  <si>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富 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</si>
  <si>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志 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</si>
  <si>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志 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</si>
  <si>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押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</si>
  <si>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鳥 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</si>
  <si>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中 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</si>
  <si>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鹿 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</si>
  <si>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鹿 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</si>
  <si>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穴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</si>
  <si>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門 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</si>
  <si>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能 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</si>
  <si>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>柳 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</si>
  <si>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内 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</si>
  <si>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r>
      <t xml:space="preserve">          </t>
    </r>
    <r>
      <rPr>
        <sz val="12"/>
        <rFont val="ＭＳ 明朝"/>
        <family val="1"/>
      </rPr>
      <t>2</t>
    </r>
  </si>
  <si>
    <r>
      <t xml:space="preserve">          </t>
    </r>
    <r>
      <rPr>
        <sz val="12"/>
        <rFont val="ＭＳ 明朝"/>
        <family val="1"/>
      </rPr>
      <t>3</t>
    </r>
  </si>
  <si>
    <r>
      <t xml:space="preserve">          </t>
    </r>
    <r>
      <rPr>
        <sz val="12"/>
        <rFont val="ＭＳ 明朝"/>
        <family val="1"/>
      </rPr>
      <t>4</t>
    </r>
  </si>
  <si>
    <r>
      <t xml:space="preserve">          </t>
    </r>
    <r>
      <rPr>
        <sz val="12"/>
        <rFont val="ＭＳ 明朝"/>
        <family val="1"/>
      </rPr>
      <t>5</t>
    </r>
  </si>
  <si>
    <r>
      <t xml:space="preserve">          </t>
    </r>
    <r>
      <rPr>
        <sz val="12"/>
        <rFont val="ＭＳ 明朝"/>
        <family val="1"/>
      </rPr>
      <t>6</t>
    </r>
  </si>
  <si>
    <r>
      <t xml:space="preserve">          </t>
    </r>
    <r>
      <rPr>
        <sz val="12"/>
        <rFont val="ＭＳ 明朝"/>
        <family val="1"/>
      </rPr>
      <t>7</t>
    </r>
  </si>
  <si>
    <r>
      <t xml:space="preserve">          </t>
    </r>
    <r>
      <rPr>
        <sz val="12"/>
        <rFont val="ＭＳ 明朝"/>
        <family val="1"/>
      </rPr>
      <t>8</t>
    </r>
  </si>
  <si>
    <r>
      <t xml:space="preserve">          </t>
    </r>
    <r>
      <rPr>
        <sz val="12"/>
        <rFont val="ＭＳ 明朝"/>
        <family val="1"/>
      </rPr>
      <t>9</t>
    </r>
  </si>
  <si>
    <r>
      <t xml:space="preserve">         </t>
    </r>
    <r>
      <rPr>
        <sz val="12"/>
        <rFont val="ＭＳ 明朝"/>
        <family val="1"/>
      </rPr>
      <t>10</t>
    </r>
  </si>
  <si>
    <r>
      <t xml:space="preserve">         </t>
    </r>
    <r>
      <rPr>
        <sz val="12"/>
        <rFont val="ＭＳ 明朝"/>
        <family val="1"/>
      </rPr>
      <t>11</t>
    </r>
  </si>
  <si>
    <r>
      <t xml:space="preserve">         </t>
    </r>
    <r>
      <rPr>
        <sz val="12"/>
        <rFont val="ＭＳ 明朝"/>
        <family val="1"/>
      </rPr>
      <t>12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</si>
</sst>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#,##0;[Red]#,##0"/>
    <numFmt numFmtId="187" formatCode="0;[Red]0"/>
    <numFmt numFmtId="188" formatCode="0.0_ "/>
    <numFmt numFmtId="189" formatCode="#,##0.0;[Red]#,##0.0"/>
    <numFmt numFmtId="190" formatCode="#,##0;&quot;△ &quot;#,##0"/>
    <numFmt numFmtId="191" formatCode="0_);[Red]\(0\)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2"/>
      <color indexed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6" fillId="0" borderId="0" xfId="0" applyFont="1" applyFill="1" applyAlignment="1">
      <alignment horizontal="right" vertical="top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6" fontId="0" fillId="0" borderId="0" xfId="5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6" fontId="0" fillId="0" borderId="0" xfId="58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184" fontId="6" fillId="0" borderId="0" xfId="49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6" fontId="0" fillId="0" borderId="0" xfId="5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6" fontId="0" fillId="0" borderId="19" xfId="58" applyFont="1" applyFill="1" applyBorder="1" applyAlignment="1">
      <alignment horizontal="center" vertical="center"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6" fontId="0" fillId="0" borderId="0" xfId="58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6" fontId="0" fillId="0" borderId="0" xfId="58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6" fontId="0" fillId="0" borderId="0" xfId="58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6" fontId="0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 shrinkToFit="1"/>
    </xf>
    <xf numFmtId="38" fontId="0" fillId="0" borderId="0" xfId="49" applyFont="1" applyBorder="1" applyAlignment="1">
      <alignment horizontal="right" vertical="center" shrinkToFit="1"/>
    </xf>
    <xf numFmtId="186" fontId="0" fillId="0" borderId="18" xfId="0" applyNumberFormat="1" applyFont="1" applyFill="1" applyBorder="1" applyAlignment="1" applyProtection="1">
      <alignment vertical="center"/>
      <protection/>
    </xf>
    <xf numFmtId="186" fontId="0" fillId="0" borderId="19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6" fontId="0" fillId="0" borderId="16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quotePrefix="1">
      <alignment horizontal="center" vertical="center"/>
    </xf>
    <xf numFmtId="38" fontId="0" fillId="0" borderId="0" xfId="49" applyFont="1" applyFill="1" applyBorder="1" applyAlignment="1" quotePrefix="1">
      <alignment horizontal="center" vertical="center"/>
    </xf>
    <xf numFmtId="6" fontId="9" fillId="0" borderId="20" xfId="58" applyFont="1" applyFill="1" applyBorder="1" applyAlignment="1">
      <alignment horizontal="distributed" vertical="center"/>
    </xf>
    <xf numFmtId="6" fontId="0" fillId="0" borderId="21" xfId="5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6" fontId="0" fillId="0" borderId="19" xfId="58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quotePrefix="1">
      <alignment horizontal="right" vertical="center" indent="1"/>
    </xf>
    <xf numFmtId="38" fontId="0" fillId="0" borderId="21" xfId="49" applyFont="1" applyFill="1" applyBorder="1" applyAlignment="1" quotePrefix="1">
      <alignment horizontal="right" vertical="center" indent="1"/>
    </xf>
    <xf numFmtId="38" fontId="0" fillId="0" borderId="21" xfId="49" applyFont="1" applyFill="1" applyBorder="1" applyAlignment="1">
      <alignment horizontal="right" vertical="center" indent="1"/>
    </xf>
    <xf numFmtId="6" fontId="0" fillId="0" borderId="21" xfId="58" applyFont="1" applyFill="1" applyBorder="1" applyAlignment="1">
      <alignment horizontal="right" vertical="center" indent="1"/>
    </xf>
    <xf numFmtId="38" fontId="0" fillId="0" borderId="0" xfId="49" applyFont="1" applyFill="1" applyBorder="1" applyAlignment="1" quotePrefix="1">
      <alignment horizontal="right" vertical="center" indent="1"/>
    </xf>
    <xf numFmtId="38" fontId="0" fillId="0" borderId="0" xfId="49" applyFont="1" applyFill="1" applyBorder="1" applyAlignment="1" quotePrefix="1">
      <alignment horizontal="right" vertical="center" indent="1"/>
    </xf>
    <xf numFmtId="38" fontId="0" fillId="0" borderId="0" xfId="49" applyFont="1" applyFill="1" applyBorder="1" applyAlignment="1">
      <alignment horizontal="right" vertical="center" indent="1"/>
    </xf>
    <xf numFmtId="6" fontId="0" fillId="0" borderId="0" xfId="58" applyFont="1" applyFill="1" applyBorder="1" applyAlignment="1">
      <alignment horizontal="right" vertical="center" indent="1"/>
    </xf>
    <xf numFmtId="38" fontId="0" fillId="0" borderId="12" xfId="49" applyFont="1" applyFill="1" applyBorder="1" applyAlignment="1" quotePrefix="1">
      <alignment horizontal="right" vertical="center" indent="1"/>
    </xf>
    <xf numFmtId="38" fontId="15" fillId="0" borderId="0" xfId="49" applyFont="1" applyFill="1" applyBorder="1" applyAlignment="1" quotePrefix="1">
      <alignment horizontal="center" vertical="center"/>
    </xf>
    <xf numFmtId="186" fontId="0" fillId="0" borderId="0" xfId="0" applyNumberFormat="1" applyFont="1" applyFill="1" applyAlignment="1">
      <alignment vertical="center"/>
    </xf>
    <xf numFmtId="191" fontId="0" fillId="0" borderId="0" xfId="58" applyNumberFormat="1" applyFont="1" applyFill="1" applyBorder="1" applyAlignment="1" quotePrefix="1">
      <alignment horizontal="left" vertical="center" indent="2"/>
    </xf>
    <xf numFmtId="0" fontId="0" fillId="0" borderId="19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left" vertical="center" indent="2"/>
    </xf>
    <xf numFmtId="191" fontId="0" fillId="0" borderId="0" xfId="0" applyNumberFormat="1" applyFont="1" applyFill="1" applyBorder="1" applyAlignment="1">
      <alignment horizontal="left" vertical="center" indent="2"/>
    </xf>
    <xf numFmtId="191" fontId="15" fillId="0" borderId="0" xfId="58" applyNumberFormat="1" applyFont="1" applyFill="1" applyBorder="1" applyAlignment="1" quotePrefix="1">
      <alignment horizontal="left" vertical="center" indent="2"/>
    </xf>
    <xf numFmtId="191" fontId="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center"/>
      <protection/>
    </xf>
    <xf numFmtId="37" fontId="15" fillId="0" borderId="1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15" fillId="0" borderId="1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186" fontId="0" fillId="0" borderId="22" xfId="0" applyNumberFormat="1" applyFont="1" applyFill="1" applyBorder="1" applyAlignment="1">
      <alignment horizontal="right" vertical="center" wrapText="1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86" fontId="15" fillId="0" borderId="0" xfId="0" applyNumberFormat="1" applyFont="1" applyFill="1" applyBorder="1" applyAlignment="1">
      <alignment horizontal="right" vertical="center" wrapText="1"/>
    </xf>
    <xf numFmtId="186" fontId="15" fillId="0" borderId="0" xfId="0" applyNumberFormat="1" applyFont="1" applyFill="1" applyBorder="1" applyAlignment="1" applyProtection="1">
      <alignment horizontal="right" vertical="center"/>
      <protection/>
    </xf>
    <xf numFmtId="186" fontId="15" fillId="0" borderId="23" xfId="0" applyNumberFormat="1" applyFont="1" applyFill="1" applyBorder="1" applyAlignment="1" applyProtection="1">
      <alignment vertical="center"/>
      <protection/>
    </xf>
    <xf numFmtId="186" fontId="15" fillId="0" borderId="0" xfId="0" applyNumberFormat="1" applyFont="1" applyFill="1" applyBorder="1" applyAlignment="1" applyProtection="1">
      <alignment vertical="center"/>
      <protection/>
    </xf>
    <xf numFmtId="38" fontId="15" fillId="0" borderId="21" xfId="49" applyFont="1" applyFill="1" applyBorder="1" applyAlignment="1" quotePrefix="1">
      <alignment horizontal="center" vertical="center"/>
    </xf>
    <xf numFmtId="178" fontId="0" fillId="0" borderId="20" xfId="49" applyNumberFormat="1" applyFont="1" applyBorder="1" applyAlignment="1">
      <alignment horizontal="right" vertical="center" shrinkToFit="1"/>
    </xf>
    <xf numFmtId="186" fontId="0" fillId="0" borderId="0" xfId="0" applyNumberFormat="1" applyFont="1" applyFill="1" applyBorder="1" applyAlignment="1" applyProtection="1">
      <alignment horizontal="right" vertical="center" shrinkToFit="1"/>
      <protection/>
    </xf>
    <xf numFmtId="178" fontId="0" fillId="0" borderId="20" xfId="49" applyNumberFormat="1" applyFont="1" applyFill="1" applyBorder="1" applyAlignment="1" applyProtection="1">
      <alignment horizontal="right" vertical="center" shrinkToFit="1"/>
      <protection/>
    </xf>
    <xf numFmtId="186" fontId="0" fillId="0" borderId="0" xfId="0" applyNumberFormat="1" applyFont="1" applyFill="1" applyBorder="1" applyAlignment="1">
      <alignment horizontal="right" vertical="center" shrinkToFit="1"/>
    </xf>
    <xf numFmtId="186" fontId="0" fillId="0" borderId="0" xfId="0" applyNumberFormat="1" applyFont="1" applyBorder="1" applyAlignment="1">
      <alignment horizontal="right" vertical="center" shrinkToFit="1"/>
    </xf>
    <xf numFmtId="186" fontId="0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 shrinkToFit="1"/>
    </xf>
    <xf numFmtId="186" fontId="0" fillId="0" borderId="0" xfId="0" applyNumberFormat="1" applyFont="1" applyFill="1" applyAlignment="1">
      <alignment horizontal="right" vertical="center" shrinkToFit="1"/>
    </xf>
    <xf numFmtId="190" fontId="0" fillId="0" borderId="0" xfId="0" applyNumberFormat="1" applyFont="1" applyFill="1" applyBorder="1" applyAlignment="1">
      <alignment horizontal="right" vertical="center" shrinkToFit="1"/>
    </xf>
    <xf numFmtId="190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15" fillId="0" borderId="23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6" fontId="0" fillId="0" borderId="0" xfId="0" applyNumberFormat="1" applyFont="1" applyFill="1" applyBorder="1" applyAlignment="1" applyProtection="1">
      <alignment horizontal="right" vertical="center" shrinkToFit="1"/>
      <protection/>
    </xf>
    <xf numFmtId="186" fontId="0" fillId="0" borderId="0" xfId="49" applyNumberFormat="1" applyFont="1" applyFill="1" applyBorder="1" applyAlignment="1">
      <alignment horizontal="right" vertical="center" shrinkToFit="1"/>
    </xf>
    <xf numFmtId="186" fontId="0" fillId="0" borderId="13" xfId="0" applyNumberFormat="1" applyFont="1" applyFill="1" applyBorder="1" applyAlignment="1" applyProtection="1">
      <alignment horizontal="right" vertical="center" shrinkToFit="1"/>
      <protection/>
    </xf>
    <xf numFmtId="184" fontId="15" fillId="0" borderId="13" xfId="49" applyNumberFormat="1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15" fillId="0" borderId="13" xfId="49" applyFont="1" applyFill="1" applyBorder="1" applyAlignment="1">
      <alignment horizontal="right" vertical="center" shrinkToFit="1"/>
    </xf>
    <xf numFmtId="184" fontId="0" fillId="0" borderId="0" xfId="49" applyNumberFormat="1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 applyProtection="1">
      <alignment horizontal="right" vertical="center" shrinkToFit="1"/>
      <protection/>
    </xf>
    <xf numFmtId="186" fontId="0" fillId="0" borderId="13" xfId="0" applyNumberFormat="1" applyFont="1" applyFill="1" applyBorder="1" applyAlignment="1" applyProtection="1">
      <alignment horizontal="right" vertical="center" shrinkToFi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 vertical="center" shrinkToFit="1"/>
    </xf>
    <xf numFmtId="178" fontId="0" fillId="0" borderId="0" xfId="49" applyNumberFormat="1" applyFont="1" applyFill="1" applyBorder="1" applyAlignment="1">
      <alignment horizontal="right" vertical="center" shrinkToFit="1"/>
    </xf>
    <xf numFmtId="6" fontId="15" fillId="0" borderId="0" xfId="58" applyFont="1" applyFill="1" applyBorder="1" applyAlignment="1">
      <alignment horizontal="distributed" vertical="center"/>
    </xf>
    <xf numFmtId="6" fontId="15" fillId="0" borderId="21" xfId="58" applyFont="1" applyFill="1" applyBorder="1" applyAlignment="1">
      <alignment horizontal="distributed" vertical="center"/>
    </xf>
    <xf numFmtId="186" fontId="0" fillId="0" borderId="23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 indent="1"/>
    </xf>
    <xf numFmtId="6" fontId="0" fillId="0" borderId="22" xfId="58" applyFont="1" applyFill="1" applyBorder="1" applyAlignment="1">
      <alignment horizontal="distributed" vertical="center" indent="1"/>
    </xf>
    <xf numFmtId="6" fontId="0" fillId="0" borderId="29" xfId="58" applyFont="1" applyFill="1" applyBorder="1" applyAlignment="1">
      <alignment horizontal="distributed" vertical="center" indent="1"/>
    </xf>
    <xf numFmtId="178" fontId="15" fillId="0" borderId="13" xfId="49" applyNumberFormat="1" applyFont="1" applyFill="1" applyBorder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23" xfId="0" applyFont="1" applyBorder="1" applyAlignment="1" quotePrefix="1">
      <alignment horizontal="right" vertical="center" shrinkToFit="1"/>
    </xf>
    <xf numFmtId="0" fontId="0" fillId="0" borderId="0" xfId="0" applyFont="1" applyBorder="1" applyAlignment="1" quotePrefix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right" vertical="center" shrinkToFit="1"/>
    </xf>
    <xf numFmtId="17" fontId="0" fillId="0" borderId="23" xfId="0" applyNumberFormat="1" applyFont="1" applyBorder="1" applyAlignment="1" quotePrefix="1">
      <alignment horizontal="right" vertical="center" shrinkToFit="1"/>
    </xf>
    <xf numFmtId="17" fontId="0" fillId="0" borderId="0" xfId="0" applyNumberFormat="1" applyFont="1" applyBorder="1" applyAlignment="1" quotePrefix="1">
      <alignment horizontal="right" vertical="center" shrinkToFit="1"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right" vertical="center" shrinkToFit="1"/>
    </xf>
    <xf numFmtId="184" fontId="0" fillId="0" borderId="22" xfId="49" applyNumberFormat="1" applyFont="1" applyFill="1" applyBorder="1" applyAlignment="1">
      <alignment horizontal="right" vertical="center" shrinkToFit="1"/>
    </xf>
    <xf numFmtId="178" fontId="0" fillId="0" borderId="34" xfId="49" applyNumberFormat="1" applyFont="1" applyFill="1" applyBorder="1" applyAlignment="1" applyProtection="1">
      <alignment horizontal="right" vertical="center" shrinkToFit="1"/>
      <protection/>
    </xf>
    <xf numFmtId="186" fontId="0" fillId="0" borderId="10" xfId="0" applyNumberFormat="1" applyFont="1" applyFill="1" applyBorder="1" applyAlignment="1">
      <alignment horizontal="right" vertical="center" shrinkToFit="1"/>
    </xf>
    <xf numFmtId="6" fontId="0" fillId="0" borderId="35" xfId="58" applyFont="1" applyFill="1" applyBorder="1" applyAlignment="1">
      <alignment horizontal="center" vertical="center"/>
    </xf>
    <xf numFmtId="6" fontId="0" fillId="0" borderId="36" xfId="58" applyFont="1" applyFill="1" applyBorder="1" applyAlignment="1">
      <alignment horizontal="center" vertical="center"/>
    </xf>
    <xf numFmtId="6" fontId="0" fillId="0" borderId="22" xfId="58" applyFont="1" applyFill="1" applyBorder="1" applyAlignment="1">
      <alignment horizontal="center" vertical="center"/>
    </xf>
    <xf numFmtId="6" fontId="0" fillId="0" borderId="29" xfId="58" applyFont="1" applyFill="1" applyBorder="1" applyAlignment="1">
      <alignment horizontal="center" vertical="center"/>
    </xf>
    <xf numFmtId="38" fontId="15" fillId="0" borderId="13" xfId="49" applyFont="1" applyFill="1" applyBorder="1" applyAlignment="1" quotePrefix="1">
      <alignment horizontal="right" vertical="center" shrinkToFit="1"/>
    </xf>
    <xf numFmtId="0" fontId="0" fillId="0" borderId="37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 shrinkToFit="1"/>
    </xf>
    <xf numFmtId="0" fontId="15" fillId="0" borderId="27" xfId="0" applyFont="1" applyFill="1" applyBorder="1" applyAlignment="1" quotePrefix="1">
      <alignment horizontal="right" vertical="center" shrinkToFit="1"/>
    </xf>
    <xf numFmtId="0" fontId="15" fillId="0" borderId="13" xfId="0" applyFont="1" applyFill="1" applyBorder="1" applyAlignment="1" quotePrefix="1">
      <alignment horizontal="right" vertical="center" shrinkToFit="1"/>
    </xf>
    <xf numFmtId="0" fontId="0" fillId="0" borderId="37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 shrinkToFit="1"/>
    </xf>
    <xf numFmtId="38" fontId="0" fillId="0" borderId="0" xfId="49" applyFont="1" applyBorder="1" applyAlignment="1" quotePrefix="1">
      <alignment horizontal="right" vertical="center" shrinkToFit="1"/>
    </xf>
    <xf numFmtId="38" fontId="0" fillId="0" borderId="22" xfId="49" applyFont="1" applyBorder="1" applyAlignment="1">
      <alignment horizontal="right" vertical="center" shrinkToFit="1"/>
    </xf>
    <xf numFmtId="178" fontId="0" fillId="0" borderId="22" xfId="49" applyNumberFormat="1" applyFont="1" applyFill="1" applyBorder="1" applyAlignment="1">
      <alignment horizontal="right" vertical="center" shrinkToFit="1"/>
    </xf>
    <xf numFmtId="186" fontId="0" fillId="0" borderId="27" xfId="0" applyNumberFormat="1" applyFont="1" applyFill="1" applyBorder="1" applyAlignment="1" applyProtection="1">
      <alignment horizontal="right" vertical="center" shrinkToFit="1"/>
      <protection/>
    </xf>
    <xf numFmtId="6" fontId="0" fillId="0" borderId="25" xfId="58" applyFont="1" applyFill="1" applyBorder="1" applyAlignment="1">
      <alignment horizontal="center" vertical="center" wrapText="1"/>
    </xf>
    <xf numFmtId="6" fontId="0" fillId="0" borderId="22" xfId="58" applyFont="1" applyFill="1" applyBorder="1" applyAlignment="1">
      <alignment horizontal="center" vertical="center" wrapText="1"/>
    </xf>
    <xf numFmtId="6" fontId="0" fillId="0" borderId="29" xfId="58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86" fontId="0" fillId="0" borderId="13" xfId="0" applyNumberFormat="1" applyFont="1" applyFill="1" applyBorder="1" applyAlignment="1">
      <alignment horizontal="right" vertical="center" shrinkToFit="1"/>
    </xf>
    <xf numFmtId="6" fontId="0" fillId="0" borderId="0" xfId="58" applyFont="1" applyFill="1" applyBorder="1" applyAlignment="1">
      <alignment horizontal="distributed" vertical="center" indent="1"/>
    </xf>
    <xf numFmtId="6" fontId="0" fillId="0" borderId="21" xfId="58" applyFont="1" applyFill="1" applyBorder="1" applyAlignment="1">
      <alignment horizontal="distributed" vertical="center" indent="1"/>
    </xf>
    <xf numFmtId="6" fontId="0" fillId="0" borderId="38" xfId="58" applyFont="1" applyFill="1" applyBorder="1" applyAlignment="1">
      <alignment horizontal="center" vertical="center" wrapText="1"/>
    </xf>
    <xf numFmtId="6" fontId="0" fillId="0" borderId="0" xfId="58" applyFont="1" applyFill="1" applyBorder="1" applyAlignment="1">
      <alignment horizontal="center" vertical="center" wrapText="1"/>
    </xf>
    <xf numFmtId="6" fontId="0" fillId="0" borderId="12" xfId="58" applyFont="1" applyFill="1" applyBorder="1" applyAlignment="1">
      <alignment horizontal="center" vertical="center" wrapText="1"/>
    </xf>
    <xf numFmtId="38" fontId="15" fillId="0" borderId="13" xfId="49" applyFont="1" applyFill="1" applyBorder="1" applyAlignment="1">
      <alignment horizontal="right" vertical="center"/>
    </xf>
    <xf numFmtId="38" fontId="1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6" fontId="15" fillId="0" borderId="0" xfId="58" applyFont="1" applyFill="1" applyBorder="1" applyAlignment="1">
      <alignment horizontal="distributed" vertical="center" indent="1"/>
    </xf>
    <xf numFmtId="6" fontId="15" fillId="0" borderId="21" xfId="58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8" fontId="1" fillId="0" borderId="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 shrinkToFit="1"/>
    </xf>
    <xf numFmtId="38" fontId="0" fillId="0" borderId="0" xfId="49" applyFont="1" applyFill="1" applyAlignment="1">
      <alignment horizontal="right" vertical="center" shrinkToFit="1"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 quotePrefix="1">
      <alignment horizontal="right" vertical="center" shrinkToFi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1" fillId="0" borderId="22" xfId="49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 wrapText="1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3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38" fontId="11" fillId="0" borderId="22" xfId="49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4" fontId="6" fillId="0" borderId="22" xfId="49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 applyProtection="1">
      <alignment horizontal="distributed" vertical="center" indent="1"/>
      <protection/>
    </xf>
    <xf numFmtId="0" fontId="15" fillId="0" borderId="15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38" fontId="15" fillId="0" borderId="0" xfId="49" applyFont="1" applyFill="1" applyBorder="1" applyAlignment="1" quotePrefix="1">
      <alignment horizontal="center" vertical="center"/>
    </xf>
    <xf numFmtId="38" fontId="15" fillId="0" borderId="15" xfId="49" applyFont="1" applyFill="1" applyBorder="1" applyAlignment="1" quotePrefix="1">
      <alignment horizontal="center" vertical="center"/>
    </xf>
    <xf numFmtId="6" fontId="0" fillId="0" borderId="19" xfId="58" applyFont="1" applyFill="1" applyBorder="1" applyAlignment="1">
      <alignment horizontal="center" vertical="center"/>
    </xf>
    <xf numFmtId="6" fontId="0" fillId="0" borderId="49" xfId="58" applyFont="1" applyFill="1" applyBorder="1" applyAlignment="1">
      <alignment horizontal="center" vertical="center"/>
    </xf>
    <xf numFmtId="38" fontId="0" fillId="0" borderId="0" xfId="49" applyFont="1" applyFill="1" applyBorder="1" applyAlignment="1" quotePrefix="1">
      <alignment horizontal="center" vertical="center"/>
    </xf>
    <xf numFmtId="38" fontId="0" fillId="0" borderId="15" xfId="49" applyFont="1" applyFill="1" applyBorder="1" applyAlignment="1" quotePrefix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 vertical="center"/>
    </xf>
    <xf numFmtId="0" fontId="0" fillId="0" borderId="15" xfId="0" applyFont="1" applyFill="1" applyBorder="1" applyAlignment="1" applyProtection="1">
      <alignment horizontal="right" vertical="center" indent="1"/>
      <protection/>
    </xf>
    <xf numFmtId="0" fontId="0" fillId="0" borderId="15" xfId="0" applyFont="1" applyFill="1" applyBorder="1" applyAlignment="1" applyProtection="1">
      <alignment horizontal="right" vertical="center" indent="1"/>
      <protection/>
    </xf>
    <xf numFmtId="0" fontId="0" fillId="0" borderId="15" xfId="0" applyBorder="1" applyAlignment="1">
      <alignment/>
    </xf>
    <xf numFmtId="0" fontId="0" fillId="0" borderId="15" xfId="0" applyFill="1" applyBorder="1" applyAlignment="1" applyProtection="1">
      <alignment horizontal="right" vertical="center" indent="1"/>
      <protection/>
    </xf>
    <xf numFmtId="0" fontId="0" fillId="0" borderId="11" xfId="0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 quotePrefix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Y1">
      <selection activeCell="AC4" sqref="AC4:AI4"/>
    </sheetView>
  </sheetViews>
  <sheetFormatPr defaultColWidth="10.59765625" defaultRowHeight="15"/>
  <cols>
    <col min="1" max="1" width="13.09765625" style="26" customWidth="1"/>
    <col min="2" max="25" width="6.59765625" style="26" customWidth="1"/>
    <col min="26" max="26" width="10.8984375" style="26" customWidth="1"/>
    <col min="27" max="27" width="1.203125" style="26" customWidth="1"/>
    <col min="28" max="28" width="10.59765625" style="26" customWidth="1"/>
    <col min="29" max="29" width="16.5" style="26" customWidth="1"/>
    <col min="30" max="35" width="15.3984375" style="26" customWidth="1"/>
    <col min="36" max="36" width="10.59765625" style="26" customWidth="1"/>
    <col min="37" max="37" width="11.19921875" style="26" customWidth="1"/>
    <col min="38" max="38" width="14.09765625" style="26" customWidth="1"/>
    <col min="39" max="39" width="12.8984375" style="26" customWidth="1"/>
    <col min="40" max="40" width="12.59765625" style="26" customWidth="1"/>
    <col min="41" max="41" width="13.59765625" style="26" customWidth="1"/>
    <col min="42" max="44" width="12.59765625" style="26" customWidth="1"/>
    <col min="45" max="45" width="11.59765625" style="26" customWidth="1"/>
    <col min="46" max="46" width="11.5" style="26" customWidth="1"/>
    <col min="47" max="47" width="15.19921875" style="26" customWidth="1"/>
    <col min="48" max="53" width="13.8984375" style="26" customWidth="1"/>
    <col min="54" max="16384" width="10.59765625" style="26" customWidth="1"/>
  </cols>
  <sheetData>
    <row r="1" spans="1:41" s="5" customFormat="1" ht="19.5" customHeight="1">
      <c r="A1" s="4" t="s">
        <v>82</v>
      </c>
      <c r="AD1" s="6"/>
      <c r="AE1" s="6"/>
      <c r="AF1" s="14"/>
      <c r="AG1" s="6"/>
      <c r="AH1" s="6"/>
      <c r="AI1" s="7" t="s">
        <v>83</v>
      </c>
      <c r="AJ1" s="6"/>
      <c r="AK1" s="6"/>
      <c r="AL1" s="6" t="s">
        <v>0</v>
      </c>
      <c r="AM1" s="6"/>
      <c r="AN1" s="6"/>
      <c r="AO1" s="6"/>
    </row>
    <row r="2" spans="1:41" s="57" customFormat="1" ht="27" customHeight="1">
      <c r="A2" s="336" t="s">
        <v>131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136"/>
      <c r="AK2" s="136"/>
      <c r="AL2" s="136"/>
      <c r="AM2" s="136"/>
      <c r="AN2" s="136"/>
      <c r="AO2" s="136"/>
    </row>
    <row r="3" spans="1:25" s="57" customFormat="1" ht="24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42" s="1" customFormat="1" ht="19.5" customHeight="1">
      <c r="A4" s="247" t="s">
        <v>132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C4" s="303" t="s">
        <v>146</v>
      </c>
      <c r="AD4" s="303"/>
      <c r="AE4" s="303"/>
      <c r="AF4" s="303"/>
      <c r="AG4" s="303"/>
      <c r="AH4" s="303"/>
      <c r="AI4" s="303"/>
      <c r="AJ4" s="91"/>
      <c r="AK4" s="91"/>
      <c r="AL4" s="91"/>
      <c r="AM4" s="91"/>
      <c r="AN4" s="91"/>
      <c r="AO4" s="92"/>
      <c r="AP4" s="92"/>
    </row>
    <row r="5" spans="1:44" s="1" customFormat="1" ht="18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58" t="s">
        <v>75</v>
      </c>
      <c r="AB5" s="3"/>
      <c r="AC5" s="59"/>
      <c r="AD5" s="59"/>
      <c r="AE5" s="59"/>
      <c r="AF5" s="59"/>
      <c r="AG5" s="59"/>
      <c r="AH5" s="59"/>
      <c r="AI5" s="137" t="s">
        <v>155</v>
      </c>
      <c r="AJ5" s="59"/>
      <c r="AK5" s="59"/>
      <c r="AN5" s="59"/>
      <c r="AO5" s="59"/>
      <c r="AP5" s="59"/>
      <c r="AQ5" s="59"/>
      <c r="AR5" s="59"/>
    </row>
    <row r="6" spans="1:35" s="1" customFormat="1" ht="19.5" customHeight="1">
      <c r="A6" s="258" t="s">
        <v>99</v>
      </c>
      <c r="B6" s="259"/>
      <c r="C6" s="260"/>
      <c r="D6" s="301" t="s">
        <v>133</v>
      </c>
      <c r="E6" s="259"/>
      <c r="F6" s="259"/>
      <c r="G6" s="259"/>
      <c r="H6" s="259"/>
      <c r="I6" s="259"/>
      <c r="J6" s="259"/>
      <c r="K6" s="259"/>
      <c r="L6" s="259"/>
      <c r="M6" s="238" t="s">
        <v>100</v>
      </c>
      <c r="N6" s="238"/>
      <c r="O6" s="238"/>
      <c r="P6" s="238"/>
      <c r="Q6" s="238"/>
      <c r="R6" s="238"/>
      <c r="S6" s="238"/>
      <c r="T6" s="294" t="s">
        <v>140</v>
      </c>
      <c r="U6" s="238"/>
      <c r="V6" s="238"/>
      <c r="W6" s="238"/>
      <c r="X6" s="238"/>
      <c r="Y6" s="238"/>
      <c r="Z6" s="238"/>
      <c r="AA6" s="186"/>
      <c r="AB6" s="3"/>
      <c r="AC6" s="297" t="s">
        <v>147</v>
      </c>
      <c r="AD6" s="298" t="s">
        <v>84</v>
      </c>
      <c r="AE6" s="285" t="s">
        <v>121</v>
      </c>
      <c r="AF6" s="286"/>
      <c r="AG6" s="286"/>
      <c r="AH6" s="286"/>
      <c r="AI6" s="286"/>
    </row>
    <row r="7" spans="1:35" s="1" customFormat="1" ht="19.5" customHeight="1">
      <c r="A7" s="261"/>
      <c r="B7" s="262"/>
      <c r="C7" s="263"/>
      <c r="D7" s="177" t="s">
        <v>61</v>
      </c>
      <c r="E7" s="177"/>
      <c r="F7" s="177"/>
      <c r="G7" s="269" t="s">
        <v>134</v>
      </c>
      <c r="H7" s="270"/>
      <c r="I7" s="270"/>
      <c r="J7" s="270"/>
      <c r="K7" s="270"/>
      <c r="L7" s="270"/>
      <c r="M7" s="177" t="s">
        <v>61</v>
      </c>
      <c r="N7" s="177"/>
      <c r="O7" s="177"/>
      <c r="P7" s="269" t="s">
        <v>137</v>
      </c>
      <c r="Q7" s="270"/>
      <c r="R7" s="270"/>
      <c r="S7" s="270"/>
      <c r="T7" s="177" t="s">
        <v>85</v>
      </c>
      <c r="U7" s="177"/>
      <c r="V7" s="177"/>
      <c r="W7" s="269" t="s">
        <v>141</v>
      </c>
      <c r="X7" s="270"/>
      <c r="Y7" s="270"/>
      <c r="Z7" s="270"/>
      <c r="AA7" s="292"/>
      <c r="AB7" s="3"/>
      <c r="AC7" s="283"/>
      <c r="AD7" s="299"/>
      <c r="AE7" s="304" t="s">
        <v>1</v>
      </c>
      <c r="AF7" s="304" t="s">
        <v>86</v>
      </c>
      <c r="AG7" s="304" t="s">
        <v>122</v>
      </c>
      <c r="AH7" s="132" t="s">
        <v>148</v>
      </c>
      <c r="AI7" s="295" t="s">
        <v>123</v>
      </c>
    </row>
    <row r="8" spans="1:35" ht="21.75" customHeight="1">
      <c r="A8" s="186"/>
      <c r="B8" s="187"/>
      <c r="C8" s="264"/>
      <c r="D8" s="177"/>
      <c r="E8" s="177"/>
      <c r="F8" s="177"/>
      <c r="G8" s="269" t="s">
        <v>135</v>
      </c>
      <c r="H8" s="270"/>
      <c r="I8" s="270"/>
      <c r="J8" s="269" t="s">
        <v>136</v>
      </c>
      <c r="K8" s="270"/>
      <c r="L8" s="270"/>
      <c r="M8" s="177"/>
      <c r="N8" s="177"/>
      <c r="O8" s="177"/>
      <c r="P8" s="269" t="s">
        <v>138</v>
      </c>
      <c r="Q8" s="270"/>
      <c r="R8" s="269" t="s">
        <v>139</v>
      </c>
      <c r="S8" s="270"/>
      <c r="T8" s="177"/>
      <c r="U8" s="177"/>
      <c r="V8" s="177"/>
      <c r="W8" s="269" t="s">
        <v>142</v>
      </c>
      <c r="X8" s="270"/>
      <c r="Y8" s="269" t="s">
        <v>143</v>
      </c>
      <c r="Z8" s="270"/>
      <c r="AA8" s="292"/>
      <c r="AB8" s="3"/>
      <c r="AC8" s="284"/>
      <c r="AD8" s="300"/>
      <c r="AE8" s="300"/>
      <c r="AF8" s="300"/>
      <c r="AG8" s="300"/>
      <c r="AH8" s="10" t="s">
        <v>2</v>
      </c>
      <c r="AI8" s="296"/>
    </row>
    <row r="9" spans="1:36" s="41" customFormat="1" ht="21.75" customHeight="1">
      <c r="A9" s="265" t="s">
        <v>57</v>
      </c>
      <c r="B9" s="265"/>
      <c r="C9" s="266"/>
      <c r="D9" s="254">
        <f>SUM(D10:F14)</f>
        <v>21</v>
      </c>
      <c r="E9" s="254"/>
      <c r="F9" s="254"/>
      <c r="G9" s="173">
        <f>SUM(G10:I14)</f>
        <v>492930</v>
      </c>
      <c r="H9" s="173"/>
      <c r="I9" s="173"/>
      <c r="J9" s="173">
        <f>SUM(J10:L14)</f>
        <v>87020</v>
      </c>
      <c r="K9" s="173"/>
      <c r="L9" s="173"/>
      <c r="M9" s="254">
        <f>SUM(M10:O14)</f>
        <v>3</v>
      </c>
      <c r="N9" s="254"/>
      <c r="O9" s="254"/>
      <c r="P9" s="254">
        <f>SUM(P10:Q14)</f>
        <v>1043</v>
      </c>
      <c r="Q9" s="254"/>
      <c r="R9" s="254">
        <f>SUM(R10:S14)</f>
        <v>427</v>
      </c>
      <c r="S9" s="254"/>
      <c r="T9" s="173">
        <f>SUM(T10:V13)</f>
        <v>9</v>
      </c>
      <c r="U9" s="173"/>
      <c r="V9" s="173"/>
      <c r="W9" s="173">
        <f>SUM(W10:X13)</f>
        <v>65530</v>
      </c>
      <c r="X9" s="173"/>
      <c r="Y9" s="293">
        <f>SUM(Y10:AA13)</f>
        <v>5795</v>
      </c>
      <c r="Z9" s="293"/>
      <c r="AA9" s="293"/>
      <c r="AB9" s="60"/>
      <c r="AC9" s="61" t="s">
        <v>118</v>
      </c>
      <c r="AD9" s="62">
        <v>1488976</v>
      </c>
      <c r="AE9" s="63">
        <v>1375597</v>
      </c>
      <c r="AF9" s="63">
        <v>58569</v>
      </c>
      <c r="AG9" s="63">
        <v>451411</v>
      </c>
      <c r="AH9" s="63">
        <v>52030</v>
      </c>
      <c r="AI9" s="63">
        <v>134747</v>
      </c>
      <c r="AJ9" s="111"/>
    </row>
    <row r="10" spans="1:35" s="2" customFormat="1" ht="21.75" customHeight="1">
      <c r="A10" s="267" t="s">
        <v>58</v>
      </c>
      <c r="B10" s="267"/>
      <c r="C10" s="268"/>
      <c r="D10" s="255" t="s">
        <v>87</v>
      </c>
      <c r="E10" s="255"/>
      <c r="F10" s="255"/>
      <c r="G10" s="271" t="s">
        <v>87</v>
      </c>
      <c r="H10" s="271"/>
      <c r="I10" s="271"/>
      <c r="J10" s="277" t="s">
        <v>87</v>
      </c>
      <c r="K10" s="277"/>
      <c r="L10" s="277"/>
      <c r="M10" s="271" t="s">
        <v>87</v>
      </c>
      <c r="N10" s="271"/>
      <c r="O10" s="271"/>
      <c r="P10" s="275" t="s">
        <v>87</v>
      </c>
      <c r="Q10" s="275"/>
      <c r="R10" s="275" t="s">
        <v>87</v>
      </c>
      <c r="S10" s="275"/>
      <c r="T10" s="289">
        <v>5</v>
      </c>
      <c r="U10" s="289"/>
      <c r="V10" s="289"/>
      <c r="W10" s="275">
        <v>33030</v>
      </c>
      <c r="X10" s="275"/>
      <c r="Y10" s="291">
        <v>3995</v>
      </c>
      <c r="Z10" s="291"/>
      <c r="AA10" s="291"/>
      <c r="AC10" s="85">
        <v>3</v>
      </c>
      <c r="AD10" s="24">
        <v>1562839</v>
      </c>
      <c r="AE10" s="19">
        <v>1433735</v>
      </c>
      <c r="AF10" s="19">
        <v>54526</v>
      </c>
      <c r="AG10" s="19">
        <v>472332</v>
      </c>
      <c r="AH10" s="19">
        <v>53067</v>
      </c>
      <c r="AI10" s="19">
        <v>100794</v>
      </c>
    </row>
    <row r="11" spans="1:35" s="2" customFormat="1" ht="21.75" customHeight="1">
      <c r="A11" s="211" t="s">
        <v>18</v>
      </c>
      <c r="B11" s="211"/>
      <c r="C11" s="212"/>
      <c r="D11" s="256">
        <v>19</v>
      </c>
      <c r="E11" s="256"/>
      <c r="F11" s="256"/>
      <c r="G11" s="275">
        <v>490410</v>
      </c>
      <c r="H11" s="275"/>
      <c r="I11" s="275"/>
      <c r="J11" s="291">
        <v>86240</v>
      </c>
      <c r="K11" s="291"/>
      <c r="L11" s="291"/>
      <c r="M11" s="275">
        <v>1</v>
      </c>
      <c r="N11" s="275"/>
      <c r="O11" s="275"/>
      <c r="P11" s="275">
        <v>640</v>
      </c>
      <c r="Q11" s="275"/>
      <c r="R11" s="275">
        <v>320</v>
      </c>
      <c r="S11" s="275"/>
      <c r="T11" s="289">
        <v>2</v>
      </c>
      <c r="U11" s="289"/>
      <c r="V11" s="289"/>
      <c r="W11" s="275">
        <v>12100</v>
      </c>
      <c r="X11" s="275"/>
      <c r="Y11" s="291">
        <v>660</v>
      </c>
      <c r="Z11" s="291"/>
      <c r="AA11" s="291"/>
      <c r="AC11" s="85">
        <v>4</v>
      </c>
      <c r="AD11" s="24">
        <v>1598976</v>
      </c>
      <c r="AE11" s="19">
        <v>1455243</v>
      </c>
      <c r="AF11" s="19">
        <v>54040</v>
      </c>
      <c r="AG11" s="19">
        <v>478673</v>
      </c>
      <c r="AH11" s="19">
        <v>50592</v>
      </c>
      <c r="AI11" s="19">
        <v>112180</v>
      </c>
    </row>
    <row r="12" spans="1:35" s="2" customFormat="1" ht="21.75" customHeight="1">
      <c r="A12" s="211" t="s">
        <v>19</v>
      </c>
      <c r="B12" s="211"/>
      <c r="C12" s="212"/>
      <c r="D12" s="256">
        <v>2</v>
      </c>
      <c r="E12" s="256"/>
      <c r="F12" s="256"/>
      <c r="G12" s="275">
        <v>2520</v>
      </c>
      <c r="H12" s="275"/>
      <c r="I12" s="275"/>
      <c r="J12" s="291">
        <v>780</v>
      </c>
      <c r="K12" s="291"/>
      <c r="L12" s="291"/>
      <c r="M12" s="278" t="s">
        <v>70</v>
      </c>
      <c r="N12" s="275"/>
      <c r="O12" s="275"/>
      <c r="P12" s="275" t="s">
        <v>88</v>
      </c>
      <c r="Q12" s="275"/>
      <c r="R12" s="275" t="s">
        <v>88</v>
      </c>
      <c r="S12" s="275"/>
      <c r="T12" s="256">
        <v>1</v>
      </c>
      <c r="U12" s="256"/>
      <c r="V12" s="256"/>
      <c r="W12" s="275">
        <v>5600</v>
      </c>
      <c r="X12" s="275"/>
      <c r="Y12" s="291">
        <v>340</v>
      </c>
      <c r="Z12" s="291"/>
      <c r="AA12" s="291"/>
      <c r="AC12" s="85">
        <v>5</v>
      </c>
      <c r="AD12" s="24">
        <v>1555120</v>
      </c>
      <c r="AE12" s="19">
        <v>1408861</v>
      </c>
      <c r="AF12" s="19">
        <v>65710</v>
      </c>
      <c r="AG12" s="19">
        <v>435788</v>
      </c>
      <c r="AH12" s="19">
        <v>49421</v>
      </c>
      <c r="AI12" s="19">
        <v>123568</v>
      </c>
    </row>
    <row r="13" spans="1:35" s="2" customFormat="1" ht="21.75" customHeight="1">
      <c r="A13" s="249" t="s">
        <v>60</v>
      </c>
      <c r="B13" s="249"/>
      <c r="C13" s="250"/>
      <c r="D13" s="256" t="s">
        <v>89</v>
      </c>
      <c r="E13" s="256"/>
      <c r="F13" s="256"/>
      <c r="G13" s="275" t="s">
        <v>89</v>
      </c>
      <c r="H13" s="275"/>
      <c r="I13" s="275"/>
      <c r="J13" s="291" t="s">
        <v>89</v>
      </c>
      <c r="K13" s="291"/>
      <c r="L13" s="291"/>
      <c r="M13" s="275" t="s">
        <v>89</v>
      </c>
      <c r="N13" s="275"/>
      <c r="O13" s="275"/>
      <c r="P13" s="275" t="s">
        <v>89</v>
      </c>
      <c r="Q13" s="275"/>
      <c r="R13" s="275" t="s">
        <v>89</v>
      </c>
      <c r="S13" s="275"/>
      <c r="T13" s="256">
        <v>1</v>
      </c>
      <c r="U13" s="256"/>
      <c r="V13" s="256"/>
      <c r="W13" s="275">
        <v>14800</v>
      </c>
      <c r="X13" s="275"/>
      <c r="Y13" s="291">
        <v>800</v>
      </c>
      <c r="Z13" s="291"/>
      <c r="AA13" s="291"/>
      <c r="AC13" s="161">
        <v>6</v>
      </c>
      <c r="AD13" s="158">
        <v>1668604</v>
      </c>
      <c r="AE13" s="158">
        <f>SUM(AE15:AE28)</f>
        <v>1511874</v>
      </c>
      <c r="AF13" s="158">
        <v>68413</v>
      </c>
      <c r="AG13" s="158">
        <v>457318</v>
      </c>
      <c r="AH13" s="158">
        <f>SUM(AH15:AH28)</f>
        <v>47798</v>
      </c>
      <c r="AI13" s="158">
        <f>SUM(AI15:AI28)</f>
        <v>131028</v>
      </c>
    </row>
    <row r="14" spans="1:35" s="41" customFormat="1" ht="21.75" customHeight="1">
      <c r="A14" s="213" t="s">
        <v>59</v>
      </c>
      <c r="B14" s="213"/>
      <c r="C14" s="214"/>
      <c r="D14" s="257" t="s">
        <v>90</v>
      </c>
      <c r="E14" s="257"/>
      <c r="F14" s="257"/>
      <c r="G14" s="276" t="s">
        <v>90</v>
      </c>
      <c r="H14" s="276"/>
      <c r="I14" s="276"/>
      <c r="J14" s="290" t="s">
        <v>90</v>
      </c>
      <c r="K14" s="290"/>
      <c r="L14" s="290"/>
      <c r="M14" s="276">
        <v>2</v>
      </c>
      <c r="N14" s="276"/>
      <c r="O14" s="276"/>
      <c r="P14" s="276">
        <v>403</v>
      </c>
      <c r="Q14" s="276"/>
      <c r="R14" s="276">
        <v>107</v>
      </c>
      <c r="S14" s="276"/>
      <c r="T14" s="288" t="s">
        <v>90</v>
      </c>
      <c r="U14" s="288"/>
      <c r="V14" s="288"/>
      <c r="W14" s="288" t="s">
        <v>90</v>
      </c>
      <c r="X14" s="288"/>
      <c r="Y14" s="302" t="s">
        <v>90</v>
      </c>
      <c r="Z14" s="302"/>
      <c r="AA14" s="302"/>
      <c r="AC14" s="64"/>
      <c r="AD14" s="65"/>
      <c r="AE14" s="66"/>
      <c r="AF14" s="66"/>
      <c r="AG14" s="66"/>
      <c r="AH14" s="66"/>
      <c r="AI14" s="66"/>
    </row>
    <row r="15" spans="1:35" s="41" customFormat="1" ht="21.75" customHeight="1">
      <c r="A15" s="67" t="s">
        <v>65</v>
      </c>
      <c r="C15" s="60"/>
      <c r="D15" s="60"/>
      <c r="E15" s="60"/>
      <c r="F15" s="60"/>
      <c r="AC15" s="42" t="s">
        <v>120</v>
      </c>
      <c r="AD15" s="68">
        <v>129181</v>
      </c>
      <c r="AE15" s="69">
        <v>117715</v>
      </c>
      <c r="AF15" s="69">
        <v>5371</v>
      </c>
      <c r="AG15" s="69">
        <v>36920</v>
      </c>
      <c r="AH15" s="69">
        <v>4196</v>
      </c>
      <c r="AI15" s="69">
        <v>10657</v>
      </c>
    </row>
    <row r="16" spans="3:35" s="41" customFormat="1" ht="21.75" customHeight="1">
      <c r="C16" s="60"/>
      <c r="D16" s="60"/>
      <c r="E16" s="60"/>
      <c r="F16" s="60"/>
      <c r="AC16" s="105">
        <v>5</v>
      </c>
      <c r="AD16" s="68">
        <v>127858</v>
      </c>
      <c r="AE16" s="69">
        <v>116043</v>
      </c>
      <c r="AF16" s="69">
        <v>5447</v>
      </c>
      <c r="AG16" s="69">
        <v>36369</v>
      </c>
      <c r="AH16" s="69">
        <v>4050</v>
      </c>
      <c r="AI16" s="69">
        <v>11051</v>
      </c>
    </row>
    <row r="17" spans="1:35" s="1" customFormat="1" ht="21.75" customHeight="1">
      <c r="A17" s="247" t="s">
        <v>108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C17" s="106">
        <v>6</v>
      </c>
      <c r="AD17" s="70">
        <v>139763</v>
      </c>
      <c r="AE17" s="71">
        <v>127291</v>
      </c>
      <c r="AF17" s="71">
        <v>5941</v>
      </c>
      <c r="AG17" s="71">
        <v>39697</v>
      </c>
      <c r="AH17" s="71">
        <v>3850</v>
      </c>
      <c r="AI17" s="71">
        <v>10770</v>
      </c>
    </row>
    <row r="18" spans="1:35" s="1" customFormat="1" ht="21.7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58" t="s">
        <v>105</v>
      </c>
      <c r="AC18" s="106">
        <v>7</v>
      </c>
      <c r="AD18" s="70">
        <v>149607</v>
      </c>
      <c r="AE18" s="71">
        <v>134944</v>
      </c>
      <c r="AF18" s="71">
        <v>6922</v>
      </c>
      <c r="AG18" s="71">
        <v>42085</v>
      </c>
      <c r="AH18" s="71">
        <v>3871</v>
      </c>
      <c r="AI18" s="71">
        <v>11834</v>
      </c>
    </row>
    <row r="19" spans="1:35" s="1" customFormat="1" ht="21.75" customHeight="1">
      <c r="A19" s="229" t="s">
        <v>106</v>
      </c>
      <c r="B19" s="229"/>
      <c r="C19" s="230"/>
      <c r="D19" s="234" t="s">
        <v>101</v>
      </c>
      <c r="E19" s="234"/>
      <c r="F19" s="234"/>
      <c r="G19" s="234"/>
      <c r="H19" s="234"/>
      <c r="I19" s="234"/>
      <c r="J19" s="238" t="s">
        <v>102</v>
      </c>
      <c r="K19" s="238"/>
      <c r="L19" s="238"/>
      <c r="M19" s="238"/>
      <c r="N19" s="238"/>
      <c r="O19" s="238"/>
      <c r="P19" s="234" t="s">
        <v>103</v>
      </c>
      <c r="Q19" s="234"/>
      <c r="R19" s="234"/>
      <c r="S19" s="234"/>
      <c r="T19" s="234"/>
      <c r="U19" s="234"/>
      <c r="V19" s="238" t="s">
        <v>104</v>
      </c>
      <c r="W19" s="238"/>
      <c r="X19" s="238"/>
      <c r="Y19" s="238"/>
      <c r="Z19" s="238"/>
      <c r="AA19" s="186"/>
      <c r="AC19" s="107"/>
      <c r="AD19" s="73"/>
      <c r="AE19" s="74"/>
      <c r="AF19" s="74"/>
      <c r="AG19" s="74"/>
      <c r="AH19" s="74"/>
      <c r="AI19" s="74"/>
    </row>
    <row r="20" spans="1:35" s="1" customFormat="1" ht="21.75" customHeight="1">
      <c r="A20" s="231"/>
      <c r="B20" s="231"/>
      <c r="C20" s="232"/>
      <c r="D20" s="178" t="s">
        <v>62</v>
      </c>
      <c r="E20" s="178"/>
      <c r="F20" s="177" t="s">
        <v>63</v>
      </c>
      <c r="G20" s="177"/>
      <c r="H20" s="224" t="s">
        <v>64</v>
      </c>
      <c r="I20" s="224"/>
      <c r="J20" s="178" t="s">
        <v>62</v>
      </c>
      <c r="K20" s="178"/>
      <c r="L20" s="177" t="s">
        <v>63</v>
      </c>
      <c r="M20" s="177"/>
      <c r="N20" s="224" t="s">
        <v>64</v>
      </c>
      <c r="O20" s="224"/>
      <c r="P20" s="178" t="s">
        <v>62</v>
      </c>
      <c r="Q20" s="178"/>
      <c r="R20" s="177" t="s">
        <v>63</v>
      </c>
      <c r="S20" s="177"/>
      <c r="T20" s="224" t="s">
        <v>64</v>
      </c>
      <c r="U20" s="224"/>
      <c r="V20" s="178" t="s">
        <v>62</v>
      </c>
      <c r="W20" s="178"/>
      <c r="X20" s="177" t="s">
        <v>63</v>
      </c>
      <c r="Y20" s="177"/>
      <c r="Z20" s="224" t="s">
        <v>64</v>
      </c>
      <c r="AA20" s="274"/>
      <c r="AC20" s="106">
        <v>8</v>
      </c>
      <c r="AD20" s="70">
        <v>145313</v>
      </c>
      <c r="AE20" s="71">
        <v>130530</v>
      </c>
      <c r="AF20" s="71">
        <v>6867</v>
      </c>
      <c r="AG20" s="71">
        <v>38218</v>
      </c>
      <c r="AH20" s="71">
        <v>3763</v>
      </c>
      <c r="AI20" s="71">
        <v>11613</v>
      </c>
    </row>
    <row r="21" spans="1:35" s="2" customFormat="1" ht="21.75" customHeight="1">
      <c r="A21" s="208" t="s">
        <v>107</v>
      </c>
      <c r="B21" s="208"/>
      <c r="C21" s="209"/>
      <c r="D21" s="236" t="s">
        <v>159</v>
      </c>
      <c r="E21" s="237"/>
      <c r="F21" s="182">
        <f>SUM(F22:G26)</f>
        <v>712614.5</v>
      </c>
      <c r="G21" s="182"/>
      <c r="H21" s="225" t="s">
        <v>160</v>
      </c>
      <c r="I21" s="225"/>
      <c r="J21" s="184">
        <f>SUM(J22:K26)</f>
        <v>34</v>
      </c>
      <c r="K21" s="184"/>
      <c r="L21" s="182">
        <f>SUM(L22:M26)</f>
        <v>559504.5</v>
      </c>
      <c r="M21" s="182"/>
      <c r="N21" s="215">
        <f>SUM(N22:O26)</f>
        <v>93243.5</v>
      </c>
      <c r="O21" s="215"/>
      <c r="P21" s="233" t="s">
        <v>161</v>
      </c>
      <c r="Q21" s="233"/>
      <c r="R21" s="182">
        <f>SUM(R22:S26)</f>
        <v>150130</v>
      </c>
      <c r="S21" s="182"/>
      <c r="T21" s="225" t="s">
        <v>160</v>
      </c>
      <c r="U21" s="225"/>
      <c r="V21" s="237" t="s">
        <v>162</v>
      </c>
      <c r="W21" s="237"/>
      <c r="X21" s="182">
        <f>SUM(X22:Y26)</f>
        <v>2980</v>
      </c>
      <c r="Y21" s="182"/>
      <c r="Z21" s="184">
        <f>SUM(Z22:AA26)</f>
        <v>390</v>
      </c>
      <c r="AA21" s="184"/>
      <c r="AC21" s="101">
        <v>9</v>
      </c>
      <c r="AD21" s="24">
        <v>145012</v>
      </c>
      <c r="AE21" s="19">
        <v>131704</v>
      </c>
      <c r="AF21" s="19">
        <v>6278</v>
      </c>
      <c r="AG21" s="19">
        <v>39967</v>
      </c>
      <c r="AH21" s="19">
        <v>3978</v>
      </c>
      <c r="AI21" s="19">
        <v>11149</v>
      </c>
    </row>
    <row r="22" spans="1:35" s="2" customFormat="1" ht="21.75" customHeight="1">
      <c r="A22" s="211" t="s">
        <v>58</v>
      </c>
      <c r="B22" s="211"/>
      <c r="C22" s="212"/>
      <c r="D22" s="216">
        <v>17</v>
      </c>
      <c r="E22" s="217"/>
      <c r="F22" s="185">
        <v>53320</v>
      </c>
      <c r="G22" s="185"/>
      <c r="H22" s="175" t="s">
        <v>71</v>
      </c>
      <c r="I22" s="175"/>
      <c r="J22" s="183">
        <v>5</v>
      </c>
      <c r="K22" s="183"/>
      <c r="L22" s="185">
        <v>33030</v>
      </c>
      <c r="M22" s="185"/>
      <c r="N22" s="207">
        <v>3995</v>
      </c>
      <c r="O22" s="207"/>
      <c r="P22" s="235">
        <v>12</v>
      </c>
      <c r="Q22" s="235"/>
      <c r="R22" s="185">
        <v>20290</v>
      </c>
      <c r="S22" s="185"/>
      <c r="T22" s="175" t="s">
        <v>71</v>
      </c>
      <c r="U22" s="175"/>
      <c r="V22" s="183" t="s">
        <v>70</v>
      </c>
      <c r="W22" s="183"/>
      <c r="X22" s="185" t="s">
        <v>70</v>
      </c>
      <c r="Y22" s="185"/>
      <c r="Z22" s="183" t="s">
        <v>70</v>
      </c>
      <c r="AA22" s="183"/>
      <c r="AC22" s="101">
        <v>10</v>
      </c>
      <c r="AD22" s="24">
        <v>142420</v>
      </c>
      <c r="AE22" s="19">
        <v>129916</v>
      </c>
      <c r="AF22" s="19">
        <v>6041</v>
      </c>
      <c r="AG22" s="19">
        <v>39464</v>
      </c>
      <c r="AH22" s="19">
        <v>4240</v>
      </c>
      <c r="AI22" s="19">
        <v>11654</v>
      </c>
    </row>
    <row r="23" spans="1:35" s="2" customFormat="1" ht="21.75" customHeight="1">
      <c r="A23" s="211" t="s">
        <v>18</v>
      </c>
      <c r="B23" s="211"/>
      <c r="C23" s="212"/>
      <c r="D23" s="222" t="s">
        <v>78</v>
      </c>
      <c r="E23" s="223"/>
      <c r="F23" s="185">
        <v>615700</v>
      </c>
      <c r="G23" s="185"/>
      <c r="H23" s="175" t="s">
        <v>71</v>
      </c>
      <c r="I23" s="175"/>
      <c r="J23" s="183">
        <v>22</v>
      </c>
      <c r="K23" s="183"/>
      <c r="L23" s="185">
        <v>503150</v>
      </c>
      <c r="M23" s="185"/>
      <c r="N23" s="207">
        <v>87220</v>
      </c>
      <c r="O23" s="207"/>
      <c r="P23" s="240" t="s">
        <v>76</v>
      </c>
      <c r="Q23" s="240"/>
      <c r="R23" s="185">
        <v>112550</v>
      </c>
      <c r="S23" s="185"/>
      <c r="T23" s="175" t="s">
        <v>71</v>
      </c>
      <c r="U23" s="175"/>
      <c r="V23" s="183" t="s">
        <v>70</v>
      </c>
      <c r="W23" s="183"/>
      <c r="X23" s="185" t="s">
        <v>70</v>
      </c>
      <c r="Y23" s="185"/>
      <c r="Z23" s="273" t="s">
        <v>70</v>
      </c>
      <c r="AA23" s="273"/>
      <c r="AC23" s="101">
        <v>11</v>
      </c>
      <c r="AD23" s="24">
        <v>138339</v>
      </c>
      <c r="AE23" s="19">
        <v>125652</v>
      </c>
      <c r="AF23" s="19">
        <v>5373</v>
      </c>
      <c r="AG23" s="19">
        <v>38037</v>
      </c>
      <c r="AH23" s="19">
        <v>4264</v>
      </c>
      <c r="AI23" s="19">
        <v>10683</v>
      </c>
    </row>
    <row r="24" spans="1:35" s="2" customFormat="1" ht="21.75" customHeight="1">
      <c r="A24" s="211" t="s">
        <v>19</v>
      </c>
      <c r="B24" s="211"/>
      <c r="C24" s="212"/>
      <c r="D24" s="218" t="s">
        <v>79</v>
      </c>
      <c r="E24" s="219"/>
      <c r="F24" s="185">
        <v>16640</v>
      </c>
      <c r="G24" s="185"/>
      <c r="H24" s="175" t="s">
        <v>71</v>
      </c>
      <c r="I24" s="175"/>
      <c r="J24" s="183">
        <v>3</v>
      </c>
      <c r="K24" s="183"/>
      <c r="L24" s="185">
        <v>8120</v>
      </c>
      <c r="M24" s="185"/>
      <c r="N24" s="207">
        <v>1120</v>
      </c>
      <c r="O24" s="207"/>
      <c r="P24" s="240" t="s">
        <v>77</v>
      </c>
      <c r="Q24" s="240"/>
      <c r="R24" s="185">
        <v>5540</v>
      </c>
      <c r="S24" s="185"/>
      <c r="T24" s="175" t="s">
        <v>71</v>
      </c>
      <c r="U24" s="175"/>
      <c r="V24" s="281" t="s">
        <v>80</v>
      </c>
      <c r="W24" s="281"/>
      <c r="X24" s="185">
        <v>2980</v>
      </c>
      <c r="Y24" s="185"/>
      <c r="Z24" s="183">
        <v>390</v>
      </c>
      <c r="AA24" s="183"/>
      <c r="AC24" s="108"/>
      <c r="AD24" s="23"/>
      <c r="AE24" s="16"/>
      <c r="AF24" s="16"/>
      <c r="AG24" s="16"/>
      <c r="AH24" s="16"/>
      <c r="AI24" s="16"/>
    </row>
    <row r="25" spans="1:35" s="2" customFormat="1" ht="21.75" customHeight="1">
      <c r="A25" s="249" t="s">
        <v>60</v>
      </c>
      <c r="B25" s="249"/>
      <c r="C25" s="250"/>
      <c r="D25" s="216">
        <v>3</v>
      </c>
      <c r="E25" s="217"/>
      <c r="F25" s="185">
        <v>18500</v>
      </c>
      <c r="G25" s="185"/>
      <c r="H25" s="175" t="s">
        <v>71</v>
      </c>
      <c r="I25" s="175"/>
      <c r="J25" s="183">
        <v>1</v>
      </c>
      <c r="K25" s="183"/>
      <c r="L25" s="185">
        <v>14800</v>
      </c>
      <c r="M25" s="185"/>
      <c r="N25" s="207">
        <v>800</v>
      </c>
      <c r="O25" s="207"/>
      <c r="P25" s="240">
        <v>2</v>
      </c>
      <c r="Q25" s="240"/>
      <c r="R25" s="185">
        <v>3700</v>
      </c>
      <c r="S25" s="185"/>
      <c r="T25" s="175" t="s">
        <v>71</v>
      </c>
      <c r="U25" s="175"/>
      <c r="V25" s="183" t="s">
        <v>70</v>
      </c>
      <c r="W25" s="183"/>
      <c r="X25" s="185" t="s">
        <v>70</v>
      </c>
      <c r="Y25" s="185"/>
      <c r="Z25" s="183" t="s">
        <v>70</v>
      </c>
      <c r="AA25" s="183"/>
      <c r="AC25" s="101">
        <v>12</v>
      </c>
      <c r="AD25" s="24">
        <v>136994</v>
      </c>
      <c r="AE25" s="19">
        <v>123685</v>
      </c>
      <c r="AF25" s="19">
        <v>5357</v>
      </c>
      <c r="AG25" s="19">
        <v>36925</v>
      </c>
      <c r="AH25" s="19">
        <v>3949</v>
      </c>
      <c r="AI25" s="19">
        <v>10649</v>
      </c>
    </row>
    <row r="26" spans="1:35" s="1" customFormat="1" ht="21.75" customHeight="1">
      <c r="A26" s="213" t="s">
        <v>59</v>
      </c>
      <c r="B26" s="213"/>
      <c r="C26" s="214"/>
      <c r="D26" s="220">
        <v>10</v>
      </c>
      <c r="E26" s="221"/>
      <c r="F26" s="226">
        <v>8454.5</v>
      </c>
      <c r="G26" s="226"/>
      <c r="H26" s="176" t="s">
        <v>71</v>
      </c>
      <c r="I26" s="176"/>
      <c r="J26" s="239">
        <v>3</v>
      </c>
      <c r="K26" s="239"/>
      <c r="L26" s="226">
        <v>404.5</v>
      </c>
      <c r="M26" s="226"/>
      <c r="N26" s="242">
        <v>108.5</v>
      </c>
      <c r="O26" s="242"/>
      <c r="P26" s="241">
        <v>7</v>
      </c>
      <c r="Q26" s="241"/>
      <c r="R26" s="226">
        <v>8050</v>
      </c>
      <c r="S26" s="226"/>
      <c r="T26" s="176" t="s">
        <v>71</v>
      </c>
      <c r="U26" s="176"/>
      <c r="V26" s="239" t="s">
        <v>70</v>
      </c>
      <c r="W26" s="239"/>
      <c r="X26" s="309" t="s">
        <v>70</v>
      </c>
      <c r="Y26" s="309"/>
      <c r="Z26" s="272" t="s">
        <v>70</v>
      </c>
      <c r="AA26" s="272"/>
      <c r="AC26" s="72" t="s">
        <v>119</v>
      </c>
      <c r="AD26" s="70">
        <v>132518</v>
      </c>
      <c r="AE26" s="71">
        <v>118789</v>
      </c>
      <c r="AF26" s="71">
        <v>4789</v>
      </c>
      <c r="AG26" s="71">
        <v>34354</v>
      </c>
      <c r="AH26" s="71">
        <v>3771</v>
      </c>
      <c r="AI26" s="71">
        <v>10346</v>
      </c>
    </row>
    <row r="27" spans="1:35" s="1" customFormat="1" ht="21.75" customHeight="1">
      <c r="A27" s="75" t="s">
        <v>72</v>
      </c>
      <c r="B27" s="72"/>
      <c r="C27" s="76"/>
      <c r="D27" s="76"/>
      <c r="E27" s="47"/>
      <c r="F27" s="47"/>
      <c r="G27" s="29"/>
      <c r="H27" s="29"/>
      <c r="I27" s="30"/>
      <c r="J27" s="30"/>
      <c r="K27" s="47"/>
      <c r="L27" s="47"/>
      <c r="M27" s="30"/>
      <c r="N27" s="30"/>
      <c r="O27" s="77"/>
      <c r="P27" s="77"/>
      <c r="Q27" s="47"/>
      <c r="R27" s="47"/>
      <c r="S27" s="29"/>
      <c r="T27" s="29"/>
      <c r="U27" s="30"/>
      <c r="V27" s="30"/>
      <c r="W27" s="31"/>
      <c r="X27" s="31"/>
      <c r="Y27" s="30"/>
      <c r="Z27" s="30"/>
      <c r="AC27" s="106">
        <v>2</v>
      </c>
      <c r="AD27" s="70">
        <v>134853</v>
      </c>
      <c r="AE27" s="71">
        <v>122263</v>
      </c>
      <c r="AF27" s="71">
        <v>4904</v>
      </c>
      <c r="AG27" s="71">
        <v>35902</v>
      </c>
      <c r="AH27" s="71">
        <v>3916</v>
      </c>
      <c r="AI27" s="71">
        <v>9748</v>
      </c>
    </row>
    <row r="28" spans="1:35" s="1" customFormat="1" ht="21.75" customHeight="1">
      <c r="A28" s="75" t="s">
        <v>65</v>
      </c>
      <c r="B28" s="72"/>
      <c r="C28" s="76"/>
      <c r="D28" s="76"/>
      <c r="E28" s="47"/>
      <c r="F28" s="47"/>
      <c r="G28" s="29"/>
      <c r="H28" s="29"/>
      <c r="I28" s="30"/>
      <c r="J28" s="30"/>
      <c r="K28" s="47"/>
      <c r="L28" s="47"/>
      <c r="M28" s="30"/>
      <c r="N28" s="30"/>
      <c r="O28" s="77"/>
      <c r="P28" s="77"/>
      <c r="Q28" s="47"/>
      <c r="R28" s="47"/>
      <c r="S28" s="29"/>
      <c r="T28" s="29"/>
      <c r="U28" s="30"/>
      <c r="V28" s="30"/>
      <c r="W28" s="31"/>
      <c r="X28" s="31"/>
      <c r="Y28" s="30"/>
      <c r="Z28" s="30"/>
      <c r="AC28" s="109">
        <v>3</v>
      </c>
      <c r="AD28" s="70">
        <v>146754</v>
      </c>
      <c r="AE28" s="71">
        <v>133342</v>
      </c>
      <c r="AF28" s="71">
        <v>5122</v>
      </c>
      <c r="AG28" s="71">
        <v>39381</v>
      </c>
      <c r="AH28" s="71">
        <v>3950</v>
      </c>
      <c r="AI28" s="71">
        <v>10874</v>
      </c>
    </row>
    <row r="29" spans="29:35" s="1" customFormat="1" ht="15" customHeight="1">
      <c r="AC29" s="133" t="s">
        <v>149</v>
      </c>
      <c r="AD29" s="15"/>
      <c r="AE29" s="15"/>
      <c r="AF29" s="15"/>
      <c r="AG29" s="15"/>
      <c r="AH29" s="15"/>
      <c r="AI29" s="15"/>
    </row>
    <row r="30" spans="1:29" s="1" customFormat="1" ht="21.75" customHeight="1">
      <c r="A30" s="247" t="s">
        <v>158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C30" s="131" t="s">
        <v>150</v>
      </c>
    </row>
    <row r="31" spans="2:29" s="1" customFormat="1" ht="15" customHeight="1" thickBo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58" t="s">
        <v>91</v>
      </c>
      <c r="AC31" s="1" t="s">
        <v>73</v>
      </c>
    </row>
    <row r="32" spans="1:27" s="1" customFormat="1" ht="15" customHeight="1">
      <c r="A32" s="251" t="s">
        <v>109</v>
      </c>
      <c r="B32" s="244" t="s">
        <v>114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6"/>
      <c r="N32" s="186" t="s">
        <v>116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</row>
    <row r="33" spans="1:27" s="1" customFormat="1" ht="18" customHeight="1">
      <c r="A33" s="252"/>
      <c r="B33" s="177" t="s">
        <v>4</v>
      </c>
      <c r="C33" s="177"/>
      <c r="D33" s="177" t="s">
        <v>115</v>
      </c>
      <c r="E33" s="177"/>
      <c r="F33" s="177"/>
      <c r="G33" s="177"/>
      <c r="H33" s="177"/>
      <c r="I33" s="177"/>
      <c r="J33" s="177"/>
      <c r="K33" s="177"/>
      <c r="L33" s="191" t="s">
        <v>20</v>
      </c>
      <c r="M33" s="192"/>
      <c r="N33" s="204" t="s">
        <v>4</v>
      </c>
      <c r="O33" s="205"/>
      <c r="P33" s="195" t="s">
        <v>5</v>
      </c>
      <c r="Q33" s="196"/>
      <c r="R33" s="200" t="s">
        <v>92</v>
      </c>
      <c r="S33" s="201"/>
      <c r="U33" s="3"/>
      <c r="V33" s="3"/>
      <c r="W33" s="3"/>
      <c r="X33" s="3"/>
      <c r="Y33" s="3"/>
      <c r="Z33" s="3"/>
      <c r="AA33" s="3"/>
    </row>
    <row r="34" spans="1:35" s="1" customFormat="1" ht="19.5" customHeight="1" thickBot="1">
      <c r="A34" s="253"/>
      <c r="B34" s="177"/>
      <c r="C34" s="177"/>
      <c r="D34" s="177" t="s">
        <v>7</v>
      </c>
      <c r="E34" s="177"/>
      <c r="F34" s="177" t="s">
        <v>8</v>
      </c>
      <c r="G34" s="177"/>
      <c r="H34" s="177" t="s">
        <v>9</v>
      </c>
      <c r="I34" s="178"/>
      <c r="J34" s="177" t="s">
        <v>93</v>
      </c>
      <c r="K34" s="177"/>
      <c r="L34" s="193"/>
      <c r="M34" s="194"/>
      <c r="N34" s="186"/>
      <c r="O34" s="187"/>
      <c r="P34" s="197"/>
      <c r="Q34" s="198"/>
      <c r="R34" s="202"/>
      <c r="S34" s="203"/>
      <c r="T34" s="177" t="s">
        <v>117</v>
      </c>
      <c r="U34" s="177"/>
      <c r="V34" s="177" t="s">
        <v>10</v>
      </c>
      <c r="W34" s="177"/>
      <c r="X34" s="177" t="s">
        <v>11</v>
      </c>
      <c r="Y34" s="177"/>
      <c r="Z34" s="177" t="s">
        <v>12</v>
      </c>
      <c r="AA34" s="188"/>
      <c r="AD34" s="59"/>
      <c r="AE34" s="59"/>
      <c r="AF34" s="59"/>
      <c r="AG34" s="59"/>
      <c r="AH34" s="59"/>
      <c r="AI34" s="137" t="s">
        <v>155</v>
      </c>
    </row>
    <row r="35" spans="1:35" s="1" customFormat="1" ht="19.5" customHeight="1">
      <c r="A35" s="93" t="s">
        <v>110</v>
      </c>
      <c r="B35" s="243">
        <f>SUM(D35,L35)</f>
        <v>6759331</v>
      </c>
      <c r="C35" s="181"/>
      <c r="D35" s="181">
        <f>SUM(F35:K35)</f>
        <v>1812148</v>
      </c>
      <c r="E35" s="181"/>
      <c r="F35" s="181">
        <v>1811654</v>
      </c>
      <c r="G35" s="181"/>
      <c r="H35" s="181">
        <v>494</v>
      </c>
      <c r="I35" s="181"/>
      <c r="J35" s="181" t="s">
        <v>156</v>
      </c>
      <c r="K35" s="181"/>
      <c r="L35" s="181">
        <v>4947183</v>
      </c>
      <c r="M35" s="181"/>
      <c r="N35" s="248">
        <f>SUM(P35,R35)</f>
        <v>6316179</v>
      </c>
      <c r="O35" s="248"/>
      <c r="P35" s="181">
        <v>1793038</v>
      </c>
      <c r="Q35" s="181"/>
      <c r="R35" s="181">
        <f>SUM(T35:AA35)</f>
        <v>4523141</v>
      </c>
      <c r="S35" s="181"/>
      <c r="T35" s="190">
        <v>1155592</v>
      </c>
      <c r="U35" s="190"/>
      <c r="V35" s="190">
        <v>1488976</v>
      </c>
      <c r="W35" s="190"/>
      <c r="X35" s="190">
        <v>1668861</v>
      </c>
      <c r="Y35" s="190"/>
      <c r="Z35" s="190">
        <v>209712</v>
      </c>
      <c r="AA35" s="190"/>
      <c r="AC35" s="282" t="s">
        <v>124</v>
      </c>
      <c r="AD35" s="285" t="s">
        <v>6</v>
      </c>
      <c r="AE35" s="286"/>
      <c r="AF35" s="286"/>
      <c r="AG35" s="287"/>
      <c r="AH35" s="305" t="s">
        <v>125</v>
      </c>
      <c r="AI35" s="306" t="s">
        <v>3</v>
      </c>
    </row>
    <row r="36" spans="1:35" s="1" customFormat="1" ht="19.5" customHeight="1">
      <c r="A36" s="86">
        <v>3</v>
      </c>
      <c r="B36" s="210">
        <f>SUM(D36,L36)</f>
        <v>7009621</v>
      </c>
      <c r="C36" s="179"/>
      <c r="D36" s="179">
        <f>SUM(F36:K36)</f>
        <v>2054252</v>
      </c>
      <c r="E36" s="179"/>
      <c r="F36" s="179">
        <v>2053723</v>
      </c>
      <c r="G36" s="179"/>
      <c r="H36" s="179">
        <v>529</v>
      </c>
      <c r="I36" s="179"/>
      <c r="J36" s="179" t="s">
        <v>156</v>
      </c>
      <c r="K36" s="179"/>
      <c r="L36" s="179">
        <v>4955369</v>
      </c>
      <c r="M36" s="179"/>
      <c r="N36" s="199">
        <f>SUM(P36,R36)</f>
        <v>6552727</v>
      </c>
      <c r="O36" s="199"/>
      <c r="P36" s="179">
        <v>1861468</v>
      </c>
      <c r="Q36" s="179"/>
      <c r="R36" s="179">
        <f>SUM(T36:AA36)</f>
        <v>4691259</v>
      </c>
      <c r="S36" s="179"/>
      <c r="T36" s="189">
        <v>1221999</v>
      </c>
      <c r="U36" s="189"/>
      <c r="V36" s="189">
        <v>1562839</v>
      </c>
      <c r="W36" s="189"/>
      <c r="X36" s="189">
        <v>1686527</v>
      </c>
      <c r="Y36" s="189"/>
      <c r="Z36" s="189">
        <v>219894</v>
      </c>
      <c r="AA36" s="189"/>
      <c r="AC36" s="283"/>
      <c r="AD36" s="279" t="s">
        <v>16</v>
      </c>
      <c r="AE36" s="304" t="s">
        <v>13</v>
      </c>
      <c r="AF36" s="279" t="s">
        <v>17</v>
      </c>
      <c r="AG36" s="279" t="s">
        <v>14</v>
      </c>
      <c r="AH36" s="299"/>
      <c r="AI36" s="307"/>
    </row>
    <row r="37" spans="1:35" s="1" customFormat="1" ht="19.5" customHeight="1">
      <c r="A37" s="86">
        <v>4</v>
      </c>
      <c r="B37" s="210">
        <f>SUM(D37,L37)</f>
        <v>7279260</v>
      </c>
      <c r="C37" s="179"/>
      <c r="D37" s="179">
        <f>SUM(F37:K37)</f>
        <v>1902264</v>
      </c>
      <c r="E37" s="179"/>
      <c r="F37" s="179">
        <v>1571084</v>
      </c>
      <c r="G37" s="179"/>
      <c r="H37" s="179">
        <v>520</v>
      </c>
      <c r="I37" s="179"/>
      <c r="J37" s="179">
        <v>330660</v>
      </c>
      <c r="K37" s="179"/>
      <c r="L37" s="179">
        <v>5376996</v>
      </c>
      <c r="M37" s="179"/>
      <c r="N37" s="199">
        <f>SUM(P37,R37)</f>
        <v>6765066</v>
      </c>
      <c r="O37" s="199"/>
      <c r="P37" s="179">
        <v>1927357</v>
      </c>
      <c r="Q37" s="179"/>
      <c r="R37" s="179">
        <f>SUM(T37:AA37)</f>
        <v>4837709</v>
      </c>
      <c r="S37" s="179"/>
      <c r="T37" s="189">
        <v>1277073</v>
      </c>
      <c r="U37" s="189"/>
      <c r="V37" s="189">
        <v>1598976</v>
      </c>
      <c r="W37" s="189"/>
      <c r="X37" s="189">
        <v>1699275</v>
      </c>
      <c r="Y37" s="189"/>
      <c r="Z37" s="189">
        <v>262385</v>
      </c>
      <c r="AA37" s="189"/>
      <c r="AC37" s="284"/>
      <c r="AD37" s="280"/>
      <c r="AE37" s="300"/>
      <c r="AF37" s="280"/>
      <c r="AG37" s="280"/>
      <c r="AH37" s="300"/>
      <c r="AI37" s="308"/>
    </row>
    <row r="38" spans="1:40" s="2" customFormat="1" ht="21.75" customHeight="1">
      <c r="A38" s="86">
        <v>5</v>
      </c>
      <c r="B38" s="210">
        <f>SUM(D38,L38)</f>
        <v>7424895</v>
      </c>
      <c r="C38" s="179"/>
      <c r="D38" s="179">
        <f>SUM(F38:K38)</f>
        <v>5790202</v>
      </c>
      <c r="E38" s="179"/>
      <c r="F38" s="179">
        <v>1877251</v>
      </c>
      <c r="G38" s="179"/>
      <c r="H38" s="179">
        <v>521</v>
      </c>
      <c r="I38" s="179"/>
      <c r="J38" s="179">
        <v>3912430</v>
      </c>
      <c r="K38" s="179"/>
      <c r="L38" s="179">
        <v>1634693</v>
      </c>
      <c r="M38" s="179"/>
      <c r="N38" s="199">
        <f>SUM(P38,R38)</f>
        <v>6708982</v>
      </c>
      <c r="O38" s="199"/>
      <c r="P38" s="179">
        <v>1994112</v>
      </c>
      <c r="Q38" s="179"/>
      <c r="R38" s="179">
        <f>SUM(T38:AA38)</f>
        <v>4714870</v>
      </c>
      <c r="S38" s="179"/>
      <c r="T38" s="189">
        <v>1319638</v>
      </c>
      <c r="U38" s="189"/>
      <c r="V38" s="189">
        <v>1555120</v>
      </c>
      <c r="W38" s="189"/>
      <c r="X38" s="189">
        <v>1625914</v>
      </c>
      <c r="Y38" s="189"/>
      <c r="Z38" s="189">
        <v>214198</v>
      </c>
      <c r="AA38" s="189"/>
      <c r="AB38" s="1"/>
      <c r="AC38" s="61" t="s">
        <v>118</v>
      </c>
      <c r="AD38" s="78">
        <v>36681</v>
      </c>
      <c r="AE38" s="79">
        <v>80962</v>
      </c>
      <c r="AF38" s="79">
        <v>432020</v>
      </c>
      <c r="AG38" s="79">
        <v>129177</v>
      </c>
      <c r="AH38" s="79">
        <v>4217</v>
      </c>
      <c r="AI38" s="79">
        <v>109162</v>
      </c>
      <c r="AJ38" s="1"/>
      <c r="AK38" s="32"/>
      <c r="AL38" s="32"/>
      <c r="AM38" s="32"/>
      <c r="AN38" s="32"/>
    </row>
    <row r="39" spans="1:40" s="2" customFormat="1" ht="21.75" customHeight="1">
      <c r="A39" s="110">
        <v>6</v>
      </c>
      <c r="B39" s="172">
        <v>8001051</v>
      </c>
      <c r="C39" s="173"/>
      <c r="D39" s="173">
        <v>6355590</v>
      </c>
      <c r="E39" s="173"/>
      <c r="F39" s="173">
        <v>1406773</v>
      </c>
      <c r="G39" s="173"/>
      <c r="H39" s="173">
        <f>SUM(H41:I54)</f>
        <v>1397416</v>
      </c>
      <c r="I39" s="173"/>
      <c r="J39" s="173">
        <f>SUM(J41:K54)</f>
        <v>3551401</v>
      </c>
      <c r="K39" s="173"/>
      <c r="L39" s="173">
        <v>1645461</v>
      </c>
      <c r="M39" s="173"/>
      <c r="N39" s="173">
        <f>SUM(N41:O54)</f>
        <v>7247249</v>
      </c>
      <c r="O39" s="173"/>
      <c r="P39" s="173">
        <f>SUM(P41:Q54)</f>
        <v>2145561</v>
      </c>
      <c r="Q39" s="173"/>
      <c r="R39" s="173">
        <f>SUM(R41:S54)</f>
        <v>5101688</v>
      </c>
      <c r="S39" s="173"/>
      <c r="T39" s="173">
        <v>1473038</v>
      </c>
      <c r="U39" s="173"/>
      <c r="V39" s="173">
        <f>SUM(V41:W54)</f>
        <v>1668604</v>
      </c>
      <c r="W39" s="173"/>
      <c r="X39" s="173">
        <v>1734334</v>
      </c>
      <c r="Y39" s="173"/>
      <c r="Z39" s="173">
        <f>SUM(Z41:AA54)</f>
        <v>225712</v>
      </c>
      <c r="AA39" s="173"/>
      <c r="AC39" s="85">
        <v>3</v>
      </c>
      <c r="AD39" s="21">
        <v>40811</v>
      </c>
      <c r="AE39" s="22">
        <v>91805</v>
      </c>
      <c r="AF39" s="22">
        <v>479175</v>
      </c>
      <c r="AG39" s="22">
        <v>141225</v>
      </c>
      <c r="AH39" s="22">
        <v>12294</v>
      </c>
      <c r="AI39" s="22">
        <v>116810</v>
      </c>
      <c r="AK39" s="32"/>
      <c r="AL39" s="32"/>
      <c r="AM39" s="32"/>
      <c r="AN39" s="32"/>
    </row>
    <row r="40" spans="1:35" s="2" customFormat="1" ht="21.75" customHeight="1">
      <c r="A40" s="94"/>
      <c r="B40" s="228"/>
      <c r="C40" s="165"/>
      <c r="D40" s="165"/>
      <c r="E40" s="165"/>
      <c r="F40" s="174"/>
      <c r="G40" s="174"/>
      <c r="H40" s="165"/>
      <c r="I40" s="165"/>
      <c r="J40" s="165"/>
      <c r="K40" s="165"/>
      <c r="L40" s="180"/>
      <c r="M40" s="180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C40" s="85">
        <v>4</v>
      </c>
      <c r="AD40" s="21">
        <v>39183</v>
      </c>
      <c r="AE40" s="22">
        <v>84478</v>
      </c>
      <c r="AF40" s="22">
        <v>482325</v>
      </c>
      <c r="AG40" s="22">
        <v>153771</v>
      </c>
      <c r="AH40" s="22">
        <v>18089</v>
      </c>
      <c r="AI40" s="22">
        <v>125644</v>
      </c>
    </row>
    <row r="41" spans="1:35" s="2" customFormat="1" ht="21.75" customHeight="1">
      <c r="A41" s="13" t="s">
        <v>111</v>
      </c>
      <c r="B41" s="167">
        <v>590287</v>
      </c>
      <c r="C41" s="163"/>
      <c r="D41" s="163">
        <v>599718</v>
      </c>
      <c r="E41" s="163"/>
      <c r="F41" s="163">
        <v>228000</v>
      </c>
      <c r="G41" s="163"/>
      <c r="H41" s="163">
        <v>42</v>
      </c>
      <c r="I41" s="163"/>
      <c r="J41" s="163">
        <v>371676</v>
      </c>
      <c r="K41" s="163"/>
      <c r="L41" s="171">
        <v>-9431</v>
      </c>
      <c r="M41" s="171"/>
      <c r="N41" s="166">
        <v>559866</v>
      </c>
      <c r="O41" s="166"/>
      <c r="P41" s="163">
        <v>179205</v>
      </c>
      <c r="Q41" s="163"/>
      <c r="R41" s="163">
        <v>380661</v>
      </c>
      <c r="S41" s="163"/>
      <c r="T41" s="163">
        <v>96566</v>
      </c>
      <c r="U41" s="163"/>
      <c r="V41" s="163">
        <v>129181</v>
      </c>
      <c r="W41" s="163"/>
      <c r="X41" s="163">
        <v>133355</v>
      </c>
      <c r="Y41" s="163"/>
      <c r="Z41" s="163">
        <v>21559</v>
      </c>
      <c r="AA41" s="163"/>
      <c r="AC41" s="85">
        <v>5</v>
      </c>
      <c r="AD41" s="21">
        <v>36424</v>
      </c>
      <c r="AE41" s="22">
        <v>75809</v>
      </c>
      <c r="AF41" s="22">
        <v>463697</v>
      </c>
      <c r="AG41" s="22">
        <v>158449</v>
      </c>
      <c r="AH41" s="22">
        <v>17923</v>
      </c>
      <c r="AI41" s="22">
        <v>128336</v>
      </c>
    </row>
    <row r="42" spans="1:35" s="2" customFormat="1" ht="21.75" customHeight="1">
      <c r="A42" s="102">
        <v>5</v>
      </c>
      <c r="B42" s="163">
        <v>558250</v>
      </c>
      <c r="C42" s="163"/>
      <c r="D42" s="163">
        <v>199807</v>
      </c>
      <c r="E42" s="163"/>
      <c r="F42" s="163">
        <v>199763</v>
      </c>
      <c r="G42" s="163"/>
      <c r="H42" s="163">
        <v>44</v>
      </c>
      <c r="I42" s="163"/>
      <c r="J42" s="163" t="s">
        <v>94</v>
      </c>
      <c r="K42" s="163"/>
      <c r="L42" s="171">
        <v>358443</v>
      </c>
      <c r="M42" s="171"/>
      <c r="N42" s="166">
        <v>543855</v>
      </c>
      <c r="O42" s="166"/>
      <c r="P42" s="163">
        <v>162347</v>
      </c>
      <c r="Q42" s="163"/>
      <c r="R42" s="163">
        <v>381508</v>
      </c>
      <c r="S42" s="163"/>
      <c r="T42" s="163">
        <v>103950</v>
      </c>
      <c r="U42" s="163"/>
      <c r="V42" s="163">
        <v>127858</v>
      </c>
      <c r="W42" s="163"/>
      <c r="X42" s="163">
        <v>125929</v>
      </c>
      <c r="Y42" s="163"/>
      <c r="Z42" s="163">
        <v>23771</v>
      </c>
      <c r="AA42" s="163"/>
      <c r="AC42" s="110">
        <v>6</v>
      </c>
      <c r="AD42" s="159">
        <v>39331</v>
      </c>
      <c r="AE42" s="160">
        <f>SUM(AE44:AE57)</f>
        <v>82218</v>
      </c>
      <c r="AF42" s="160">
        <v>515129</v>
      </c>
      <c r="AG42" s="160">
        <v>170639</v>
      </c>
      <c r="AH42" s="160">
        <v>18058</v>
      </c>
      <c r="AI42" s="160">
        <v>138672</v>
      </c>
    </row>
    <row r="43" spans="1:35" s="2" customFormat="1" ht="21.75" customHeight="1">
      <c r="A43" s="102">
        <v>6</v>
      </c>
      <c r="B43" s="163">
        <v>592678</v>
      </c>
      <c r="C43" s="163"/>
      <c r="D43" s="163">
        <v>150095</v>
      </c>
      <c r="E43" s="163"/>
      <c r="F43" s="163">
        <v>150051</v>
      </c>
      <c r="G43" s="163"/>
      <c r="H43" s="163">
        <v>44</v>
      </c>
      <c r="I43" s="163"/>
      <c r="J43" s="163" t="s">
        <v>94</v>
      </c>
      <c r="K43" s="163"/>
      <c r="L43" s="171">
        <v>442583</v>
      </c>
      <c r="M43" s="171"/>
      <c r="N43" s="166">
        <v>546566</v>
      </c>
      <c r="O43" s="166"/>
      <c r="P43" s="163">
        <v>136001</v>
      </c>
      <c r="Q43" s="163"/>
      <c r="R43" s="163">
        <v>410565</v>
      </c>
      <c r="S43" s="163"/>
      <c r="T43" s="163">
        <v>117452</v>
      </c>
      <c r="U43" s="163"/>
      <c r="V43" s="163">
        <v>139763</v>
      </c>
      <c r="W43" s="163"/>
      <c r="X43" s="163">
        <v>133296</v>
      </c>
      <c r="Y43" s="163"/>
      <c r="Z43" s="163">
        <v>20054</v>
      </c>
      <c r="AA43" s="163"/>
      <c r="AC43" s="64"/>
      <c r="AD43" s="20"/>
      <c r="AE43" s="17"/>
      <c r="AF43" s="17"/>
      <c r="AG43" s="18"/>
      <c r="AH43" s="17"/>
      <c r="AI43" s="17"/>
    </row>
    <row r="44" spans="1:35" s="2" customFormat="1" ht="21.75" customHeight="1">
      <c r="A44" s="102">
        <v>7</v>
      </c>
      <c r="B44" s="163">
        <v>763982</v>
      </c>
      <c r="C44" s="163"/>
      <c r="D44" s="163">
        <v>352086</v>
      </c>
      <c r="E44" s="163"/>
      <c r="F44" s="163">
        <v>123508</v>
      </c>
      <c r="G44" s="163"/>
      <c r="H44" s="163">
        <v>61</v>
      </c>
      <c r="I44" s="163"/>
      <c r="J44" s="163">
        <v>228517</v>
      </c>
      <c r="K44" s="163"/>
      <c r="L44" s="171">
        <v>411890</v>
      </c>
      <c r="M44" s="171"/>
      <c r="N44" s="166">
        <v>639478</v>
      </c>
      <c r="O44" s="166"/>
      <c r="P44" s="163">
        <v>153092</v>
      </c>
      <c r="Q44" s="163"/>
      <c r="R44" s="163">
        <v>486386</v>
      </c>
      <c r="S44" s="163"/>
      <c r="T44" s="163">
        <v>160376</v>
      </c>
      <c r="U44" s="163"/>
      <c r="V44" s="163">
        <v>149607</v>
      </c>
      <c r="W44" s="163"/>
      <c r="X44" s="163">
        <v>157309</v>
      </c>
      <c r="Y44" s="163"/>
      <c r="Z44" s="163">
        <v>19094</v>
      </c>
      <c r="AA44" s="163"/>
      <c r="AC44" s="42" t="s">
        <v>120</v>
      </c>
      <c r="AD44" s="21">
        <v>3148</v>
      </c>
      <c r="AE44" s="22">
        <v>6505</v>
      </c>
      <c r="AF44" s="22">
        <v>38130</v>
      </c>
      <c r="AG44" s="22">
        <v>12788</v>
      </c>
      <c r="AH44" s="22">
        <v>1383</v>
      </c>
      <c r="AI44" s="22">
        <v>10083</v>
      </c>
    </row>
    <row r="45" spans="1:35" s="2" customFormat="1" ht="21.75" customHeight="1">
      <c r="A45" s="103"/>
      <c r="AC45" s="105">
        <v>5</v>
      </c>
      <c r="AD45" s="21">
        <v>2917</v>
      </c>
      <c r="AE45" s="22">
        <v>6259</v>
      </c>
      <c r="AF45" s="22">
        <v>37187</v>
      </c>
      <c r="AG45" s="22">
        <v>12763</v>
      </c>
      <c r="AH45" s="22">
        <v>1413</v>
      </c>
      <c r="AI45" s="22">
        <v>10402</v>
      </c>
    </row>
    <row r="46" spans="1:35" s="2" customFormat="1" ht="21.75" customHeight="1">
      <c r="A46" s="102">
        <v>8</v>
      </c>
      <c r="B46" s="165">
        <v>807010</v>
      </c>
      <c r="C46" s="165"/>
      <c r="D46" s="165">
        <v>386707</v>
      </c>
      <c r="E46" s="165"/>
      <c r="F46" s="169">
        <v>55049</v>
      </c>
      <c r="G46" s="169"/>
      <c r="H46" s="165">
        <v>1704</v>
      </c>
      <c r="I46" s="165"/>
      <c r="J46" s="165">
        <v>329954</v>
      </c>
      <c r="K46" s="165"/>
      <c r="L46" s="170">
        <v>420303</v>
      </c>
      <c r="M46" s="170"/>
      <c r="N46" s="165">
        <v>727122</v>
      </c>
      <c r="O46" s="165"/>
      <c r="P46" s="165">
        <v>211915</v>
      </c>
      <c r="Q46" s="165"/>
      <c r="R46" s="165">
        <v>515207</v>
      </c>
      <c r="S46" s="165"/>
      <c r="T46" s="165">
        <v>170830</v>
      </c>
      <c r="U46" s="165"/>
      <c r="V46" s="165">
        <v>145313</v>
      </c>
      <c r="W46" s="165"/>
      <c r="X46" s="165">
        <v>178564</v>
      </c>
      <c r="Y46" s="165"/>
      <c r="Z46" s="165">
        <v>20500</v>
      </c>
      <c r="AA46" s="165"/>
      <c r="AC46" s="106">
        <v>6</v>
      </c>
      <c r="AD46" s="21">
        <v>3342</v>
      </c>
      <c r="AE46" s="22">
        <v>6719</v>
      </c>
      <c r="AF46" s="22">
        <v>42671</v>
      </c>
      <c r="AG46" s="22">
        <v>14301</v>
      </c>
      <c r="AH46" s="22">
        <v>1402</v>
      </c>
      <c r="AI46" s="22">
        <v>11070</v>
      </c>
    </row>
    <row r="47" spans="1:35" s="2" customFormat="1" ht="21.75" customHeight="1">
      <c r="A47" s="102">
        <v>9</v>
      </c>
      <c r="B47" s="163">
        <v>665577</v>
      </c>
      <c r="C47" s="168"/>
      <c r="D47" s="163">
        <v>491906</v>
      </c>
      <c r="E47" s="163"/>
      <c r="F47" s="163">
        <v>38499</v>
      </c>
      <c r="G47" s="163"/>
      <c r="H47" s="163">
        <v>190873</v>
      </c>
      <c r="I47" s="168"/>
      <c r="J47" s="163">
        <v>262534</v>
      </c>
      <c r="K47" s="163"/>
      <c r="L47" s="171">
        <v>173671</v>
      </c>
      <c r="M47" s="171"/>
      <c r="N47" s="166">
        <v>651826</v>
      </c>
      <c r="O47" s="166"/>
      <c r="P47" s="163">
        <v>192348</v>
      </c>
      <c r="Q47" s="163"/>
      <c r="R47" s="163">
        <v>459478</v>
      </c>
      <c r="S47" s="163"/>
      <c r="T47" s="163">
        <v>132133</v>
      </c>
      <c r="U47" s="163"/>
      <c r="V47" s="163">
        <v>145012</v>
      </c>
      <c r="W47" s="163"/>
      <c r="X47" s="163">
        <v>165784</v>
      </c>
      <c r="Y47" s="163"/>
      <c r="Z47" s="163">
        <v>16549</v>
      </c>
      <c r="AA47" s="163"/>
      <c r="AC47" s="106">
        <v>7</v>
      </c>
      <c r="AD47" s="21">
        <v>3496</v>
      </c>
      <c r="AE47" s="22">
        <v>6482</v>
      </c>
      <c r="AF47" s="22">
        <v>45535</v>
      </c>
      <c r="AG47" s="22">
        <v>14719</v>
      </c>
      <c r="AH47" s="22">
        <v>1644</v>
      </c>
      <c r="AI47" s="22">
        <v>13019</v>
      </c>
    </row>
    <row r="48" spans="1:35" s="2" customFormat="1" ht="21.75" customHeight="1">
      <c r="A48" s="102">
        <v>10</v>
      </c>
      <c r="B48" s="163">
        <v>616166</v>
      </c>
      <c r="C48" s="168"/>
      <c r="D48" s="163">
        <v>591440</v>
      </c>
      <c r="E48" s="163"/>
      <c r="F48" s="163">
        <v>51958</v>
      </c>
      <c r="G48" s="163"/>
      <c r="H48" s="163">
        <v>137722</v>
      </c>
      <c r="I48" s="168"/>
      <c r="J48" s="163">
        <v>401760</v>
      </c>
      <c r="K48" s="163"/>
      <c r="L48" s="171">
        <v>24726</v>
      </c>
      <c r="M48" s="171"/>
      <c r="N48" s="166">
        <v>554836</v>
      </c>
      <c r="O48" s="166"/>
      <c r="P48" s="163">
        <v>149804</v>
      </c>
      <c r="Q48" s="163"/>
      <c r="R48" s="163">
        <v>405032</v>
      </c>
      <c r="S48" s="163"/>
      <c r="T48" s="163">
        <v>111991</v>
      </c>
      <c r="U48" s="163"/>
      <c r="V48" s="163">
        <v>142420</v>
      </c>
      <c r="W48" s="163"/>
      <c r="X48" s="163">
        <v>137882</v>
      </c>
      <c r="Y48" s="163"/>
      <c r="Z48" s="163">
        <v>12739</v>
      </c>
      <c r="AA48" s="163"/>
      <c r="AC48" s="107"/>
      <c r="AD48" s="20"/>
      <c r="AE48" s="17"/>
      <c r="AF48" s="17"/>
      <c r="AG48" s="17"/>
      <c r="AH48" s="17"/>
      <c r="AI48" s="17"/>
    </row>
    <row r="49" spans="1:35" s="2" customFormat="1" ht="21.75" customHeight="1">
      <c r="A49" s="102">
        <v>11</v>
      </c>
      <c r="B49" s="163">
        <v>627338</v>
      </c>
      <c r="C49" s="168"/>
      <c r="D49" s="163">
        <v>649515</v>
      </c>
      <c r="E49" s="163"/>
      <c r="F49" s="163">
        <v>55067</v>
      </c>
      <c r="G49" s="163"/>
      <c r="H49" s="163">
        <v>205648</v>
      </c>
      <c r="I49" s="168"/>
      <c r="J49" s="163">
        <v>388800</v>
      </c>
      <c r="K49" s="163"/>
      <c r="L49" s="171">
        <v>-22177</v>
      </c>
      <c r="M49" s="171"/>
      <c r="N49" s="166">
        <v>547907</v>
      </c>
      <c r="O49" s="166"/>
      <c r="P49" s="163">
        <v>159142</v>
      </c>
      <c r="Q49" s="163"/>
      <c r="R49" s="163">
        <v>388765</v>
      </c>
      <c r="S49" s="163"/>
      <c r="T49" s="163">
        <v>106059</v>
      </c>
      <c r="U49" s="163"/>
      <c r="V49" s="163">
        <v>138339</v>
      </c>
      <c r="W49" s="163"/>
      <c r="X49" s="163">
        <v>130892</v>
      </c>
      <c r="Y49" s="163"/>
      <c r="Z49" s="163">
        <v>13475</v>
      </c>
      <c r="AA49" s="163"/>
      <c r="AC49" s="106">
        <v>8</v>
      </c>
      <c r="AD49" s="21">
        <v>3164</v>
      </c>
      <c r="AE49" s="22">
        <v>6464</v>
      </c>
      <c r="AF49" s="22">
        <v>45817</v>
      </c>
      <c r="AG49" s="22">
        <v>14624</v>
      </c>
      <c r="AH49" s="22">
        <v>1625</v>
      </c>
      <c r="AI49" s="22">
        <v>13158</v>
      </c>
    </row>
    <row r="50" spans="1:35" s="2" customFormat="1" ht="21.75" customHeight="1">
      <c r="A50" s="104"/>
      <c r="AC50" s="101">
        <v>9</v>
      </c>
      <c r="AD50" s="21">
        <v>3092</v>
      </c>
      <c r="AE50" s="22">
        <v>6953</v>
      </c>
      <c r="AF50" s="22">
        <v>45291</v>
      </c>
      <c r="AG50" s="22">
        <v>14996</v>
      </c>
      <c r="AH50" s="22">
        <v>1405</v>
      </c>
      <c r="AI50" s="22">
        <v>11903</v>
      </c>
    </row>
    <row r="51" spans="1:35" s="2" customFormat="1" ht="21.75" customHeight="1">
      <c r="A51" s="102">
        <v>12</v>
      </c>
      <c r="B51" s="163">
        <v>692997</v>
      </c>
      <c r="C51" s="168"/>
      <c r="D51" s="163">
        <v>713296</v>
      </c>
      <c r="E51" s="163"/>
      <c r="F51" s="163">
        <v>121228</v>
      </c>
      <c r="G51" s="163"/>
      <c r="H51" s="163">
        <v>190308</v>
      </c>
      <c r="I51" s="168"/>
      <c r="J51" s="163">
        <v>401760</v>
      </c>
      <c r="K51" s="163"/>
      <c r="L51" s="171">
        <v>-20299</v>
      </c>
      <c r="M51" s="171"/>
      <c r="N51" s="166">
        <v>591745</v>
      </c>
      <c r="O51" s="166"/>
      <c r="P51" s="163">
        <v>181050</v>
      </c>
      <c r="Q51" s="163"/>
      <c r="R51" s="163">
        <v>410695</v>
      </c>
      <c r="S51" s="163"/>
      <c r="T51" s="163">
        <v>118730</v>
      </c>
      <c r="U51" s="163"/>
      <c r="V51" s="163">
        <v>136994</v>
      </c>
      <c r="W51" s="163"/>
      <c r="X51" s="163">
        <v>139161</v>
      </c>
      <c r="Y51" s="163"/>
      <c r="Z51" s="163">
        <v>15810</v>
      </c>
      <c r="AA51" s="163"/>
      <c r="AC51" s="101">
        <v>10</v>
      </c>
      <c r="AD51" s="21">
        <v>3341</v>
      </c>
      <c r="AE51" s="22">
        <v>7039</v>
      </c>
      <c r="AF51" s="22">
        <v>43201</v>
      </c>
      <c r="AG51" s="22">
        <v>14936</v>
      </c>
      <c r="AH51" s="22">
        <v>1408</v>
      </c>
      <c r="AI51" s="22">
        <v>11096</v>
      </c>
    </row>
    <row r="52" spans="1:35" s="2" customFormat="1" ht="21.75" customHeight="1">
      <c r="A52" s="88" t="s">
        <v>112</v>
      </c>
      <c r="B52" s="163">
        <v>717838</v>
      </c>
      <c r="C52" s="168"/>
      <c r="D52" s="163">
        <v>755852</v>
      </c>
      <c r="E52" s="163"/>
      <c r="F52" s="169">
        <v>123389</v>
      </c>
      <c r="G52" s="169"/>
      <c r="H52" s="165">
        <v>230703</v>
      </c>
      <c r="I52" s="165"/>
      <c r="J52" s="165">
        <v>401760</v>
      </c>
      <c r="K52" s="165"/>
      <c r="L52" s="170">
        <v>-38014</v>
      </c>
      <c r="M52" s="170"/>
      <c r="N52" s="165">
        <v>657080</v>
      </c>
      <c r="O52" s="165"/>
      <c r="P52" s="165">
        <v>233250</v>
      </c>
      <c r="Q52" s="165"/>
      <c r="R52" s="165">
        <v>423830</v>
      </c>
      <c r="S52" s="165"/>
      <c r="T52" s="165">
        <v>123544</v>
      </c>
      <c r="U52" s="165"/>
      <c r="V52" s="165">
        <v>132518</v>
      </c>
      <c r="W52" s="165"/>
      <c r="X52" s="165">
        <v>145313</v>
      </c>
      <c r="Y52" s="165"/>
      <c r="Z52" s="165">
        <v>22455</v>
      </c>
      <c r="AA52" s="165"/>
      <c r="AC52" s="101">
        <v>11</v>
      </c>
      <c r="AD52" s="21">
        <v>3292</v>
      </c>
      <c r="AE52" s="22">
        <v>7146</v>
      </c>
      <c r="AF52" s="22">
        <v>43093</v>
      </c>
      <c r="AG52" s="22">
        <v>14764</v>
      </c>
      <c r="AH52" s="22">
        <v>1478</v>
      </c>
      <c r="AI52" s="22">
        <v>11209</v>
      </c>
    </row>
    <row r="53" spans="1:35" s="2" customFormat="1" ht="21.75" customHeight="1">
      <c r="A53" s="101">
        <v>2</v>
      </c>
      <c r="B53" s="167">
        <v>667848</v>
      </c>
      <c r="C53" s="168"/>
      <c r="D53" s="163">
        <v>698865</v>
      </c>
      <c r="E53" s="163"/>
      <c r="F53" s="163">
        <v>102522</v>
      </c>
      <c r="G53" s="163"/>
      <c r="H53" s="163">
        <v>233463</v>
      </c>
      <c r="I53" s="168"/>
      <c r="J53" s="163">
        <v>362880</v>
      </c>
      <c r="K53" s="163"/>
      <c r="L53" s="171">
        <v>-31017</v>
      </c>
      <c r="M53" s="171"/>
      <c r="N53" s="166">
        <v>608569</v>
      </c>
      <c r="O53" s="166"/>
      <c r="P53" s="163">
        <v>198889</v>
      </c>
      <c r="Q53" s="163"/>
      <c r="R53" s="163">
        <v>409680</v>
      </c>
      <c r="S53" s="163"/>
      <c r="T53" s="163">
        <v>112927</v>
      </c>
      <c r="U53" s="163"/>
      <c r="V53" s="163">
        <v>134854</v>
      </c>
      <c r="W53" s="163"/>
      <c r="X53" s="163">
        <v>141351</v>
      </c>
      <c r="Y53" s="163"/>
      <c r="Z53" s="163">
        <v>20548</v>
      </c>
      <c r="AA53" s="163"/>
      <c r="AC53" s="108"/>
      <c r="AD53" s="20"/>
      <c r="AE53" s="17"/>
      <c r="AF53" s="17"/>
      <c r="AG53" s="17"/>
      <c r="AH53" s="17"/>
      <c r="AI53" s="17"/>
    </row>
    <row r="54" spans="1:35" s="2" customFormat="1" ht="21.75" customHeight="1">
      <c r="A54" s="101">
        <v>3</v>
      </c>
      <c r="B54" s="167">
        <v>701078</v>
      </c>
      <c r="C54" s="168"/>
      <c r="D54" s="163">
        <v>766302</v>
      </c>
      <c r="E54" s="163"/>
      <c r="F54" s="163">
        <v>157738</v>
      </c>
      <c r="G54" s="163"/>
      <c r="H54" s="163">
        <v>206804</v>
      </c>
      <c r="I54" s="168"/>
      <c r="J54" s="163">
        <v>401760</v>
      </c>
      <c r="K54" s="163"/>
      <c r="L54" s="171">
        <v>-65224</v>
      </c>
      <c r="M54" s="171"/>
      <c r="N54" s="166">
        <v>618399</v>
      </c>
      <c r="O54" s="166"/>
      <c r="P54" s="163">
        <v>188518</v>
      </c>
      <c r="Q54" s="163"/>
      <c r="R54" s="163">
        <v>429881</v>
      </c>
      <c r="S54" s="163"/>
      <c r="T54" s="163">
        <v>118481</v>
      </c>
      <c r="U54" s="163"/>
      <c r="V54" s="163">
        <v>146745</v>
      </c>
      <c r="W54" s="163"/>
      <c r="X54" s="163">
        <v>145497</v>
      </c>
      <c r="Y54" s="163"/>
      <c r="Z54" s="163">
        <v>19158</v>
      </c>
      <c r="AA54" s="163"/>
      <c r="AC54" s="101">
        <v>12</v>
      </c>
      <c r="AD54" s="21">
        <v>3220</v>
      </c>
      <c r="AE54" s="22">
        <v>7040</v>
      </c>
      <c r="AF54" s="22">
        <v>42282</v>
      </c>
      <c r="AG54" s="22">
        <v>14263</v>
      </c>
      <c r="AH54" s="22">
        <v>1526</v>
      </c>
      <c r="AI54" s="22">
        <v>11783</v>
      </c>
    </row>
    <row r="55" spans="1:35" ht="21.75" customHeight="1">
      <c r="A55" s="87" t="s">
        <v>95</v>
      </c>
      <c r="B55" s="227">
        <v>107.8</v>
      </c>
      <c r="C55" s="206"/>
      <c r="D55" s="164">
        <v>109.8</v>
      </c>
      <c r="E55" s="164"/>
      <c r="F55" s="164">
        <v>74.9</v>
      </c>
      <c r="G55" s="164"/>
      <c r="H55" s="164">
        <v>2682.2</v>
      </c>
      <c r="I55" s="206"/>
      <c r="J55" s="164">
        <v>90.8</v>
      </c>
      <c r="K55" s="164"/>
      <c r="L55" s="164">
        <v>100.7</v>
      </c>
      <c r="M55" s="164"/>
      <c r="N55" s="162">
        <v>108</v>
      </c>
      <c r="O55" s="162"/>
      <c r="P55" s="164">
        <v>107.6</v>
      </c>
      <c r="Q55" s="164"/>
      <c r="R55" s="164">
        <v>108.2</v>
      </c>
      <c r="S55" s="164"/>
      <c r="T55" s="164">
        <v>111.6</v>
      </c>
      <c r="U55" s="164"/>
      <c r="V55" s="164">
        <v>107.3</v>
      </c>
      <c r="W55" s="164"/>
      <c r="X55" s="164">
        <v>106.7</v>
      </c>
      <c r="Y55" s="164"/>
      <c r="Z55" s="164">
        <v>105.4</v>
      </c>
      <c r="AA55" s="164"/>
      <c r="AC55" s="72" t="s">
        <v>119</v>
      </c>
      <c r="AD55" s="80">
        <v>3098</v>
      </c>
      <c r="AE55" s="81">
        <v>6845</v>
      </c>
      <c r="AF55" s="81">
        <v>42054</v>
      </c>
      <c r="AG55" s="81">
        <v>13532</v>
      </c>
      <c r="AH55" s="81">
        <v>1692</v>
      </c>
      <c r="AI55" s="81">
        <v>12037</v>
      </c>
    </row>
    <row r="56" spans="1:35" ht="21.75" customHeight="1">
      <c r="A56" s="131" t="s">
        <v>144</v>
      </c>
      <c r="B56" s="27"/>
      <c r="C56" s="82"/>
      <c r="D56" s="82"/>
      <c r="AC56" s="106">
        <v>2</v>
      </c>
      <c r="AD56" s="80">
        <v>3338</v>
      </c>
      <c r="AE56" s="81">
        <v>7091</v>
      </c>
      <c r="AF56" s="81">
        <v>43424</v>
      </c>
      <c r="AG56" s="81">
        <v>13940</v>
      </c>
      <c r="AH56" s="81">
        <v>1516</v>
      </c>
      <c r="AI56" s="81">
        <v>11074</v>
      </c>
    </row>
    <row r="57" spans="1:35" ht="21.75" customHeight="1">
      <c r="A57" s="131" t="s">
        <v>145</v>
      </c>
      <c r="B57" s="27"/>
      <c r="C57" s="82"/>
      <c r="D57" s="82"/>
      <c r="AC57" s="109">
        <v>3</v>
      </c>
      <c r="AD57" s="83">
        <v>3882</v>
      </c>
      <c r="AE57" s="84">
        <v>7675</v>
      </c>
      <c r="AF57" s="84">
        <v>47444</v>
      </c>
      <c r="AG57" s="84">
        <v>15014</v>
      </c>
      <c r="AH57" s="84">
        <v>1568</v>
      </c>
      <c r="AI57" s="84">
        <v>11835</v>
      </c>
    </row>
    <row r="58" spans="1:4" ht="21.75" customHeight="1">
      <c r="A58" s="26" t="s">
        <v>113</v>
      </c>
      <c r="C58" s="82"/>
      <c r="D58" s="82"/>
    </row>
    <row r="59" spans="1:4" ht="15" customHeight="1">
      <c r="A59" s="26" t="s">
        <v>66</v>
      </c>
      <c r="C59" s="82"/>
      <c r="D59" s="82"/>
    </row>
    <row r="60" spans="2:4" ht="15" customHeight="1">
      <c r="B60" s="82"/>
      <c r="C60" s="82"/>
      <c r="D60" s="82"/>
    </row>
    <row r="61" ht="15" customHeight="1"/>
    <row r="62" ht="15" customHeight="1"/>
  </sheetData>
  <sheetProtection/>
  <mergeCells count="455">
    <mergeCell ref="AH35:AH37"/>
    <mergeCell ref="AI35:AI37"/>
    <mergeCell ref="A17:AA17"/>
    <mergeCell ref="AD36:AD37"/>
    <mergeCell ref="AE36:AE37"/>
    <mergeCell ref="A22:C22"/>
    <mergeCell ref="A23:C23"/>
    <mergeCell ref="A25:C25"/>
    <mergeCell ref="X26:Y26"/>
    <mergeCell ref="X23:Y23"/>
    <mergeCell ref="V19:AA19"/>
    <mergeCell ref="Y11:AA11"/>
    <mergeCell ref="Y12:AA12"/>
    <mergeCell ref="Y13:AA13"/>
    <mergeCell ref="Y14:AA14"/>
    <mergeCell ref="AC4:AI4"/>
    <mergeCell ref="AE6:AI6"/>
    <mergeCell ref="AE7:AE8"/>
    <mergeCell ref="AF7:AF8"/>
    <mergeCell ref="AG7:AG8"/>
    <mergeCell ref="AI7:AI8"/>
    <mergeCell ref="AC6:AC8"/>
    <mergeCell ref="AD6:AD8"/>
    <mergeCell ref="A2:AI2"/>
    <mergeCell ref="G7:L7"/>
    <mergeCell ref="D6:L6"/>
    <mergeCell ref="P8:Q8"/>
    <mergeCell ref="D7:F8"/>
    <mergeCell ref="Y10:AA10"/>
    <mergeCell ref="A4:AA4"/>
    <mergeCell ref="Y8:AA8"/>
    <mergeCell ref="Y9:AA9"/>
    <mergeCell ref="P7:S7"/>
    <mergeCell ref="M6:S6"/>
    <mergeCell ref="T6:AA6"/>
    <mergeCell ref="W7:AA7"/>
    <mergeCell ref="W8:X8"/>
    <mergeCell ref="W9:X9"/>
    <mergeCell ref="G12:I12"/>
    <mergeCell ref="G13:I13"/>
    <mergeCell ref="G14:I14"/>
    <mergeCell ref="J9:L9"/>
    <mergeCell ref="J14:L14"/>
    <mergeCell ref="G11:I11"/>
    <mergeCell ref="J11:L11"/>
    <mergeCell ref="J12:L12"/>
    <mergeCell ref="J13:L13"/>
    <mergeCell ref="T13:V13"/>
    <mergeCell ref="T14:V14"/>
    <mergeCell ref="W10:X10"/>
    <mergeCell ref="W11:X11"/>
    <mergeCell ref="W12:X12"/>
    <mergeCell ref="W13:X13"/>
    <mergeCell ref="W14:X14"/>
    <mergeCell ref="T10:V10"/>
    <mergeCell ref="T11:V11"/>
    <mergeCell ref="AF36:AF37"/>
    <mergeCell ref="AG36:AG37"/>
    <mergeCell ref="V24:W24"/>
    <mergeCell ref="V25:W25"/>
    <mergeCell ref="V26:W26"/>
    <mergeCell ref="AC35:AC37"/>
    <mergeCell ref="Z36:AA36"/>
    <mergeCell ref="Z35:AA35"/>
    <mergeCell ref="V34:W34"/>
    <mergeCell ref="AD35:AG35"/>
    <mergeCell ref="R13:S13"/>
    <mergeCell ref="R14:S14"/>
    <mergeCell ref="P10:Q10"/>
    <mergeCell ref="P11:Q11"/>
    <mergeCell ref="P14:Q14"/>
    <mergeCell ref="R10:S10"/>
    <mergeCell ref="R11:S11"/>
    <mergeCell ref="R12:S12"/>
    <mergeCell ref="P9:Q9"/>
    <mergeCell ref="T7:V8"/>
    <mergeCell ref="R8:S8"/>
    <mergeCell ref="R9:S9"/>
    <mergeCell ref="T9:V9"/>
    <mergeCell ref="M12:O12"/>
    <mergeCell ref="T12:V12"/>
    <mergeCell ref="M13:O13"/>
    <mergeCell ref="P12:Q12"/>
    <mergeCell ref="P13:Q13"/>
    <mergeCell ref="M14:O14"/>
    <mergeCell ref="J8:L8"/>
    <mergeCell ref="M7:O8"/>
    <mergeCell ref="M9:O9"/>
    <mergeCell ref="M10:O10"/>
    <mergeCell ref="M11:O11"/>
    <mergeCell ref="J10:L10"/>
    <mergeCell ref="Z20:AA20"/>
    <mergeCell ref="Z21:AA21"/>
    <mergeCell ref="Z22:AA22"/>
    <mergeCell ref="X20:Y20"/>
    <mergeCell ref="T21:U21"/>
    <mergeCell ref="T22:U22"/>
    <mergeCell ref="V20:W20"/>
    <mergeCell ref="V21:W21"/>
    <mergeCell ref="V22:W22"/>
    <mergeCell ref="Z25:AA25"/>
    <mergeCell ref="Z26:AA26"/>
    <mergeCell ref="X24:Y24"/>
    <mergeCell ref="X25:Y25"/>
    <mergeCell ref="T20:U20"/>
    <mergeCell ref="L20:M20"/>
    <mergeCell ref="Z23:AA23"/>
    <mergeCell ref="Z24:AA24"/>
    <mergeCell ref="X21:Y21"/>
    <mergeCell ref="X22:Y22"/>
    <mergeCell ref="R20:S20"/>
    <mergeCell ref="R21:S21"/>
    <mergeCell ref="R22:S22"/>
    <mergeCell ref="V23:W23"/>
    <mergeCell ref="A6:C8"/>
    <mergeCell ref="A9:C9"/>
    <mergeCell ref="A10:C10"/>
    <mergeCell ref="G8:I8"/>
    <mergeCell ref="G9:I9"/>
    <mergeCell ref="G10:I10"/>
    <mergeCell ref="D9:F9"/>
    <mergeCell ref="D10:F10"/>
    <mergeCell ref="D11:F11"/>
    <mergeCell ref="D12:F12"/>
    <mergeCell ref="D13:F13"/>
    <mergeCell ref="D14:F14"/>
    <mergeCell ref="A11:C11"/>
    <mergeCell ref="A12:C12"/>
    <mergeCell ref="A13:C13"/>
    <mergeCell ref="A14:C14"/>
    <mergeCell ref="A32:A34"/>
    <mergeCell ref="B33:C34"/>
    <mergeCell ref="B35:C35"/>
    <mergeCell ref="B36:C36"/>
    <mergeCell ref="B32:M32"/>
    <mergeCell ref="T24:U24"/>
    <mergeCell ref="T25:U25"/>
    <mergeCell ref="T26:U26"/>
    <mergeCell ref="A30:AA30"/>
    <mergeCell ref="L35:M35"/>
    <mergeCell ref="T34:U34"/>
    <mergeCell ref="N35:O35"/>
    <mergeCell ref="P19:U19"/>
    <mergeCell ref="J26:K26"/>
    <mergeCell ref="P25:Q25"/>
    <mergeCell ref="P26:Q26"/>
    <mergeCell ref="P23:Q23"/>
    <mergeCell ref="P24:Q24"/>
    <mergeCell ref="N26:O26"/>
    <mergeCell ref="L26:M26"/>
    <mergeCell ref="N25:O25"/>
    <mergeCell ref="L25:M25"/>
    <mergeCell ref="F34:G34"/>
    <mergeCell ref="T23:U23"/>
    <mergeCell ref="A19:C20"/>
    <mergeCell ref="J25:K25"/>
    <mergeCell ref="P21:Q21"/>
    <mergeCell ref="D19:I19"/>
    <mergeCell ref="P22:Q22"/>
    <mergeCell ref="D21:E21"/>
    <mergeCell ref="D22:E22"/>
    <mergeCell ref="J19:O19"/>
    <mergeCell ref="B55:C55"/>
    <mergeCell ref="F20:G20"/>
    <mergeCell ref="F21:G21"/>
    <mergeCell ref="F22:G22"/>
    <mergeCell ref="F23:G23"/>
    <mergeCell ref="F24:G24"/>
    <mergeCell ref="F25:G25"/>
    <mergeCell ref="F26:G26"/>
    <mergeCell ref="B44:C44"/>
    <mergeCell ref="B40:C40"/>
    <mergeCell ref="B53:C53"/>
    <mergeCell ref="B41:C41"/>
    <mergeCell ref="B42:C42"/>
    <mergeCell ref="B43:C43"/>
    <mergeCell ref="B48:C48"/>
    <mergeCell ref="B49:C49"/>
    <mergeCell ref="B51:C51"/>
    <mergeCell ref="B46:C46"/>
    <mergeCell ref="R23:S23"/>
    <mergeCell ref="N20:O20"/>
    <mergeCell ref="H20:I20"/>
    <mergeCell ref="H21:I21"/>
    <mergeCell ref="H22:I22"/>
    <mergeCell ref="B52:C52"/>
    <mergeCell ref="P20:Q20"/>
    <mergeCell ref="R24:S24"/>
    <mergeCell ref="R25:S25"/>
    <mergeCell ref="R26:S26"/>
    <mergeCell ref="N21:O21"/>
    <mergeCell ref="J35:K35"/>
    <mergeCell ref="J36:K36"/>
    <mergeCell ref="J37:K37"/>
    <mergeCell ref="J23:K23"/>
    <mergeCell ref="D20:E20"/>
    <mergeCell ref="D25:E25"/>
    <mergeCell ref="D24:E24"/>
    <mergeCell ref="D26:E26"/>
    <mergeCell ref="D23:E23"/>
    <mergeCell ref="D47:E47"/>
    <mergeCell ref="H38:I38"/>
    <mergeCell ref="H40:I40"/>
    <mergeCell ref="H23:I23"/>
    <mergeCell ref="H24:I24"/>
    <mergeCell ref="A21:C21"/>
    <mergeCell ref="B38:C38"/>
    <mergeCell ref="B37:C37"/>
    <mergeCell ref="A24:C24"/>
    <mergeCell ref="A26:C26"/>
    <mergeCell ref="F35:G35"/>
    <mergeCell ref="D35:E35"/>
    <mergeCell ref="F36:G36"/>
    <mergeCell ref="F37:G37"/>
    <mergeCell ref="D41:E41"/>
    <mergeCell ref="F42:G42"/>
    <mergeCell ref="D42:E42"/>
    <mergeCell ref="F38:G38"/>
    <mergeCell ref="D36:E36"/>
    <mergeCell ref="D37:E37"/>
    <mergeCell ref="D52:E52"/>
    <mergeCell ref="D53:E53"/>
    <mergeCell ref="D54:E54"/>
    <mergeCell ref="D55:E55"/>
    <mergeCell ref="D49:E49"/>
    <mergeCell ref="D43:E43"/>
    <mergeCell ref="D44:E44"/>
    <mergeCell ref="D51:E51"/>
    <mergeCell ref="D46:E46"/>
    <mergeCell ref="D48:E48"/>
    <mergeCell ref="H42:I42"/>
    <mergeCell ref="F41:G41"/>
    <mergeCell ref="F43:G43"/>
    <mergeCell ref="H44:I44"/>
    <mergeCell ref="N22:O22"/>
    <mergeCell ref="N23:O23"/>
    <mergeCell ref="N24:O24"/>
    <mergeCell ref="L22:M22"/>
    <mergeCell ref="L23:M23"/>
    <mergeCell ref="N37:O37"/>
    <mergeCell ref="H54:I54"/>
    <mergeCell ref="H55:I55"/>
    <mergeCell ref="H52:I52"/>
    <mergeCell ref="H53:I53"/>
    <mergeCell ref="H47:I47"/>
    <mergeCell ref="H48:I48"/>
    <mergeCell ref="F53:G53"/>
    <mergeCell ref="F54:G54"/>
    <mergeCell ref="J53:K53"/>
    <mergeCell ref="J54:K54"/>
    <mergeCell ref="F44:G44"/>
    <mergeCell ref="F47:G47"/>
    <mergeCell ref="F48:G48"/>
    <mergeCell ref="F51:G51"/>
    <mergeCell ref="H51:I51"/>
    <mergeCell ref="H49:I49"/>
    <mergeCell ref="J55:K55"/>
    <mergeCell ref="J34:K34"/>
    <mergeCell ref="J52:K52"/>
    <mergeCell ref="J43:K43"/>
    <mergeCell ref="J44:K44"/>
    <mergeCell ref="J38:K38"/>
    <mergeCell ref="J39:K39"/>
    <mergeCell ref="J51:K51"/>
    <mergeCell ref="J47:K47"/>
    <mergeCell ref="N53:O53"/>
    <mergeCell ref="N54:O54"/>
    <mergeCell ref="L49:M49"/>
    <mergeCell ref="L51:M51"/>
    <mergeCell ref="J49:K49"/>
    <mergeCell ref="J48:K48"/>
    <mergeCell ref="L47:M47"/>
    <mergeCell ref="L48:M48"/>
    <mergeCell ref="L55:M55"/>
    <mergeCell ref="N33:O34"/>
    <mergeCell ref="N38:O38"/>
    <mergeCell ref="N40:O40"/>
    <mergeCell ref="N41:O41"/>
    <mergeCell ref="L39:M39"/>
    <mergeCell ref="N39:O39"/>
    <mergeCell ref="N51:O51"/>
    <mergeCell ref="P43:Q43"/>
    <mergeCell ref="P44:Q44"/>
    <mergeCell ref="P48:Q48"/>
    <mergeCell ref="P49:Q49"/>
    <mergeCell ref="P40:Q40"/>
    <mergeCell ref="P42:Q42"/>
    <mergeCell ref="P41:Q41"/>
    <mergeCell ref="N47:O47"/>
    <mergeCell ref="T38:U38"/>
    <mergeCell ref="R33:S34"/>
    <mergeCell ref="R37:S37"/>
    <mergeCell ref="R36:S36"/>
    <mergeCell ref="R35:S35"/>
    <mergeCell ref="R38:S38"/>
    <mergeCell ref="P39:Q39"/>
    <mergeCell ref="R44:S44"/>
    <mergeCell ref="R41:S41"/>
    <mergeCell ref="L33:M34"/>
    <mergeCell ref="P35:Q35"/>
    <mergeCell ref="P33:Q34"/>
    <mergeCell ref="L36:M36"/>
    <mergeCell ref="L37:M37"/>
    <mergeCell ref="N36:O36"/>
    <mergeCell ref="P36:Q36"/>
    <mergeCell ref="P37:Q37"/>
    <mergeCell ref="H36:I36"/>
    <mergeCell ref="P38:Q38"/>
    <mergeCell ref="R39:S39"/>
    <mergeCell ref="D38:E38"/>
    <mergeCell ref="T44:U44"/>
    <mergeCell ref="T41:U41"/>
    <mergeCell ref="T42:U42"/>
    <mergeCell ref="R40:S40"/>
    <mergeCell ref="T43:U43"/>
    <mergeCell ref="R43:S43"/>
    <mergeCell ref="R42:S42"/>
    <mergeCell ref="T40:U40"/>
    <mergeCell ref="T35:U35"/>
    <mergeCell ref="T36:U36"/>
    <mergeCell ref="T37:U37"/>
    <mergeCell ref="T39:U39"/>
    <mergeCell ref="V40:W40"/>
    <mergeCell ref="V37:W37"/>
    <mergeCell ref="V36:W36"/>
    <mergeCell ref="V35:W35"/>
    <mergeCell ref="V39:W39"/>
    <mergeCell ref="V53:W53"/>
    <mergeCell ref="V38:W38"/>
    <mergeCell ref="V42:W42"/>
    <mergeCell ref="V41:W41"/>
    <mergeCell ref="V54:W54"/>
    <mergeCell ref="V48:W48"/>
    <mergeCell ref="V49:W49"/>
    <mergeCell ref="V43:W43"/>
    <mergeCell ref="V44:W44"/>
    <mergeCell ref="V51:W51"/>
    <mergeCell ref="V52:W52"/>
    <mergeCell ref="V47:W47"/>
    <mergeCell ref="X48:Y48"/>
    <mergeCell ref="X49:Y49"/>
    <mergeCell ref="X43:Y43"/>
    <mergeCell ref="X44:Y44"/>
    <mergeCell ref="V46:W46"/>
    <mergeCell ref="X46:Y46"/>
    <mergeCell ref="X47:Y47"/>
    <mergeCell ref="V55:W55"/>
    <mergeCell ref="X34:Y34"/>
    <mergeCell ref="X38:Y38"/>
    <mergeCell ref="X40:Y40"/>
    <mergeCell ref="X41:Y41"/>
    <mergeCell ref="X42:Y42"/>
    <mergeCell ref="X55:Y55"/>
    <mergeCell ref="X51:Y51"/>
    <mergeCell ref="X52:Y52"/>
    <mergeCell ref="X53:Y53"/>
    <mergeCell ref="Z34:AA34"/>
    <mergeCell ref="Z38:AA38"/>
    <mergeCell ref="Z41:AA41"/>
    <mergeCell ref="Z42:AA42"/>
    <mergeCell ref="X35:Y35"/>
    <mergeCell ref="X36:Y36"/>
    <mergeCell ref="X37:Y37"/>
    <mergeCell ref="Z37:AA37"/>
    <mergeCell ref="Z47:AA47"/>
    <mergeCell ref="Z40:AA40"/>
    <mergeCell ref="Z44:AA44"/>
    <mergeCell ref="Z48:AA48"/>
    <mergeCell ref="Z46:AA46"/>
    <mergeCell ref="Z43:AA43"/>
    <mergeCell ref="X54:Y54"/>
    <mergeCell ref="Z55:AA55"/>
    <mergeCell ref="D34:E34"/>
    <mergeCell ref="D33:K33"/>
    <mergeCell ref="Z54:AA54"/>
    <mergeCell ref="L43:M43"/>
    <mergeCell ref="L44:M44"/>
    <mergeCell ref="L41:M41"/>
    <mergeCell ref="L42:M42"/>
    <mergeCell ref="L38:M38"/>
    <mergeCell ref="N32:AA32"/>
    <mergeCell ref="Z51:AA51"/>
    <mergeCell ref="Z52:AA52"/>
    <mergeCell ref="Z53:AA53"/>
    <mergeCell ref="Z49:AA49"/>
    <mergeCell ref="N43:O43"/>
    <mergeCell ref="N44:O44"/>
    <mergeCell ref="N42:O42"/>
    <mergeCell ref="X39:Y39"/>
    <mergeCell ref="Z39:AA39"/>
    <mergeCell ref="L21:M21"/>
    <mergeCell ref="J24:K24"/>
    <mergeCell ref="J20:K20"/>
    <mergeCell ref="J21:K21"/>
    <mergeCell ref="J22:K22"/>
    <mergeCell ref="L24:M24"/>
    <mergeCell ref="H25:I25"/>
    <mergeCell ref="H26:I26"/>
    <mergeCell ref="H43:I43"/>
    <mergeCell ref="H34:I34"/>
    <mergeCell ref="H37:I37"/>
    <mergeCell ref="L40:M40"/>
    <mergeCell ref="J41:K41"/>
    <mergeCell ref="J42:K42"/>
    <mergeCell ref="H41:I41"/>
    <mergeCell ref="H35:I35"/>
    <mergeCell ref="B39:C39"/>
    <mergeCell ref="D39:E39"/>
    <mergeCell ref="F39:G39"/>
    <mergeCell ref="H39:I39"/>
    <mergeCell ref="J40:K40"/>
    <mergeCell ref="F40:G40"/>
    <mergeCell ref="D40:E40"/>
    <mergeCell ref="F46:G46"/>
    <mergeCell ref="H46:I46"/>
    <mergeCell ref="J46:K46"/>
    <mergeCell ref="L46:M46"/>
    <mergeCell ref="N46:O46"/>
    <mergeCell ref="P46:Q46"/>
    <mergeCell ref="R46:S46"/>
    <mergeCell ref="T47:U47"/>
    <mergeCell ref="T46:U46"/>
    <mergeCell ref="F55:G55"/>
    <mergeCell ref="B47:C47"/>
    <mergeCell ref="P47:Q47"/>
    <mergeCell ref="R47:S47"/>
    <mergeCell ref="R53:S53"/>
    <mergeCell ref="R54:S54"/>
    <mergeCell ref="R55:S55"/>
    <mergeCell ref="R48:S48"/>
    <mergeCell ref="R49:S49"/>
    <mergeCell ref="R51:S51"/>
    <mergeCell ref="B54:C54"/>
    <mergeCell ref="F49:G49"/>
    <mergeCell ref="F52:G52"/>
    <mergeCell ref="N52:O52"/>
    <mergeCell ref="L52:M52"/>
    <mergeCell ref="L53:M53"/>
    <mergeCell ref="L54:M54"/>
    <mergeCell ref="T52:U52"/>
    <mergeCell ref="T53:U53"/>
    <mergeCell ref="T54:U54"/>
    <mergeCell ref="P53:Q53"/>
    <mergeCell ref="P52:Q52"/>
    <mergeCell ref="P51:Q51"/>
    <mergeCell ref="N55:O55"/>
    <mergeCell ref="T48:U48"/>
    <mergeCell ref="T55:U55"/>
    <mergeCell ref="R52:S52"/>
    <mergeCell ref="N49:O49"/>
    <mergeCell ref="P54:Q54"/>
    <mergeCell ref="P55:Q55"/>
    <mergeCell ref="T49:U49"/>
    <mergeCell ref="N48:O48"/>
    <mergeCell ref="T51:U5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44">
      <selection activeCell="B46" sqref="B46"/>
    </sheetView>
  </sheetViews>
  <sheetFormatPr defaultColWidth="10.59765625" defaultRowHeight="15"/>
  <cols>
    <col min="1" max="1" width="14.09765625" style="35" customWidth="1"/>
    <col min="2" max="2" width="14.3984375" style="35" customWidth="1"/>
    <col min="3" max="3" width="14.19921875" style="35" customWidth="1"/>
    <col min="4" max="4" width="13.69921875" style="35" customWidth="1"/>
    <col min="5" max="5" width="12.59765625" style="35" customWidth="1"/>
    <col min="6" max="6" width="14.19921875" style="35" customWidth="1"/>
    <col min="7" max="9" width="12.59765625" style="35" customWidth="1"/>
    <col min="10" max="10" width="7.19921875" style="35" customWidth="1"/>
    <col min="11" max="11" width="2.59765625" style="35" customWidth="1"/>
    <col min="12" max="12" width="14.5" style="35" customWidth="1"/>
    <col min="13" max="19" width="14.09765625" style="35" customWidth="1"/>
    <col min="20" max="16384" width="10.59765625" style="35" customWidth="1"/>
  </cols>
  <sheetData>
    <row r="1" spans="1:19" s="5" customFormat="1" ht="19.5" customHeight="1">
      <c r="A1" s="4" t="s">
        <v>96</v>
      </c>
      <c r="S1" s="7" t="s">
        <v>97</v>
      </c>
    </row>
    <row r="2" spans="1:19" s="1" customFormat="1" ht="19.5" customHeight="1">
      <c r="A2" s="328" t="s">
        <v>164</v>
      </c>
      <c r="B2" s="328"/>
      <c r="C2" s="328"/>
      <c r="D2" s="328"/>
      <c r="E2" s="328"/>
      <c r="F2" s="328"/>
      <c r="G2" s="328"/>
      <c r="H2" s="328"/>
      <c r="I2" s="328"/>
      <c r="J2" s="48"/>
      <c r="K2" s="328" t="s">
        <v>163</v>
      </c>
      <c r="L2" s="328"/>
      <c r="M2" s="328"/>
      <c r="N2" s="328"/>
      <c r="O2" s="328"/>
      <c r="P2" s="328"/>
      <c r="Q2" s="328"/>
      <c r="R2" s="328"/>
      <c r="S2" s="328"/>
    </row>
    <row r="3" spans="2:19" s="1" customFormat="1" ht="18" customHeight="1" thickBot="1">
      <c r="B3" s="49"/>
      <c r="C3" s="49"/>
      <c r="D3" s="49"/>
      <c r="E3" s="49"/>
      <c r="F3" s="49"/>
      <c r="G3" s="49"/>
      <c r="H3" s="49"/>
      <c r="I3" s="134" t="s">
        <v>151</v>
      </c>
      <c r="J3" s="48"/>
      <c r="L3" s="49"/>
      <c r="M3" s="49"/>
      <c r="N3" s="49"/>
      <c r="O3" s="49"/>
      <c r="P3" s="49"/>
      <c r="Q3" s="49"/>
      <c r="R3" s="49"/>
      <c r="S3" s="134" t="s">
        <v>153</v>
      </c>
    </row>
    <row r="4" spans="1:19" s="1" customFormat="1" ht="15" customHeight="1">
      <c r="A4" s="329" t="s">
        <v>21</v>
      </c>
      <c r="B4" s="331" t="s">
        <v>126</v>
      </c>
      <c r="C4" s="332" t="s">
        <v>98</v>
      </c>
      <c r="D4" s="326"/>
      <c r="E4" s="326"/>
      <c r="F4" s="326"/>
      <c r="G4" s="326"/>
      <c r="H4" s="327"/>
      <c r="I4" s="333" t="s">
        <v>22</v>
      </c>
      <c r="J4" s="48"/>
      <c r="K4" s="322" t="s">
        <v>129</v>
      </c>
      <c r="L4" s="282"/>
      <c r="M4" s="325" t="s">
        <v>154</v>
      </c>
      <c r="N4" s="326"/>
      <c r="O4" s="326"/>
      <c r="P4" s="326"/>
      <c r="Q4" s="327"/>
      <c r="R4" s="332" t="s">
        <v>23</v>
      </c>
      <c r="S4" s="326"/>
    </row>
    <row r="5" spans="1:19" s="1" customFormat="1" ht="15" customHeight="1">
      <c r="A5" s="330"/>
      <c r="B5" s="280"/>
      <c r="C5" s="50" t="s">
        <v>24</v>
      </c>
      <c r="D5" s="50" t="s">
        <v>25</v>
      </c>
      <c r="E5" s="50" t="s">
        <v>26</v>
      </c>
      <c r="F5" s="50" t="s">
        <v>27</v>
      </c>
      <c r="G5" s="50" t="s">
        <v>28</v>
      </c>
      <c r="H5" s="50" t="s">
        <v>29</v>
      </c>
      <c r="I5" s="334"/>
      <c r="J5" s="48"/>
      <c r="K5" s="323"/>
      <c r="L5" s="283"/>
      <c r="M5" s="320" t="s">
        <v>30</v>
      </c>
      <c r="N5" s="320" t="s">
        <v>68</v>
      </c>
      <c r="O5" s="320" t="s">
        <v>31</v>
      </c>
      <c r="P5" s="320" t="s">
        <v>32</v>
      </c>
      <c r="Q5" s="320" t="s">
        <v>33</v>
      </c>
      <c r="R5" s="320" t="s">
        <v>30</v>
      </c>
      <c r="S5" s="335" t="s">
        <v>69</v>
      </c>
    </row>
    <row r="6" spans="1:19" s="1" customFormat="1" ht="15" customHeight="1">
      <c r="A6" s="113"/>
      <c r="B6" s="51"/>
      <c r="C6" s="52"/>
      <c r="D6" s="52"/>
      <c r="E6" s="52"/>
      <c r="F6" s="52"/>
      <c r="G6" s="52"/>
      <c r="H6" s="52"/>
      <c r="I6" s="95"/>
      <c r="J6" s="48"/>
      <c r="K6" s="324"/>
      <c r="L6" s="284"/>
      <c r="M6" s="280"/>
      <c r="N6" s="321"/>
      <c r="O6" s="280"/>
      <c r="P6" s="280"/>
      <c r="Q6" s="280"/>
      <c r="R6" s="280"/>
      <c r="S6" s="334"/>
    </row>
    <row r="7" spans="1:19" ht="15" customHeight="1">
      <c r="A7" s="72" t="s">
        <v>127</v>
      </c>
      <c r="B7" s="96">
        <v>63208699</v>
      </c>
      <c r="C7" s="139">
        <f>SUM(D7:H7)</f>
        <v>62586931</v>
      </c>
      <c r="D7" s="33">
        <v>39016579</v>
      </c>
      <c r="E7" s="33">
        <v>975026</v>
      </c>
      <c r="F7" s="33">
        <v>17265780</v>
      </c>
      <c r="G7" s="33">
        <v>3315606</v>
      </c>
      <c r="H7" s="33">
        <v>2013940</v>
      </c>
      <c r="I7" s="33">
        <v>74362</v>
      </c>
      <c r="J7" s="34"/>
      <c r="K7" s="316" t="s">
        <v>130</v>
      </c>
      <c r="L7" s="317"/>
      <c r="M7" s="145">
        <v>1028098</v>
      </c>
      <c r="N7" s="146">
        <f>SUM(P7:Q7)</f>
        <v>163827</v>
      </c>
      <c r="O7" s="139">
        <v>49606</v>
      </c>
      <c r="P7" s="139">
        <v>145713</v>
      </c>
      <c r="Q7" s="139">
        <v>18114</v>
      </c>
      <c r="R7" s="139">
        <v>79918</v>
      </c>
      <c r="S7" s="139">
        <v>8965</v>
      </c>
    </row>
    <row r="8" spans="1:19" ht="15" customHeight="1">
      <c r="A8" s="114"/>
      <c r="B8" s="36"/>
      <c r="C8" s="139"/>
      <c r="D8" s="37"/>
      <c r="E8" s="37"/>
      <c r="F8" s="37"/>
      <c r="G8" s="37"/>
      <c r="H8" s="37"/>
      <c r="I8" s="37"/>
      <c r="J8" s="34"/>
      <c r="K8" s="318">
        <v>3</v>
      </c>
      <c r="L8" s="319"/>
      <c r="M8" s="145">
        <v>1033705</v>
      </c>
      <c r="N8" s="146">
        <f>SUM(P8:Q8)</f>
        <v>164014</v>
      </c>
      <c r="O8" s="139">
        <v>52638</v>
      </c>
      <c r="P8" s="139">
        <v>145933</v>
      </c>
      <c r="Q8" s="139">
        <v>18081</v>
      </c>
      <c r="R8" s="139">
        <v>77954</v>
      </c>
      <c r="S8" s="139">
        <v>9213</v>
      </c>
    </row>
    <row r="9" spans="1:19" ht="15" customHeight="1">
      <c r="A9" s="112">
        <v>3</v>
      </c>
      <c r="B9" s="38">
        <v>66371779</v>
      </c>
      <c r="C9" s="139">
        <f>SUM(D9:H9)</f>
        <v>65629649</v>
      </c>
      <c r="D9" s="33">
        <v>41532453</v>
      </c>
      <c r="E9" s="33">
        <v>948583</v>
      </c>
      <c r="F9" s="33">
        <v>17683449</v>
      </c>
      <c r="G9" s="33">
        <v>3422770</v>
      </c>
      <c r="H9" s="33">
        <v>2042394</v>
      </c>
      <c r="I9" s="33">
        <v>76493</v>
      </c>
      <c r="J9" s="34"/>
      <c r="K9" s="318">
        <v>4</v>
      </c>
      <c r="L9" s="319"/>
      <c r="M9" s="145">
        <v>1040644</v>
      </c>
      <c r="N9" s="146">
        <f>SUM(P9:Q9)</f>
        <v>163750</v>
      </c>
      <c r="O9" s="139">
        <v>54530</v>
      </c>
      <c r="P9" s="139">
        <v>148339</v>
      </c>
      <c r="Q9" s="139">
        <v>15411</v>
      </c>
      <c r="R9" s="139">
        <v>73642</v>
      </c>
      <c r="S9" s="139">
        <v>8790</v>
      </c>
    </row>
    <row r="10" spans="1:19" ht="15" customHeight="1">
      <c r="A10" s="114"/>
      <c r="B10" s="36"/>
      <c r="C10" s="140"/>
      <c r="D10" s="37"/>
      <c r="E10" s="37"/>
      <c r="F10" s="37"/>
      <c r="G10" s="37"/>
      <c r="H10" s="37"/>
      <c r="I10" s="37"/>
      <c r="J10" s="34"/>
      <c r="K10" s="318">
        <v>5</v>
      </c>
      <c r="L10" s="319"/>
      <c r="M10" s="145">
        <v>1049418</v>
      </c>
      <c r="N10" s="146">
        <f>SUM(P10:Q10)</f>
        <v>161902</v>
      </c>
      <c r="O10" s="139">
        <v>56911</v>
      </c>
      <c r="P10" s="139">
        <v>147124</v>
      </c>
      <c r="Q10" s="139">
        <v>14778</v>
      </c>
      <c r="R10" s="139">
        <v>72987</v>
      </c>
      <c r="S10" s="139">
        <v>8592</v>
      </c>
    </row>
    <row r="11" spans="1:19" s="2" customFormat="1" ht="15" customHeight="1">
      <c r="A11" s="112">
        <v>4</v>
      </c>
      <c r="B11" s="38">
        <v>68264867</v>
      </c>
      <c r="C11" s="139">
        <f>SUM(D11:H11)</f>
        <v>67548368</v>
      </c>
      <c r="D11" s="33">
        <v>43777896</v>
      </c>
      <c r="E11" s="33">
        <v>925528</v>
      </c>
      <c r="F11" s="33">
        <v>17473812</v>
      </c>
      <c r="G11" s="33">
        <v>3312293</v>
      </c>
      <c r="H11" s="33">
        <v>2058839</v>
      </c>
      <c r="I11" s="33">
        <v>78705</v>
      </c>
      <c r="J11" s="34"/>
      <c r="K11" s="314">
        <v>6</v>
      </c>
      <c r="L11" s="315"/>
      <c r="M11" s="141">
        <v>1057655</v>
      </c>
      <c r="N11" s="142">
        <v>166536</v>
      </c>
      <c r="O11" s="142">
        <v>59937</v>
      </c>
      <c r="P11" s="142">
        <v>153533</v>
      </c>
      <c r="Q11" s="142">
        <v>13003</v>
      </c>
      <c r="R11" s="142">
        <v>71429</v>
      </c>
      <c r="S11" s="142">
        <v>8854</v>
      </c>
    </row>
    <row r="12" spans="1:19" ht="15" customHeight="1">
      <c r="A12" s="115"/>
      <c r="B12" s="9"/>
      <c r="C12" s="139"/>
      <c r="D12" s="37"/>
      <c r="E12" s="37"/>
      <c r="F12" s="37"/>
      <c r="G12" s="37"/>
      <c r="H12" s="37"/>
      <c r="I12" s="37"/>
      <c r="J12" s="34"/>
      <c r="K12" s="126"/>
      <c r="L12" s="127"/>
      <c r="M12" s="155"/>
      <c r="N12" s="156"/>
      <c r="O12" s="156"/>
      <c r="P12" s="156"/>
      <c r="Q12" s="156"/>
      <c r="R12" s="156"/>
      <c r="S12" s="156"/>
    </row>
    <row r="13" spans="1:19" s="2" customFormat="1" ht="15" customHeight="1">
      <c r="A13" s="112">
        <v>5</v>
      </c>
      <c r="B13" s="38">
        <v>71279368</v>
      </c>
      <c r="C13" s="139">
        <f>SUM(D13:H13)</f>
        <v>70177925</v>
      </c>
      <c r="D13" s="33">
        <v>46635711</v>
      </c>
      <c r="E13" s="33">
        <v>846572</v>
      </c>
      <c r="F13" s="33">
        <v>17376347</v>
      </c>
      <c r="G13" s="33">
        <v>3231426</v>
      </c>
      <c r="H13" s="33">
        <v>2087869</v>
      </c>
      <c r="I13" s="33">
        <v>80989</v>
      </c>
      <c r="J13" s="34"/>
      <c r="K13" s="310" t="s">
        <v>34</v>
      </c>
      <c r="L13" s="339"/>
      <c r="M13" s="128">
        <v>438165</v>
      </c>
      <c r="N13" s="157">
        <f aca="true" t="shared" si="0" ref="N13:N20">SUM(P13:Q13)</f>
        <v>64794</v>
      </c>
      <c r="O13" s="129">
        <v>28827</v>
      </c>
      <c r="P13" s="129">
        <v>61508</v>
      </c>
      <c r="Q13" s="129">
        <v>3286</v>
      </c>
      <c r="R13" s="129">
        <v>4564</v>
      </c>
      <c r="S13" s="129">
        <v>438</v>
      </c>
    </row>
    <row r="14" spans="1:19" s="2" customFormat="1" ht="15" customHeight="1">
      <c r="A14" s="115"/>
      <c r="B14" s="9"/>
      <c r="C14" s="89"/>
      <c r="D14" s="89"/>
      <c r="E14" s="89"/>
      <c r="F14" s="89"/>
      <c r="G14" s="89"/>
      <c r="H14" s="89"/>
      <c r="I14" s="89"/>
      <c r="J14" s="11"/>
      <c r="K14" s="310" t="s">
        <v>35</v>
      </c>
      <c r="L14" s="311"/>
      <c r="M14" s="128">
        <v>46931</v>
      </c>
      <c r="N14" s="157">
        <f t="shared" si="0"/>
        <v>8254</v>
      </c>
      <c r="O14" s="129">
        <v>5120</v>
      </c>
      <c r="P14" s="129">
        <v>7207</v>
      </c>
      <c r="Q14" s="129">
        <v>1047</v>
      </c>
      <c r="R14" s="129">
        <v>847</v>
      </c>
      <c r="S14" s="129">
        <v>62</v>
      </c>
    </row>
    <row r="15" spans="1:19" s="2" customFormat="1" ht="15" customHeight="1">
      <c r="A15" s="116">
        <v>6</v>
      </c>
      <c r="B15" s="141">
        <f>SUM(B19,B43)</f>
        <v>72718895</v>
      </c>
      <c r="C15" s="142">
        <f>SUM(C19,C43)</f>
        <v>71842214</v>
      </c>
      <c r="D15" s="142">
        <f>SUM(D19,D43)</f>
        <v>46273157</v>
      </c>
      <c r="E15" s="142">
        <f>SUM(E19,E43)</f>
        <v>735926</v>
      </c>
      <c r="F15" s="142">
        <f>SUM(F19,F43)</f>
        <v>18495032</v>
      </c>
      <c r="G15" s="142">
        <f>SUM(G19,G43)</f>
        <v>4016512</v>
      </c>
      <c r="H15" s="142">
        <v>2321587</v>
      </c>
      <c r="I15" s="142">
        <v>82627</v>
      </c>
      <c r="J15" s="11"/>
      <c r="K15" s="310" t="s">
        <v>36</v>
      </c>
      <c r="L15" s="311"/>
      <c r="M15" s="128">
        <v>105606</v>
      </c>
      <c r="N15" s="157">
        <f t="shared" si="0"/>
        <v>18718</v>
      </c>
      <c r="O15" s="129">
        <v>7878</v>
      </c>
      <c r="P15" s="129">
        <v>17571</v>
      </c>
      <c r="Q15" s="129">
        <v>1147</v>
      </c>
      <c r="R15" s="129">
        <v>667</v>
      </c>
      <c r="S15" s="129">
        <v>52</v>
      </c>
    </row>
    <row r="16" spans="1:19" s="2" customFormat="1" ht="15" customHeight="1">
      <c r="A16" s="117"/>
      <c r="B16" s="98"/>
      <c r="C16" s="90"/>
      <c r="D16" s="90"/>
      <c r="E16" s="90"/>
      <c r="F16" s="90"/>
      <c r="G16" s="90"/>
      <c r="H16" s="90"/>
      <c r="I16" s="90"/>
      <c r="J16" s="11"/>
      <c r="K16" s="310" t="s">
        <v>37</v>
      </c>
      <c r="L16" s="311"/>
      <c r="M16" s="128">
        <v>19335</v>
      </c>
      <c r="N16" s="157">
        <f t="shared" si="0"/>
        <v>3174</v>
      </c>
      <c r="O16" s="130" t="s">
        <v>74</v>
      </c>
      <c r="P16" s="129">
        <v>2691</v>
      </c>
      <c r="Q16" s="129">
        <v>483</v>
      </c>
      <c r="R16" s="129">
        <v>5690</v>
      </c>
      <c r="S16" s="129">
        <v>787</v>
      </c>
    </row>
    <row r="17" spans="1:19" s="2" customFormat="1" ht="15" customHeight="1">
      <c r="A17" s="118"/>
      <c r="B17" s="98"/>
      <c r="C17" s="90"/>
      <c r="D17" s="90"/>
      <c r="E17" s="90"/>
      <c r="F17" s="90"/>
      <c r="G17" s="90"/>
      <c r="H17" s="90"/>
      <c r="I17" s="90"/>
      <c r="J17" s="11"/>
      <c r="K17" s="310" t="s">
        <v>38</v>
      </c>
      <c r="L17" s="311"/>
      <c r="M17" s="128">
        <v>15185</v>
      </c>
      <c r="N17" s="157">
        <f t="shared" si="0"/>
        <v>1751</v>
      </c>
      <c r="O17" s="130" t="s">
        <v>74</v>
      </c>
      <c r="P17" s="129">
        <v>1620</v>
      </c>
      <c r="Q17" s="129">
        <v>131</v>
      </c>
      <c r="R17" s="129">
        <v>4950</v>
      </c>
      <c r="S17" s="129">
        <v>385</v>
      </c>
    </row>
    <row r="18" spans="1:19" s="2" customFormat="1" ht="15" customHeight="1">
      <c r="A18" s="118"/>
      <c r="B18" s="98"/>
      <c r="C18" s="90"/>
      <c r="D18" s="90"/>
      <c r="E18" s="90"/>
      <c r="F18" s="90"/>
      <c r="G18" s="90"/>
      <c r="H18" s="90"/>
      <c r="I18" s="90"/>
      <c r="J18" s="11"/>
      <c r="K18" s="310" t="s">
        <v>39</v>
      </c>
      <c r="L18" s="311"/>
      <c r="M18" s="128">
        <v>68576</v>
      </c>
      <c r="N18" s="157">
        <f t="shared" si="0"/>
        <v>15970</v>
      </c>
      <c r="O18" s="129">
        <v>6563</v>
      </c>
      <c r="P18" s="129">
        <v>14174</v>
      </c>
      <c r="Q18" s="129">
        <v>1796</v>
      </c>
      <c r="R18" s="129">
        <v>465</v>
      </c>
      <c r="S18" s="129">
        <v>105</v>
      </c>
    </row>
    <row r="19" spans="1:19" s="2" customFormat="1" ht="15" customHeight="1">
      <c r="A19" s="119" t="s">
        <v>15</v>
      </c>
      <c r="B19" s="143">
        <f>SUM(B22:B39)</f>
        <v>64186305</v>
      </c>
      <c r="C19" s="138">
        <f aca="true" t="shared" si="1" ref="C19:H19">SUM(C22:C39)</f>
        <v>63480851</v>
      </c>
      <c r="D19" s="138">
        <f t="shared" si="1"/>
        <v>40733180</v>
      </c>
      <c r="E19" s="138">
        <f t="shared" si="1"/>
        <v>695425</v>
      </c>
      <c r="F19" s="138">
        <f t="shared" si="1"/>
        <v>17125167</v>
      </c>
      <c r="G19" s="138">
        <f t="shared" si="1"/>
        <v>3265630</v>
      </c>
      <c r="H19" s="138">
        <f t="shared" si="1"/>
        <v>1661449</v>
      </c>
      <c r="I19" s="138">
        <f>AVERAGE(I22:I39)</f>
        <v>72201.66666666667</v>
      </c>
      <c r="J19" s="34"/>
      <c r="K19" s="310" t="s">
        <v>40</v>
      </c>
      <c r="L19" s="311"/>
      <c r="M19" s="128">
        <v>23528</v>
      </c>
      <c r="N19" s="157">
        <f t="shared" si="0"/>
        <v>3214</v>
      </c>
      <c r="O19" s="129">
        <v>1773</v>
      </c>
      <c r="P19" s="129">
        <v>2949</v>
      </c>
      <c r="Q19" s="129">
        <v>265</v>
      </c>
      <c r="R19" s="129">
        <v>516</v>
      </c>
      <c r="S19" s="129">
        <v>76</v>
      </c>
    </row>
    <row r="20" spans="1:19" s="2" customFormat="1" ht="15" customHeight="1">
      <c r="A20" s="120"/>
      <c r="B20" s="98"/>
      <c r="C20" s="90"/>
      <c r="D20" s="90"/>
      <c r="E20" s="90"/>
      <c r="F20" s="90"/>
      <c r="G20" s="90"/>
      <c r="H20" s="90"/>
      <c r="I20" s="90"/>
      <c r="J20" s="11"/>
      <c r="K20" s="310" t="s">
        <v>41</v>
      </c>
      <c r="L20" s="311"/>
      <c r="M20" s="128">
        <v>37263</v>
      </c>
      <c r="N20" s="157">
        <f t="shared" si="0"/>
        <v>5294</v>
      </c>
      <c r="O20" s="130" t="s">
        <v>74</v>
      </c>
      <c r="P20" s="129">
        <v>4975</v>
      </c>
      <c r="Q20" s="129">
        <v>319</v>
      </c>
      <c r="R20" s="129">
        <v>18850</v>
      </c>
      <c r="S20" s="129">
        <v>2163</v>
      </c>
    </row>
    <row r="21" spans="1:19" ht="15" customHeight="1">
      <c r="A21" s="118"/>
      <c r="B21" s="98"/>
      <c r="C21" s="90"/>
      <c r="D21" s="90"/>
      <c r="E21" s="90"/>
      <c r="F21" s="90"/>
      <c r="G21" s="90"/>
      <c r="H21" s="90"/>
      <c r="I21" s="90"/>
      <c r="J21" s="40"/>
      <c r="K21" s="312"/>
      <c r="L21" s="313"/>
      <c r="M21" s="155"/>
      <c r="N21" s="156"/>
      <c r="O21" s="156"/>
      <c r="P21" s="156"/>
      <c r="Q21" s="156"/>
      <c r="R21" s="156"/>
      <c r="S21" s="156"/>
    </row>
    <row r="22" spans="1:19" s="41" customFormat="1" ht="15" customHeight="1">
      <c r="A22" s="99" t="s">
        <v>128</v>
      </c>
      <c r="B22" s="8">
        <v>6979272</v>
      </c>
      <c r="C22" s="144">
        <f>SUM(D22:H22)</f>
        <v>6363976</v>
      </c>
      <c r="D22" s="144">
        <v>4296599</v>
      </c>
      <c r="E22" s="144">
        <v>93102</v>
      </c>
      <c r="F22" s="144">
        <v>1536586</v>
      </c>
      <c r="G22" s="144">
        <v>274779</v>
      </c>
      <c r="H22" s="144">
        <v>162910</v>
      </c>
      <c r="I22" s="144">
        <v>71547</v>
      </c>
      <c r="J22" s="34"/>
      <c r="K22" s="310" t="s">
        <v>42</v>
      </c>
      <c r="L22" s="311"/>
      <c r="M22" s="128">
        <f>SUM(M23)</f>
        <v>11204</v>
      </c>
      <c r="N22" s="129">
        <f>SUM(N23)</f>
        <v>3714</v>
      </c>
      <c r="O22" s="130" t="s">
        <v>74</v>
      </c>
      <c r="P22" s="129">
        <f>SUM(P23)</f>
        <v>3101</v>
      </c>
      <c r="Q22" s="129">
        <f>SUM(Q23)</f>
        <v>613</v>
      </c>
      <c r="R22" s="129">
        <f>SUM(R23)</f>
        <v>19</v>
      </c>
      <c r="S22" s="129">
        <f>SUM(S23)</f>
        <v>3</v>
      </c>
    </row>
    <row r="23" spans="1:19" ht="15" customHeight="1">
      <c r="A23" s="342" t="s">
        <v>193</v>
      </c>
      <c r="B23" s="8">
        <v>6636163</v>
      </c>
      <c r="C23" s="144">
        <f aca="true" t="shared" si="2" ref="C23:C39">SUM(D23:H23)</f>
        <v>7342884</v>
      </c>
      <c r="D23" s="144">
        <v>4791844</v>
      </c>
      <c r="E23" s="144">
        <v>105967</v>
      </c>
      <c r="F23" s="144">
        <v>1839933</v>
      </c>
      <c r="G23" s="144">
        <v>418648</v>
      </c>
      <c r="H23" s="144">
        <v>186492</v>
      </c>
      <c r="I23" s="144">
        <v>71639</v>
      </c>
      <c r="J23" s="34"/>
      <c r="K23" s="39"/>
      <c r="L23" s="340" t="s">
        <v>165</v>
      </c>
      <c r="M23" s="145">
        <v>11204</v>
      </c>
      <c r="N23" s="146">
        <f>SUM(P23:Q23)</f>
        <v>3714</v>
      </c>
      <c r="O23" s="149" t="s">
        <v>74</v>
      </c>
      <c r="P23" s="139">
        <v>3101</v>
      </c>
      <c r="Q23" s="139">
        <v>613</v>
      </c>
      <c r="R23" s="139">
        <v>19</v>
      </c>
      <c r="S23" s="139">
        <v>3</v>
      </c>
    </row>
    <row r="24" spans="1:19" ht="15" customHeight="1">
      <c r="A24" s="342" t="s">
        <v>194</v>
      </c>
      <c r="B24" s="8">
        <v>6907667</v>
      </c>
      <c r="C24" s="144">
        <f t="shared" si="2"/>
        <v>6412952</v>
      </c>
      <c r="D24" s="144">
        <v>4212947</v>
      </c>
      <c r="E24" s="144">
        <v>89019</v>
      </c>
      <c r="F24" s="144">
        <v>1581762</v>
      </c>
      <c r="G24" s="144">
        <v>365199</v>
      </c>
      <c r="H24" s="144">
        <v>164025</v>
      </c>
      <c r="I24" s="144">
        <v>72436</v>
      </c>
      <c r="J24" s="34"/>
      <c r="K24" s="39"/>
      <c r="L24" s="53"/>
      <c r="M24" s="147"/>
      <c r="N24" s="148"/>
      <c r="O24" s="148"/>
      <c r="P24" s="148"/>
      <c r="Q24" s="148"/>
      <c r="R24" s="148"/>
      <c r="S24" s="148"/>
    </row>
    <row r="25" spans="1:19" s="41" customFormat="1" ht="15" customHeight="1">
      <c r="A25" s="342" t="s">
        <v>195</v>
      </c>
      <c r="B25" s="8">
        <v>5506040</v>
      </c>
      <c r="C25" s="144">
        <f t="shared" si="2"/>
        <v>6460529</v>
      </c>
      <c r="D25" s="144">
        <v>4258667</v>
      </c>
      <c r="E25" s="144">
        <v>69359</v>
      </c>
      <c r="F25" s="144">
        <v>1643888</v>
      </c>
      <c r="G25" s="144">
        <v>355273</v>
      </c>
      <c r="H25" s="144">
        <v>133342</v>
      </c>
      <c r="I25" s="144">
        <v>72225</v>
      </c>
      <c r="J25" s="34"/>
      <c r="K25" s="310" t="s">
        <v>43</v>
      </c>
      <c r="L25" s="311"/>
      <c r="M25" s="128">
        <f>SUM(M26:M29)</f>
        <v>41132</v>
      </c>
      <c r="N25" s="129">
        <f>SUM(N26:N29)</f>
        <v>9795</v>
      </c>
      <c r="O25" s="130" t="s">
        <v>157</v>
      </c>
      <c r="P25" s="129">
        <f>SUM(P26:P29)</f>
        <v>8943</v>
      </c>
      <c r="Q25" s="129">
        <f>SUM(Q26:Q29)</f>
        <v>852</v>
      </c>
      <c r="R25" s="129">
        <f>SUM(R26:R29)</f>
        <v>4317</v>
      </c>
      <c r="S25" s="129">
        <f>SUM(S26:S29)</f>
        <v>513</v>
      </c>
    </row>
    <row r="26" spans="1:19" ht="15" customHeight="1">
      <c r="A26" s="121"/>
      <c r="B26" s="98"/>
      <c r="C26" s="144"/>
      <c r="D26" s="90"/>
      <c r="E26" s="90"/>
      <c r="F26" s="90"/>
      <c r="G26" s="90"/>
      <c r="H26" s="90"/>
      <c r="I26" s="90"/>
      <c r="J26" s="34"/>
      <c r="K26" s="39"/>
      <c r="L26" s="340" t="s">
        <v>166</v>
      </c>
      <c r="M26" s="145">
        <v>14431</v>
      </c>
      <c r="N26" s="146">
        <f>SUM(P26:Q26)</f>
        <v>4557</v>
      </c>
      <c r="O26" s="149" t="s">
        <v>74</v>
      </c>
      <c r="P26" s="139">
        <v>4381</v>
      </c>
      <c r="Q26" s="139">
        <v>176</v>
      </c>
      <c r="R26" s="149" t="s">
        <v>74</v>
      </c>
      <c r="S26" s="149" t="s">
        <v>74</v>
      </c>
    </row>
    <row r="27" spans="1:19" ht="15" customHeight="1">
      <c r="A27" s="122"/>
      <c r="B27" s="98"/>
      <c r="C27" s="144"/>
      <c r="D27" s="90"/>
      <c r="E27" s="90"/>
      <c r="F27" s="90"/>
      <c r="G27" s="90"/>
      <c r="H27" s="90"/>
      <c r="I27" s="90"/>
      <c r="J27" s="34"/>
      <c r="K27" s="39"/>
      <c r="L27" s="340" t="s">
        <v>167</v>
      </c>
      <c r="M27" s="145">
        <v>14518</v>
      </c>
      <c r="N27" s="146">
        <f>SUM(P27:Q27)</f>
        <v>2809</v>
      </c>
      <c r="O27" s="149" t="s">
        <v>74</v>
      </c>
      <c r="P27" s="139">
        <v>2443</v>
      </c>
      <c r="Q27" s="139">
        <v>366</v>
      </c>
      <c r="R27" s="149" t="s">
        <v>74</v>
      </c>
      <c r="S27" s="149" t="s">
        <v>74</v>
      </c>
    </row>
    <row r="28" spans="1:19" ht="15" customHeight="1">
      <c r="A28" s="122"/>
      <c r="B28" s="98"/>
      <c r="C28" s="144"/>
      <c r="D28" s="90"/>
      <c r="E28" s="90"/>
      <c r="F28" s="90"/>
      <c r="G28" s="90"/>
      <c r="H28" s="90"/>
      <c r="I28" s="90"/>
      <c r="J28" s="34"/>
      <c r="K28" s="39"/>
      <c r="L28" s="340" t="s">
        <v>168</v>
      </c>
      <c r="M28" s="145">
        <v>12183</v>
      </c>
      <c r="N28" s="146">
        <f>SUM(P28:Q28)</f>
        <v>2429</v>
      </c>
      <c r="O28" s="149" t="s">
        <v>74</v>
      </c>
      <c r="P28" s="139">
        <v>2119</v>
      </c>
      <c r="Q28" s="139">
        <v>310</v>
      </c>
      <c r="R28" s="139">
        <v>100</v>
      </c>
      <c r="S28" s="139">
        <v>10</v>
      </c>
    </row>
    <row r="29" spans="1:19" ht="15" customHeight="1">
      <c r="A29" s="342" t="s">
        <v>196</v>
      </c>
      <c r="B29" s="8">
        <v>4944305</v>
      </c>
      <c r="C29" s="144">
        <f t="shared" si="2"/>
        <v>5304530</v>
      </c>
      <c r="D29" s="144">
        <v>3683863</v>
      </c>
      <c r="E29" s="144">
        <v>49387</v>
      </c>
      <c r="F29" s="144">
        <v>1319935</v>
      </c>
      <c r="G29" s="144">
        <v>141518</v>
      </c>
      <c r="H29" s="144">
        <v>109827</v>
      </c>
      <c r="I29" s="144">
        <v>72252</v>
      </c>
      <c r="J29" s="34"/>
      <c r="K29" s="39"/>
      <c r="L29" s="340" t="s">
        <v>169</v>
      </c>
      <c r="M29" s="150" t="s">
        <v>74</v>
      </c>
      <c r="N29" s="146" t="s">
        <v>74</v>
      </c>
      <c r="O29" s="149" t="s">
        <v>74</v>
      </c>
      <c r="P29" s="149" t="s">
        <v>74</v>
      </c>
      <c r="Q29" s="149" t="s">
        <v>74</v>
      </c>
      <c r="R29" s="139">
        <v>4217</v>
      </c>
      <c r="S29" s="139">
        <v>503</v>
      </c>
    </row>
    <row r="30" spans="1:19" ht="15" customHeight="1">
      <c r="A30" s="342" t="s">
        <v>197</v>
      </c>
      <c r="B30" s="8">
        <v>4404291</v>
      </c>
      <c r="C30" s="144">
        <f t="shared" si="2"/>
        <v>4764301</v>
      </c>
      <c r="D30" s="144">
        <v>3212492</v>
      </c>
      <c r="E30" s="144">
        <v>45287</v>
      </c>
      <c r="F30" s="144">
        <v>1276952</v>
      </c>
      <c r="G30" s="144">
        <v>128908</v>
      </c>
      <c r="H30" s="144">
        <v>100662</v>
      </c>
      <c r="I30" s="144">
        <v>72187</v>
      </c>
      <c r="J30" s="34"/>
      <c r="K30" s="39"/>
      <c r="L30" s="53"/>
      <c r="M30" s="147"/>
      <c r="N30" s="148"/>
      <c r="O30" s="148"/>
      <c r="P30" s="148"/>
      <c r="Q30" s="148"/>
      <c r="R30" s="148"/>
      <c r="S30" s="148"/>
    </row>
    <row r="31" spans="1:19" s="41" customFormat="1" ht="15" customHeight="1">
      <c r="A31" s="342" t="s">
        <v>198</v>
      </c>
      <c r="B31" s="8">
        <v>4256370</v>
      </c>
      <c r="C31" s="144">
        <f t="shared" si="2"/>
        <v>4284012</v>
      </c>
      <c r="D31" s="144">
        <v>2684375</v>
      </c>
      <c r="E31" s="144">
        <v>40124</v>
      </c>
      <c r="F31" s="144">
        <v>1284460</v>
      </c>
      <c r="G31" s="144">
        <v>178609</v>
      </c>
      <c r="H31" s="144">
        <v>96444</v>
      </c>
      <c r="I31" s="144">
        <v>72312</v>
      </c>
      <c r="J31" s="34"/>
      <c r="K31" s="310" t="s">
        <v>44</v>
      </c>
      <c r="L31" s="311"/>
      <c r="M31" s="128">
        <f>SUM(M32:M39)</f>
        <v>68458</v>
      </c>
      <c r="N31" s="129">
        <f aca="true" t="shared" si="3" ref="N31:S31">SUM(N32:N39)</f>
        <v>8999</v>
      </c>
      <c r="O31" s="129">
        <f t="shared" si="3"/>
        <v>2749</v>
      </c>
      <c r="P31" s="129">
        <f t="shared" si="3"/>
        <v>8282</v>
      </c>
      <c r="Q31" s="129">
        <f t="shared" si="3"/>
        <v>717</v>
      </c>
      <c r="R31" s="129">
        <f t="shared" si="3"/>
        <v>9081</v>
      </c>
      <c r="S31" s="129">
        <f t="shared" si="3"/>
        <v>1558</v>
      </c>
    </row>
    <row r="32" spans="1:19" ht="15" customHeight="1">
      <c r="A32" s="342" t="s">
        <v>199</v>
      </c>
      <c r="B32" s="8">
        <v>3924990</v>
      </c>
      <c r="C32" s="144">
        <f t="shared" si="2"/>
        <v>4078229</v>
      </c>
      <c r="D32" s="144">
        <v>2211126</v>
      </c>
      <c r="E32" s="144">
        <v>34298</v>
      </c>
      <c r="F32" s="144">
        <v>1346170</v>
      </c>
      <c r="G32" s="144">
        <v>349311</v>
      </c>
      <c r="H32" s="144">
        <v>137324</v>
      </c>
      <c r="I32" s="144">
        <v>72412</v>
      </c>
      <c r="J32" s="34"/>
      <c r="K32" s="39"/>
      <c r="L32" s="340" t="s">
        <v>170</v>
      </c>
      <c r="M32" s="145">
        <v>11652</v>
      </c>
      <c r="N32" s="146">
        <f>SUM(P32:Q32)</f>
        <v>1180</v>
      </c>
      <c r="O32" s="149" t="s">
        <v>74</v>
      </c>
      <c r="P32" s="139">
        <v>1117</v>
      </c>
      <c r="Q32" s="139">
        <v>63</v>
      </c>
      <c r="R32" s="149" t="s">
        <v>74</v>
      </c>
      <c r="S32" s="149" t="s">
        <v>74</v>
      </c>
    </row>
    <row r="33" spans="1:19" ht="15" customHeight="1">
      <c r="A33" s="122"/>
      <c r="B33" s="98"/>
      <c r="C33" s="144"/>
      <c r="D33" s="90"/>
      <c r="E33" s="90"/>
      <c r="F33" s="90"/>
      <c r="G33" s="90"/>
      <c r="H33" s="90"/>
      <c r="I33" s="90"/>
      <c r="J33" s="34"/>
      <c r="K33" s="39"/>
      <c r="L33" s="340" t="s">
        <v>171</v>
      </c>
      <c r="M33" s="145">
        <v>20760</v>
      </c>
      <c r="N33" s="146">
        <f>SUM(P33:Q33)</f>
        <v>2587</v>
      </c>
      <c r="O33" s="139">
        <v>1507</v>
      </c>
      <c r="P33" s="139">
        <v>2410</v>
      </c>
      <c r="Q33" s="139">
        <v>177</v>
      </c>
      <c r="R33" s="139">
        <v>101</v>
      </c>
      <c r="S33" s="139">
        <v>11</v>
      </c>
    </row>
    <row r="34" spans="1:19" ht="15" customHeight="1">
      <c r="A34" s="122"/>
      <c r="B34" s="98"/>
      <c r="C34" s="144"/>
      <c r="D34" s="90"/>
      <c r="E34" s="90"/>
      <c r="F34" s="90"/>
      <c r="G34" s="90"/>
      <c r="H34" s="90"/>
      <c r="I34" s="90"/>
      <c r="J34" s="34"/>
      <c r="K34" s="39"/>
      <c r="L34" s="337" t="s">
        <v>45</v>
      </c>
      <c r="M34" s="145">
        <v>36046</v>
      </c>
      <c r="N34" s="146">
        <f>SUM(P34:Q34)</f>
        <v>5232</v>
      </c>
      <c r="O34" s="139">
        <v>1242</v>
      </c>
      <c r="P34" s="139">
        <v>4755</v>
      </c>
      <c r="Q34" s="139">
        <v>477</v>
      </c>
      <c r="R34" s="139">
        <v>1689</v>
      </c>
      <c r="S34" s="139">
        <v>223</v>
      </c>
    </row>
    <row r="35" spans="1:19" ht="15" customHeight="1">
      <c r="A35" s="122"/>
      <c r="B35" s="98"/>
      <c r="C35" s="144"/>
      <c r="D35" s="90"/>
      <c r="E35" s="90"/>
      <c r="F35" s="90"/>
      <c r="G35" s="90"/>
      <c r="H35" s="90"/>
      <c r="I35" s="90"/>
      <c r="J35" s="34"/>
      <c r="K35" s="39"/>
      <c r="L35" s="340" t="s">
        <v>172</v>
      </c>
      <c r="M35" s="150" t="s">
        <v>74</v>
      </c>
      <c r="N35" s="146" t="s">
        <v>74</v>
      </c>
      <c r="O35" s="149" t="s">
        <v>74</v>
      </c>
      <c r="P35" s="149" t="s">
        <v>74</v>
      </c>
      <c r="Q35" s="149" t="s">
        <v>74</v>
      </c>
      <c r="R35" s="139">
        <v>832</v>
      </c>
      <c r="S35" s="139">
        <v>100</v>
      </c>
    </row>
    <row r="36" spans="1:19" ht="15" customHeight="1">
      <c r="A36" s="342" t="s">
        <v>200</v>
      </c>
      <c r="B36" s="8">
        <v>3939344</v>
      </c>
      <c r="C36" s="144">
        <f t="shared" si="2"/>
        <v>3965634</v>
      </c>
      <c r="D36" s="144">
        <v>2069529</v>
      </c>
      <c r="E36" s="144">
        <v>32635</v>
      </c>
      <c r="F36" s="144">
        <v>1387724</v>
      </c>
      <c r="G36" s="144">
        <v>377536</v>
      </c>
      <c r="H36" s="144">
        <v>98210</v>
      </c>
      <c r="I36" s="144">
        <v>72298</v>
      </c>
      <c r="J36" s="34"/>
      <c r="K36" s="39"/>
      <c r="L36" s="337" t="s">
        <v>46</v>
      </c>
      <c r="M36" s="150" t="s">
        <v>74</v>
      </c>
      <c r="N36" s="146" t="s">
        <v>74</v>
      </c>
      <c r="O36" s="149" t="s">
        <v>74</v>
      </c>
      <c r="P36" s="149" t="s">
        <v>74</v>
      </c>
      <c r="Q36" s="149" t="s">
        <v>74</v>
      </c>
      <c r="R36" s="139">
        <v>1386</v>
      </c>
      <c r="S36" s="139">
        <v>289</v>
      </c>
    </row>
    <row r="37" spans="1:19" ht="15" customHeight="1">
      <c r="A37" s="342" t="s">
        <v>201</v>
      </c>
      <c r="B37" s="8">
        <v>4517682</v>
      </c>
      <c r="C37" s="144">
        <f t="shared" si="2"/>
        <v>4105956</v>
      </c>
      <c r="D37" s="144">
        <v>2445350</v>
      </c>
      <c r="E37" s="144">
        <v>35121</v>
      </c>
      <c r="F37" s="144">
        <v>1255444</v>
      </c>
      <c r="G37" s="144">
        <v>258724</v>
      </c>
      <c r="H37" s="144">
        <v>111317</v>
      </c>
      <c r="I37" s="144">
        <v>72349</v>
      </c>
      <c r="J37" s="34"/>
      <c r="K37" s="39"/>
      <c r="L37" s="340" t="s">
        <v>173</v>
      </c>
      <c r="M37" s="150" t="s">
        <v>74</v>
      </c>
      <c r="N37" s="146" t="s">
        <v>74</v>
      </c>
      <c r="O37" s="149" t="s">
        <v>74</v>
      </c>
      <c r="P37" s="149" t="s">
        <v>74</v>
      </c>
      <c r="Q37" s="149" t="s">
        <v>74</v>
      </c>
      <c r="R37" s="139">
        <v>3082</v>
      </c>
      <c r="S37" s="139">
        <v>340</v>
      </c>
    </row>
    <row r="38" spans="1:19" ht="15" customHeight="1">
      <c r="A38" s="342" t="s">
        <v>202</v>
      </c>
      <c r="B38" s="8">
        <v>5353603</v>
      </c>
      <c r="C38" s="144">
        <f t="shared" si="2"/>
        <v>4824716</v>
      </c>
      <c r="D38" s="144">
        <v>3139723</v>
      </c>
      <c r="E38" s="144">
        <v>43844</v>
      </c>
      <c r="F38" s="144">
        <v>1307101</v>
      </c>
      <c r="G38" s="144">
        <v>163137</v>
      </c>
      <c r="H38" s="144">
        <v>170911</v>
      </c>
      <c r="I38" s="144">
        <v>72280</v>
      </c>
      <c r="J38" s="34"/>
      <c r="K38" s="39"/>
      <c r="L38" s="340" t="s">
        <v>174</v>
      </c>
      <c r="M38" s="150" t="s">
        <v>74</v>
      </c>
      <c r="N38" s="146" t="s">
        <v>74</v>
      </c>
      <c r="O38" s="149" t="s">
        <v>74</v>
      </c>
      <c r="P38" s="149" t="s">
        <v>74</v>
      </c>
      <c r="Q38" s="149" t="s">
        <v>74</v>
      </c>
      <c r="R38" s="139">
        <v>742</v>
      </c>
      <c r="S38" s="139">
        <v>290</v>
      </c>
    </row>
    <row r="39" spans="1:19" ht="15" customHeight="1">
      <c r="A39" s="342" t="s">
        <v>203</v>
      </c>
      <c r="B39" s="8">
        <v>6816578</v>
      </c>
      <c r="C39" s="144">
        <f t="shared" si="2"/>
        <v>5573132</v>
      </c>
      <c r="D39" s="144">
        <v>3726665</v>
      </c>
      <c r="E39" s="144">
        <v>57282</v>
      </c>
      <c r="F39" s="144">
        <v>1345212</v>
      </c>
      <c r="G39" s="144">
        <v>253988</v>
      </c>
      <c r="H39" s="144">
        <v>189985</v>
      </c>
      <c r="I39" s="144">
        <v>72483</v>
      </c>
      <c r="J39" s="34"/>
      <c r="K39" s="39"/>
      <c r="L39" s="340" t="s">
        <v>175</v>
      </c>
      <c r="M39" s="150" t="s">
        <v>74</v>
      </c>
      <c r="N39" s="146" t="s">
        <v>74</v>
      </c>
      <c r="O39" s="149" t="s">
        <v>74</v>
      </c>
      <c r="P39" s="149" t="s">
        <v>74</v>
      </c>
      <c r="Q39" s="149" t="s">
        <v>74</v>
      </c>
      <c r="R39" s="139">
        <v>1249</v>
      </c>
      <c r="S39" s="139">
        <v>305</v>
      </c>
    </row>
    <row r="40" spans="1:19" ht="15" customHeight="1">
      <c r="A40" s="123"/>
      <c r="B40" s="98"/>
      <c r="C40" s="90"/>
      <c r="D40" s="90"/>
      <c r="E40" s="90"/>
      <c r="F40" s="90"/>
      <c r="G40" s="90"/>
      <c r="H40" s="90"/>
      <c r="I40" s="90"/>
      <c r="J40" s="40"/>
      <c r="K40" s="55"/>
      <c r="L40" s="54"/>
      <c r="M40" s="147"/>
      <c r="N40" s="148"/>
      <c r="O40" s="148"/>
      <c r="P40" s="148"/>
      <c r="Q40" s="148"/>
      <c r="R40" s="148"/>
      <c r="S40" s="148"/>
    </row>
    <row r="41" spans="1:19" s="41" customFormat="1" ht="15" customHeight="1">
      <c r="A41" s="123"/>
      <c r="B41" s="98"/>
      <c r="C41" s="90"/>
      <c r="D41" s="90"/>
      <c r="E41" s="90"/>
      <c r="F41" s="90"/>
      <c r="G41" s="90"/>
      <c r="H41" s="90"/>
      <c r="I41" s="90"/>
      <c r="J41" s="40"/>
      <c r="K41" s="310" t="s">
        <v>47</v>
      </c>
      <c r="L41" s="311"/>
      <c r="M41" s="128">
        <f>SUM(M42:M46)</f>
        <v>86703</v>
      </c>
      <c r="N41" s="129">
        <f aca="true" t="shared" si="4" ref="N41:S41">SUM(N42:N46)</f>
        <v>10133</v>
      </c>
      <c r="O41" s="129">
        <f t="shared" si="4"/>
        <v>5963</v>
      </c>
      <c r="P41" s="129">
        <f t="shared" si="4"/>
        <v>9288</v>
      </c>
      <c r="Q41" s="129">
        <f t="shared" si="4"/>
        <v>845</v>
      </c>
      <c r="R41" s="129">
        <f t="shared" si="4"/>
        <v>478</v>
      </c>
      <c r="S41" s="129">
        <f t="shared" si="4"/>
        <v>36</v>
      </c>
    </row>
    <row r="42" spans="1:19" ht="15" customHeight="1">
      <c r="A42" s="124"/>
      <c r="B42" s="98"/>
      <c r="C42" s="90"/>
      <c r="D42" s="90"/>
      <c r="E42" s="90"/>
      <c r="F42" s="90"/>
      <c r="G42" s="90"/>
      <c r="H42" s="90"/>
      <c r="I42" s="90"/>
      <c r="J42" s="40"/>
      <c r="K42" s="55"/>
      <c r="L42" s="340" t="s">
        <v>176</v>
      </c>
      <c r="M42" s="145">
        <v>28713</v>
      </c>
      <c r="N42" s="146">
        <f>SUM(P42:Q42)</f>
        <v>3606</v>
      </c>
      <c r="O42" s="139">
        <v>2317</v>
      </c>
      <c r="P42" s="139">
        <v>3167</v>
      </c>
      <c r="Q42" s="139">
        <v>439</v>
      </c>
      <c r="R42" s="139">
        <v>478</v>
      </c>
      <c r="S42" s="139">
        <v>36</v>
      </c>
    </row>
    <row r="43" spans="1:19" ht="15" customHeight="1">
      <c r="A43" s="125" t="s">
        <v>48</v>
      </c>
      <c r="B43" s="143">
        <f>SUM(B46:B63)</f>
        <v>8532590</v>
      </c>
      <c r="C43" s="138">
        <v>8361363</v>
      </c>
      <c r="D43" s="138">
        <f>SUM(D46:D63)</f>
        <v>5539977</v>
      </c>
      <c r="E43" s="138">
        <f>SUM(E46:E63)</f>
        <v>40501</v>
      </c>
      <c r="F43" s="138">
        <f>SUM(F46:F63)</f>
        <v>1369865</v>
      </c>
      <c r="G43" s="138">
        <f>SUM(G46:G63)</f>
        <v>750882</v>
      </c>
      <c r="H43" s="138">
        <v>660138</v>
      </c>
      <c r="I43" s="138">
        <v>10425</v>
      </c>
      <c r="J43" s="34"/>
      <c r="K43" s="39"/>
      <c r="L43" s="340" t="s">
        <v>177</v>
      </c>
      <c r="M43" s="145">
        <v>11230</v>
      </c>
      <c r="N43" s="146">
        <f>SUM(P43:Q43)</f>
        <v>1453</v>
      </c>
      <c r="O43" s="139">
        <v>521</v>
      </c>
      <c r="P43" s="139">
        <v>1383</v>
      </c>
      <c r="Q43" s="139">
        <v>70</v>
      </c>
      <c r="R43" s="149" t="s">
        <v>74</v>
      </c>
      <c r="S43" s="149" t="s">
        <v>74</v>
      </c>
    </row>
    <row r="44" spans="1:19" ht="15" customHeight="1">
      <c r="A44" s="120"/>
      <c r="B44" s="98"/>
      <c r="C44" s="90"/>
      <c r="D44" s="90"/>
      <c r="E44" s="90"/>
      <c r="F44" s="90"/>
      <c r="G44" s="90"/>
      <c r="H44" s="90"/>
      <c r="I44" s="90"/>
      <c r="J44" s="11"/>
      <c r="K44" s="100"/>
      <c r="L44" s="340" t="s">
        <v>178</v>
      </c>
      <c r="M44" s="145">
        <v>10398</v>
      </c>
      <c r="N44" s="146">
        <f>SUM(P44:Q44)</f>
        <v>770</v>
      </c>
      <c r="O44" s="139">
        <v>639</v>
      </c>
      <c r="P44" s="139">
        <v>690</v>
      </c>
      <c r="Q44" s="139">
        <v>80</v>
      </c>
      <c r="R44" s="149" t="s">
        <v>74</v>
      </c>
      <c r="S44" s="149" t="s">
        <v>74</v>
      </c>
    </row>
    <row r="45" spans="1:19" ht="15" customHeight="1">
      <c r="A45" s="123"/>
      <c r="B45" s="98"/>
      <c r="C45" s="90"/>
      <c r="D45" s="90"/>
      <c r="E45" s="90"/>
      <c r="F45" s="90"/>
      <c r="G45" s="90"/>
      <c r="H45" s="90"/>
      <c r="I45" s="90"/>
      <c r="J45" s="40"/>
      <c r="K45" s="55"/>
      <c r="L45" s="338" t="s">
        <v>49</v>
      </c>
      <c r="M45" s="145">
        <v>11621</v>
      </c>
      <c r="N45" s="146">
        <f>SUM(P45:Q45)</f>
        <v>1342</v>
      </c>
      <c r="O45" s="139">
        <v>289</v>
      </c>
      <c r="P45" s="139">
        <v>1237</v>
      </c>
      <c r="Q45" s="139">
        <v>105</v>
      </c>
      <c r="R45" s="149" t="s">
        <v>74</v>
      </c>
      <c r="S45" s="149" t="s">
        <v>74</v>
      </c>
    </row>
    <row r="46" spans="1:19" ht="15" customHeight="1">
      <c r="A46" s="99" t="s">
        <v>128</v>
      </c>
      <c r="B46" s="8">
        <v>898640</v>
      </c>
      <c r="C46" s="144">
        <f>SUM(D46:H46)</f>
        <v>816078</v>
      </c>
      <c r="D46" s="144">
        <v>566755</v>
      </c>
      <c r="E46" s="144">
        <v>3675</v>
      </c>
      <c r="F46" s="144">
        <v>122205</v>
      </c>
      <c r="G46" s="144">
        <v>66842</v>
      </c>
      <c r="H46" s="144">
        <v>56601</v>
      </c>
      <c r="I46" s="144">
        <v>10053</v>
      </c>
      <c r="J46" s="34"/>
      <c r="K46" s="39"/>
      <c r="L46" s="340" t="s">
        <v>179</v>
      </c>
      <c r="M46" s="145">
        <v>24741</v>
      </c>
      <c r="N46" s="146">
        <f>SUM(P46:Q46)</f>
        <v>2962</v>
      </c>
      <c r="O46" s="139">
        <v>2197</v>
      </c>
      <c r="P46" s="139">
        <v>2811</v>
      </c>
      <c r="Q46" s="139">
        <v>151</v>
      </c>
      <c r="R46" s="149" t="s">
        <v>74</v>
      </c>
      <c r="S46" s="149" t="s">
        <v>74</v>
      </c>
    </row>
    <row r="47" spans="1:19" ht="15" customHeight="1">
      <c r="A47" s="342" t="s">
        <v>193</v>
      </c>
      <c r="B47" s="8">
        <v>855000</v>
      </c>
      <c r="C47" s="144">
        <f aca="true" t="shared" si="5" ref="C47:C63">SUM(D47:H47)</f>
        <v>890711</v>
      </c>
      <c r="D47" s="144">
        <v>600009</v>
      </c>
      <c r="E47" s="144">
        <v>4814</v>
      </c>
      <c r="F47" s="144">
        <v>132351</v>
      </c>
      <c r="G47" s="144">
        <v>91977</v>
      </c>
      <c r="H47" s="144">
        <v>61560</v>
      </c>
      <c r="I47" s="144">
        <v>10064</v>
      </c>
      <c r="J47" s="34"/>
      <c r="K47" s="39"/>
      <c r="L47" s="53"/>
      <c r="M47" s="147"/>
      <c r="N47" s="148"/>
      <c r="O47" s="148"/>
      <c r="P47" s="148"/>
      <c r="Q47" s="148"/>
      <c r="R47" s="148"/>
      <c r="S47" s="148"/>
    </row>
    <row r="48" spans="1:19" s="41" customFormat="1" ht="15" customHeight="1">
      <c r="A48" s="342" t="s">
        <v>194</v>
      </c>
      <c r="B48" s="8">
        <v>886270</v>
      </c>
      <c r="C48" s="144">
        <f t="shared" si="5"/>
        <v>804456</v>
      </c>
      <c r="D48" s="144">
        <v>542232</v>
      </c>
      <c r="E48" s="144">
        <v>4001</v>
      </c>
      <c r="F48" s="144">
        <v>118726</v>
      </c>
      <c r="G48" s="144">
        <v>79658</v>
      </c>
      <c r="H48" s="144">
        <v>59839</v>
      </c>
      <c r="I48" s="144">
        <v>10105</v>
      </c>
      <c r="J48" s="34"/>
      <c r="K48" s="310" t="s">
        <v>50</v>
      </c>
      <c r="L48" s="311"/>
      <c r="M48" s="128">
        <f>SUM(M49:M52)</f>
        <v>31806</v>
      </c>
      <c r="N48" s="129">
        <f aca="true" t="shared" si="6" ref="N48:S48">SUM(N49:N52)</f>
        <v>4090</v>
      </c>
      <c r="O48" s="129">
        <f t="shared" si="6"/>
        <v>655</v>
      </c>
      <c r="P48" s="129">
        <f t="shared" si="6"/>
        <v>3684</v>
      </c>
      <c r="Q48" s="129">
        <f t="shared" si="6"/>
        <v>406</v>
      </c>
      <c r="R48" s="129">
        <f t="shared" si="6"/>
        <v>8136</v>
      </c>
      <c r="S48" s="129">
        <f t="shared" si="6"/>
        <v>1120</v>
      </c>
    </row>
    <row r="49" spans="1:19" ht="15" customHeight="1">
      <c r="A49" s="342" t="s">
        <v>195</v>
      </c>
      <c r="B49" s="8">
        <v>701960</v>
      </c>
      <c r="C49" s="144">
        <f t="shared" si="5"/>
        <v>775375</v>
      </c>
      <c r="D49" s="144">
        <v>542819</v>
      </c>
      <c r="E49" s="144">
        <v>2926</v>
      </c>
      <c r="F49" s="144">
        <v>119992</v>
      </c>
      <c r="G49" s="144">
        <v>48666</v>
      </c>
      <c r="H49" s="144">
        <v>60972</v>
      </c>
      <c r="I49" s="144">
        <v>10113</v>
      </c>
      <c r="J49" s="34"/>
      <c r="K49" s="39"/>
      <c r="L49" s="340" t="s">
        <v>180</v>
      </c>
      <c r="M49" s="145">
        <v>1720</v>
      </c>
      <c r="N49" s="146">
        <f>SUM(P49:Q49)</f>
        <v>208</v>
      </c>
      <c r="O49" s="149" t="s">
        <v>74</v>
      </c>
      <c r="P49" s="139">
        <v>198</v>
      </c>
      <c r="Q49" s="139">
        <v>10</v>
      </c>
      <c r="R49" s="139">
        <v>7927</v>
      </c>
      <c r="S49" s="139">
        <v>978</v>
      </c>
    </row>
    <row r="50" spans="1:19" ht="15" customHeight="1">
      <c r="A50" s="121"/>
      <c r="B50" s="98"/>
      <c r="C50" s="144"/>
      <c r="D50" s="90"/>
      <c r="E50" s="90"/>
      <c r="F50" s="90"/>
      <c r="G50" s="90"/>
      <c r="H50" s="90"/>
      <c r="I50" s="90"/>
      <c r="J50" s="34"/>
      <c r="K50" s="39"/>
      <c r="L50" s="340" t="s">
        <v>181</v>
      </c>
      <c r="M50" s="145">
        <v>6861</v>
      </c>
      <c r="N50" s="146">
        <f>SUM(P50:Q50)</f>
        <v>979</v>
      </c>
      <c r="O50" s="149" t="s">
        <v>74</v>
      </c>
      <c r="P50" s="139">
        <v>807</v>
      </c>
      <c r="Q50" s="139">
        <v>172</v>
      </c>
      <c r="R50" s="149" t="s">
        <v>74</v>
      </c>
      <c r="S50" s="149" t="s">
        <v>74</v>
      </c>
    </row>
    <row r="51" spans="1:19" ht="15" customHeight="1">
      <c r="A51" s="122"/>
      <c r="B51" s="98"/>
      <c r="C51" s="144"/>
      <c r="D51" s="90"/>
      <c r="E51" s="90"/>
      <c r="F51" s="90"/>
      <c r="G51" s="90"/>
      <c r="H51" s="90"/>
      <c r="I51" s="90"/>
      <c r="J51" s="34"/>
      <c r="K51" s="39"/>
      <c r="L51" s="340" t="s">
        <v>182</v>
      </c>
      <c r="M51" s="145">
        <v>15531</v>
      </c>
      <c r="N51" s="146">
        <f>SUM(P51:Q51)</f>
        <v>2219</v>
      </c>
      <c r="O51" s="149" t="s">
        <v>74</v>
      </c>
      <c r="P51" s="139">
        <v>2051</v>
      </c>
      <c r="Q51" s="139">
        <v>168</v>
      </c>
      <c r="R51" s="149" t="s">
        <v>74</v>
      </c>
      <c r="S51" s="139">
        <v>121</v>
      </c>
    </row>
    <row r="52" spans="1:19" ht="15" customHeight="1">
      <c r="A52" s="122"/>
      <c r="B52" s="98"/>
      <c r="C52" s="144"/>
      <c r="D52" s="90"/>
      <c r="E52" s="90"/>
      <c r="F52" s="90"/>
      <c r="G52" s="90"/>
      <c r="H52" s="90"/>
      <c r="I52" s="90"/>
      <c r="J52" s="34"/>
      <c r="K52" s="39"/>
      <c r="L52" s="340" t="s">
        <v>183</v>
      </c>
      <c r="M52" s="145">
        <v>7694</v>
      </c>
      <c r="N52" s="146">
        <f>SUM(P52:Q52)</f>
        <v>684</v>
      </c>
      <c r="O52" s="139">
        <v>655</v>
      </c>
      <c r="P52" s="139">
        <v>628</v>
      </c>
      <c r="Q52" s="139">
        <v>56</v>
      </c>
      <c r="R52" s="139">
        <v>209</v>
      </c>
      <c r="S52" s="139">
        <v>21</v>
      </c>
    </row>
    <row r="53" spans="1:19" ht="15" customHeight="1">
      <c r="A53" s="342" t="s">
        <v>196</v>
      </c>
      <c r="B53" s="8">
        <v>642630</v>
      </c>
      <c r="C53" s="144">
        <f t="shared" si="5"/>
        <v>671811</v>
      </c>
      <c r="D53" s="144">
        <v>478074</v>
      </c>
      <c r="E53" s="144">
        <v>1528</v>
      </c>
      <c r="F53" s="144">
        <v>103034</v>
      </c>
      <c r="G53" s="144">
        <v>38223</v>
      </c>
      <c r="H53" s="144">
        <v>50952</v>
      </c>
      <c r="I53" s="144">
        <v>10123</v>
      </c>
      <c r="J53" s="34"/>
      <c r="K53" s="39"/>
      <c r="L53" s="53"/>
      <c r="M53" s="147"/>
      <c r="N53" s="148"/>
      <c r="O53" s="148"/>
      <c r="P53" s="148"/>
      <c r="Q53" s="148"/>
      <c r="R53" s="148"/>
      <c r="S53" s="148"/>
    </row>
    <row r="54" spans="1:19" s="41" customFormat="1" ht="15" customHeight="1">
      <c r="A54" s="342" t="s">
        <v>197</v>
      </c>
      <c r="B54" s="8">
        <v>601790</v>
      </c>
      <c r="C54" s="144">
        <f t="shared" si="5"/>
        <v>653484</v>
      </c>
      <c r="D54" s="144">
        <v>444210</v>
      </c>
      <c r="E54" s="144">
        <v>3317</v>
      </c>
      <c r="F54" s="144">
        <v>112104</v>
      </c>
      <c r="G54" s="144">
        <v>42136</v>
      </c>
      <c r="H54" s="144">
        <v>51717</v>
      </c>
      <c r="I54" s="144">
        <v>10125</v>
      </c>
      <c r="J54" s="34"/>
      <c r="K54" s="310" t="s">
        <v>51</v>
      </c>
      <c r="L54" s="311"/>
      <c r="M54" s="128">
        <f>SUM(M55:M60)</f>
        <v>32011</v>
      </c>
      <c r="N54" s="129">
        <f aca="true" t="shared" si="7" ref="N54:S54">SUM(N55:N60)</f>
        <v>4296</v>
      </c>
      <c r="O54" s="129">
        <f t="shared" si="7"/>
        <v>409</v>
      </c>
      <c r="P54" s="129">
        <f t="shared" si="7"/>
        <v>3777</v>
      </c>
      <c r="Q54" s="129">
        <f t="shared" si="7"/>
        <v>519</v>
      </c>
      <c r="R54" s="129">
        <f t="shared" si="7"/>
        <v>4568</v>
      </c>
      <c r="S54" s="129">
        <f t="shared" si="7"/>
        <v>602</v>
      </c>
    </row>
    <row r="55" spans="1:19" ht="15" customHeight="1">
      <c r="A55" s="342" t="s">
        <v>198</v>
      </c>
      <c r="B55" s="8">
        <v>642520</v>
      </c>
      <c r="C55" s="144">
        <f t="shared" si="5"/>
        <v>599179</v>
      </c>
      <c r="D55" s="144">
        <v>370202</v>
      </c>
      <c r="E55" s="144">
        <v>3690</v>
      </c>
      <c r="F55" s="144">
        <v>107909</v>
      </c>
      <c r="G55" s="144">
        <v>64049</v>
      </c>
      <c r="H55" s="144">
        <v>53329</v>
      </c>
      <c r="I55" s="144">
        <v>10116</v>
      </c>
      <c r="J55" s="34"/>
      <c r="K55" s="39"/>
      <c r="L55" s="337" t="s">
        <v>52</v>
      </c>
      <c r="M55" s="145">
        <v>6093</v>
      </c>
      <c r="N55" s="146">
        <f>SUM(P55:Q55)</f>
        <v>954</v>
      </c>
      <c r="O55" s="149" t="s">
        <v>74</v>
      </c>
      <c r="P55" s="139">
        <v>747</v>
      </c>
      <c r="Q55" s="139">
        <v>207</v>
      </c>
      <c r="R55" s="149" t="s">
        <v>74</v>
      </c>
      <c r="S55" s="149" t="s">
        <v>74</v>
      </c>
    </row>
    <row r="56" spans="1:19" ht="15" customHeight="1">
      <c r="A56" s="342" t="s">
        <v>199</v>
      </c>
      <c r="B56" s="8">
        <v>619330</v>
      </c>
      <c r="C56" s="144">
        <f t="shared" si="5"/>
        <v>595636</v>
      </c>
      <c r="D56" s="144">
        <v>324551</v>
      </c>
      <c r="E56" s="144">
        <v>4466</v>
      </c>
      <c r="F56" s="144">
        <v>116905</v>
      </c>
      <c r="G56" s="144">
        <v>87957</v>
      </c>
      <c r="H56" s="144">
        <v>61757</v>
      </c>
      <c r="I56" s="144">
        <v>10174</v>
      </c>
      <c r="J56" s="34"/>
      <c r="K56" s="39"/>
      <c r="L56" s="340" t="s">
        <v>184</v>
      </c>
      <c r="M56" s="145">
        <v>5665</v>
      </c>
      <c r="N56" s="146">
        <f>SUM(P56:Q56)</f>
        <v>811</v>
      </c>
      <c r="O56" s="149" t="s">
        <v>74</v>
      </c>
      <c r="P56" s="149">
        <v>787</v>
      </c>
      <c r="Q56" s="139">
        <v>24</v>
      </c>
      <c r="R56" s="149" t="s">
        <v>74</v>
      </c>
      <c r="S56" s="149" t="s">
        <v>74</v>
      </c>
    </row>
    <row r="57" spans="1:19" ht="15" customHeight="1">
      <c r="A57" s="122"/>
      <c r="B57" s="98"/>
      <c r="C57" s="144"/>
      <c r="D57" s="90"/>
      <c r="E57" s="90"/>
      <c r="F57" s="90"/>
      <c r="G57" s="90"/>
      <c r="H57" s="90"/>
      <c r="I57" s="90"/>
      <c r="J57" s="34"/>
      <c r="K57" s="39"/>
      <c r="L57" s="340" t="s">
        <v>185</v>
      </c>
      <c r="M57" s="145">
        <v>6099</v>
      </c>
      <c r="N57" s="146">
        <f>SUM(P57:Q57)</f>
        <v>855</v>
      </c>
      <c r="O57" s="149" t="s">
        <v>74</v>
      </c>
      <c r="P57" s="139">
        <v>755</v>
      </c>
      <c r="Q57" s="139">
        <v>100</v>
      </c>
      <c r="R57" s="139">
        <v>1094</v>
      </c>
      <c r="S57" s="139">
        <v>115</v>
      </c>
    </row>
    <row r="58" spans="1:19" ht="15" customHeight="1">
      <c r="A58" s="122"/>
      <c r="B58" s="98"/>
      <c r="C58" s="144"/>
      <c r="D58" s="90"/>
      <c r="E58" s="90"/>
      <c r="F58" s="90"/>
      <c r="G58" s="90"/>
      <c r="H58" s="90"/>
      <c r="I58" s="90"/>
      <c r="J58" s="34"/>
      <c r="K58" s="39"/>
      <c r="L58" s="340" t="s">
        <v>186</v>
      </c>
      <c r="M58" s="145">
        <v>8843</v>
      </c>
      <c r="N58" s="146">
        <f>SUM(P58:Q58)</f>
        <v>973</v>
      </c>
      <c r="O58" s="149" t="s">
        <v>74</v>
      </c>
      <c r="P58" s="139">
        <v>854</v>
      </c>
      <c r="Q58" s="139">
        <v>119</v>
      </c>
      <c r="R58" s="149" t="s">
        <v>74</v>
      </c>
      <c r="S58" s="149" t="s">
        <v>74</v>
      </c>
    </row>
    <row r="59" spans="1:19" ht="15" customHeight="1">
      <c r="A59" s="122"/>
      <c r="B59" s="98"/>
      <c r="C59" s="144"/>
      <c r="D59" s="90"/>
      <c r="E59" s="90"/>
      <c r="F59" s="90"/>
      <c r="G59" s="90"/>
      <c r="H59" s="90"/>
      <c r="I59" s="90"/>
      <c r="J59" s="34"/>
      <c r="K59" s="39"/>
      <c r="L59" s="337" t="s">
        <v>53</v>
      </c>
      <c r="M59" s="150" t="s">
        <v>74</v>
      </c>
      <c r="N59" s="146" t="s">
        <v>74</v>
      </c>
      <c r="O59" s="149" t="s">
        <v>74</v>
      </c>
      <c r="P59" s="149" t="s">
        <v>74</v>
      </c>
      <c r="Q59" s="149" t="s">
        <v>74</v>
      </c>
      <c r="R59" s="139">
        <v>3474</v>
      </c>
      <c r="S59" s="139">
        <v>487</v>
      </c>
    </row>
    <row r="60" spans="1:19" ht="15" customHeight="1">
      <c r="A60" s="342" t="s">
        <v>200</v>
      </c>
      <c r="B60" s="8">
        <v>546100</v>
      </c>
      <c r="C60" s="144">
        <v>598569</v>
      </c>
      <c r="D60" s="144">
        <v>346121</v>
      </c>
      <c r="E60" s="144">
        <v>4291</v>
      </c>
      <c r="F60" s="144">
        <v>116386</v>
      </c>
      <c r="G60" s="144">
        <v>80480</v>
      </c>
      <c r="H60" s="144">
        <v>51791</v>
      </c>
      <c r="I60" s="144">
        <v>10320</v>
      </c>
      <c r="J60" s="34"/>
      <c r="K60" s="39"/>
      <c r="L60" s="340" t="s">
        <v>187</v>
      </c>
      <c r="M60" s="145">
        <v>5311</v>
      </c>
      <c r="N60" s="146">
        <f>SUM(P60:Q60)</f>
        <v>703</v>
      </c>
      <c r="O60" s="139">
        <v>409</v>
      </c>
      <c r="P60" s="139">
        <v>634</v>
      </c>
      <c r="Q60" s="139">
        <v>69</v>
      </c>
      <c r="R60" s="149" t="s">
        <v>74</v>
      </c>
      <c r="S60" s="149" t="s">
        <v>74</v>
      </c>
    </row>
    <row r="61" spans="1:19" ht="15" customHeight="1">
      <c r="A61" s="342" t="s">
        <v>201</v>
      </c>
      <c r="B61" s="8">
        <v>587070</v>
      </c>
      <c r="C61" s="144">
        <f t="shared" si="5"/>
        <v>548916</v>
      </c>
      <c r="D61" s="144">
        <v>361680</v>
      </c>
      <c r="E61" s="144">
        <v>2503</v>
      </c>
      <c r="F61" s="144">
        <v>98133</v>
      </c>
      <c r="G61" s="144">
        <v>39304</v>
      </c>
      <c r="H61" s="144">
        <v>47296</v>
      </c>
      <c r="I61" s="144">
        <v>10370</v>
      </c>
      <c r="J61" s="34"/>
      <c r="K61" s="39"/>
      <c r="L61" s="53"/>
      <c r="M61" s="147"/>
      <c r="N61" s="148"/>
      <c r="O61" s="148"/>
      <c r="P61" s="148"/>
      <c r="Q61" s="148"/>
      <c r="R61" s="148"/>
      <c r="S61" s="148"/>
    </row>
    <row r="62" spans="1:19" s="41" customFormat="1" ht="15" customHeight="1">
      <c r="A62" s="342" t="s">
        <v>202</v>
      </c>
      <c r="B62" s="8">
        <v>683330</v>
      </c>
      <c r="C62" s="144">
        <f t="shared" si="5"/>
        <v>657727</v>
      </c>
      <c r="D62" s="144">
        <v>455394</v>
      </c>
      <c r="E62" s="144">
        <v>2000</v>
      </c>
      <c r="F62" s="144">
        <v>106865</v>
      </c>
      <c r="G62" s="144">
        <v>43684</v>
      </c>
      <c r="H62" s="144">
        <v>49784</v>
      </c>
      <c r="I62" s="144">
        <v>10402</v>
      </c>
      <c r="J62" s="34"/>
      <c r="K62" s="310" t="s">
        <v>54</v>
      </c>
      <c r="L62" s="311"/>
      <c r="M62" s="128">
        <f>SUM(M63:M65)</f>
        <v>23526</v>
      </c>
      <c r="N62" s="129">
        <f>SUM(N63:N65)</f>
        <v>3047</v>
      </c>
      <c r="O62" s="130" t="s">
        <v>157</v>
      </c>
      <c r="P62" s="129">
        <f>SUM(P63:P65)</f>
        <v>2662</v>
      </c>
      <c r="Q62" s="129">
        <f>SUM(Q63:Q65)</f>
        <v>385</v>
      </c>
      <c r="R62" s="129">
        <f>SUM(R63:R65)</f>
        <v>3565</v>
      </c>
      <c r="S62" s="129">
        <f>SUM(S63:S65)</f>
        <v>292</v>
      </c>
    </row>
    <row r="63" spans="1:19" ht="15" customHeight="1">
      <c r="A63" s="342" t="s">
        <v>203</v>
      </c>
      <c r="B63" s="8">
        <v>867950</v>
      </c>
      <c r="C63" s="144">
        <f t="shared" si="5"/>
        <v>749421</v>
      </c>
      <c r="D63" s="144">
        <v>507930</v>
      </c>
      <c r="E63" s="144">
        <v>3290</v>
      </c>
      <c r="F63" s="144">
        <v>115255</v>
      </c>
      <c r="G63" s="144">
        <v>67906</v>
      </c>
      <c r="H63" s="144">
        <v>55040</v>
      </c>
      <c r="I63" s="144">
        <v>10425</v>
      </c>
      <c r="J63" s="34"/>
      <c r="K63" s="39"/>
      <c r="L63" s="340" t="s">
        <v>188</v>
      </c>
      <c r="M63" s="145">
        <v>7134</v>
      </c>
      <c r="N63" s="146">
        <f>SUM(P63:Q63)</f>
        <v>958</v>
      </c>
      <c r="O63" s="149" t="s">
        <v>74</v>
      </c>
      <c r="P63" s="139">
        <v>875</v>
      </c>
      <c r="Q63" s="139">
        <v>83</v>
      </c>
      <c r="R63" s="139">
        <v>1965</v>
      </c>
      <c r="S63" s="139">
        <v>164</v>
      </c>
    </row>
    <row r="64" spans="1:19" ht="15" customHeight="1">
      <c r="A64" s="123"/>
      <c r="B64" s="36"/>
      <c r="C64" s="25"/>
      <c r="D64" s="37"/>
      <c r="E64" s="37"/>
      <c r="F64" s="37"/>
      <c r="G64" s="37"/>
      <c r="H64" s="37"/>
      <c r="I64" s="37"/>
      <c r="J64" s="34"/>
      <c r="K64" s="39"/>
      <c r="L64" s="340" t="s">
        <v>189</v>
      </c>
      <c r="M64" s="145">
        <v>5578</v>
      </c>
      <c r="N64" s="146">
        <f>SUM(P64:Q64)</f>
        <v>843</v>
      </c>
      <c r="O64" s="149" t="s">
        <v>74</v>
      </c>
      <c r="P64" s="139">
        <v>729</v>
      </c>
      <c r="Q64" s="139">
        <v>114</v>
      </c>
      <c r="R64" s="139">
        <v>1258</v>
      </c>
      <c r="S64" s="139">
        <v>92</v>
      </c>
    </row>
    <row r="65" spans="1:19" ht="15" customHeight="1">
      <c r="A65" s="43"/>
      <c r="B65" s="36"/>
      <c r="C65" s="37"/>
      <c r="D65" s="37"/>
      <c r="E65" s="37"/>
      <c r="F65" s="37"/>
      <c r="G65" s="37"/>
      <c r="H65" s="37"/>
      <c r="I65" s="37"/>
      <c r="J65" s="34"/>
      <c r="K65" s="39"/>
      <c r="L65" s="340" t="s">
        <v>190</v>
      </c>
      <c r="M65" s="145">
        <v>10814</v>
      </c>
      <c r="N65" s="146">
        <f>SUM(P65:Q65)</f>
        <v>1246</v>
      </c>
      <c r="O65" s="149" t="s">
        <v>74</v>
      </c>
      <c r="P65" s="139">
        <v>1058</v>
      </c>
      <c r="Q65" s="139">
        <v>188</v>
      </c>
      <c r="R65" s="139">
        <v>342</v>
      </c>
      <c r="S65" s="139">
        <v>36</v>
      </c>
    </row>
    <row r="66" spans="1:19" ht="15" customHeight="1">
      <c r="A66" s="44"/>
      <c r="B66" s="45"/>
      <c r="C66" s="46"/>
      <c r="D66" s="46"/>
      <c r="E66" s="46"/>
      <c r="F66" s="46"/>
      <c r="G66" s="46"/>
      <c r="H66" s="46"/>
      <c r="I66" s="46"/>
      <c r="J66" s="34"/>
      <c r="K66" s="39"/>
      <c r="L66" s="340" t="s">
        <v>191</v>
      </c>
      <c r="M66" s="150" t="s">
        <v>74</v>
      </c>
      <c r="N66" s="146" t="s">
        <v>74</v>
      </c>
      <c r="O66" s="149" t="s">
        <v>74</v>
      </c>
      <c r="P66" s="149" t="s">
        <v>74</v>
      </c>
      <c r="Q66" s="149" t="s">
        <v>74</v>
      </c>
      <c r="R66" s="139">
        <v>4716</v>
      </c>
      <c r="S66" s="139">
        <v>662</v>
      </c>
    </row>
    <row r="67" spans="1:19" ht="15" customHeight="1">
      <c r="A67" s="135" t="s">
        <v>152</v>
      </c>
      <c r="J67" s="34"/>
      <c r="K67" s="39"/>
      <c r="L67" s="53"/>
      <c r="M67" s="147"/>
      <c r="N67" s="148"/>
      <c r="O67" s="148"/>
      <c r="P67" s="148"/>
      <c r="Q67" s="148"/>
      <c r="R67" s="148"/>
      <c r="S67" s="148"/>
    </row>
    <row r="68" spans="1:19" s="41" customFormat="1" ht="15" customHeight="1">
      <c r="A68" s="34"/>
      <c r="B68" s="35"/>
      <c r="C68" s="35"/>
      <c r="D68" s="35"/>
      <c r="E68" s="35"/>
      <c r="F68" s="35"/>
      <c r="G68" s="35"/>
      <c r="H68" s="35"/>
      <c r="I68" s="35"/>
      <c r="J68" s="34"/>
      <c r="K68" s="310" t="s">
        <v>55</v>
      </c>
      <c r="L68" s="311"/>
      <c r="M68" s="128">
        <f>SUM(M69)</f>
        <v>8226</v>
      </c>
      <c r="N68" s="129">
        <f>SUM(N69)</f>
        <v>1293</v>
      </c>
      <c r="O68" s="130" t="s">
        <v>74</v>
      </c>
      <c r="P68" s="129">
        <f>SUM(P69)</f>
        <v>1101</v>
      </c>
      <c r="Q68" s="129">
        <f>SUM(Q69)</f>
        <v>192</v>
      </c>
      <c r="R68" s="130" t="s">
        <v>74</v>
      </c>
      <c r="S68" s="130" t="s">
        <v>74</v>
      </c>
    </row>
    <row r="69" spans="1:19" ht="15" customHeight="1">
      <c r="A69" s="41"/>
      <c r="B69" s="41"/>
      <c r="C69" s="41"/>
      <c r="D69" s="41"/>
      <c r="E69" s="41"/>
      <c r="F69" s="41"/>
      <c r="G69" s="41"/>
      <c r="H69" s="41"/>
      <c r="I69" s="41"/>
      <c r="J69" s="40"/>
      <c r="K69" s="12"/>
      <c r="L69" s="341" t="s">
        <v>192</v>
      </c>
      <c r="M69" s="151">
        <v>8226</v>
      </c>
      <c r="N69" s="152">
        <f>SUM(P69:Q69)</f>
        <v>1293</v>
      </c>
      <c r="O69" s="153" t="s">
        <v>74</v>
      </c>
      <c r="P69" s="154">
        <v>1101</v>
      </c>
      <c r="Q69" s="154">
        <v>192</v>
      </c>
      <c r="R69" s="153" t="s">
        <v>74</v>
      </c>
      <c r="S69" s="153" t="s">
        <v>74</v>
      </c>
    </row>
    <row r="70" spans="11:14" ht="15" customHeight="1">
      <c r="K70" s="35" t="s">
        <v>56</v>
      </c>
      <c r="N70" s="97"/>
    </row>
    <row r="71" ht="14.25">
      <c r="K71" s="35" t="s">
        <v>67</v>
      </c>
    </row>
    <row r="72" ht="14.25">
      <c r="K72" s="35" t="s">
        <v>81</v>
      </c>
    </row>
  </sheetData>
  <sheetProtection/>
  <mergeCells count="38">
    <mergeCell ref="P5:P6"/>
    <mergeCell ref="Q5:Q6"/>
    <mergeCell ref="A2:I2"/>
    <mergeCell ref="K2:S2"/>
    <mergeCell ref="A4:A5"/>
    <mergeCell ref="B4:B5"/>
    <mergeCell ref="C4:H4"/>
    <mergeCell ref="I4:I5"/>
    <mergeCell ref="R5:R6"/>
    <mergeCell ref="S5:S6"/>
    <mergeCell ref="R4:S4"/>
    <mergeCell ref="M5:M6"/>
    <mergeCell ref="K11:L11"/>
    <mergeCell ref="K13:L13"/>
    <mergeCell ref="K7:L7"/>
    <mergeCell ref="K8:L8"/>
    <mergeCell ref="N5:N6"/>
    <mergeCell ref="O5:O6"/>
    <mergeCell ref="K4:L6"/>
    <mergeCell ref="M4:Q4"/>
    <mergeCell ref="K9:L9"/>
    <mergeCell ref="K10:L10"/>
    <mergeCell ref="K18:L18"/>
    <mergeCell ref="K19:L19"/>
    <mergeCell ref="K20:L20"/>
    <mergeCell ref="K21:L21"/>
    <mergeCell ref="K14:L14"/>
    <mergeCell ref="K15:L15"/>
    <mergeCell ref="K16:L16"/>
    <mergeCell ref="K17:L17"/>
    <mergeCell ref="K48:L48"/>
    <mergeCell ref="K54:L54"/>
    <mergeCell ref="K62:L62"/>
    <mergeCell ref="K68:L68"/>
    <mergeCell ref="K22:L22"/>
    <mergeCell ref="K25:L25"/>
    <mergeCell ref="K31:L31"/>
    <mergeCell ref="K41:L4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2013-06-10T05:22:58Z</cp:lastPrinted>
  <dcterms:created xsi:type="dcterms:W3CDTF">1998-02-13T08:27:49Z</dcterms:created>
  <dcterms:modified xsi:type="dcterms:W3CDTF">2013-06-10T05:23:00Z</dcterms:modified>
  <cp:category/>
  <cp:version/>
  <cp:contentType/>
  <cp:contentStatus/>
</cp:coreProperties>
</file>