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1"/>
  </bookViews>
  <sheets>
    <sheet name="278" sheetId="1" r:id="rId1"/>
    <sheet name="280" sheetId="2" r:id="rId2"/>
  </sheets>
  <definedNames>
    <definedName name="_xlnm.Print_Area" localSheetId="0">'278'!$A$1:$T$64</definedName>
  </definedNames>
  <calcPr fullCalcOnLoad="1"/>
</workbook>
</file>

<file path=xl/sharedStrings.xml><?xml version="1.0" encoding="utf-8"?>
<sst xmlns="http://schemas.openxmlformats.org/spreadsheetml/2006/main" count="746" uniqueCount="266">
  <si>
    <t>（単位：件）</t>
  </si>
  <si>
    <t>（単位：人）</t>
  </si>
  <si>
    <t>新　　　　　　受</t>
  </si>
  <si>
    <t>新受</t>
  </si>
  <si>
    <t>既　　　　　　済</t>
  </si>
  <si>
    <t>名古屋高等裁判所金沢支部</t>
  </si>
  <si>
    <t>未　　　　　　済</t>
  </si>
  <si>
    <t>第一審</t>
  </si>
  <si>
    <t>抗告事件</t>
  </si>
  <si>
    <t>その他の事件</t>
  </si>
  <si>
    <t>金沢地裁管内簡易裁判所</t>
  </si>
  <si>
    <t>通常訴訟</t>
  </si>
  <si>
    <t>民事非訟</t>
  </si>
  <si>
    <t>商事非訟</t>
  </si>
  <si>
    <t>借地非訟</t>
  </si>
  <si>
    <t>家　事　調　停　事　件</t>
  </si>
  <si>
    <t>保全命令</t>
  </si>
  <si>
    <t>強制執行</t>
  </si>
  <si>
    <t>担保権実行</t>
  </si>
  <si>
    <t>破産</t>
  </si>
  <si>
    <t>和議</t>
  </si>
  <si>
    <t>会社更生</t>
  </si>
  <si>
    <t>過料</t>
  </si>
  <si>
    <t>共助</t>
  </si>
  <si>
    <t>総　　　　　　　　数</t>
  </si>
  <si>
    <t>不       処       分</t>
  </si>
  <si>
    <t>そ　　　 の　 　　他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</si>
  <si>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</si>
  <si>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</si>
  <si>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</si>
  <si>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</si>
  <si>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</si>
  <si>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</si>
  <si>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</si>
  <si>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</si>
  <si>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</si>
  <si>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</si>
  <si>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金沢地方検察庁（支部を含む）</t>
  </si>
  <si>
    <t>注　　支部、出張所を含む。</t>
  </si>
  <si>
    <t>児童自立支援施設等へ送致</t>
  </si>
  <si>
    <t>検察官へ送致</t>
  </si>
  <si>
    <t>知事又は児童相談所長へ送致</t>
  </si>
  <si>
    <t>既　　    　済</t>
  </si>
  <si>
    <t>資料　金沢家庭裁判所「司法統計年報」</t>
  </si>
  <si>
    <t>（単位：人）</t>
  </si>
  <si>
    <t>注　　支部、出張所を含む。ただし、保護事件のみ計上してある。</t>
  </si>
  <si>
    <t>未　　　　　済</t>
  </si>
  <si>
    <t>家裁送致</t>
  </si>
  <si>
    <t>１７１　　被 疑 事 件 受 理 及 び 処 理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</si>
  <si>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</si>
  <si>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</si>
  <si>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</si>
  <si>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</si>
  <si>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</si>
  <si>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</si>
  <si>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</si>
  <si>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</si>
  <si>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</si>
  <si>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</si>
  <si>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</si>
  <si>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</si>
  <si>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</si>
  <si>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</si>
  <si>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</si>
  <si>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</si>
  <si>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</si>
  <si>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</si>
  <si>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背任</t>
  </si>
  <si>
    <t>風　　俗　　犯</t>
  </si>
  <si>
    <t>賭博</t>
  </si>
  <si>
    <t>その他刑法犯</t>
  </si>
  <si>
    <t>資料　石川県警察本部「犯罪統計資料」</t>
  </si>
  <si>
    <t>総　数</t>
  </si>
  <si>
    <t>学　　　　生　・　生　　　　徒</t>
  </si>
  <si>
    <t>有職者</t>
  </si>
  <si>
    <t>無職者</t>
  </si>
  <si>
    <t>年　　齢　　別</t>
  </si>
  <si>
    <t>未就学</t>
  </si>
  <si>
    <t>学　　　　　　職　　　　　　別</t>
  </si>
  <si>
    <t>小学生　　　　以　下</t>
  </si>
  <si>
    <t>中学生</t>
  </si>
  <si>
    <t>高　等　　　学校生</t>
  </si>
  <si>
    <t>大学生</t>
  </si>
  <si>
    <t>その他　　　　学校生</t>
  </si>
  <si>
    <t>14歳以上　　　18歳未満</t>
  </si>
  <si>
    <t>18歳以上　　　20歳未満</t>
  </si>
  <si>
    <t>有　職　　　少　年</t>
  </si>
  <si>
    <t>無　職　　　少　年</t>
  </si>
  <si>
    <t>小学生</t>
  </si>
  <si>
    <t>高校生</t>
  </si>
  <si>
    <t>各種学校生</t>
  </si>
  <si>
    <t>小　計</t>
  </si>
  <si>
    <t>刑　法　犯</t>
  </si>
  <si>
    <t>凶悪犯</t>
  </si>
  <si>
    <t>金品持ち出し</t>
  </si>
  <si>
    <t>粗暴犯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</si>
  <si>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</si>
  <si>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</si>
  <si>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</si>
  <si>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</si>
  <si>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</si>
  <si>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</si>
  <si>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</si>
  <si>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</si>
  <si>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</si>
  <si>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</si>
  <si>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</si>
  <si>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不健全娯楽</t>
  </si>
  <si>
    <t>資料　石川県警察本部「少年犯罪統計調査」</t>
  </si>
  <si>
    <t>そ　の　他</t>
  </si>
  <si>
    <t>１６９　　　少　　　年　　　事　　　件</t>
  </si>
  <si>
    <t>資料　名古屋高等裁判所金沢支部、金沢地方裁判所調</t>
  </si>
  <si>
    <t>注　金沢家庭裁判所調</t>
  </si>
  <si>
    <t>（単位　件）</t>
  </si>
  <si>
    <t>乱暴</t>
  </si>
  <si>
    <t>凶器携帯</t>
  </si>
  <si>
    <t>婦女いたずら</t>
  </si>
  <si>
    <t>（単位　人）</t>
  </si>
  <si>
    <t>少年は、すべて件数統計の対象にしていないので、検挙（補導）人員数で計上した。</t>
  </si>
  <si>
    <t>-</t>
  </si>
  <si>
    <t>資料　金沢地方検察庁調</t>
  </si>
  <si>
    <t xml:space="preserve">      13</t>
  </si>
  <si>
    <t>（単位　件）</t>
  </si>
  <si>
    <t>項　　　　　　目</t>
  </si>
  <si>
    <t>猥褻</t>
  </si>
  <si>
    <t>瀆職</t>
  </si>
  <si>
    <t>新受内訳</t>
  </si>
  <si>
    <t>通常訴訟</t>
  </si>
  <si>
    <t>人事訴訟</t>
  </si>
  <si>
    <t>行政訴訟</t>
  </si>
  <si>
    <t>手形小切手</t>
  </si>
  <si>
    <t>上告･抗告受理</t>
  </si>
  <si>
    <t>平成2年</t>
  </si>
  <si>
    <t>保護観察所の保護観察</t>
  </si>
  <si>
    <t>278 司法及び警察</t>
  </si>
  <si>
    <t>司法及び警察 279</t>
  </si>
  <si>
    <t>280 司法及び警察</t>
  </si>
  <si>
    <t>司法及び警察 281</t>
  </si>
  <si>
    <t>再審</t>
  </si>
  <si>
    <t>抗告</t>
  </si>
  <si>
    <t>配当等手続</t>
  </si>
  <si>
    <t>資料　　名古屋高等裁判所金沢支部、金沢地方裁判所調</t>
  </si>
  <si>
    <t>新 受</t>
  </si>
  <si>
    <t>既 済</t>
  </si>
  <si>
    <t>未 済</t>
  </si>
  <si>
    <t>新 受</t>
  </si>
  <si>
    <t>-</t>
  </si>
  <si>
    <t>既 済</t>
  </si>
  <si>
    <t>未 済</t>
  </si>
  <si>
    <t>（単位　件）</t>
  </si>
  <si>
    <t>項　　　　　　　　　　　　目</t>
  </si>
  <si>
    <t>新 受</t>
  </si>
  <si>
    <t>控訴審</t>
  </si>
  <si>
    <t>家　事　審　判　事　件</t>
  </si>
  <si>
    <t>既 済</t>
  </si>
  <si>
    <t>未 済</t>
  </si>
  <si>
    <t>-</t>
  </si>
  <si>
    <t>新 受</t>
  </si>
  <si>
    <t>-</t>
  </si>
  <si>
    <t>既 済</t>
  </si>
  <si>
    <t>未 済</t>
  </si>
  <si>
    <t>-</t>
  </si>
  <si>
    <t>項　　　　　　　　　　　　　　目</t>
  </si>
  <si>
    <t>-</t>
  </si>
  <si>
    <r>
      <t>少 年 院 へ  送 致</t>
    </r>
    <r>
      <rPr>
        <sz val="12"/>
        <rFont val="ＭＳ 明朝"/>
        <family val="1"/>
      </rPr>
      <t xml:space="preserve"> 他</t>
    </r>
  </si>
  <si>
    <t>（単位　人）</t>
  </si>
  <si>
    <t>項　　　　　　　　　　　　目</t>
  </si>
  <si>
    <t>手形小切手</t>
  </si>
  <si>
    <t>受 理 人 員</t>
  </si>
  <si>
    <t>処 理 人 員</t>
  </si>
  <si>
    <t>受 理 人 員</t>
  </si>
  <si>
    <t>処 理 人 員</t>
  </si>
  <si>
    <t>１６９　　　家　　　事　　　事　　　件</t>
  </si>
  <si>
    <t>家　事　審　判　事　件</t>
  </si>
  <si>
    <t>項　　　　　　　　　　　　　　目</t>
  </si>
  <si>
    <t>新　　    　受</t>
  </si>
  <si>
    <t>保護観察</t>
  </si>
  <si>
    <r>
      <t>少 年 院 へ</t>
    </r>
    <r>
      <rPr>
        <sz val="12"/>
        <rFont val="ＭＳ 明朝"/>
        <family val="1"/>
      </rPr>
      <t xml:space="preserve">  送 致</t>
    </r>
  </si>
  <si>
    <t>受 理 人 員</t>
  </si>
  <si>
    <t>受 理 人 員</t>
  </si>
  <si>
    <t>資料　金沢地方検察庁</t>
  </si>
  <si>
    <t>3　　年</t>
  </si>
  <si>
    <t>4　　年</t>
  </si>
  <si>
    <t>5　　年</t>
  </si>
  <si>
    <t>6　　年</t>
  </si>
  <si>
    <t>控訴審</t>
  </si>
  <si>
    <t>新　　　　受　　　　内　　　　訳</t>
  </si>
  <si>
    <t>新　　受　　内　　訳</t>
  </si>
  <si>
    <t>民　事　・　行　政　事　件</t>
  </si>
  <si>
    <t>簡易裁判所
金沢地裁管内</t>
  </si>
  <si>
    <t>調　　停　　事　　件</t>
  </si>
  <si>
    <r>
      <t>金 　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方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裁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判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　（支部を含む）</t>
    </r>
  </si>
  <si>
    <t>金沢地裁管内簡易裁判所</t>
  </si>
  <si>
    <t>項　　　　　　　　　　目</t>
  </si>
  <si>
    <t>金 沢 地 方 裁 判 所</t>
  </si>
  <si>
    <t>（支部を含む）</t>
  </si>
  <si>
    <t>（支部を含む）</t>
  </si>
  <si>
    <t>169　　　少　　　　年　　　　事　　　　件</t>
  </si>
  <si>
    <t>（単位 件）</t>
  </si>
  <si>
    <t>年  次  及  び  罪  名  別</t>
  </si>
  <si>
    <t>総　　　数</t>
  </si>
  <si>
    <t>発　生</t>
  </si>
  <si>
    <t>検　挙</t>
  </si>
  <si>
    <t>発  生</t>
  </si>
  <si>
    <t>検  挙</t>
  </si>
  <si>
    <t xml:space="preserve">      11</t>
  </si>
  <si>
    <t xml:space="preserve">      12</t>
  </si>
  <si>
    <t>凶　　悪　　犯</t>
  </si>
  <si>
    <t>区　  　　　　分</t>
  </si>
  <si>
    <t>区　　　　分</t>
  </si>
  <si>
    <t>平 成 2 年</t>
  </si>
  <si>
    <t>総　　　　数</t>
  </si>
  <si>
    <t>ぐ犯</t>
  </si>
  <si>
    <t>飲酒</t>
  </si>
  <si>
    <t>喫煙</t>
  </si>
  <si>
    <t>薬物乱用</t>
  </si>
  <si>
    <t>-</t>
  </si>
  <si>
    <t>-</t>
  </si>
  <si>
    <t>合　　　　計</t>
  </si>
  <si>
    <t>たかり</t>
  </si>
  <si>
    <t>-</t>
  </si>
  <si>
    <t>-</t>
  </si>
  <si>
    <t>-</t>
  </si>
  <si>
    <t>特別法犯</t>
  </si>
  <si>
    <t>資料　石川県警察本部「少年犯罪統計調査」による。</t>
  </si>
  <si>
    <t>平成2年</t>
  </si>
  <si>
    <t>1　　月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</si>
  <si>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</si>
  <si>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</si>
  <si>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</si>
  <si>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</si>
  <si>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</si>
  <si>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</si>
  <si>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</si>
  <si>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</si>
  <si>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</si>
  <si>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</si>
  <si>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</si>
  <si>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171　　刑　法　犯　罪　名　別、　月　別　発　生　数　及　び　検　挙　件　数</t>
  </si>
  <si>
    <t>（1）　　　刑　　法　　犯　　及　　び　　特　　別　　法　　犯</t>
  </si>
  <si>
    <t>14  歳　　　未　満</t>
  </si>
  <si>
    <r>
      <t>（</t>
    </r>
    <r>
      <rPr>
        <sz val="12"/>
        <rFont val="ＭＳ 明朝"/>
        <family val="1"/>
      </rPr>
      <t>2）　　ぐ　　　犯　　　不　　　良　　　行　　　為　（平成6年）</t>
    </r>
  </si>
  <si>
    <t>学　　　　生　　　・　　　生　　　　徒</t>
  </si>
  <si>
    <t>金沢支部
名古屋高裁</t>
  </si>
  <si>
    <t>（支部を含む）
金沢地裁</t>
  </si>
  <si>
    <t>金沢支部
名古屋高等裁判所</t>
  </si>
  <si>
    <t>新   　受</t>
  </si>
  <si>
    <t>既　　  済</t>
  </si>
  <si>
    <t>金沢地方検察庁</t>
  </si>
  <si>
    <t>172　　　少　　　　　　　　年　　　　　　　　犯　　　　　　　　罪</t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</si>
  <si>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</si>
  <si>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</si>
  <si>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</si>
  <si>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t xml:space="preserve">     6</t>
  </si>
  <si>
    <t>-</t>
  </si>
  <si>
    <r>
      <t xml:space="preserve">    </t>
    </r>
    <r>
      <rPr>
        <sz val="12"/>
        <rFont val="ＭＳ 明朝"/>
        <family val="1"/>
      </rPr>
      <t>3</t>
    </r>
  </si>
  <si>
    <r>
      <t xml:space="preserve">    </t>
    </r>
    <r>
      <rPr>
        <sz val="12"/>
        <rFont val="ＭＳ 明朝"/>
        <family val="1"/>
      </rPr>
      <t>4</t>
    </r>
  </si>
  <si>
    <r>
      <t xml:space="preserve">    </t>
    </r>
    <r>
      <rPr>
        <sz val="12"/>
        <rFont val="ＭＳ 明朝"/>
        <family val="1"/>
      </rPr>
      <t>5</t>
    </r>
  </si>
  <si>
    <t xml:space="preserve">   6</t>
  </si>
  <si>
    <t>-</t>
  </si>
  <si>
    <t xml:space="preserve"> </t>
  </si>
  <si>
    <t>23　　司　　　　法　　　　及　　　　び　　　　警　　　　察</t>
  </si>
  <si>
    <t>166　　民事・行政及び調停事件</t>
  </si>
  <si>
    <t>167　　　刑　　　事　　　事　　　件</t>
  </si>
  <si>
    <t>168　　　家　　　　事　　　　事　　　　件</t>
  </si>
  <si>
    <t>170　被疑事件の受理及び処理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</si>
</sst>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4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5" xfId="0" applyNumberFormat="1" applyFont="1" applyFill="1" applyBorder="1" applyAlignment="1" applyProtection="1">
      <alignment horizontal="right"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6" fillId="0" borderId="0" xfId="0" applyFont="1" applyFill="1" applyBorder="1" applyAlignment="1" applyProtection="1" quotePrefix="1">
      <alignment horizontal="left" vertical="center"/>
      <protection/>
    </xf>
    <xf numFmtId="0" fontId="13" fillId="0" borderId="0" xfId="0" applyFont="1" applyFill="1" applyAlignment="1">
      <alignment vertical="center"/>
    </xf>
    <xf numFmtId="37" fontId="10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32" xfId="0" applyFont="1" applyBorder="1" applyAlignment="1">
      <alignment vertical="top" textRotation="255" wrapText="1"/>
    </xf>
    <xf numFmtId="0" fontId="0" fillId="0" borderId="33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16" fillId="0" borderId="15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16" fillId="0" borderId="18" xfId="0" applyNumberFormat="1" applyFont="1" applyFill="1" applyBorder="1" applyAlignment="1" applyProtection="1">
      <alignment vertical="center"/>
      <protection/>
    </xf>
    <xf numFmtId="37" fontId="16" fillId="0" borderId="11" xfId="0" applyNumberFormat="1" applyFont="1" applyFill="1" applyBorder="1" applyAlignment="1" applyProtection="1">
      <alignment horizontal="right" vertical="center"/>
      <protection/>
    </xf>
    <xf numFmtId="37" fontId="16" fillId="0" borderId="11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33" xfId="0" applyFont="1" applyFill="1" applyBorder="1" applyAlignment="1" applyProtection="1">
      <alignment horizontal="center" vertical="center" textRotation="255"/>
      <protection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2" xfId="0" applyFont="1" applyFill="1" applyBorder="1" applyAlignment="1" applyProtection="1">
      <alignment horizontal="center" vertical="center" textRotation="255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distributed" textRotation="255" indent="10"/>
      <protection/>
    </xf>
    <xf numFmtId="0" fontId="0" fillId="0" borderId="36" xfId="0" applyFont="1" applyFill="1" applyBorder="1" applyAlignment="1" applyProtection="1">
      <alignment horizontal="center" vertical="distributed" textRotation="255" indent="10"/>
      <protection/>
    </xf>
    <xf numFmtId="0" fontId="0" fillId="0" borderId="0" xfId="0" applyFont="1" applyFill="1" applyBorder="1" applyAlignment="1" applyProtection="1">
      <alignment horizontal="distributed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33" xfId="0" applyFont="1" applyFill="1" applyBorder="1" applyAlignment="1" applyProtection="1">
      <alignment horizontal="center" vertical="center" textRotation="255" wrapText="1"/>
      <protection/>
    </xf>
    <xf numFmtId="0" fontId="0" fillId="0" borderId="36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32" xfId="0" applyFont="1" applyBorder="1" applyAlignment="1">
      <alignment horizontal="center" vertical="distributed" textRotation="255" wrapText="1"/>
    </xf>
    <xf numFmtId="0" fontId="14" fillId="0" borderId="33" xfId="0" applyFont="1" applyBorder="1" applyAlignment="1">
      <alignment horizontal="center" vertical="distributed" textRotation="255" wrapText="1"/>
    </xf>
    <xf numFmtId="0" fontId="14" fillId="0" borderId="36" xfId="0" applyFont="1" applyBorder="1" applyAlignment="1">
      <alignment horizontal="center" vertical="distributed" textRotation="255" wrapText="1"/>
    </xf>
    <xf numFmtId="0" fontId="14" fillId="0" borderId="32" xfId="0" applyFont="1" applyBorder="1" applyAlignment="1">
      <alignment horizontal="center" vertical="distributed" textRotation="255" wrapText="1"/>
    </xf>
    <xf numFmtId="0" fontId="15" fillId="0" borderId="33" xfId="0" applyFont="1" applyBorder="1" applyAlignment="1">
      <alignment horizontal="center" vertical="distributed" textRotation="255" wrapText="1"/>
    </xf>
    <xf numFmtId="0" fontId="15" fillId="0" borderId="36" xfId="0" applyFont="1" applyBorder="1" applyAlignment="1">
      <alignment horizontal="center" vertical="distributed" textRotation="255" wrapText="1"/>
    </xf>
    <xf numFmtId="0" fontId="15" fillId="0" borderId="32" xfId="0" applyFont="1" applyBorder="1" applyAlignment="1">
      <alignment horizontal="center" vertical="distributed" textRotation="255" wrapText="1"/>
    </xf>
    <xf numFmtId="0" fontId="7" fillId="0" borderId="36" xfId="0" applyFont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0" fontId="0" fillId="0" borderId="32" xfId="0" applyFont="1" applyBorder="1" applyAlignment="1">
      <alignment horizontal="center" vertical="distributed" textRotation="255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 indent="1" shrinkToFit="1"/>
      <protection/>
    </xf>
    <xf numFmtId="0" fontId="0" fillId="0" borderId="11" xfId="0" applyFont="1" applyBorder="1" applyAlignment="1">
      <alignment horizontal="distributed" vertical="center" indent="1" shrinkToFit="1"/>
    </xf>
    <xf numFmtId="0" fontId="0" fillId="0" borderId="12" xfId="0" applyFont="1" applyBorder="1" applyAlignment="1">
      <alignment horizontal="distributed" vertical="center" indent="1" shrinkToFit="1"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37" fontId="12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>
      <alignment horizontal="center" vertical="center" wrapText="1"/>
    </xf>
    <xf numFmtId="37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44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7" fontId="0" fillId="0" borderId="49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41" xfId="0" applyFont="1" applyFill="1" applyBorder="1" applyAlignment="1">
      <alignment horizontal="center" vertical="distributed" textRotation="255"/>
    </xf>
    <xf numFmtId="37" fontId="0" fillId="0" borderId="45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1" xfId="0" applyBorder="1" applyAlignment="1">
      <alignment horizontal="distributed" inden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95250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344650" y="1438275"/>
          <a:ext cx="1143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95250</xdr:rowOff>
    </xdr:from>
    <xdr:to>
      <xdr:col>14</xdr:col>
      <xdr:colOff>9525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344650" y="2352675"/>
          <a:ext cx="1143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47625</xdr:rowOff>
    </xdr:from>
    <xdr:to>
      <xdr:col>14</xdr:col>
      <xdr:colOff>9525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344650" y="3219450"/>
          <a:ext cx="1143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390525</xdr:colOff>
      <xdr:row>63</xdr:row>
      <xdr:rowOff>0</xdr:rowOff>
    </xdr:from>
    <xdr:to>
      <xdr:col>2</xdr:col>
      <xdr:colOff>390525</xdr:colOff>
      <xdr:row>63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1200150" y="192881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128</xdr:row>
      <xdr:rowOff>95250</xdr:rowOff>
    </xdr:from>
    <xdr:to>
      <xdr:col>14</xdr:col>
      <xdr:colOff>9525</xdr:colOff>
      <xdr:row>130</xdr:row>
      <xdr:rowOff>142875</xdr:rowOff>
    </xdr:to>
    <xdr:sp>
      <xdr:nvSpPr>
        <xdr:cNvPr id="5" name="AutoShape 18"/>
        <xdr:cNvSpPr>
          <a:spLocks/>
        </xdr:cNvSpPr>
      </xdr:nvSpPr>
      <xdr:spPr>
        <a:xfrm>
          <a:off x="14344650" y="32413575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131</xdr:row>
      <xdr:rowOff>95250</xdr:rowOff>
    </xdr:from>
    <xdr:to>
      <xdr:col>14</xdr:col>
      <xdr:colOff>9525</xdr:colOff>
      <xdr:row>133</xdr:row>
      <xdr:rowOff>142875</xdr:rowOff>
    </xdr:to>
    <xdr:sp>
      <xdr:nvSpPr>
        <xdr:cNvPr id="6" name="AutoShape 19"/>
        <xdr:cNvSpPr>
          <a:spLocks/>
        </xdr:cNvSpPr>
      </xdr:nvSpPr>
      <xdr:spPr>
        <a:xfrm>
          <a:off x="14344650" y="329565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159</xdr:row>
      <xdr:rowOff>95250</xdr:rowOff>
    </xdr:from>
    <xdr:to>
      <xdr:col>14</xdr:col>
      <xdr:colOff>9525</xdr:colOff>
      <xdr:row>161</xdr:row>
      <xdr:rowOff>142875</xdr:rowOff>
    </xdr:to>
    <xdr:sp>
      <xdr:nvSpPr>
        <xdr:cNvPr id="7" name="AutoShape 20"/>
        <xdr:cNvSpPr>
          <a:spLocks/>
        </xdr:cNvSpPr>
      </xdr:nvSpPr>
      <xdr:spPr>
        <a:xfrm>
          <a:off x="14344650" y="38138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162</xdr:row>
      <xdr:rowOff>85725</xdr:rowOff>
    </xdr:from>
    <xdr:to>
      <xdr:col>14</xdr:col>
      <xdr:colOff>0</xdr:colOff>
      <xdr:row>167</xdr:row>
      <xdr:rowOff>104775</xdr:rowOff>
    </xdr:to>
    <xdr:sp>
      <xdr:nvSpPr>
        <xdr:cNvPr id="8" name="AutoShape 21"/>
        <xdr:cNvSpPr>
          <a:spLocks/>
        </xdr:cNvSpPr>
      </xdr:nvSpPr>
      <xdr:spPr>
        <a:xfrm>
          <a:off x="14335125" y="38671500"/>
          <a:ext cx="1143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168</xdr:row>
      <xdr:rowOff>95250</xdr:rowOff>
    </xdr:from>
    <xdr:to>
      <xdr:col>14</xdr:col>
      <xdr:colOff>9525</xdr:colOff>
      <xdr:row>170</xdr:row>
      <xdr:rowOff>142875</xdr:rowOff>
    </xdr:to>
    <xdr:sp>
      <xdr:nvSpPr>
        <xdr:cNvPr id="9" name="AutoShape 22"/>
        <xdr:cNvSpPr>
          <a:spLocks/>
        </xdr:cNvSpPr>
      </xdr:nvSpPr>
      <xdr:spPr>
        <a:xfrm>
          <a:off x="14344650" y="39766875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171</xdr:row>
      <xdr:rowOff>76200</xdr:rowOff>
    </xdr:from>
    <xdr:to>
      <xdr:col>14</xdr:col>
      <xdr:colOff>28575</xdr:colOff>
      <xdr:row>175</xdr:row>
      <xdr:rowOff>95250</xdr:rowOff>
    </xdr:to>
    <xdr:sp>
      <xdr:nvSpPr>
        <xdr:cNvPr id="10" name="AutoShape 23"/>
        <xdr:cNvSpPr>
          <a:spLocks/>
        </xdr:cNvSpPr>
      </xdr:nvSpPr>
      <xdr:spPr>
        <a:xfrm>
          <a:off x="14335125" y="40290750"/>
          <a:ext cx="1428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143</xdr:row>
      <xdr:rowOff>85725</xdr:rowOff>
    </xdr:from>
    <xdr:to>
      <xdr:col>12</xdr:col>
      <xdr:colOff>9525</xdr:colOff>
      <xdr:row>150</xdr:row>
      <xdr:rowOff>76200</xdr:rowOff>
    </xdr:to>
    <xdr:sp>
      <xdr:nvSpPr>
        <xdr:cNvPr id="11" name="AutoShape 24"/>
        <xdr:cNvSpPr>
          <a:spLocks/>
        </xdr:cNvSpPr>
      </xdr:nvSpPr>
      <xdr:spPr>
        <a:xfrm>
          <a:off x="12773025" y="35185350"/>
          <a:ext cx="1905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160</xdr:row>
      <xdr:rowOff>95250</xdr:rowOff>
    </xdr:from>
    <xdr:to>
      <xdr:col>11</xdr:col>
      <xdr:colOff>85725</xdr:colOff>
      <xdr:row>164</xdr:row>
      <xdr:rowOff>95250</xdr:rowOff>
    </xdr:to>
    <xdr:sp>
      <xdr:nvSpPr>
        <xdr:cNvPr id="12" name="AutoShape 25"/>
        <xdr:cNvSpPr>
          <a:spLocks/>
        </xdr:cNvSpPr>
      </xdr:nvSpPr>
      <xdr:spPr>
        <a:xfrm>
          <a:off x="12725400" y="3831907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169</xdr:row>
      <xdr:rowOff>85725</xdr:rowOff>
    </xdr:from>
    <xdr:to>
      <xdr:col>11</xdr:col>
      <xdr:colOff>85725</xdr:colOff>
      <xdr:row>173</xdr:row>
      <xdr:rowOff>95250</xdr:rowOff>
    </xdr:to>
    <xdr:sp>
      <xdr:nvSpPr>
        <xdr:cNvPr id="13" name="AutoShape 26"/>
        <xdr:cNvSpPr>
          <a:spLocks/>
        </xdr:cNvSpPr>
      </xdr:nvSpPr>
      <xdr:spPr>
        <a:xfrm>
          <a:off x="12725400" y="39938325"/>
          <a:ext cx="11430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21</xdr:row>
      <xdr:rowOff>95250</xdr:rowOff>
    </xdr:from>
    <xdr:to>
      <xdr:col>14</xdr:col>
      <xdr:colOff>9525</xdr:colOff>
      <xdr:row>23</xdr:row>
      <xdr:rowOff>142875</xdr:rowOff>
    </xdr:to>
    <xdr:sp>
      <xdr:nvSpPr>
        <xdr:cNvPr id="14" name="AutoShape 27"/>
        <xdr:cNvSpPr>
          <a:spLocks/>
        </xdr:cNvSpPr>
      </xdr:nvSpPr>
      <xdr:spPr>
        <a:xfrm>
          <a:off x="14344650" y="6315075"/>
          <a:ext cx="1143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95250</xdr:rowOff>
    </xdr:from>
    <xdr:to>
      <xdr:col>14</xdr:col>
      <xdr:colOff>9525</xdr:colOff>
      <xdr:row>26</xdr:row>
      <xdr:rowOff>142875</xdr:rowOff>
    </xdr:to>
    <xdr:sp>
      <xdr:nvSpPr>
        <xdr:cNvPr id="15" name="AutoShape 28"/>
        <xdr:cNvSpPr>
          <a:spLocks/>
        </xdr:cNvSpPr>
      </xdr:nvSpPr>
      <xdr:spPr>
        <a:xfrm>
          <a:off x="14344650" y="7229475"/>
          <a:ext cx="1143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57150</xdr:rowOff>
    </xdr:from>
    <xdr:to>
      <xdr:col>11</xdr:col>
      <xdr:colOff>161925</xdr:colOff>
      <xdr:row>38</xdr:row>
      <xdr:rowOff>152400</xdr:rowOff>
    </xdr:to>
    <xdr:sp>
      <xdr:nvSpPr>
        <xdr:cNvPr id="16" name="AutoShape 31"/>
        <xdr:cNvSpPr>
          <a:spLocks/>
        </xdr:cNvSpPr>
      </xdr:nvSpPr>
      <xdr:spPr>
        <a:xfrm>
          <a:off x="12753975" y="10239375"/>
          <a:ext cx="16192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44</xdr:row>
      <xdr:rowOff>95250</xdr:rowOff>
    </xdr:from>
    <xdr:to>
      <xdr:col>14</xdr:col>
      <xdr:colOff>9525</xdr:colOff>
      <xdr:row>46</xdr:row>
      <xdr:rowOff>142875</xdr:rowOff>
    </xdr:to>
    <xdr:sp>
      <xdr:nvSpPr>
        <xdr:cNvPr id="17" name="AutoShape 32"/>
        <xdr:cNvSpPr>
          <a:spLocks/>
        </xdr:cNvSpPr>
      </xdr:nvSpPr>
      <xdr:spPr>
        <a:xfrm>
          <a:off x="14344650" y="13325475"/>
          <a:ext cx="1143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47</xdr:row>
      <xdr:rowOff>85725</xdr:rowOff>
    </xdr:from>
    <xdr:to>
      <xdr:col>14</xdr:col>
      <xdr:colOff>0</xdr:colOff>
      <xdr:row>52</xdr:row>
      <xdr:rowOff>104775</xdr:rowOff>
    </xdr:to>
    <xdr:sp>
      <xdr:nvSpPr>
        <xdr:cNvPr id="18" name="AutoShape 33"/>
        <xdr:cNvSpPr>
          <a:spLocks/>
        </xdr:cNvSpPr>
      </xdr:nvSpPr>
      <xdr:spPr>
        <a:xfrm>
          <a:off x="14335125" y="14230350"/>
          <a:ext cx="11430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52</xdr:row>
      <xdr:rowOff>95250</xdr:rowOff>
    </xdr:from>
    <xdr:to>
      <xdr:col>14</xdr:col>
      <xdr:colOff>9525</xdr:colOff>
      <xdr:row>54</xdr:row>
      <xdr:rowOff>142875</xdr:rowOff>
    </xdr:to>
    <xdr:sp>
      <xdr:nvSpPr>
        <xdr:cNvPr id="19" name="AutoShape 34"/>
        <xdr:cNvSpPr>
          <a:spLocks/>
        </xdr:cNvSpPr>
      </xdr:nvSpPr>
      <xdr:spPr>
        <a:xfrm>
          <a:off x="14344650" y="15763875"/>
          <a:ext cx="1143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76200</xdr:rowOff>
    </xdr:from>
    <xdr:to>
      <xdr:col>14</xdr:col>
      <xdr:colOff>28575</xdr:colOff>
      <xdr:row>59</xdr:row>
      <xdr:rowOff>95250</xdr:rowOff>
    </xdr:to>
    <xdr:sp>
      <xdr:nvSpPr>
        <xdr:cNvPr id="20" name="AutoShape 35"/>
        <xdr:cNvSpPr>
          <a:spLocks/>
        </xdr:cNvSpPr>
      </xdr:nvSpPr>
      <xdr:spPr>
        <a:xfrm>
          <a:off x="14335125" y="16659225"/>
          <a:ext cx="14287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59</xdr:row>
      <xdr:rowOff>85725</xdr:rowOff>
    </xdr:from>
    <xdr:to>
      <xdr:col>2</xdr:col>
      <xdr:colOff>9525</xdr:colOff>
      <xdr:row>65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096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zoomScale="75" zoomScaleNormal="75" zoomScaleSheetLayoutView="75" zoomScalePageLayoutView="0" workbookViewId="0" topLeftCell="A1">
      <selection activeCell="A2" sqref="A2:T2"/>
    </sheetView>
  </sheetViews>
  <sheetFormatPr defaultColWidth="10.59765625" defaultRowHeight="15"/>
  <cols>
    <col min="1" max="1" width="3.59765625" style="45" customWidth="1"/>
    <col min="2" max="2" width="4.8984375" style="45" customWidth="1"/>
    <col min="3" max="3" width="4.09765625" style="45" customWidth="1"/>
    <col min="4" max="4" width="17.59765625" style="45" customWidth="1"/>
    <col min="5" max="9" width="15.59765625" style="45" customWidth="1"/>
    <col min="10" max="10" width="10.59765625" style="45" customWidth="1"/>
    <col min="11" max="11" width="15.09765625" style="45" customWidth="1"/>
    <col min="12" max="12" width="2.09765625" style="45" customWidth="1"/>
    <col min="13" max="13" width="13.59765625" style="45" customWidth="1"/>
    <col min="14" max="14" width="2.09765625" style="45" customWidth="1"/>
    <col min="15" max="15" width="9.59765625" style="45" customWidth="1"/>
    <col min="16" max="20" width="14.19921875" style="45" customWidth="1"/>
    <col min="21" max="16384" width="10.59765625" style="45" customWidth="1"/>
  </cols>
  <sheetData>
    <row r="1" spans="1:20" s="2" customFormat="1" ht="19.5" customHeight="1">
      <c r="A1" s="1" t="s">
        <v>134</v>
      </c>
      <c r="T1" s="3" t="s">
        <v>135</v>
      </c>
    </row>
    <row r="2" spans="1:20" s="122" customFormat="1" ht="24.75" customHeight="1">
      <c r="A2" s="344" t="s">
        <v>261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1" s="4" customFormat="1" ht="19.5" customHeight="1">
      <c r="A3" s="272" t="s">
        <v>262</v>
      </c>
      <c r="B3" s="272"/>
      <c r="C3" s="272"/>
      <c r="D3" s="272"/>
      <c r="E3" s="272"/>
      <c r="F3" s="272"/>
      <c r="G3" s="272"/>
      <c r="H3" s="272"/>
      <c r="I3" s="272"/>
      <c r="J3" s="12"/>
      <c r="K3" s="272" t="s">
        <v>263</v>
      </c>
      <c r="L3" s="272"/>
      <c r="M3" s="272"/>
      <c r="N3" s="272"/>
      <c r="O3" s="272"/>
      <c r="P3" s="272"/>
      <c r="Q3" s="272"/>
      <c r="R3" s="272"/>
      <c r="S3" s="272"/>
      <c r="T3" s="272"/>
      <c r="U3" s="13"/>
    </row>
    <row r="4" spans="2:21" s="4" customFormat="1" ht="18" customHeight="1" thickBot="1">
      <c r="B4" s="6"/>
      <c r="C4" s="6"/>
      <c r="D4" s="6"/>
      <c r="E4" s="6"/>
      <c r="F4" s="6"/>
      <c r="G4" s="6"/>
      <c r="H4" s="6"/>
      <c r="I4" s="7" t="s">
        <v>122</v>
      </c>
      <c r="J4" s="12"/>
      <c r="M4" s="6"/>
      <c r="N4" s="6"/>
      <c r="O4" s="6"/>
      <c r="P4" s="6"/>
      <c r="Q4" s="6"/>
      <c r="R4" s="6"/>
      <c r="S4" s="6"/>
      <c r="T4" s="7" t="s">
        <v>117</v>
      </c>
      <c r="U4" s="13"/>
    </row>
    <row r="5" spans="1:21" s="4" customFormat="1" ht="24" customHeight="1">
      <c r="A5" s="194" t="s">
        <v>123</v>
      </c>
      <c r="B5" s="194"/>
      <c r="C5" s="182"/>
      <c r="D5" s="195"/>
      <c r="E5" s="8" t="s">
        <v>132</v>
      </c>
      <c r="F5" s="8" t="s">
        <v>181</v>
      </c>
      <c r="G5" s="8" t="s">
        <v>182</v>
      </c>
      <c r="H5" s="8" t="s">
        <v>183</v>
      </c>
      <c r="I5" s="51" t="s">
        <v>184</v>
      </c>
      <c r="J5" s="12"/>
      <c r="K5" s="182" t="s">
        <v>193</v>
      </c>
      <c r="L5" s="182"/>
      <c r="M5" s="182"/>
      <c r="N5" s="182"/>
      <c r="O5" s="195"/>
      <c r="P5" s="8" t="s">
        <v>132</v>
      </c>
      <c r="Q5" s="8" t="s">
        <v>181</v>
      </c>
      <c r="R5" s="8" t="s">
        <v>182</v>
      </c>
      <c r="S5" s="8" t="s">
        <v>183</v>
      </c>
      <c r="T5" s="51" t="s">
        <v>184</v>
      </c>
      <c r="U5" s="13"/>
    </row>
    <row r="6" spans="1:21" ht="24" customHeight="1">
      <c r="A6" s="246" t="s">
        <v>188</v>
      </c>
      <c r="B6" s="158"/>
      <c r="C6" s="47"/>
      <c r="D6" s="48"/>
      <c r="E6" s="84"/>
      <c r="F6" s="85"/>
      <c r="G6" s="85"/>
      <c r="H6" s="85"/>
      <c r="I6" s="85"/>
      <c r="J6" s="104"/>
      <c r="K6" s="87"/>
      <c r="L6" s="87"/>
      <c r="M6" s="82"/>
      <c r="N6" s="82"/>
      <c r="O6" s="88" t="s">
        <v>142</v>
      </c>
      <c r="P6" s="89">
        <v>141</v>
      </c>
      <c r="Q6" s="89">
        <v>123</v>
      </c>
      <c r="R6" s="89">
        <v>131</v>
      </c>
      <c r="S6" s="89">
        <v>91</v>
      </c>
      <c r="T6" s="89">
        <v>139</v>
      </c>
      <c r="U6" s="78"/>
    </row>
    <row r="7" spans="1:21" ht="24" customHeight="1">
      <c r="A7" s="247"/>
      <c r="B7" s="266" t="s">
        <v>245</v>
      </c>
      <c r="C7" s="244" t="s">
        <v>2</v>
      </c>
      <c r="D7" s="245"/>
      <c r="E7" s="169">
        <f>SUM(E10:E13)</f>
        <v>469</v>
      </c>
      <c r="F7" s="169">
        <f>SUM(F10:F13)</f>
        <v>489</v>
      </c>
      <c r="G7" s="169">
        <f>SUM(G10:G13)</f>
        <v>503</v>
      </c>
      <c r="H7" s="169">
        <f>SUM(H10:H13)</f>
        <v>557</v>
      </c>
      <c r="I7" s="169">
        <f>SUM(I10:I13)</f>
        <v>524</v>
      </c>
      <c r="J7" s="86"/>
      <c r="K7" s="218" t="s">
        <v>5</v>
      </c>
      <c r="L7" s="218"/>
      <c r="M7" s="229"/>
      <c r="N7" s="62"/>
      <c r="O7" s="79" t="s">
        <v>143</v>
      </c>
      <c r="P7" s="64">
        <v>143</v>
      </c>
      <c r="Q7" s="64">
        <v>130</v>
      </c>
      <c r="R7" s="64">
        <v>130</v>
      </c>
      <c r="S7" s="64">
        <v>98</v>
      </c>
      <c r="T7" s="64">
        <v>136</v>
      </c>
      <c r="U7" s="78"/>
    </row>
    <row r="8" spans="1:20" s="4" customFormat="1" ht="24" customHeight="1">
      <c r="A8" s="247"/>
      <c r="B8" s="266"/>
      <c r="C8" s="244" t="s">
        <v>4</v>
      </c>
      <c r="D8" s="245"/>
      <c r="E8" s="22">
        <v>435</v>
      </c>
      <c r="F8" s="23">
        <v>485</v>
      </c>
      <c r="G8" s="23">
        <v>486</v>
      </c>
      <c r="H8" s="23">
        <v>537</v>
      </c>
      <c r="I8" s="23">
        <v>518</v>
      </c>
      <c r="J8" s="5"/>
      <c r="K8" s="10"/>
      <c r="L8" s="10"/>
      <c r="M8" s="12"/>
      <c r="N8" s="12"/>
      <c r="O8" s="18" t="s">
        <v>144</v>
      </c>
      <c r="P8" s="23">
        <v>41</v>
      </c>
      <c r="Q8" s="23">
        <v>34</v>
      </c>
      <c r="R8" s="23">
        <v>35</v>
      </c>
      <c r="S8" s="23">
        <v>28</v>
      </c>
      <c r="T8" s="23">
        <v>31</v>
      </c>
    </row>
    <row r="9" spans="1:20" s="4" customFormat="1" ht="24" customHeight="1">
      <c r="A9" s="247"/>
      <c r="B9" s="266"/>
      <c r="C9" s="244" t="s">
        <v>6</v>
      </c>
      <c r="D9" s="245"/>
      <c r="E9" s="22">
        <v>231</v>
      </c>
      <c r="F9" s="23">
        <v>235</v>
      </c>
      <c r="G9" s="23">
        <v>252</v>
      </c>
      <c r="H9" s="23">
        <v>272</v>
      </c>
      <c r="I9" s="23">
        <v>278</v>
      </c>
      <c r="J9" s="5"/>
      <c r="K9" s="248" t="s">
        <v>194</v>
      </c>
      <c r="L9" s="248"/>
      <c r="M9" s="248"/>
      <c r="N9" s="19"/>
      <c r="O9" s="18" t="s">
        <v>145</v>
      </c>
      <c r="P9" s="23">
        <v>1224</v>
      </c>
      <c r="Q9" s="23">
        <v>1356</v>
      </c>
      <c r="R9" s="23">
        <v>1194</v>
      </c>
      <c r="S9" s="23">
        <v>1576</v>
      </c>
      <c r="T9" s="23">
        <v>1321</v>
      </c>
    </row>
    <row r="10" spans="1:20" s="4" customFormat="1" ht="24" customHeight="1">
      <c r="A10" s="247"/>
      <c r="B10" s="266"/>
      <c r="C10" s="268" t="s">
        <v>126</v>
      </c>
      <c r="D10" s="112" t="s">
        <v>7</v>
      </c>
      <c r="E10" s="25" t="s">
        <v>119</v>
      </c>
      <c r="F10" s="25" t="s">
        <v>119</v>
      </c>
      <c r="G10" s="25" t="s">
        <v>119</v>
      </c>
      <c r="H10" s="25">
        <v>2</v>
      </c>
      <c r="I10" s="25" t="s">
        <v>146</v>
      </c>
      <c r="J10" s="5"/>
      <c r="K10" s="248"/>
      <c r="L10" s="248"/>
      <c r="M10" s="248"/>
      <c r="N10" s="19"/>
      <c r="O10" s="18" t="s">
        <v>147</v>
      </c>
      <c r="P10" s="23">
        <v>1270</v>
      </c>
      <c r="Q10" s="23">
        <v>1336</v>
      </c>
      <c r="R10" s="23">
        <v>1201</v>
      </c>
      <c r="S10" s="23">
        <v>1529</v>
      </c>
      <c r="T10" s="23">
        <v>1354</v>
      </c>
    </row>
    <row r="11" spans="1:20" s="4" customFormat="1" ht="24" customHeight="1">
      <c r="A11" s="247"/>
      <c r="B11" s="266"/>
      <c r="C11" s="269"/>
      <c r="D11" s="49" t="s">
        <v>185</v>
      </c>
      <c r="E11" s="25">
        <v>257</v>
      </c>
      <c r="F11" s="25">
        <v>251</v>
      </c>
      <c r="G11" s="25">
        <v>237</v>
      </c>
      <c r="H11" s="25">
        <v>265</v>
      </c>
      <c r="I11" s="25">
        <v>260</v>
      </c>
      <c r="J11" s="5"/>
      <c r="K11" s="249" t="s">
        <v>196</v>
      </c>
      <c r="L11" s="249"/>
      <c r="M11" s="249"/>
      <c r="N11" s="19"/>
      <c r="O11" s="18" t="s">
        <v>148</v>
      </c>
      <c r="P11" s="23">
        <v>109</v>
      </c>
      <c r="Q11" s="23">
        <v>118</v>
      </c>
      <c r="R11" s="23">
        <v>111</v>
      </c>
      <c r="S11" s="23">
        <v>158</v>
      </c>
      <c r="T11" s="23">
        <v>125</v>
      </c>
    </row>
    <row r="12" spans="1:20" s="4" customFormat="1" ht="24" customHeight="1">
      <c r="A12" s="247"/>
      <c r="B12" s="266"/>
      <c r="C12" s="269"/>
      <c r="D12" s="49" t="s">
        <v>8</v>
      </c>
      <c r="E12" s="25">
        <v>44</v>
      </c>
      <c r="F12" s="25">
        <v>62</v>
      </c>
      <c r="G12" s="25">
        <v>44</v>
      </c>
      <c r="H12" s="25">
        <v>81</v>
      </c>
      <c r="I12" s="25">
        <v>99</v>
      </c>
      <c r="J12" s="5"/>
      <c r="N12" s="17"/>
      <c r="O12" s="18" t="s">
        <v>145</v>
      </c>
      <c r="P12" s="25">
        <v>15166</v>
      </c>
      <c r="Q12" s="25">
        <v>13738</v>
      </c>
      <c r="R12" s="25">
        <v>17162</v>
      </c>
      <c r="S12" s="25">
        <v>15912</v>
      </c>
      <c r="T12" s="25">
        <v>14095</v>
      </c>
    </row>
    <row r="13" spans="1:20" s="4" customFormat="1" ht="24" customHeight="1">
      <c r="A13" s="247"/>
      <c r="B13" s="266"/>
      <c r="C13" s="269"/>
      <c r="D13" s="49" t="s">
        <v>9</v>
      </c>
      <c r="E13" s="25">
        <v>168</v>
      </c>
      <c r="F13" s="25">
        <v>176</v>
      </c>
      <c r="G13" s="25">
        <v>222</v>
      </c>
      <c r="H13" s="25">
        <v>209</v>
      </c>
      <c r="I13" s="25">
        <v>165</v>
      </c>
      <c r="J13" s="5"/>
      <c r="K13" s="189" t="s">
        <v>10</v>
      </c>
      <c r="L13" s="189"/>
      <c r="M13" s="267"/>
      <c r="N13" s="12"/>
      <c r="O13" s="49" t="s">
        <v>147</v>
      </c>
      <c r="P13" s="25">
        <v>15149</v>
      </c>
      <c r="Q13" s="25">
        <v>13751</v>
      </c>
      <c r="R13" s="25">
        <v>17104</v>
      </c>
      <c r="S13" s="25">
        <v>15919</v>
      </c>
      <c r="T13" s="25">
        <v>14175</v>
      </c>
    </row>
    <row r="14" spans="1:20" ht="24" customHeight="1">
      <c r="A14" s="247"/>
      <c r="B14" s="157"/>
      <c r="C14" s="270"/>
      <c r="D14" s="113"/>
      <c r="E14" s="78"/>
      <c r="F14" s="78"/>
      <c r="G14" s="78"/>
      <c r="H14" s="78"/>
      <c r="I14" s="78"/>
      <c r="J14" s="86"/>
      <c r="K14" s="90"/>
      <c r="L14" s="90"/>
      <c r="M14" s="90"/>
      <c r="N14" s="90"/>
      <c r="O14" s="114" t="s">
        <v>148</v>
      </c>
      <c r="P14" s="91">
        <v>126</v>
      </c>
      <c r="Q14" s="91">
        <v>113</v>
      </c>
      <c r="R14" s="91">
        <v>171</v>
      </c>
      <c r="S14" s="91">
        <v>164</v>
      </c>
      <c r="T14" s="91">
        <v>84</v>
      </c>
    </row>
    <row r="15" spans="1:11" ht="24" customHeight="1">
      <c r="A15" s="247"/>
      <c r="B15" s="252" t="s">
        <v>191</v>
      </c>
      <c r="C15" s="202" t="s">
        <v>2</v>
      </c>
      <c r="D15" s="203"/>
      <c r="E15" s="169">
        <v>5990</v>
      </c>
      <c r="F15" s="169">
        <f>SUM(F19:F39)</f>
        <v>5874</v>
      </c>
      <c r="G15" s="169">
        <f>SUM(G19:G39)</f>
        <v>6426</v>
      </c>
      <c r="H15" s="169">
        <f>SUM(H19:H39)</f>
        <v>6833</v>
      </c>
      <c r="I15" s="169">
        <f>SUM(I19:I39)</f>
        <v>7170</v>
      </c>
      <c r="J15" s="86"/>
      <c r="K15" s="78" t="s">
        <v>111</v>
      </c>
    </row>
    <row r="16" spans="1:20" s="4" customFormat="1" ht="24" customHeight="1">
      <c r="A16" s="247"/>
      <c r="B16" s="253"/>
      <c r="C16" s="233" t="s">
        <v>4</v>
      </c>
      <c r="D16" s="234"/>
      <c r="E16" s="64">
        <v>7153</v>
      </c>
      <c r="F16" s="64">
        <v>5892</v>
      </c>
      <c r="G16" s="64">
        <v>6011</v>
      </c>
      <c r="H16" s="64">
        <v>6464</v>
      </c>
      <c r="I16" s="64">
        <v>6936</v>
      </c>
      <c r="J16" s="4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s="4" customFormat="1" ht="24" customHeight="1">
      <c r="A17" s="247"/>
      <c r="B17" s="253"/>
      <c r="C17" s="235" t="s">
        <v>6</v>
      </c>
      <c r="D17" s="236"/>
      <c r="E17" s="23">
        <v>2958</v>
      </c>
      <c r="F17" s="23">
        <v>2940</v>
      </c>
      <c r="G17" s="23">
        <v>3355</v>
      </c>
      <c r="H17" s="23">
        <v>3724</v>
      </c>
      <c r="I17" s="23">
        <v>3958</v>
      </c>
      <c r="K17" s="13"/>
      <c r="L17" s="13"/>
      <c r="M17" s="6"/>
      <c r="N17" s="6"/>
      <c r="O17" s="6"/>
      <c r="P17" s="6"/>
      <c r="Q17" s="6"/>
      <c r="R17" s="6"/>
      <c r="S17" s="6"/>
      <c r="T17" s="7"/>
    </row>
    <row r="18" spans="1:20" s="4" customFormat="1" ht="24" customHeight="1">
      <c r="A18" s="247"/>
      <c r="B18" s="253"/>
      <c r="C18" s="198" t="s">
        <v>186</v>
      </c>
      <c r="D18" s="111"/>
      <c r="E18" s="13"/>
      <c r="F18" s="13"/>
      <c r="G18" s="13"/>
      <c r="H18" s="13"/>
      <c r="I18" s="13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4" customFormat="1" ht="24" customHeight="1">
      <c r="A19" s="247"/>
      <c r="B19" s="253"/>
      <c r="C19" s="199"/>
      <c r="D19" s="50" t="s">
        <v>127</v>
      </c>
      <c r="E19" s="25">
        <v>802</v>
      </c>
      <c r="F19" s="25">
        <v>787</v>
      </c>
      <c r="G19" s="25">
        <v>913</v>
      </c>
      <c r="H19" s="25">
        <v>1048</v>
      </c>
      <c r="I19" s="25">
        <v>1056</v>
      </c>
      <c r="K19" s="272" t="s">
        <v>264</v>
      </c>
      <c r="L19" s="272"/>
      <c r="M19" s="272"/>
      <c r="N19" s="272"/>
      <c r="O19" s="272"/>
      <c r="P19" s="272"/>
      <c r="Q19" s="272"/>
      <c r="R19" s="272"/>
      <c r="S19" s="272"/>
      <c r="T19" s="272"/>
    </row>
    <row r="20" spans="1:20" s="4" customFormat="1" ht="24" customHeight="1" thickBot="1">
      <c r="A20" s="247"/>
      <c r="B20" s="253"/>
      <c r="C20" s="199"/>
      <c r="D20" s="49" t="s">
        <v>128</v>
      </c>
      <c r="E20" s="25">
        <v>83</v>
      </c>
      <c r="F20" s="25">
        <v>87</v>
      </c>
      <c r="G20" s="25">
        <v>82</v>
      </c>
      <c r="H20" s="25">
        <v>85</v>
      </c>
      <c r="I20" s="25">
        <v>87</v>
      </c>
      <c r="J20" s="5"/>
      <c r="M20" s="6"/>
      <c r="N20" s="6"/>
      <c r="O20" s="6"/>
      <c r="P20" s="6"/>
      <c r="Q20" s="6"/>
      <c r="R20" s="6"/>
      <c r="S20" s="6"/>
      <c r="T20" s="7" t="s">
        <v>149</v>
      </c>
    </row>
    <row r="21" spans="1:20" s="4" customFormat="1" ht="24" customHeight="1">
      <c r="A21" s="247"/>
      <c r="B21" s="253"/>
      <c r="C21" s="199"/>
      <c r="D21" s="49" t="s">
        <v>129</v>
      </c>
      <c r="E21" s="25">
        <v>3</v>
      </c>
      <c r="F21" s="25">
        <v>2</v>
      </c>
      <c r="G21" s="25">
        <v>7</v>
      </c>
      <c r="H21" s="25">
        <v>4</v>
      </c>
      <c r="I21" s="25">
        <v>6</v>
      </c>
      <c r="K21" s="182" t="s">
        <v>150</v>
      </c>
      <c r="L21" s="182"/>
      <c r="M21" s="182"/>
      <c r="N21" s="182"/>
      <c r="O21" s="195"/>
      <c r="P21" s="8" t="s">
        <v>132</v>
      </c>
      <c r="Q21" s="8" t="s">
        <v>181</v>
      </c>
      <c r="R21" s="8" t="s">
        <v>182</v>
      </c>
      <c r="S21" s="8" t="s">
        <v>183</v>
      </c>
      <c r="T21" s="51" t="s">
        <v>184</v>
      </c>
    </row>
    <row r="22" spans="1:20" s="4" customFormat="1" ht="24" customHeight="1">
      <c r="A22" s="247"/>
      <c r="B22" s="253"/>
      <c r="C22" s="199"/>
      <c r="D22" s="49" t="s">
        <v>130</v>
      </c>
      <c r="E22" s="25">
        <v>43</v>
      </c>
      <c r="F22" s="25">
        <v>67</v>
      </c>
      <c r="G22" s="25">
        <v>59</v>
      </c>
      <c r="H22" s="25">
        <v>59</v>
      </c>
      <c r="I22" s="25">
        <v>57</v>
      </c>
      <c r="J22" s="5"/>
      <c r="K22" s="9"/>
      <c r="L22" s="9"/>
      <c r="M22" s="11"/>
      <c r="N22" s="11"/>
      <c r="O22" s="115" t="s">
        <v>151</v>
      </c>
      <c r="P22" s="54">
        <v>2260</v>
      </c>
      <c r="Q22" s="54">
        <v>2293</v>
      </c>
      <c r="R22" s="54">
        <v>2480</v>
      </c>
      <c r="S22" s="54">
        <v>2544</v>
      </c>
      <c r="T22" s="54">
        <v>2507</v>
      </c>
    </row>
    <row r="23" spans="1:20" s="4" customFormat="1" ht="24" customHeight="1">
      <c r="A23" s="247"/>
      <c r="B23" s="253"/>
      <c r="C23" s="199"/>
      <c r="D23" s="49" t="s">
        <v>152</v>
      </c>
      <c r="E23" s="25">
        <v>23</v>
      </c>
      <c r="F23" s="25">
        <v>18</v>
      </c>
      <c r="G23" s="25">
        <v>8</v>
      </c>
      <c r="H23" s="25">
        <v>21</v>
      </c>
      <c r="I23" s="25">
        <v>10</v>
      </c>
      <c r="J23" s="5"/>
      <c r="K23" s="189" t="s">
        <v>153</v>
      </c>
      <c r="L23" s="189"/>
      <c r="M23" s="189"/>
      <c r="N23" s="17"/>
      <c r="O23" s="49" t="s">
        <v>154</v>
      </c>
      <c r="P23" s="23">
        <v>2213</v>
      </c>
      <c r="Q23" s="23">
        <v>2342</v>
      </c>
      <c r="R23" s="23">
        <v>2426</v>
      </c>
      <c r="S23" s="23">
        <v>2591</v>
      </c>
      <c r="T23" s="23">
        <v>2510</v>
      </c>
    </row>
    <row r="24" spans="1:20" s="4" customFormat="1" ht="24" customHeight="1">
      <c r="A24" s="247"/>
      <c r="B24" s="253"/>
      <c r="C24" s="199"/>
      <c r="D24" s="18" t="s">
        <v>131</v>
      </c>
      <c r="E24" s="52">
        <v>11</v>
      </c>
      <c r="F24" s="25">
        <v>8</v>
      </c>
      <c r="G24" s="25">
        <v>9</v>
      </c>
      <c r="H24" s="25">
        <v>11</v>
      </c>
      <c r="I24" s="25">
        <v>11</v>
      </c>
      <c r="J24" s="5"/>
      <c r="K24" s="10"/>
      <c r="L24" s="10"/>
      <c r="M24" s="12"/>
      <c r="N24" s="12"/>
      <c r="O24" s="49" t="s">
        <v>155</v>
      </c>
      <c r="P24" s="23">
        <v>201</v>
      </c>
      <c r="Q24" s="23">
        <v>152</v>
      </c>
      <c r="R24" s="23">
        <v>206</v>
      </c>
      <c r="S24" s="23">
        <v>159</v>
      </c>
      <c r="T24" s="23">
        <v>156</v>
      </c>
    </row>
    <row r="25" spans="1:20" s="4" customFormat="1" ht="24" customHeight="1">
      <c r="A25" s="247"/>
      <c r="B25" s="253"/>
      <c r="C25" s="199"/>
      <c r="D25" s="18" t="s">
        <v>138</v>
      </c>
      <c r="E25" s="52">
        <v>1</v>
      </c>
      <c r="F25" s="25">
        <v>1</v>
      </c>
      <c r="G25" s="25">
        <v>2</v>
      </c>
      <c r="H25" s="25" t="s">
        <v>156</v>
      </c>
      <c r="I25" s="25" t="s">
        <v>156</v>
      </c>
      <c r="J25" s="5"/>
      <c r="K25" s="10"/>
      <c r="L25" s="10"/>
      <c r="M25" s="12"/>
      <c r="N25" s="12"/>
      <c r="O25" s="49" t="s">
        <v>157</v>
      </c>
      <c r="P25" s="23">
        <v>1218</v>
      </c>
      <c r="Q25" s="23">
        <v>1159</v>
      </c>
      <c r="R25" s="23">
        <v>1191</v>
      </c>
      <c r="S25" s="23">
        <v>1067</v>
      </c>
      <c r="T25" s="23">
        <v>1065</v>
      </c>
    </row>
    <row r="26" spans="1:20" s="4" customFormat="1" ht="24" customHeight="1">
      <c r="A26" s="247"/>
      <c r="B26" s="253"/>
      <c r="C26" s="199"/>
      <c r="D26" s="18" t="s">
        <v>139</v>
      </c>
      <c r="E26" s="52" t="s">
        <v>158</v>
      </c>
      <c r="F26" s="25" t="s">
        <v>158</v>
      </c>
      <c r="G26" s="25" t="s">
        <v>158</v>
      </c>
      <c r="H26" s="25">
        <v>1</v>
      </c>
      <c r="I26" s="25">
        <v>1</v>
      </c>
      <c r="J26" s="5"/>
      <c r="K26" s="189" t="s">
        <v>15</v>
      </c>
      <c r="L26" s="189"/>
      <c r="M26" s="189"/>
      <c r="N26" s="17"/>
      <c r="O26" s="49" t="s">
        <v>159</v>
      </c>
      <c r="P26" s="23">
        <v>1168</v>
      </c>
      <c r="Q26" s="23">
        <v>1215</v>
      </c>
      <c r="R26" s="23">
        <v>1222</v>
      </c>
      <c r="S26" s="23">
        <v>1040</v>
      </c>
      <c r="T26" s="23">
        <v>1062</v>
      </c>
    </row>
    <row r="27" spans="1:20" s="4" customFormat="1" ht="24" customHeight="1">
      <c r="A27" s="247"/>
      <c r="B27" s="253"/>
      <c r="C27" s="199"/>
      <c r="D27" s="18" t="s">
        <v>12</v>
      </c>
      <c r="E27" s="52">
        <v>1</v>
      </c>
      <c r="F27" s="25">
        <v>5</v>
      </c>
      <c r="G27" s="25">
        <v>5</v>
      </c>
      <c r="H27" s="25">
        <v>10</v>
      </c>
      <c r="I27" s="25">
        <v>10</v>
      </c>
      <c r="J27" s="5"/>
      <c r="K27" s="20"/>
      <c r="L27" s="20"/>
      <c r="M27" s="21"/>
      <c r="N27" s="21"/>
      <c r="O27" s="116" t="s">
        <v>160</v>
      </c>
      <c r="P27" s="55">
        <v>337</v>
      </c>
      <c r="Q27" s="55">
        <v>281</v>
      </c>
      <c r="R27" s="55">
        <v>250</v>
      </c>
      <c r="S27" s="55">
        <v>277</v>
      </c>
      <c r="T27" s="55">
        <v>280</v>
      </c>
    </row>
    <row r="28" spans="1:16" s="4" customFormat="1" ht="24" customHeight="1">
      <c r="A28" s="247"/>
      <c r="B28" s="253"/>
      <c r="C28" s="199"/>
      <c r="D28" s="18" t="s">
        <v>13</v>
      </c>
      <c r="E28" s="52">
        <v>57</v>
      </c>
      <c r="F28" s="25">
        <v>36</v>
      </c>
      <c r="G28" s="25">
        <v>31</v>
      </c>
      <c r="H28" s="25">
        <v>37</v>
      </c>
      <c r="I28" s="25">
        <v>35</v>
      </c>
      <c r="J28" s="5"/>
      <c r="K28" s="14" t="s">
        <v>112</v>
      </c>
      <c r="L28" s="14"/>
      <c r="M28" s="14"/>
      <c r="N28" s="14"/>
      <c r="O28" s="14"/>
      <c r="P28" s="13"/>
    </row>
    <row r="29" spans="1:20" s="4" customFormat="1" ht="24" customHeight="1">
      <c r="A29" s="247"/>
      <c r="B29" s="253"/>
      <c r="C29" s="199"/>
      <c r="D29" s="18" t="s">
        <v>14</v>
      </c>
      <c r="E29" s="52" t="s">
        <v>161</v>
      </c>
      <c r="F29" s="25">
        <v>1</v>
      </c>
      <c r="G29" s="25" t="s">
        <v>161</v>
      </c>
      <c r="H29" s="25">
        <v>1</v>
      </c>
      <c r="I29" s="25" t="s">
        <v>161</v>
      </c>
      <c r="J29" s="5"/>
      <c r="K29" s="24"/>
      <c r="L29" s="92"/>
      <c r="M29" s="92"/>
      <c r="N29" s="92"/>
      <c r="O29" s="92"/>
      <c r="P29" s="24"/>
      <c r="Q29" s="24"/>
      <c r="R29" s="24"/>
      <c r="S29" s="24"/>
      <c r="T29" s="24"/>
    </row>
    <row r="30" spans="1:20" s="4" customFormat="1" ht="24" customHeight="1">
      <c r="A30" s="247"/>
      <c r="B30" s="253"/>
      <c r="C30" s="199"/>
      <c r="D30" s="18" t="s">
        <v>16</v>
      </c>
      <c r="E30" s="52">
        <v>394</v>
      </c>
      <c r="F30" s="25">
        <v>462</v>
      </c>
      <c r="G30" s="25">
        <v>473</v>
      </c>
      <c r="H30" s="25">
        <v>419</v>
      </c>
      <c r="I30" s="25">
        <v>437</v>
      </c>
      <c r="J30" s="5"/>
      <c r="K30" s="272" t="s">
        <v>197</v>
      </c>
      <c r="L30" s="272"/>
      <c r="M30" s="272"/>
      <c r="N30" s="272"/>
      <c r="O30" s="272"/>
      <c r="P30" s="272"/>
      <c r="Q30" s="272"/>
      <c r="R30" s="272"/>
      <c r="S30" s="272"/>
      <c r="T30" s="272"/>
    </row>
    <row r="31" spans="1:20" s="4" customFormat="1" ht="24" customHeight="1" thickBot="1">
      <c r="A31" s="247"/>
      <c r="B31" s="253"/>
      <c r="C31" s="199"/>
      <c r="D31" s="18" t="s">
        <v>140</v>
      </c>
      <c r="E31" s="52">
        <v>640</v>
      </c>
      <c r="F31" s="25">
        <v>607</v>
      </c>
      <c r="G31" s="25">
        <v>572</v>
      </c>
      <c r="H31" s="25">
        <v>654</v>
      </c>
      <c r="I31" s="25">
        <v>739</v>
      </c>
      <c r="J31" s="5"/>
      <c r="M31" s="6"/>
      <c r="N31" s="6"/>
      <c r="O31" s="6"/>
      <c r="P31" s="6"/>
      <c r="Q31" s="27"/>
      <c r="R31" s="6"/>
      <c r="S31" s="6"/>
      <c r="T31" s="7" t="s">
        <v>113</v>
      </c>
    </row>
    <row r="32" spans="1:20" s="4" customFormat="1" ht="24" customHeight="1">
      <c r="A32" s="247"/>
      <c r="B32" s="253"/>
      <c r="C32" s="199"/>
      <c r="D32" s="18" t="s">
        <v>17</v>
      </c>
      <c r="E32" s="52">
        <v>777</v>
      </c>
      <c r="F32" s="25">
        <v>852</v>
      </c>
      <c r="G32" s="25">
        <v>756</v>
      </c>
      <c r="H32" s="25">
        <v>862</v>
      </c>
      <c r="I32" s="25">
        <v>972</v>
      </c>
      <c r="K32" s="182" t="s">
        <v>162</v>
      </c>
      <c r="L32" s="183"/>
      <c r="M32" s="183"/>
      <c r="N32" s="183"/>
      <c r="O32" s="184"/>
      <c r="P32" s="8" t="s">
        <v>132</v>
      </c>
      <c r="Q32" s="8" t="s">
        <v>181</v>
      </c>
      <c r="R32" s="8" t="s">
        <v>182</v>
      </c>
      <c r="S32" s="8" t="s">
        <v>183</v>
      </c>
      <c r="T32" s="51" t="s">
        <v>184</v>
      </c>
    </row>
    <row r="33" spans="1:20" s="4" customFormat="1" ht="24" customHeight="1">
      <c r="A33" s="247"/>
      <c r="B33" s="253"/>
      <c r="C33" s="199"/>
      <c r="D33" s="18" t="s">
        <v>18</v>
      </c>
      <c r="E33" s="52">
        <v>331</v>
      </c>
      <c r="F33" s="25">
        <v>347</v>
      </c>
      <c r="G33" s="25">
        <v>488</v>
      </c>
      <c r="H33" s="25">
        <v>608</v>
      </c>
      <c r="I33" s="25">
        <v>612</v>
      </c>
      <c r="K33" s="159" t="s">
        <v>246</v>
      </c>
      <c r="L33" s="26"/>
      <c r="M33" s="186" t="s">
        <v>24</v>
      </c>
      <c r="N33" s="187"/>
      <c r="O33" s="188"/>
      <c r="P33" s="53">
        <v>3383</v>
      </c>
      <c r="Q33" s="53">
        <v>3209</v>
      </c>
      <c r="R33" s="53">
        <v>3257</v>
      </c>
      <c r="S33" s="53">
        <v>2870</v>
      </c>
      <c r="T33" s="53">
        <v>2398</v>
      </c>
    </row>
    <row r="34" spans="1:20" s="4" customFormat="1" ht="24" customHeight="1">
      <c r="A34" s="247"/>
      <c r="B34" s="253"/>
      <c r="C34" s="199"/>
      <c r="D34" s="18" t="s">
        <v>19</v>
      </c>
      <c r="E34" s="52">
        <v>116</v>
      </c>
      <c r="F34" s="25">
        <v>171</v>
      </c>
      <c r="G34" s="25">
        <v>367</v>
      </c>
      <c r="H34" s="25">
        <v>324</v>
      </c>
      <c r="I34" s="25">
        <v>418</v>
      </c>
      <c r="K34" s="24"/>
      <c r="L34" s="24"/>
      <c r="M34" s="10"/>
      <c r="N34" s="10"/>
      <c r="O34" s="117"/>
      <c r="P34" s="23"/>
      <c r="Q34" s="23"/>
      <c r="R34" s="23"/>
      <c r="S34" s="23"/>
      <c r="T34" s="23"/>
    </row>
    <row r="35" spans="1:20" s="71" customFormat="1" ht="24" customHeight="1">
      <c r="A35" s="247"/>
      <c r="B35" s="253"/>
      <c r="C35" s="199"/>
      <c r="D35" s="18" t="s">
        <v>20</v>
      </c>
      <c r="E35" s="52">
        <v>1</v>
      </c>
      <c r="F35" s="25">
        <v>4</v>
      </c>
      <c r="G35" s="25">
        <v>9</v>
      </c>
      <c r="H35" s="25">
        <v>3</v>
      </c>
      <c r="I35" s="25">
        <v>7</v>
      </c>
      <c r="J35" s="4"/>
      <c r="K35" s="160" t="s">
        <v>247</v>
      </c>
      <c r="L35" s="13"/>
      <c r="M35" s="189" t="s">
        <v>24</v>
      </c>
      <c r="N35" s="190"/>
      <c r="O35" s="191"/>
      <c r="P35" s="169">
        <f>SUM(P36:P39)</f>
        <v>3542</v>
      </c>
      <c r="Q35" s="169">
        <f>SUM(Q36:Q39)</f>
        <v>3113</v>
      </c>
      <c r="R35" s="169">
        <f>SUM(R36:R39)</f>
        <v>3434</v>
      </c>
      <c r="S35" s="169">
        <f>SUM(S36:S39)</f>
        <v>2908</v>
      </c>
      <c r="T35" s="169">
        <f>SUM(T36:T39)</f>
        <v>2362</v>
      </c>
    </row>
    <row r="36" spans="1:20" s="71" customFormat="1" ht="24" customHeight="1">
      <c r="A36" s="247"/>
      <c r="B36" s="253"/>
      <c r="C36" s="200"/>
      <c r="D36" s="56" t="s">
        <v>21</v>
      </c>
      <c r="E36" s="95">
        <v>2</v>
      </c>
      <c r="F36" s="96">
        <v>1</v>
      </c>
      <c r="G36" s="96" t="s">
        <v>163</v>
      </c>
      <c r="H36" s="96" t="s">
        <v>119</v>
      </c>
      <c r="I36" s="96" t="s">
        <v>163</v>
      </c>
      <c r="J36" s="97"/>
      <c r="K36" s="98"/>
      <c r="L36" s="98"/>
      <c r="M36" s="192" t="s">
        <v>133</v>
      </c>
      <c r="N36" s="192"/>
      <c r="O36" s="193"/>
      <c r="P36" s="96">
        <v>1036</v>
      </c>
      <c r="Q36" s="96">
        <v>1031</v>
      </c>
      <c r="R36" s="96">
        <v>1211</v>
      </c>
      <c r="S36" s="96">
        <v>901</v>
      </c>
      <c r="T36" s="96">
        <v>665</v>
      </c>
    </row>
    <row r="37" spans="1:20" s="71" customFormat="1" ht="24" customHeight="1">
      <c r="A37" s="247"/>
      <c r="B37" s="253"/>
      <c r="C37" s="200"/>
      <c r="D37" s="56" t="s">
        <v>22</v>
      </c>
      <c r="E37" s="95">
        <v>835</v>
      </c>
      <c r="F37" s="96">
        <v>702</v>
      </c>
      <c r="G37" s="96">
        <v>759</v>
      </c>
      <c r="H37" s="96">
        <v>656</v>
      </c>
      <c r="I37" s="96">
        <v>671</v>
      </c>
      <c r="L37" s="57"/>
      <c r="M37" s="192" t="s">
        <v>164</v>
      </c>
      <c r="N37" s="192"/>
      <c r="O37" s="193"/>
      <c r="P37" s="96">
        <v>43</v>
      </c>
      <c r="Q37" s="96">
        <v>29</v>
      </c>
      <c r="R37" s="96">
        <v>65</v>
      </c>
      <c r="S37" s="96">
        <v>45</v>
      </c>
      <c r="T37" s="96">
        <v>34</v>
      </c>
    </row>
    <row r="38" spans="1:21" s="71" customFormat="1" ht="24" customHeight="1">
      <c r="A38" s="247"/>
      <c r="B38" s="253"/>
      <c r="C38" s="200"/>
      <c r="D38" s="56" t="s">
        <v>23</v>
      </c>
      <c r="E38" s="95">
        <v>23</v>
      </c>
      <c r="F38" s="96">
        <v>10</v>
      </c>
      <c r="G38" s="96">
        <v>14</v>
      </c>
      <c r="H38" s="96">
        <v>11</v>
      </c>
      <c r="I38" s="96">
        <v>14</v>
      </c>
      <c r="J38" s="97"/>
      <c r="L38" s="98"/>
      <c r="M38" s="192" t="s">
        <v>25</v>
      </c>
      <c r="N38" s="192"/>
      <c r="O38" s="193"/>
      <c r="P38" s="96">
        <v>619</v>
      </c>
      <c r="Q38" s="96">
        <v>537</v>
      </c>
      <c r="R38" s="96">
        <v>661</v>
      </c>
      <c r="S38" s="96">
        <v>584</v>
      </c>
      <c r="T38" s="96">
        <v>594</v>
      </c>
      <c r="U38" s="123"/>
    </row>
    <row r="39" spans="1:20" s="71" customFormat="1" ht="24" customHeight="1">
      <c r="A39" s="247"/>
      <c r="B39" s="253"/>
      <c r="C39" s="200"/>
      <c r="D39" s="56" t="s">
        <v>9</v>
      </c>
      <c r="E39" s="95">
        <v>1846</v>
      </c>
      <c r="F39" s="96">
        <v>1706</v>
      </c>
      <c r="G39" s="96">
        <v>1872</v>
      </c>
      <c r="H39" s="96">
        <v>2019</v>
      </c>
      <c r="I39" s="96">
        <v>2027</v>
      </c>
      <c r="J39" s="97"/>
      <c r="K39" s="100"/>
      <c r="L39" s="100"/>
      <c r="M39" s="242" t="s">
        <v>26</v>
      </c>
      <c r="N39" s="242"/>
      <c r="O39" s="243"/>
      <c r="P39" s="101">
        <v>1844</v>
      </c>
      <c r="Q39" s="101">
        <v>1516</v>
      </c>
      <c r="R39" s="101">
        <v>1497</v>
      </c>
      <c r="S39" s="101">
        <v>1378</v>
      </c>
      <c r="T39" s="101">
        <v>1069</v>
      </c>
    </row>
    <row r="40" spans="1:20" ht="24" customHeight="1">
      <c r="A40" s="247"/>
      <c r="B40" s="254"/>
      <c r="C40" s="201"/>
      <c r="D40" s="119"/>
      <c r="E40" s="71"/>
      <c r="F40" s="71"/>
      <c r="G40" s="71"/>
      <c r="H40" s="71"/>
      <c r="I40" s="71"/>
      <c r="J40" s="97"/>
      <c r="K40" s="102" t="s">
        <v>112</v>
      </c>
      <c r="L40" s="99"/>
      <c r="M40" s="71"/>
      <c r="N40" s="71"/>
      <c r="O40" s="71"/>
      <c r="P40" s="42"/>
      <c r="Q40" s="42"/>
      <c r="R40" s="42"/>
      <c r="S40" s="42"/>
      <c r="T40" s="42"/>
    </row>
    <row r="41" spans="1:16" ht="24" customHeight="1">
      <c r="A41" s="247"/>
      <c r="B41" s="250" t="s">
        <v>192</v>
      </c>
      <c r="C41" s="202" t="s">
        <v>2</v>
      </c>
      <c r="D41" s="203"/>
      <c r="E41" s="63">
        <v>8409</v>
      </c>
      <c r="F41" s="63">
        <v>8897</v>
      </c>
      <c r="G41" s="63">
        <v>10660</v>
      </c>
      <c r="H41" s="63">
        <v>10770</v>
      </c>
      <c r="I41" s="63">
        <v>9757</v>
      </c>
      <c r="J41" s="86"/>
      <c r="K41" s="78"/>
      <c r="L41" s="78"/>
      <c r="M41" s="78"/>
      <c r="N41" s="78"/>
      <c r="O41" s="78"/>
      <c r="P41" s="78"/>
    </row>
    <row r="42" spans="1:20" s="4" customFormat="1" ht="24" customHeight="1">
      <c r="A42" s="247"/>
      <c r="B42" s="250"/>
      <c r="C42" s="255" t="s">
        <v>4</v>
      </c>
      <c r="D42" s="234"/>
      <c r="E42" s="63">
        <v>8460</v>
      </c>
      <c r="F42" s="63">
        <v>8825</v>
      </c>
      <c r="G42" s="63">
        <v>10598</v>
      </c>
      <c r="H42" s="63">
        <v>10738</v>
      </c>
      <c r="I42" s="63">
        <v>9837</v>
      </c>
      <c r="J42" s="86"/>
      <c r="K42" s="272" t="s">
        <v>265</v>
      </c>
      <c r="L42" s="272"/>
      <c r="M42" s="272"/>
      <c r="N42" s="272"/>
      <c r="O42" s="272"/>
      <c r="P42" s="272"/>
      <c r="Q42" s="272"/>
      <c r="R42" s="272"/>
      <c r="S42" s="272"/>
      <c r="T42" s="272"/>
    </row>
    <row r="43" spans="1:20" s="4" customFormat="1" ht="24" customHeight="1" thickBot="1">
      <c r="A43" s="247"/>
      <c r="B43" s="250"/>
      <c r="C43" s="256" t="s">
        <v>6</v>
      </c>
      <c r="D43" s="236"/>
      <c r="E43" s="25">
        <v>225</v>
      </c>
      <c r="F43" s="25">
        <v>297</v>
      </c>
      <c r="G43" s="25">
        <v>359</v>
      </c>
      <c r="H43" s="25">
        <v>391</v>
      </c>
      <c r="I43" s="25">
        <v>311</v>
      </c>
      <c r="J43" s="5"/>
      <c r="M43" s="6"/>
      <c r="N43" s="6"/>
      <c r="O43" s="6"/>
      <c r="P43" s="6"/>
      <c r="Q43" s="6"/>
      <c r="R43" s="6"/>
      <c r="S43" s="6"/>
      <c r="T43" s="7" t="s">
        <v>165</v>
      </c>
    </row>
    <row r="44" spans="1:20" s="4" customFormat="1" ht="24" customHeight="1">
      <c r="A44" s="247"/>
      <c r="B44" s="250"/>
      <c r="C44" s="198" t="s">
        <v>187</v>
      </c>
      <c r="D44" s="111"/>
      <c r="E44" s="124"/>
      <c r="F44" s="13"/>
      <c r="G44" s="13"/>
      <c r="H44" s="13"/>
      <c r="I44" s="13"/>
      <c r="J44" s="5"/>
      <c r="K44" s="182" t="s">
        <v>166</v>
      </c>
      <c r="L44" s="182"/>
      <c r="M44" s="182"/>
      <c r="N44" s="182"/>
      <c r="O44" s="195"/>
      <c r="P44" s="8" t="s">
        <v>132</v>
      </c>
      <c r="Q44" s="8" t="s">
        <v>181</v>
      </c>
      <c r="R44" s="8" t="s">
        <v>182</v>
      </c>
      <c r="S44" s="8" t="s">
        <v>183</v>
      </c>
      <c r="T44" s="51" t="s">
        <v>184</v>
      </c>
    </row>
    <row r="45" spans="1:20" s="4" customFormat="1" ht="24" customHeight="1">
      <c r="A45" s="247"/>
      <c r="B45" s="250"/>
      <c r="C45" s="199"/>
      <c r="D45" s="18" t="s">
        <v>11</v>
      </c>
      <c r="E45" s="23">
        <v>543</v>
      </c>
      <c r="F45" s="23">
        <v>624</v>
      </c>
      <c r="G45" s="23">
        <v>1003</v>
      </c>
      <c r="H45" s="23">
        <v>1505</v>
      </c>
      <c r="I45" s="23">
        <v>1308</v>
      </c>
      <c r="J45" s="5"/>
      <c r="K45" s="14"/>
      <c r="L45" s="125"/>
      <c r="M45" s="14"/>
      <c r="N45" s="14"/>
      <c r="O45" s="16" t="s">
        <v>30</v>
      </c>
      <c r="P45" s="169">
        <f>SUM(P46:P47)</f>
        <v>5423</v>
      </c>
      <c r="Q45" s="169">
        <f>SUM(Q46:Q47)</f>
        <v>5046</v>
      </c>
      <c r="R45" s="169">
        <f>SUM(R46:R47)</f>
        <v>4975</v>
      </c>
      <c r="S45" s="169">
        <f>SUM(S46:S47)</f>
        <v>4775</v>
      </c>
      <c r="T45" s="169">
        <f>SUM(T46:T47)</f>
        <v>4206</v>
      </c>
    </row>
    <row r="46" spans="1:20" s="4" customFormat="1" ht="24" customHeight="1">
      <c r="A46" s="247"/>
      <c r="B46" s="250"/>
      <c r="C46" s="199"/>
      <c r="D46" s="18" t="s">
        <v>167</v>
      </c>
      <c r="E46" s="52">
        <v>5</v>
      </c>
      <c r="F46" s="25">
        <v>8</v>
      </c>
      <c r="G46" s="25">
        <v>9</v>
      </c>
      <c r="H46" s="25">
        <v>14</v>
      </c>
      <c r="I46" s="25">
        <v>6</v>
      </c>
      <c r="J46" s="5"/>
      <c r="K46" s="161" t="s">
        <v>248</v>
      </c>
      <c r="L46" s="126"/>
      <c r="M46" s="24" t="s">
        <v>168</v>
      </c>
      <c r="N46" s="24"/>
      <c r="O46" s="18" t="s">
        <v>31</v>
      </c>
      <c r="P46" s="169">
        <v>51</v>
      </c>
      <c r="Q46" s="169">
        <v>73</v>
      </c>
      <c r="R46" s="169">
        <v>108</v>
      </c>
      <c r="S46" s="169">
        <v>41</v>
      </c>
      <c r="T46" s="169">
        <v>81</v>
      </c>
    </row>
    <row r="47" spans="1:20" s="4" customFormat="1" ht="24" customHeight="1">
      <c r="A47" s="247"/>
      <c r="B47" s="250"/>
      <c r="C47" s="199"/>
      <c r="D47" s="18" t="s">
        <v>14</v>
      </c>
      <c r="E47" s="52" t="s">
        <v>119</v>
      </c>
      <c r="F47" s="25" t="s">
        <v>163</v>
      </c>
      <c r="G47" s="25" t="s">
        <v>163</v>
      </c>
      <c r="H47" s="25" t="s">
        <v>119</v>
      </c>
      <c r="I47" s="25" t="s">
        <v>163</v>
      </c>
      <c r="J47" s="5"/>
      <c r="K47" s="4" t="s">
        <v>195</v>
      </c>
      <c r="L47" s="126"/>
      <c r="M47" s="24"/>
      <c r="N47" s="24"/>
      <c r="O47" s="18" t="s">
        <v>3</v>
      </c>
      <c r="P47" s="169">
        <v>5372</v>
      </c>
      <c r="Q47" s="169">
        <v>4973</v>
      </c>
      <c r="R47" s="169">
        <v>4867</v>
      </c>
      <c r="S47" s="169">
        <v>4734</v>
      </c>
      <c r="T47" s="169">
        <v>4125</v>
      </c>
    </row>
    <row r="48" spans="1:20" s="4" customFormat="1" ht="24" customHeight="1">
      <c r="A48" s="247"/>
      <c r="B48" s="250"/>
      <c r="C48" s="199"/>
      <c r="D48" s="18" t="s">
        <v>27</v>
      </c>
      <c r="E48" s="52">
        <v>34</v>
      </c>
      <c r="F48" s="25">
        <v>21</v>
      </c>
      <c r="G48" s="25">
        <v>40</v>
      </c>
      <c r="H48" s="25">
        <v>27</v>
      </c>
      <c r="I48" s="25">
        <v>27</v>
      </c>
      <c r="J48" s="5"/>
      <c r="K48" s="153"/>
      <c r="L48" s="127"/>
      <c r="M48" s="13"/>
      <c r="N48" s="13"/>
      <c r="O48" s="18" t="s">
        <v>30</v>
      </c>
      <c r="P48" s="169">
        <f>SUM(P49:P52)</f>
        <v>5350</v>
      </c>
      <c r="Q48" s="169">
        <f>SUM(Q49:Q52)</f>
        <v>4938</v>
      </c>
      <c r="R48" s="169">
        <f>SUM(R49:R52)</f>
        <v>4934</v>
      </c>
      <c r="S48" s="169">
        <f>SUM(S49:S52)</f>
        <v>4694</v>
      </c>
      <c r="T48" s="169">
        <f>SUM(T49:T52)</f>
        <v>4178</v>
      </c>
    </row>
    <row r="49" spans="1:20" s="4" customFormat="1" ht="24" customHeight="1">
      <c r="A49" s="247"/>
      <c r="B49" s="250"/>
      <c r="C49" s="199"/>
      <c r="D49" s="18" t="s">
        <v>28</v>
      </c>
      <c r="E49" s="52">
        <v>4132</v>
      </c>
      <c r="F49" s="25">
        <v>4419</v>
      </c>
      <c r="G49" s="25">
        <v>5369</v>
      </c>
      <c r="H49" s="25">
        <v>5001</v>
      </c>
      <c r="I49" s="25">
        <v>4520</v>
      </c>
      <c r="J49" s="5"/>
      <c r="L49" s="128"/>
      <c r="M49" s="24"/>
      <c r="N49" s="24"/>
      <c r="O49" s="18" t="s">
        <v>32</v>
      </c>
      <c r="P49" s="169">
        <v>558</v>
      </c>
      <c r="Q49" s="169">
        <v>466</v>
      </c>
      <c r="R49" s="169">
        <v>473</v>
      </c>
      <c r="S49" s="169">
        <v>534</v>
      </c>
      <c r="T49" s="169">
        <v>569</v>
      </c>
    </row>
    <row r="50" spans="1:20" s="4" customFormat="1" ht="24" customHeight="1">
      <c r="A50" s="247"/>
      <c r="B50" s="250"/>
      <c r="C50" s="199"/>
      <c r="D50" s="18" t="s">
        <v>29</v>
      </c>
      <c r="E50" s="52">
        <v>86</v>
      </c>
      <c r="F50" s="25">
        <v>72</v>
      </c>
      <c r="G50" s="25">
        <v>52</v>
      </c>
      <c r="H50" s="25">
        <v>71</v>
      </c>
      <c r="I50" s="25">
        <v>27</v>
      </c>
      <c r="J50" s="5"/>
      <c r="K50" s="129"/>
      <c r="L50" s="128"/>
      <c r="M50" s="24" t="s">
        <v>169</v>
      </c>
      <c r="N50" s="24"/>
      <c r="O50" s="18" t="s">
        <v>33</v>
      </c>
      <c r="P50" s="169">
        <v>405</v>
      </c>
      <c r="Q50" s="169">
        <v>523</v>
      </c>
      <c r="R50" s="169">
        <v>448</v>
      </c>
      <c r="S50" s="169">
        <v>471</v>
      </c>
      <c r="T50" s="169">
        <v>430</v>
      </c>
    </row>
    <row r="51" spans="1:20" s="4" customFormat="1" ht="24" customHeight="1">
      <c r="A51" s="247"/>
      <c r="B51" s="250"/>
      <c r="C51" s="199"/>
      <c r="D51" s="18" t="s">
        <v>16</v>
      </c>
      <c r="E51" s="52">
        <v>84</v>
      </c>
      <c r="F51" s="25">
        <v>117</v>
      </c>
      <c r="G51" s="25">
        <v>110</v>
      </c>
      <c r="H51" s="25">
        <v>65</v>
      </c>
      <c r="I51" s="25">
        <v>91</v>
      </c>
      <c r="J51" s="5"/>
      <c r="K51" s="12"/>
      <c r="L51" s="130"/>
      <c r="M51" s="24"/>
      <c r="N51" s="24"/>
      <c r="O51" s="18" t="s">
        <v>34</v>
      </c>
      <c r="P51" s="169">
        <v>19</v>
      </c>
      <c r="Q51" s="169">
        <v>11</v>
      </c>
      <c r="R51" s="169">
        <v>4</v>
      </c>
      <c r="S51" s="169">
        <v>11</v>
      </c>
      <c r="T51" s="169">
        <v>6</v>
      </c>
    </row>
    <row r="52" spans="1:20" s="71" customFormat="1" ht="24" customHeight="1">
      <c r="A52" s="247"/>
      <c r="B52" s="250"/>
      <c r="C52" s="200"/>
      <c r="D52" s="56" t="s">
        <v>22</v>
      </c>
      <c r="E52" s="95">
        <v>66</v>
      </c>
      <c r="F52" s="96">
        <v>54</v>
      </c>
      <c r="G52" s="96">
        <v>75</v>
      </c>
      <c r="H52" s="96">
        <v>50</v>
      </c>
      <c r="I52" s="96">
        <v>48</v>
      </c>
      <c r="K52" s="98"/>
      <c r="L52" s="131"/>
      <c r="M52" s="57"/>
      <c r="N52" s="57"/>
      <c r="O52" s="56" t="s">
        <v>35</v>
      </c>
      <c r="P52" s="169">
        <v>4368</v>
      </c>
      <c r="Q52" s="169">
        <v>3938</v>
      </c>
      <c r="R52" s="169">
        <v>4009</v>
      </c>
      <c r="S52" s="169">
        <v>3678</v>
      </c>
      <c r="T52" s="169">
        <v>3173</v>
      </c>
    </row>
    <row r="53" spans="1:20" s="71" customFormat="1" ht="24" customHeight="1">
      <c r="A53" s="247"/>
      <c r="B53" s="250"/>
      <c r="C53" s="200"/>
      <c r="D53" s="56" t="s">
        <v>23</v>
      </c>
      <c r="E53" s="95" t="s">
        <v>161</v>
      </c>
      <c r="F53" s="96" t="s">
        <v>161</v>
      </c>
      <c r="G53" s="96" t="s">
        <v>119</v>
      </c>
      <c r="H53" s="96" t="s">
        <v>119</v>
      </c>
      <c r="I53" s="96" t="s">
        <v>161</v>
      </c>
      <c r="K53" s="98"/>
      <c r="L53" s="131"/>
      <c r="M53" s="57"/>
      <c r="N53" s="57"/>
      <c r="O53" s="56" t="s">
        <v>30</v>
      </c>
      <c r="P53" s="169">
        <f>SUM(P54:P55)</f>
        <v>18608</v>
      </c>
      <c r="Q53" s="169">
        <f>SUM(Q54:Q55)</f>
        <v>16500</v>
      </c>
      <c r="R53" s="169">
        <f>SUM(R54:R55)</f>
        <v>20776</v>
      </c>
      <c r="S53" s="169">
        <f>SUM(S54:S55)</f>
        <v>20331</v>
      </c>
      <c r="T53" s="169">
        <f>SUM(T54:T55)</f>
        <v>18194</v>
      </c>
    </row>
    <row r="54" spans="1:20" s="71" customFormat="1" ht="24" customHeight="1">
      <c r="A54" s="247"/>
      <c r="B54" s="251"/>
      <c r="C54" s="201"/>
      <c r="D54" s="118" t="s">
        <v>9</v>
      </c>
      <c r="E54" s="95">
        <v>3459</v>
      </c>
      <c r="F54" s="96">
        <v>3582</v>
      </c>
      <c r="G54" s="96">
        <v>4002</v>
      </c>
      <c r="H54" s="96">
        <v>4037</v>
      </c>
      <c r="I54" s="96">
        <v>3730</v>
      </c>
      <c r="K54" s="121" t="s">
        <v>36</v>
      </c>
      <c r="L54" s="132"/>
      <c r="M54" s="57" t="s">
        <v>170</v>
      </c>
      <c r="N54" s="99"/>
      <c r="O54" s="56" t="s">
        <v>31</v>
      </c>
      <c r="P54" s="169">
        <v>9</v>
      </c>
      <c r="Q54" s="169">
        <v>23</v>
      </c>
      <c r="R54" s="169">
        <v>26</v>
      </c>
      <c r="S54" s="169">
        <v>7</v>
      </c>
      <c r="T54" s="169">
        <v>17</v>
      </c>
    </row>
    <row r="55" spans="1:20" s="71" customFormat="1" ht="24" customHeight="1">
      <c r="A55" s="200" t="s">
        <v>190</v>
      </c>
      <c r="B55" s="257" t="s">
        <v>243</v>
      </c>
      <c r="C55" s="240" t="s">
        <v>2</v>
      </c>
      <c r="D55" s="241"/>
      <c r="E55" s="96" t="s">
        <v>119</v>
      </c>
      <c r="F55" s="96" t="s">
        <v>119</v>
      </c>
      <c r="G55" s="96" t="s">
        <v>119</v>
      </c>
      <c r="H55" s="96" t="s">
        <v>119</v>
      </c>
      <c r="I55" s="96" t="s">
        <v>119</v>
      </c>
      <c r="L55" s="132"/>
      <c r="N55" s="57"/>
      <c r="O55" s="56" t="s">
        <v>3</v>
      </c>
      <c r="P55" s="169">
        <v>18599</v>
      </c>
      <c r="Q55" s="169">
        <v>16477</v>
      </c>
      <c r="R55" s="169">
        <v>20750</v>
      </c>
      <c r="S55" s="169">
        <v>20324</v>
      </c>
      <c r="T55" s="169">
        <v>18177</v>
      </c>
    </row>
    <row r="56" spans="1:20" s="71" customFormat="1" ht="32.25" customHeight="1">
      <c r="A56" s="200"/>
      <c r="B56" s="258"/>
      <c r="C56" s="212" t="s">
        <v>4</v>
      </c>
      <c r="D56" s="237"/>
      <c r="E56" s="96" t="s">
        <v>119</v>
      </c>
      <c r="F56" s="96" t="s">
        <v>119</v>
      </c>
      <c r="G56" s="96" t="s">
        <v>119</v>
      </c>
      <c r="H56" s="96" t="s">
        <v>119</v>
      </c>
      <c r="I56" s="96" t="s">
        <v>119</v>
      </c>
      <c r="J56" s="97"/>
      <c r="L56" s="133"/>
      <c r="M56" s="57"/>
      <c r="N56" s="57"/>
      <c r="O56" s="56" t="s">
        <v>30</v>
      </c>
      <c r="P56" s="169">
        <f>SUM(P57:P60)</f>
        <v>18585</v>
      </c>
      <c r="Q56" s="169">
        <f>SUM(Q57:Q60)</f>
        <v>16474</v>
      </c>
      <c r="R56" s="169">
        <f>SUM(R57:R60)</f>
        <v>20769</v>
      </c>
      <c r="S56" s="169">
        <f>SUM(S57:S60)</f>
        <v>20314</v>
      </c>
      <c r="T56" s="169">
        <f>SUM(T57:T60)</f>
        <v>18192</v>
      </c>
    </row>
    <row r="57" spans="1:20" s="71" customFormat="1" ht="30" customHeight="1">
      <c r="A57" s="200"/>
      <c r="B57" s="259"/>
      <c r="C57" s="238" t="s">
        <v>6</v>
      </c>
      <c r="D57" s="239"/>
      <c r="E57" s="96" t="s">
        <v>119</v>
      </c>
      <c r="F57" s="96" t="s">
        <v>119</v>
      </c>
      <c r="G57" s="96" t="s">
        <v>119</v>
      </c>
      <c r="H57" s="96" t="s">
        <v>119</v>
      </c>
      <c r="I57" s="96" t="s">
        <v>119</v>
      </c>
      <c r="L57" s="120"/>
      <c r="N57" s="99"/>
      <c r="O57" s="56" t="s">
        <v>32</v>
      </c>
      <c r="P57" s="74">
        <v>12261</v>
      </c>
      <c r="Q57" s="74">
        <v>11107</v>
      </c>
      <c r="R57" s="74">
        <v>14260</v>
      </c>
      <c r="S57" s="74">
        <v>12923</v>
      </c>
      <c r="T57" s="74">
        <v>11562</v>
      </c>
    </row>
    <row r="58" spans="1:20" s="122" customFormat="1" ht="26.25" customHeight="1">
      <c r="A58" s="200"/>
      <c r="B58" s="260" t="s">
        <v>244</v>
      </c>
      <c r="C58" s="210" t="s">
        <v>2</v>
      </c>
      <c r="D58" s="211"/>
      <c r="E58" s="134">
        <v>29</v>
      </c>
      <c r="F58" s="134">
        <v>12</v>
      </c>
      <c r="G58" s="134">
        <v>12</v>
      </c>
      <c r="H58" s="134">
        <v>18</v>
      </c>
      <c r="I58" s="134">
        <v>24</v>
      </c>
      <c r="J58" s="135"/>
      <c r="K58" s="136"/>
      <c r="L58" s="137"/>
      <c r="M58" s="138" t="s">
        <v>171</v>
      </c>
      <c r="N58" s="139"/>
      <c r="O58" s="140" t="s">
        <v>33</v>
      </c>
      <c r="P58" s="141">
        <v>2663</v>
      </c>
      <c r="Q58" s="141">
        <v>2673</v>
      </c>
      <c r="R58" s="141">
        <v>3871</v>
      </c>
      <c r="S58" s="141">
        <v>4913</v>
      </c>
      <c r="T58" s="141">
        <v>5147</v>
      </c>
    </row>
    <row r="59" spans="1:20" s="122" customFormat="1" ht="26.25" customHeight="1">
      <c r="A59" s="200"/>
      <c r="B59" s="261"/>
      <c r="C59" s="208" t="s">
        <v>4</v>
      </c>
      <c r="D59" s="209"/>
      <c r="E59" s="142">
        <v>29</v>
      </c>
      <c r="F59" s="142">
        <v>19</v>
      </c>
      <c r="G59" s="142">
        <v>11</v>
      </c>
      <c r="H59" s="142">
        <v>17</v>
      </c>
      <c r="I59" s="142">
        <v>22</v>
      </c>
      <c r="J59" s="135"/>
      <c r="K59" s="136"/>
      <c r="L59" s="137"/>
      <c r="N59" s="138"/>
      <c r="O59" s="140" t="s">
        <v>34</v>
      </c>
      <c r="P59" s="141">
        <v>31</v>
      </c>
      <c r="Q59" s="141">
        <v>43</v>
      </c>
      <c r="R59" s="141">
        <v>26</v>
      </c>
      <c r="S59" s="141">
        <v>26</v>
      </c>
      <c r="T59" s="141">
        <v>19</v>
      </c>
    </row>
    <row r="60" spans="1:20" s="122" customFormat="1" ht="26.25" customHeight="1">
      <c r="A60" s="200"/>
      <c r="B60" s="262"/>
      <c r="C60" s="206" t="s">
        <v>6</v>
      </c>
      <c r="D60" s="207"/>
      <c r="E60" s="134">
        <v>11</v>
      </c>
      <c r="F60" s="134">
        <v>4</v>
      </c>
      <c r="G60" s="134">
        <v>5</v>
      </c>
      <c r="H60" s="134">
        <v>6</v>
      </c>
      <c r="I60" s="134">
        <v>8</v>
      </c>
      <c r="J60" s="135"/>
      <c r="K60" s="143"/>
      <c r="L60" s="144"/>
      <c r="M60" s="145"/>
      <c r="N60" s="145"/>
      <c r="O60" s="146" t="s">
        <v>35</v>
      </c>
      <c r="P60" s="147">
        <v>3630</v>
      </c>
      <c r="Q60" s="147">
        <v>2651</v>
      </c>
      <c r="R60" s="147">
        <v>2612</v>
      </c>
      <c r="S60" s="147">
        <v>2452</v>
      </c>
      <c r="T60" s="147">
        <v>1464</v>
      </c>
    </row>
    <row r="61" spans="1:20" ht="24" customHeight="1">
      <c r="A61" s="200"/>
      <c r="B61" s="263" t="s">
        <v>189</v>
      </c>
      <c r="C61" s="216" t="s">
        <v>2</v>
      </c>
      <c r="D61" s="217"/>
      <c r="E61" s="95">
        <v>739</v>
      </c>
      <c r="F61" s="74">
        <v>838</v>
      </c>
      <c r="G61" s="74">
        <v>1087</v>
      </c>
      <c r="H61" s="74">
        <v>1187</v>
      </c>
      <c r="I61" s="74">
        <v>1061</v>
      </c>
      <c r="J61" s="97"/>
      <c r="K61" s="99" t="s">
        <v>120</v>
      </c>
      <c r="L61" s="98"/>
      <c r="M61" s="148"/>
      <c r="N61" s="148"/>
      <c r="O61" s="71"/>
      <c r="P61" s="34"/>
      <c r="Q61" s="34"/>
      <c r="R61" s="34"/>
      <c r="S61" s="34"/>
      <c r="T61" s="34"/>
    </row>
    <row r="62" spans="1:20" s="71" customFormat="1" ht="24" customHeight="1">
      <c r="A62" s="200"/>
      <c r="B62" s="264"/>
      <c r="C62" s="212" t="s">
        <v>4</v>
      </c>
      <c r="D62" s="213"/>
      <c r="E62" s="149">
        <v>710</v>
      </c>
      <c r="F62" s="99">
        <v>818</v>
      </c>
      <c r="G62" s="150">
        <v>1112</v>
      </c>
      <c r="H62" s="150">
        <v>1171</v>
      </c>
      <c r="I62" s="99">
        <v>1097</v>
      </c>
      <c r="J62" s="97"/>
      <c r="L62" s="99"/>
      <c r="M62" s="99"/>
      <c r="N62" s="99"/>
      <c r="O62" s="99"/>
      <c r="P62" s="99"/>
      <c r="Q62" s="99"/>
      <c r="R62" s="99"/>
      <c r="S62" s="99"/>
      <c r="T62" s="99"/>
    </row>
    <row r="63" spans="1:20" s="71" customFormat="1" ht="24" customHeight="1">
      <c r="A63" s="201"/>
      <c r="B63" s="265"/>
      <c r="C63" s="214" t="s">
        <v>6</v>
      </c>
      <c r="D63" s="215"/>
      <c r="E63" s="151">
        <v>253</v>
      </c>
      <c r="F63" s="101">
        <v>273</v>
      </c>
      <c r="G63" s="101">
        <v>248</v>
      </c>
      <c r="H63" s="101">
        <v>264</v>
      </c>
      <c r="I63" s="101">
        <v>228</v>
      </c>
      <c r="J63" s="97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1:20" s="71" customFormat="1" ht="24" customHeight="1">
      <c r="A64" s="71" t="s">
        <v>141</v>
      </c>
      <c r="B64" s="152"/>
      <c r="C64" s="99"/>
      <c r="D64" s="99"/>
      <c r="E64" s="99"/>
      <c r="F64" s="99"/>
      <c r="G64" s="99"/>
      <c r="H64" s="99"/>
      <c r="I64" s="99"/>
      <c r="J64" s="97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3:20" s="71" customFormat="1" ht="24" customHeight="1">
      <c r="C65" s="99"/>
      <c r="D65" s="196"/>
      <c r="E65" s="99"/>
      <c r="F65" s="99"/>
      <c r="G65" s="99"/>
      <c r="H65" s="99"/>
      <c r="I65" s="99"/>
      <c r="J65" s="97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 s="71" customFormat="1" ht="24" customHeight="1">
      <c r="B66" s="97"/>
      <c r="C66" s="99"/>
      <c r="D66" s="197"/>
      <c r="E66" s="98"/>
      <c r="F66" s="98"/>
      <c r="G66" s="98"/>
      <c r="H66" s="98"/>
      <c r="I66" s="98"/>
      <c r="J66" s="97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3:10" s="71" customFormat="1" ht="24" customHeight="1">
      <c r="C67" s="98"/>
      <c r="D67" s="197"/>
      <c r="E67" s="99"/>
      <c r="J67" s="97"/>
    </row>
    <row r="68" spans="3:10" s="71" customFormat="1" ht="24" customHeight="1">
      <c r="C68" s="99"/>
      <c r="D68" s="197"/>
      <c r="E68" s="98"/>
      <c r="F68" s="97"/>
      <c r="G68" s="97"/>
      <c r="H68" s="97"/>
      <c r="I68" s="72"/>
      <c r="J68" s="97"/>
    </row>
    <row r="69" spans="3:10" s="71" customFormat="1" ht="24" customHeight="1">
      <c r="C69" s="98"/>
      <c r="D69" s="197"/>
      <c r="E69" s="99"/>
      <c r="J69" s="97"/>
    </row>
    <row r="70" spans="3:5" s="71" customFormat="1" ht="15" customHeight="1">
      <c r="C70" s="99"/>
      <c r="D70" s="197"/>
      <c r="E70" s="99"/>
    </row>
    <row r="71" spans="3:10" s="71" customFormat="1" ht="15" customHeight="1">
      <c r="C71" s="99"/>
      <c r="D71" s="197"/>
      <c r="E71" s="99"/>
      <c r="J71" s="97"/>
    </row>
    <row r="72" spans="3:10" s="71" customFormat="1" ht="15" customHeight="1">
      <c r="C72" s="99"/>
      <c r="D72" s="197"/>
      <c r="E72" s="99"/>
      <c r="J72" s="97"/>
    </row>
    <row r="73" spans="3:10" s="71" customFormat="1" ht="15" customHeight="1">
      <c r="C73" s="99"/>
      <c r="D73" s="197"/>
      <c r="E73" s="99"/>
      <c r="J73" s="97"/>
    </row>
    <row r="74" spans="4:10" s="71" customFormat="1" ht="15" customHeight="1">
      <c r="D74" s="98"/>
      <c r="J74" s="97"/>
    </row>
    <row r="75" s="71" customFormat="1" ht="15" customHeight="1">
      <c r="J75" s="97"/>
    </row>
    <row r="76" s="71" customFormat="1" ht="15" customHeight="1">
      <c r="J76" s="97"/>
    </row>
    <row r="77" s="71" customFormat="1" ht="14.25">
      <c r="J77" s="97"/>
    </row>
    <row r="80" s="71" customFormat="1" ht="14.25">
      <c r="G80" s="99"/>
    </row>
    <row r="122" s="71" customFormat="1" ht="14.25"/>
    <row r="123" s="71" customFormat="1" ht="14.25"/>
    <row r="124" s="71" customFormat="1" ht="14.25"/>
    <row r="125" s="71" customFormat="1" ht="14.25"/>
    <row r="126" spans="1:20" s="4" customFormat="1" ht="17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185" t="s">
        <v>172</v>
      </c>
      <c r="L126" s="185"/>
      <c r="M126" s="185"/>
      <c r="N126" s="185"/>
      <c r="O126" s="185"/>
      <c r="P126" s="185"/>
      <c r="Q126" s="185"/>
      <c r="R126" s="185"/>
      <c r="S126" s="185"/>
      <c r="T126" s="185"/>
    </row>
    <row r="127" spans="13:20" s="4" customFormat="1" ht="15" thickBot="1">
      <c r="M127" s="6"/>
      <c r="N127" s="6"/>
      <c r="O127" s="6"/>
      <c r="P127" s="6"/>
      <c r="Q127" s="6"/>
      <c r="R127" s="6"/>
      <c r="S127" s="6"/>
      <c r="T127" s="7" t="s">
        <v>0</v>
      </c>
    </row>
    <row r="128" spans="11:20" s="4" customFormat="1" ht="14.25">
      <c r="K128" s="182" t="s">
        <v>166</v>
      </c>
      <c r="L128" s="182"/>
      <c r="M128" s="182"/>
      <c r="N128" s="182"/>
      <c r="O128" s="195"/>
      <c r="P128" s="8" t="e">
        <v>#REF!</v>
      </c>
      <c r="Q128" s="8" t="e">
        <v>#REF!</v>
      </c>
      <c r="R128" s="8" t="e">
        <v>#REF!</v>
      </c>
      <c r="S128" s="8" t="e">
        <v>#REF!</v>
      </c>
      <c r="T128" s="8" t="e">
        <v>#REF!</v>
      </c>
    </row>
    <row r="129" spans="1:20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9"/>
      <c r="L129" s="9"/>
      <c r="M129" s="11"/>
      <c r="N129" s="11"/>
      <c r="O129" s="16" t="s">
        <v>145</v>
      </c>
      <c r="P129" s="39" t="e">
        <v>#REF!</v>
      </c>
      <c r="Q129" s="40" t="e">
        <v>#REF!</v>
      </c>
      <c r="R129" s="40" t="e">
        <v>#REF!</v>
      </c>
      <c r="S129" s="40" t="e">
        <v>#REF!</v>
      </c>
      <c r="T129" s="40" t="e">
        <v>#REF!</v>
      </c>
    </row>
    <row r="130" spans="11:20" ht="14.25">
      <c r="K130" s="218" t="s">
        <v>173</v>
      </c>
      <c r="L130" s="218"/>
      <c r="M130" s="218"/>
      <c r="N130" s="62"/>
      <c r="O130" s="79" t="s">
        <v>147</v>
      </c>
      <c r="P130" s="41" t="e">
        <v>#REF!</v>
      </c>
      <c r="Q130" s="34" t="e">
        <v>#REF!</v>
      </c>
      <c r="R130" s="34" t="e">
        <v>#REF!</v>
      </c>
      <c r="S130" s="34" t="e">
        <v>#REF!</v>
      </c>
      <c r="T130" s="34" t="e">
        <v>#REF!</v>
      </c>
    </row>
    <row r="131" spans="11:20" ht="14.25">
      <c r="K131" s="58"/>
      <c r="L131" s="58"/>
      <c r="M131" s="104"/>
      <c r="N131" s="104"/>
      <c r="O131" s="79" t="s">
        <v>148</v>
      </c>
      <c r="P131" s="41" t="e">
        <v>#REF!</v>
      </c>
      <c r="Q131" s="34" t="e">
        <v>#REF!</v>
      </c>
      <c r="R131" s="34" t="e">
        <v>#REF!</v>
      </c>
      <c r="S131" s="34" t="e">
        <v>#REF!</v>
      </c>
      <c r="T131" s="34" t="e">
        <v>#REF!</v>
      </c>
    </row>
    <row r="132" spans="11:20" ht="14.25">
      <c r="K132" s="58"/>
      <c r="L132" s="58"/>
      <c r="M132" s="104"/>
      <c r="N132" s="104"/>
      <c r="O132" s="79" t="s">
        <v>145</v>
      </c>
      <c r="P132" s="41" t="e">
        <v>#REF!</v>
      </c>
      <c r="Q132" s="34" t="e">
        <v>#REF!</v>
      </c>
      <c r="R132" s="34" t="e">
        <v>#REF!</v>
      </c>
      <c r="S132" s="34" t="e">
        <v>#REF!</v>
      </c>
      <c r="T132" s="34" t="e">
        <v>#REF!</v>
      </c>
    </row>
    <row r="133" spans="11:20" ht="14.25">
      <c r="K133" s="218" t="s">
        <v>15</v>
      </c>
      <c r="L133" s="218"/>
      <c r="M133" s="218"/>
      <c r="N133" s="62"/>
      <c r="O133" s="79" t="s">
        <v>147</v>
      </c>
      <c r="P133" s="41" t="e">
        <v>#REF!</v>
      </c>
      <c r="Q133" s="34" t="e">
        <v>#REF!</v>
      </c>
      <c r="R133" s="34" t="e">
        <v>#REF!</v>
      </c>
      <c r="S133" s="34" t="e">
        <v>#REF!</v>
      </c>
      <c r="T133" s="34" t="e">
        <v>#REF!</v>
      </c>
    </row>
    <row r="134" spans="11:20" ht="14.25">
      <c r="K134" s="105"/>
      <c r="L134" s="105"/>
      <c r="M134" s="106"/>
      <c r="N134" s="106"/>
      <c r="O134" s="80" t="s">
        <v>148</v>
      </c>
      <c r="P134" s="41" t="e">
        <v>#REF!</v>
      </c>
      <c r="Q134" s="35" t="e">
        <v>#REF!</v>
      </c>
      <c r="R134" s="35" t="e">
        <v>#REF!</v>
      </c>
      <c r="S134" s="35" t="e">
        <v>#REF!</v>
      </c>
      <c r="T134" s="35" t="e">
        <v>#REF!</v>
      </c>
    </row>
    <row r="135" spans="11:16" ht="14.25">
      <c r="K135" s="85" t="s">
        <v>38</v>
      </c>
      <c r="L135" s="85"/>
      <c r="M135" s="85"/>
      <c r="N135" s="85"/>
      <c r="O135" s="85"/>
      <c r="P135" s="107"/>
    </row>
    <row r="136" spans="11:15" ht="14.25">
      <c r="K136" s="78" t="s">
        <v>43</v>
      </c>
      <c r="L136" s="78"/>
      <c r="M136" s="78"/>
      <c r="N136" s="78"/>
      <c r="O136" s="78"/>
    </row>
    <row r="139" spans="1:20" s="4" customFormat="1" ht="17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185" t="s">
        <v>110</v>
      </c>
      <c r="L139" s="185"/>
      <c r="M139" s="185"/>
      <c r="N139" s="185"/>
      <c r="O139" s="185"/>
      <c r="P139" s="185"/>
      <c r="Q139" s="185"/>
      <c r="R139" s="185"/>
      <c r="S139" s="185"/>
      <c r="T139" s="185"/>
    </row>
    <row r="140" spans="13:20" s="4" customFormat="1" ht="15" thickBot="1">
      <c r="M140" s="6"/>
      <c r="N140" s="6"/>
      <c r="O140" s="6"/>
      <c r="P140" s="6"/>
      <c r="Q140" s="27"/>
      <c r="R140" s="6"/>
      <c r="S140" s="6"/>
      <c r="T140" s="7" t="s">
        <v>44</v>
      </c>
    </row>
    <row r="141" spans="11:20" s="4" customFormat="1" ht="14.25">
      <c r="K141" s="182" t="s">
        <v>174</v>
      </c>
      <c r="L141" s="183"/>
      <c r="M141" s="183"/>
      <c r="N141" s="183"/>
      <c r="O141" s="184"/>
      <c r="P141" s="8" t="e">
        <v>#REF!</v>
      </c>
      <c r="Q141" s="8" t="e">
        <v>#REF!</v>
      </c>
      <c r="R141" s="8" t="e">
        <v>#REF!</v>
      </c>
      <c r="S141" s="8" t="e">
        <v>#REF!</v>
      </c>
      <c r="T141" s="8" t="e">
        <v>#REF!</v>
      </c>
    </row>
    <row r="142" spans="1:20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26" t="s">
        <v>175</v>
      </c>
      <c r="L142" s="26"/>
      <c r="M142" s="219" t="s">
        <v>24</v>
      </c>
      <c r="N142" s="220"/>
      <c r="O142" s="221"/>
      <c r="P142" s="39" t="e">
        <v>#REF!</v>
      </c>
      <c r="Q142" s="40" t="e">
        <v>#REF!</v>
      </c>
      <c r="R142" s="40" t="e">
        <v>#REF!</v>
      </c>
      <c r="S142" s="40" t="e">
        <v>#REF!</v>
      </c>
      <c r="T142" s="40" t="e">
        <v>#REF!</v>
      </c>
    </row>
    <row r="143" spans="11:20" ht="14.25">
      <c r="K143" s="60"/>
      <c r="L143" s="60"/>
      <c r="M143" s="58"/>
      <c r="N143" s="58"/>
      <c r="O143" s="93"/>
      <c r="P143" s="76"/>
      <c r="Q143" s="64"/>
      <c r="R143" s="64"/>
      <c r="S143" s="64"/>
      <c r="T143" s="64"/>
    </row>
    <row r="144" spans="11:20" ht="14.25">
      <c r="K144" s="78"/>
      <c r="L144" s="78"/>
      <c r="M144" s="230" t="s">
        <v>24</v>
      </c>
      <c r="N144" s="231"/>
      <c r="O144" s="232"/>
      <c r="P144" s="34" t="e">
        <v>#REF!</v>
      </c>
      <c r="Q144" s="34" t="e">
        <v>#REF!</v>
      </c>
      <c r="R144" s="34" t="e">
        <v>#REF!</v>
      </c>
      <c r="S144" s="34" t="e">
        <v>#REF!</v>
      </c>
      <c r="T144" s="34" t="e">
        <v>#REF!</v>
      </c>
    </row>
    <row r="145" spans="11:20" ht="14.25">
      <c r="K145" s="104"/>
      <c r="L145" s="104"/>
      <c r="M145" s="229" t="s">
        <v>40</v>
      </c>
      <c r="N145" s="222"/>
      <c r="O145" s="223"/>
      <c r="P145" s="43" t="e">
        <v>#REF!</v>
      </c>
      <c r="Q145" s="42" t="e">
        <v>#REF!</v>
      </c>
      <c r="R145" s="42" t="e">
        <v>#REF!</v>
      </c>
      <c r="S145" s="42" t="e">
        <v>#REF!</v>
      </c>
      <c r="T145" s="42" t="e">
        <v>#REF!</v>
      </c>
    </row>
    <row r="146" spans="11:20" ht="14.25">
      <c r="K146" s="60"/>
      <c r="L146" s="60"/>
      <c r="M146" s="218" t="s">
        <v>176</v>
      </c>
      <c r="N146" s="222"/>
      <c r="O146" s="223"/>
      <c r="P146" s="43" t="e">
        <v>#REF!</v>
      </c>
      <c r="Q146" s="42" t="e">
        <v>#REF!</v>
      </c>
      <c r="R146" s="42" t="e">
        <v>#REF!</v>
      </c>
      <c r="S146" s="42" t="e">
        <v>#REF!</v>
      </c>
      <c r="T146" s="42" t="e">
        <v>#REF!</v>
      </c>
    </row>
    <row r="147" spans="11:20" ht="14.25">
      <c r="K147" s="60" t="s">
        <v>42</v>
      </c>
      <c r="L147" s="104"/>
      <c r="M147" s="229" t="s">
        <v>39</v>
      </c>
      <c r="N147" s="222"/>
      <c r="O147" s="223"/>
      <c r="P147" s="43" t="e">
        <v>#REF!</v>
      </c>
      <c r="Q147" s="42" t="e">
        <v>#REF!</v>
      </c>
      <c r="R147" s="42" t="e">
        <v>#REF!</v>
      </c>
      <c r="S147" s="42" t="e">
        <v>#REF!</v>
      </c>
      <c r="T147" s="42" t="e">
        <v>#REF!</v>
      </c>
    </row>
    <row r="148" spans="11:20" ht="14.25">
      <c r="K148" s="104"/>
      <c r="L148" s="104"/>
      <c r="M148" s="218" t="s">
        <v>177</v>
      </c>
      <c r="N148" s="222"/>
      <c r="O148" s="223"/>
      <c r="P148" s="43" t="e">
        <v>#REF!</v>
      </c>
      <c r="Q148" s="42" t="e">
        <v>#REF!</v>
      </c>
      <c r="R148" s="42" t="e">
        <v>#REF!</v>
      </c>
      <c r="S148" s="42" t="e">
        <v>#REF!</v>
      </c>
      <c r="T148" s="42" t="e">
        <v>#REF!</v>
      </c>
    </row>
    <row r="149" spans="11:20" ht="14.25">
      <c r="K149" s="78"/>
      <c r="L149" s="78"/>
      <c r="M149" s="224" t="s">
        <v>41</v>
      </c>
      <c r="N149" s="190"/>
      <c r="O149" s="191"/>
      <c r="P149" s="43" t="e">
        <v>#REF!</v>
      </c>
      <c r="Q149" s="42" t="e">
        <v>#REF!</v>
      </c>
      <c r="R149" s="42" t="e">
        <v>#REF!</v>
      </c>
      <c r="S149" s="42" t="e">
        <v>#REF!</v>
      </c>
      <c r="T149" s="42" t="e">
        <v>#REF!</v>
      </c>
    </row>
    <row r="150" spans="11:20" ht="14.25">
      <c r="K150" s="78"/>
      <c r="L150" s="78"/>
      <c r="M150" s="218" t="s">
        <v>25</v>
      </c>
      <c r="N150" s="222"/>
      <c r="O150" s="223"/>
      <c r="P150" s="43" t="e">
        <v>#REF!</v>
      </c>
      <c r="Q150" s="42" t="e">
        <v>#REF!</v>
      </c>
      <c r="R150" s="42" t="e">
        <v>#REF!</v>
      </c>
      <c r="S150" s="42" t="e">
        <v>#REF!</v>
      </c>
      <c r="T150" s="42" t="e">
        <v>#REF!</v>
      </c>
    </row>
    <row r="151" spans="11:20" ht="14.25">
      <c r="K151" s="78"/>
      <c r="L151" s="78"/>
      <c r="M151" s="218" t="s">
        <v>26</v>
      </c>
      <c r="N151" s="218"/>
      <c r="O151" s="225"/>
      <c r="P151" s="43" t="e">
        <v>#REF!</v>
      </c>
      <c r="Q151" s="42" t="e">
        <v>#REF!</v>
      </c>
      <c r="R151" s="42" t="e">
        <v>#REF!</v>
      </c>
      <c r="S151" s="42" t="e">
        <v>#REF!</v>
      </c>
      <c r="T151" s="42" t="e">
        <v>#REF!</v>
      </c>
    </row>
    <row r="152" spans="11:20" ht="14.25">
      <c r="K152" s="108" t="s">
        <v>46</v>
      </c>
      <c r="L152" s="109"/>
      <c r="M152" s="226" t="s">
        <v>24</v>
      </c>
      <c r="N152" s="227"/>
      <c r="O152" s="228"/>
      <c r="P152" s="43"/>
      <c r="Q152" s="36"/>
      <c r="R152" s="36"/>
      <c r="S152" s="36"/>
      <c r="T152" s="36"/>
    </row>
    <row r="153" spans="11:16" ht="14.25">
      <c r="K153" s="85" t="s">
        <v>45</v>
      </c>
      <c r="L153" s="85"/>
      <c r="M153" s="85"/>
      <c r="N153" s="85"/>
      <c r="O153" s="85"/>
      <c r="P153" s="107"/>
    </row>
    <row r="154" spans="11:15" ht="14.25">
      <c r="K154" s="78" t="s">
        <v>43</v>
      </c>
      <c r="L154" s="78"/>
      <c r="M154" s="78"/>
      <c r="N154" s="78"/>
      <c r="O154" s="78"/>
    </row>
    <row r="155" spans="11:15" ht="14.25">
      <c r="K155" s="78"/>
      <c r="L155" s="78"/>
      <c r="M155" s="78"/>
      <c r="N155" s="78"/>
      <c r="O155" s="78"/>
    </row>
    <row r="156" spans="12:15" ht="14.25">
      <c r="L156" s="78"/>
      <c r="N156" s="78"/>
      <c r="O156" s="78"/>
    </row>
    <row r="157" spans="1:20" s="4" customFormat="1" ht="17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185" t="s">
        <v>48</v>
      </c>
      <c r="L157" s="185"/>
      <c r="M157" s="185"/>
      <c r="N157" s="185"/>
      <c r="O157" s="185"/>
      <c r="P157" s="185"/>
      <c r="Q157" s="185"/>
      <c r="R157" s="185"/>
      <c r="S157" s="185"/>
      <c r="T157" s="185"/>
    </row>
    <row r="158" spans="13:20" s="4" customFormat="1" ht="15" thickBot="1">
      <c r="M158" s="6"/>
      <c r="N158" s="6"/>
      <c r="O158" s="6"/>
      <c r="P158" s="6"/>
      <c r="Q158" s="6"/>
      <c r="R158" s="6"/>
      <c r="S158" s="6"/>
      <c r="T158" s="7" t="s">
        <v>1</v>
      </c>
    </row>
    <row r="159" spans="11:20" s="4" customFormat="1" ht="14.25">
      <c r="K159" s="182" t="s">
        <v>166</v>
      </c>
      <c r="L159" s="182"/>
      <c r="M159" s="182"/>
      <c r="N159" s="182"/>
      <c r="O159" s="195"/>
      <c r="P159" s="8" t="e">
        <v>#REF!</v>
      </c>
      <c r="Q159" s="8" t="e">
        <v>#REF!</v>
      </c>
      <c r="R159" s="8" t="e">
        <v>#REF!</v>
      </c>
      <c r="S159" s="8" t="e">
        <v>#REF!</v>
      </c>
      <c r="T159" s="8" t="e">
        <v>#REF!</v>
      </c>
    </row>
    <row r="160" spans="1:20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4"/>
      <c r="L160" s="14"/>
      <c r="M160" s="14"/>
      <c r="N160" s="14"/>
      <c r="O160" s="37" t="s">
        <v>30</v>
      </c>
      <c r="P160" s="34" t="e">
        <v>#REF!</v>
      </c>
      <c r="Q160" s="34" t="e">
        <v>#REF!</v>
      </c>
      <c r="R160" s="34" t="e">
        <v>#REF!</v>
      </c>
      <c r="S160" s="34" t="e">
        <v>#REF!</v>
      </c>
      <c r="T160" s="34" t="e">
        <v>#REF!</v>
      </c>
    </row>
    <row r="161" spans="11:20" ht="14.25">
      <c r="K161" s="78"/>
      <c r="L161" s="78"/>
      <c r="M161" s="60" t="s">
        <v>178</v>
      </c>
      <c r="N161" s="60"/>
      <c r="O161" s="79" t="s">
        <v>31</v>
      </c>
      <c r="P161" s="41" t="e">
        <v>#REF!</v>
      </c>
      <c r="Q161" s="34" t="e">
        <v>#REF!</v>
      </c>
      <c r="R161" s="34" t="e">
        <v>#REF!</v>
      </c>
      <c r="S161" s="34" t="e">
        <v>#REF!</v>
      </c>
      <c r="T161" s="34" t="e">
        <v>#REF!</v>
      </c>
    </row>
    <row r="162" spans="11:20" ht="14.25">
      <c r="K162" s="204" t="s">
        <v>37</v>
      </c>
      <c r="L162" s="78"/>
      <c r="M162" s="60"/>
      <c r="N162" s="60"/>
      <c r="O162" s="79" t="s">
        <v>3</v>
      </c>
      <c r="P162" s="41" t="e">
        <v>#REF!</v>
      </c>
      <c r="Q162" s="34" t="e">
        <v>#REF!</v>
      </c>
      <c r="R162" s="34" t="e">
        <v>#REF!</v>
      </c>
      <c r="S162" s="34" t="e">
        <v>#REF!</v>
      </c>
      <c r="T162" s="34" t="e">
        <v>#REF!</v>
      </c>
    </row>
    <row r="163" spans="11:20" ht="14.25">
      <c r="K163" s="205"/>
      <c r="L163" s="94"/>
      <c r="M163" s="78"/>
      <c r="N163" s="78"/>
      <c r="O163" s="38" t="s">
        <v>30</v>
      </c>
      <c r="P163" s="34" t="e">
        <v>#REF!</v>
      </c>
      <c r="Q163" s="34" t="e">
        <v>#REF!</v>
      </c>
      <c r="R163" s="34" t="e">
        <v>#REF!</v>
      </c>
      <c r="S163" s="34" t="e">
        <v>#REF!</v>
      </c>
      <c r="T163" s="34" t="e">
        <v>#REF!</v>
      </c>
    </row>
    <row r="164" spans="11:20" ht="14.25">
      <c r="K164" s="205"/>
      <c r="L164" s="110"/>
      <c r="M164" s="60"/>
      <c r="N164" s="60"/>
      <c r="O164" s="79" t="s">
        <v>32</v>
      </c>
      <c r="P164" s="41" t="e">
        <v>#REF!</v>
      </c>
      <c r="Q164" s="34" t="e">
        <v>#REF!</v>
      </c>
      <c r="R164" s="34" t="e">
        <v>#REF!</v>
      </c>
      <c r="S164" s="34" t="e">
        <v>#REF!</v>
      </c>
      <c r="T164" s="34" t="e">
        <v>#REF!</v>
      </c>
    </row>
    <row r="165" spans="11:20" ht="14.25">
      <c r="K165" s="110"/>
      <c r="L165" s="110"/>
      <c r="M165" s="60" t="s">
        <v>169</v>
      </c>
      <c r="N165" s="60"/>
      <c r="O165" s="79" t="s">
        <v>33</v>
      </c>
      <c r="P165" s="41" t="e">
        <v>#REF!</v>
      </c>
      <c r="Q165" s="34" t="e">
        <v>#REF!</v>
      </c>
      <c r="R165" s="34" t="e">
        <v>#REF!</v>
      </c>
      <c r="S165" s="34" t="e">
        <v>#REF!</v>
      </c>
      <c r="T165" s="34" t="e">
        <v>#REF!</v>
      </c>
    </row>
    <row r="166" spans="11:20" ht="14.25">
      <c r="K166" s="104"/>
      <c r="L166" s="104"/>
      <c r="M166" s="60"/>
      <c r="N166" s="60"/>
      <c r="O166" s="79" t="s">
        <v>34</v>
      </c>
      <c r="P166" s="41" t="e">
        <v>#REF!</v>
      </c>
      <c r="Q166" s="34" t="e">
        <v>#REF!</v>
      </c>
      <c r="R166" s="34" t="e">
        <v>#REF!</v>
      </c>
      <c r="S166" s="34" t="e">
        <v>#REF!</v>
      </c>
      <c r="T166" s="34" t="e">
        <v>#REF!</v>
      </c>
    </row>
    <row r="167" spans="11:20" ht="14.25">
      <c r="K167" s="104"/>
      <c r="L167" s="104"/>
      <c r="M167" s="60"/>
      <c r="N167" s="60"/>
      <c r="O167" s="79" t="s">
        <v>47</v>
      </c>
      <c r="P167" s="41" t="e">
        <v>#REF!</v>
      </c>
      <c r="Q167" s="34" t="e">
        <v>#REF!</v>
      </c>
      <c r="R167" s="34" t="e">
        <v>#REF!</v>
      </c>
      <c r="S167" s="34" t="e">
        <v>#REF!</v>
      </c>
      <c r="T167" s="34" t="e">
        <v>#REF!</v>
      </c>
    </row>
    <row r="168" spans="11:20" ht="14.25">
      <c r="K168" s="104"/>
      <c r="L168" s="104"/>
      <c r="M168" s="60"/>
      <c r="N168" s="60"/>
      <c r="O168" s="79" t="s">
        <v>35</v>
      </c>
      <c r="P168" s="41" t="e">
        <v>#REF!</v>
      </c>
      <c r="Q168" s="34" t="e">
        <v>#REF!</v>
      </c>
      <c r="R168" s="34" t="e">
        <v>#REF!</v>
      </c>
      <c r="S168" s="34" t="e">
        <v>#REF!</v>
      </c>
      <c r="T168" s="34" t="e">
        <v>#REF!</v>
      </c>
    </row>
    <row r="169" spans="11:20" ht="14.25">
      <c r="K169" s="78"/>
      <c r="L169" s="78"/>
      <c r="M169" s="78"/>
      <c r="N169" s="78"/>
      <c r="O169" s="38" t="s">
        <v>30</v>
      </c>
      <c r="P169" s="34" t="e">
        <v>#REF!</v>
      </c>
      <c r="Q169" s="34" t="e">
        <v>#REF!</v>
      </c>
      <c r="R169" s="34" t="e">
        <v>#REF!</v>
      </c>
      <c r="S169" s="34" t="e">
        <v>#REF!</v>
      </c>
      <c r="T169" s="34" t="e">
        <v>#REF!</v>
      </c>
    </row>
    <row r="170" spans="11:20" ht="14.25">
      <c r="K170" s="78"/>
      <c r="L170" s="78"/>
      <c r="M170" s="60" t="s">
        <v>179</v>
      </c>
      <c r="N170" s="60"/>
      <c r="O170" s="79" t="s">
        <v>31</v>
      </c>
      <c r="P170" s="41" t="e">
        <v>#REF!</v>
      </c>
      <c r="Q170" s="34" t="e">
        <v>#REF!</v>
      </c>
      <c r="R170" s="34" t="e">
        <v>#REF!</v>
      </c>
      <c r="S170" s="34" t="e">
        <v>#REF!</v>
      </c>
      <c r="T170" s="34" t="e">
        <v>#REF!</v>
      </c>
    </row>
    <row r="171" spans="11:20" ht="14.25">
      <c r="K171" s="62"/>
      <c r="L171" s="62"/>
      <c r="M171" s="60"/>
      <c r="N171" s="60"/>
      <c r="O171" s="79" t="s">
        <v>3</v>
      </c>
      <c r="P171" s="41" t="e">
        <v>#REF!</v>
      </c>
      <c r="Q171" s="34" t="e">
        <v>#REF!</v>
      </c>
      <c r="R171" s="34" t="e">
        <v>#REF!</v>
      </c>
      <c r="S171" s="34" t="e">
        <v>#REF!</v>
      </c>
      <c r="T171" s="34" t="e">
        <v>#REF!</v>
      </c>
    </row>
    <row r="172" spans="11:20" ht="14.25">
      <c r="K172" s="61" t="s">
        <v>36</v>
      </c>
      <c r="L172" s="61"/>
      <c r="M172" s="78"/>
      <c r="N172" s="78"/>
      <c r="O172" s="38" t="s">
        <v>30</v>
      </c>
      <c r="P172" s="34" t="e">
        <v>#REF!</v>
      </c>
      <c r="Q172" s="34" t="e">
        <v>#REF!</v>
      </c>
      <c r="R172" s="34" t="e">
        <v>#REF!</v>
      </c>
      <c r="S172" s="34" t="e">
        <v>#REF!</v>
      </c>
      <c r="T172" s="34" t="e">
        <v>#REF!</v>
      </c>
    </row>
    <row r="173" spans="11:20" ht="14.25">
      <c r="K173" s="62"/>
      <c r="L173" s="62"/>
      <c r="M173" s="103"/>
      <c r="N173" s="103"/>
      <c r="O173" s="79" t="s">
        <v>32</v>
      </c>
      <c r="P173" s="41" t="e">
        <v>#REF!</v>
      </c>
      <c r="Q173" s="34" t="e">
        <v>#REF!</v>
      </c>
      <c r="R173" s="34" t="e">
        <v>#REF!</v>
      </c>
      <c r="S173" s="34" t="e">
        <v>#REF!</v>
      </c>
      <c r="T173" s="34" t="e">
        <v>#REF!</v>
      </c>
    </row>
    <row r="174" spans="11:20" ht="14.25">
      <c r="K174" s="62"/>
      <c r="L174" s="62"/>
      <c r="M174" s="60" t="s">
        <v>171</v>
      </c>
      <c r="N174" s="60"/>
      <c r="O174" s="79" t="s">
        <v>33</v>
      </c>
      <c r="P174" s="41" t="e">
        <v>#REF!</v>
      </c>
      <c r="Q174" s="34" t="e">
        <v>#REF!</v>
      </c>
      <c r="R174" s="34" t="e">
        <v>#REF!</v>
      </c>
      <c r="S174" s="34" t="e">
        <v>#REF!</v>
      </c>
      <c r="T174" s="34" t="e">
        <v>#REF!</v>
      </c>
    </row>
    <row r="175" spans="11:20" ht="14.25">
      <c r="K175" s="104"/>
      <c r="L175" s="104"/>
      <c r="M175" s="103"/>
      <c r="N175" s="103"/>
      <c r="O175" s="79" t="s">
        <v>34</v>
      </c>
      <c r="P175" s="41" t="e">
        <v>#REF!</v>
      </c>
      <c r="Q175" s="34" t="e">
        <v>#REF!</v>
      </c>
      <c r="R175" s="34" t="e">
        <v>#REF!</v>
      </c>
      <c r="S175" s="34" t="e">
        <v>#REF!</v>
      </c>
      <c r="T175" s="34" t="e">
        <v>#REF!</v>
      </c>
    </row>
    <row r="176" spans="11:20" ht="14.25">
      <c r="K176" s="106"/>
      <c r="L176" s="106"/>
      <c r="M176" s="108"/>
      <c r="N176" s="108"/>
      <c r="O176" s="80" t="s">
        <v>35</v>
      </c>
      <c r="P176" s="44" t="e">
        <v>#REF!</v>
      </c>
      <c r="Q176" s="35" t="e">
        <v>#REF!</v>
      </c>
      <c r="R176" s="35" t="e">
        <v>#REF!</v>
      </c>
      <c r="S176" s="35" t="e">
        <v>#REF!</v>
      </c>
      <c r="T176" s="35" t="e">
        <v>#REF!</v>
      </c>
    </row>
    <row r="177" spans="11:13" ht="14.25">
      <c r="K177" s="85" t="s">
        <v>180</v>
      </c>
      <c r="L177" s="85"/>
      <c r="M177" s="85"/>
    </row>
  </sheetData>
  <sheetProtection/>
  <mergeCells count="72">
    <mergeCell ref="B7:B13"/>
    <mergeCell ref="C8:D8"/>
    <mergeCell ref="C9:D9"/>
    <mergeCell ref="K13:M13"/>
    <mergeCell ref="C10:C14"/>
    <mergeCell ref="A55:A63"/>
    <mergeCell ref="B41:B54"/>
    <mergeCell ref="B15:B40"/>
    <mergeCell ref="C42:D42"/>
    <mergeCell ref="C43:D43"/>
    <mergeCell ref="K42:T42"/>
    <mergeCell ref="K44:O44"/>
    <mergeCell ref="B55:B57"/>
    <mergeCell ref="B58:B60"/>
    <mergeCell ref="B61:B63"/>
    <mergeCell ref="K5:O5"/>
    <mergeCell ref="C7:D7"/>
    <mergeCell ref="K7:M7"/>
    <mergeCell ref="A3:I3"/>
    <mergeCell ref="A6:A54"/>
    <mergeCell ref="K19:T19"/>
    <mergeCell ref="K21:O21"/>
    <mergeCell ref="K26:M26"/>
    <mergeCell ref="K9:M10"/>
    <mergeCell ref="K11:M11"/>
    <mergeCell ref="K128:O128"/>
    <mergeCell ref="C15:D15"/>
    <mergeCell ref="C16:D16"/>
    <mergeCell ref="C17:D17"/>
    <mergeCell ref="C18:C40"/>
    <mergeCell ref="C56:D56"/>
    <mergeCell ref="C57:D57"/>
    <mergeCell ref="K23:M23"/>
    <mergeCell ref="C55:D55"/>
    <mergeCell ref="M39:O39"/>
    <mergeCell ref="M152:O152"/>
    <mergeCell ref="K157:T157"/>
    <mergeCell ref="M145:O145"/>
    <mergeCell ref="M146:O146"/>
    <mergeCell ref="M147:O147"/>
    <mergeCell ref="K133:M133"/>
    <mergeCell ref="M144:O144"/>
    <mergeCell ref="K130:M130"/>
    <mergeCell ref="K159:O159"/>
    <mergeCell ref="K126:T126"/>
    <mergeCell ref="M142:O142"/>
    <mergeCell ref="K139:T139"/>
    <mergeCell ref="K141:O141"/>
    <mergeCell ref="M148:O148"/>
    <mergeCell ref="M149:O149"/>
    <mergeCell ref="M150:O150"/>
    <mergeCell ref="M151:O151"/>
    <mergeCell ref="D65:D73"/>
    <mergeCell ref="C44:C54"/>
    <mergeCell ref="C41:D41"/>
    <mergeCell ref="K162:K164"/>
    <mergeCell ref="C60:D60"/>
    <mergeCell ref="C59:D59"/>
    <mergeCell ref="C58:D58"/>
    <mergeCell ref="C62:D62"/>
    <mergeCell ref="C63:D63"/>
    <mergeCell ref="C61:D61"/>
    <mergeCell ref="A2:T2"/>
    <mergeCell ref="K32:O32"/>
    <mergeCell ref="K30:T30"/>
    <mergeCell ref="M33:O33"/>
    <mergeCell ref="M35:O35"/>
    <mergeCell ref="M38:O38"/>
    <mergeCell ref="M36:O36"/>
    <mergeCell ref="M37:O37"/>
    <mergeCell ref="K3:T3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8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4"/>
  <sheetViews>
    <sheetView tabSelected="1" zoomScaleSheetLayoutView="75" zoomScalePageLayoutView="0" workbookViewId="0" topLeftCell="A35">
      <selection activeCell="A47" sqref="A47:AD47"/>
    </sheetView>
  </sheetViews>
  <sheetFormatPr defaultColWidth="10.59765625" defaultRowHeight="15"/>
  <cols>
    <col min="1" max="1" width="3.59765625" style="45" customWidth="1"/>
    <col min="2" max="2" width="2.09765625" style="45" customWidth="1"/>
    <col min="3" max="3" width="15.59765625" style="45" customWidth="1"/>
    <col min="4" max="4" width="8.59765625" style="45" customWidth="1"/>
    <col min="5" max="5" width="10.5" style="45" customWidth="1"/>
    <col min="6" max="8" width="8.59765625" style="45" customWidth="1"/>
    <col min="9" max="9" width="9" style="45" customWidth="1"/>
    <col min="10" max="23" width="8.59765625" style="45" customWidth="1"/>
    <col min="24" max="24" width="9.59765625" style="45" customWidth="1"/>
    <col min="25" max="30" width="8.59765625" style="45" customWidth="1"/>
    <col min="31" max="16384" width="10.59765625" style="45" customWidth="1"/>
  </cols>
  <sheetData>
    <row r="1" spans="1:30" s="2" customFormat="1" ht="19.5" customHeight="1">
      <c r="A1" s="1" t="s">
        <v>136</v>
      </c>
      <c r="B1" s="1"/>
      <c r="AD1" s="3" t="s">
        <v>137</v>
      </c>
    </row>
    <row r="2" spans="1:30" s="4" customFormat="1" ht="19.5" customHeight="1">
      <c r="A2" s="311" t="s">
        <v>238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</row>
    <row r="3" spans="3:30" s="4" customFormat="1" ht="18" customHeight="1" thickBot="1"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198</v>
      </c>
    </row>
    <row r="4" spans="1:31" s="4" customFormat="1" ht="15.75" customHeight="1">
      <c r="A4" s="194" t="s">
        <v>199</v>
      </c>
      <c r="B4" s="194"/>
      <c r="C4" s="312"/>
      <c r="D4" s="313"/>
      <c r="E4" s="290" t="s">
        <v>200</v>
      </c>
      <c r="F4" s="195"/>
      <c r="G4" s="290" t="s">
        <v>226</v>
      </c>
      <c r="H4" s="195"/>
      <c r="I4" s="290" t="s">
        <v>227</v>
      </c>
      <c r="J4" s="195"/>
      <c r="K4" s="290" t="s">
        <v>228</v>
      </c>
      <c r="L4" s="195"/>
      <c r="M4" s="290" t="s">
        <v>229</v>
      </c>
      <c r="N4" s="195"/>
      <c r="O4" s="290" t="s">
        <v>230</v>
      </c>
      <c r="P4" s="195"/>
      <c r="Q4" s="290" t="s">
        <v>231</v>
      </c>
      <c r="R4" s="195"/>
      <c r="S4" s="290" t="s">
        <v>232</v>
      </c>
      <c r="T4" s="195"/>
      <c r="U4" s="290" t="s">
        <v>233</v>
      </c>
      <c r="V4" s="195"/>
      <c r="W4" s="290" t="s">
        <v>234</v>
      </c>
      <c r="X4" s="195"/>
      <c r="Y4" s="290" t="s">
        <v>235</v>
      </c>
      <c r="Z4" s="195"/>
      <c r="AA4" s="290" t="s">
        <v>236</v>
      </c>
      <c r="AB4" s="195"/>
      <c r="AC4" s="290" t="s">
        <v>237</v>
      </c>
      <c r="AD4" s="182"/>
      <c r="AE4" s="13"/>
    </row>
    <row r="5" spans="1:30" s="4" customFormat="1" ht="15.75" customHeight="1">
      <c r="A5" s="314"/>
      <c r="B5" s="314"/>
      <c r="C5" s="314"/>
      <c r="D5" s="315"/>
      <c r="E5" s="28" t="s">
        <v>201</v>
      </c>
      <c r="F5" s="28" t="s">
        <v>202</v>
      </c>
      <c r="G5" s="28" t="s">
        <v>201</v>
      </c>
      <c r="H5" s="28" t="s">
        <v>202</v>
      </c>
      <c r="I5" s="28" t="s">
        <v>201</v>
      </c>
      <c r="J5" s="28" t="s">
        <v>202</v>
      </c>
      <c r="K5" s="28" t="s">
        <v>201</v>
      </c>
      <c r="L5" s="28" t="s">
        <v>202</v>
      </c>
      <c r="M5" s="28" t="s">
        <v>201</v>
      </c>
      <c r="N5" s="28" t="s">
        <v>202</v>
      </c>
      <c r="O5" s="28" t="s">
        <v>201</v>
      </c>
      <c r="P5" s="28" t="s">
        <v>202</v>
      </c>
      <c r="Q5" s="28" t="s">
        <v>201</v>
      </c>
      <c r="R5" s="28" t="s">
        <v>202</v>
      </c>
      <c r="S5" s="28" t="s">
        <v>201</v>
      </c>
      <c r="T5" s="28" t="s">
        <v>202</v>
      </c>
      <c r="U5" s="28" t="s">
        <v>201</v>
      </c>
      <c r="V5" s="28" t="s">
        <v>202</v>
      </c>
      <c r="W5" s="28" t="s">
        <v>201</v>
      </c>
      <c r="X5" s="28" t="s">
        <v>202</v>
      </c>
      <c r="Y5" s="28" t="s">
        <v>201</v>
      </c>
      <c r="Z5" s="28" t="s">
        <v>202</v>
      </c>
      <c r="AA5" s="28" t="s">
        <v>203</v>
      </c>
      <c r="AB5" s="28" t="s">
        <v>204</v>
      </c>
      <c r="AC5" s="28" t="s">
        <v>203</v>
      </c>
      <c r="AD5" s="29" t="s">
        <v>204</v>
      </c>
    </row>
    <row r="6" spans="2:30" s="4" customFormat="1" ht="15.75" customHeight="1">
      <c r="B6" s="304" t="s">
        <v>225</v>
      </c>
      <c r="C6" s="305"/>
      <c r="D6" s="305"/>
      <c r="E6" s="166">
        <f>SUM(G6,I6,K6,O6,Q6,S6,U6,W6,Y6,AA6,AC6,M6)</f>
        <v>10021</v>
      </c>
      <c r="F6" s="167">
        <f>SUM(H6,J6,L6,N6,P6,R6,T6,V6,X6,Z6,AB6,AD6)</f>
        <v>6024</v>
      </c>
      <c r="G6" s="167">
        <v>491</v>
      </c>
      <c r="H6" s="167">
        <v>242</v>
      </c>
      <c r="I6" s="167">
        <v>416</v>
      </c>
      <c r="J6" s="167">
        <v>206</v>
      </c>
      <c r="K6" s="167">
        <v>545</v>
      </c>
      <c r="L6" s="167">
        <v>345</v>
      </c>
      <c r="M6" s="167">
        <v>684</v>
      </c>
      <c r="N6" s="167">
        <v>356</v>
      </c>
      <c r="O6" s="167">
        <v>857</v>
      </c>
      <c r="P6" s="167">
        <v>581</v>
      </c>
      <c r="Q6" s="167">
        <v>1099</v>
      </c>
      <c r="R6" s="167">
        <v>292</v>
      </c>
      <c r="S6" s="167">
        <v>822</v>
      </c>
      <c r="T6" s="167">
        <v>258</v>
      </c>
      <c r="U6" s="167">
        <v>912</v>
      </c>
      <c r="V6" s="167">
        <v>344</v>
      </c>
      <c r="W6" s="167">
        <v>1322</v>
      </c>
      <c r="X6" s="167">
        <v>1502</v>
      </c>
      <c r="Y6" s="167">
        <v>946</v>
      </c>
      <c r="Z6" s="167">
        <v>640</v>
      </c>
      <c r="AA6" s="167">
        <v>1021</v>
      </c>
      <c r="AB6" s="167">
        <v>706</v>
      </c>
      <c r="AC6" s="167">
        <v>906</v>
      </c>
      <c r="AD6" s="167">
        <v>552</v>
      </c>
    </row>
    <row r="7" spans="2:30" s="4" customFormat="1" ht="15.75" customHeight="1">
      <c r="B7" s="291" t="s">
        <v>250</v>
      </c>
      <c r="C7" s="306"/>
      <c r="D7" s="307"/>
      <c r="E7" s="168">
        <f>SUM(G7,I7,K7,O7,Q7,S7,U7,W7,Y7,AA7,AC7,M7)</f>
        <v>11091</v>
      </c>
      <c r="F7" s="169">
        <f>SUM(H7,J7,L7,N7,P7,R7,T7,V7,X7,Z7,AB7,AD7)</f>
        <v>5476</v>
      </c>
      <c r="G7" s="169">
        <v>558</v>
      </c>
      <c r="H7" s="169">
        <v>394</v>
      </c>
      <c r="I7" s="169">
        <v>621</v>
      </c>
      <c r="J7" s="169">
        <v>374</v>
      </c>
      <c r="K7" s="169">
        <v>770</v>
      </c>
      <c r="L7" s="169">
        <v>331</v>
      </c>
      <c r="M7" s="169">
        <v>811</v>
      </c>
      <c r="N7" s="169">
        <v>379</v>
      </c>
      <c r="O7" s="169">
        <v>1017</v>
      </c>
      <c r="P7" s="169">
        <v>871</v>
      </c>
      <c r="Q7" s="169">
        <v>899</v>
      </c>
      <c r="R7" s="169">
        <v>444</v>
      </c>
      <c r="S7" s="169">
        <v>1048</v>
      </c>
      <c r="T7" s="169">
        <v>322</v>
      </c>
      <c r="U7" s="169">
        <v>1142</v>
      </c>
      <c r="V7" s="169">
        <v>531</v>
      </c>
      <c r="W7" s="169">
        <v>1214</v>
      </c>
      <c r="X7" s="169">
        <v>613</v>
      </c>
      <c r="Y7" s="169">
        <v>1073</v>
      </c>
      <c r="Z7" s="169">
        <v>280</v>
      </c>
      <c r="AA7" s="169">
        <v>1084</v>
      </c>
      <c r="AB7" s="169">
        <v>572</v>
      </c>
      <c r="AC7" s="169">
        <v>854</v>
      </c>
      <c r="AD7" s="169">
        <v>365</v>
      </c>
    </row>
    <row r="8" spans="1:30" s="4" customFormat="1" ht="15.75" customHeight="1">
      <c r="A8" s="46" t="s">
        <v>205</v>
      </c>
      <c r="B8" s="291" t="s">
        <v>251</v>
      </c>
      <c r="C8" s="306"/>
      <c r="D8" s="307"/>
      <c r="E8" s="168">
        <f>SUM(G8,I8,K8,O8,Q8,S8,U8,W8,Y8,AA8,AC8,M8)</f>
        <v>11883</v>
      </c>
      <c r="F8" s="169">
        <f>SUM(H8,J8,L8,N8,P8,R8,T8,V8,X8,Z8,AB8,AD8)</f>
        <v>5534</v>
      </c>
      <c r="G8" s="169">
        <v>873</v>
      </c>
      <c r="H8" s="169">
        <v>371</v>
      </c>
      <c r="I8" s="169">
        <v>884</v>
      </c>
      <c r="J8" s="169">
        <v>434</v>
      </c>
      <c r="K8" s="169">
        <v>1042</v>
      </c>
      <c r="L8" s="169">
        <v>478</v>
      </c>
      <c r="M8" s="169">
        <v>984</v>
      </c>
      <c r="N8" s="169">
        <v>365</v>
      </c>
      <c r="O8" s="169">
        <v>1077</v>
      </c>
      <c r="P8" s="169">
        <v>434</v>
      </c>
      <c r="Q8" s="169">
        <v>1036</v>
      </c>
      <c r="R8" s="169">
        <v>1028</v>
      </c>
      <c r="S8" s="169">
        <v>969</v>
      </c>
      <c r="T8" s="169">
        <v>412</v>
      </c>
      <c r="U8" s="169">
        <v>1099</v>
      </c>
      <c r="V8" s="169">
        <v>498</v>
      </c>
      <c r="W8" s="169">
        <v>1044</v>
      </c>
      <c r="X8" s="169">
        <v>317</v>
      </c>
      <c r="Y8" s="169">
        <v>1017</v>
      </c>
      <c r="Z8" s="169">
        <v>477</v>
      </c>
      <c r="AA8" s="169">
        <v>1132</v>
      </c>
      <c r="AB8" s="169">
        <v>568</v>
      </c>
      <c r="AC8" s="169">
        <v>726</v>
      </c>
      <c r="AD8" s="169">
        <v>152</v>
      </c>
    </row>
    <row r="9" spans="1:30" s="4" customFormat="1" ht="15.75" customHeight="1">
      <c r="A9" s="46" t="s">
        <v>206</v>
      </c>
      <c r="B9" s="291" t="s">
        <v>252</v>
      </c>
      <c r="C9" s="306"/>
      <c r="D9" s="307"/>
      <c r="E9" s="168">
        <f>SUM(G9,I9,K9,O9,Q9,S9,U9,W9,Y9,AA9,AC9,M9)</f>
        <v>11386</v>
      </c>
      <c r="F9" s="169">
        <f>SUM(H9,J9,L9,N9,P9,R9,T9,V9,X9,Z9,AB9,AD9)</f>
        <v>6424</v>
      </c>
      <c r="G9" s="169">
        <v>669</v>
      </c>
      <c r="H9" s="169">
        <v>231</v>
      </c>
      <c r="I9" s="169">
        <v>616</v>
      </c>
      <c r="J9" s="169">
        <v>264</v>
      </c>
      <c r="K9" s="169">
        <v>748</v>
      </c>
      <c r="L9" s="169">
        <v>372</v>
      </c>
      <c r="M9" s="169">
        <v>875</v>
      </c>
      <c r="N9" s="169">
        <v>306</v>
      </c>
      <c r="O9" s="169">
        <v>1311</v>
      </c>
      <c r="P9" s="169">
        <v>954</v>
      </c>
      <c r="Q9" s="169">
        <v>1109</v>
      </c>
      <c r="R9" s="169">
        <v>810</v>
      </c>
      <c r="S9" s="169">
        <v>1045</v>
      </c>
      <c r="T9" s="169">
        <v>392</v>
      </c>
      <c r="U9" s="169">
        <v>1034</v>
      </c>
      <c r="V9" s="169">
        <v>477</v>
      </c>
      <c r="W9" s="169">
        <v>1124</v>
      </c>
      <c r="X9" s="169">
        <v>390</v>
      </c>
      <c r="Y9" s="169">
        <v>1095</v>
      </c>
      <c r="Z9" s="169">
        <v>1292</v>
      </c>
      <c r="AA9" s="169">
        <v>976</v>
      </c>
      <c r="AB9" s="169">
        <v>587</v>
      </c>
      <c r="AC9" s="169">
        <v>784</v>
      </c>
      <c r="AD9" s="169">
        <v>349</v>
      </c>
    </row>
    <row r="10" spans="1:30" s="155" customFormat="1" ht="15.75" customHeight="1">
      <c r="A10" s="154" t="s">
        <v>121</v>
      </c>
      <c r="B10" s="308" t="s">
        <v>253</v>
      </c>
      <c r="C10" s="316"/>
      <c r="D10" s="317"/>
      <c r="E10" s="173">
        <f>SUM(G10,I10,K10,O10,Q10,S10,U10,W10,Y10,AA10,AC10,M10)</f>
        <v>12015</v>
      </c>
      <c r="F10" s="174">
        <f>SUM(H10,J10,L10,N10,P10,R10,T10,V10,X10,Z10,AB10,AD10)</f>
        <v>6602</v>
      </c>
      <c r="G10" s="174">
        <f aca="true" t="shared" si="0" ref="G10:AD10">SUM(G12,G21,G28,G30,G38,G42)</f>
        <v>809</v>
      </c>
      <c r="H10" s="174">
        <f t="shared" si="0"/>
        <v>359</v>
      </c>
      <c r="I10" s="174">
        <f t="shared" si="0"/>
        <v>589</v>
      </c>
      <c r="J10" s="174">
        <f t="shared" si="0"/>
        <v>276</v>
      </c>
      <c r="K10" s="174">
        <f t="shared" si="0"/>
        <v>1050</v>
      </c>
      <c r="L10" s="174">
        <f t="shared" si="0"/>
        <v>543</v>
      </c>
      <c r="M10" s="174">
        <f t="shared" si="0"/>
        <v>979</v>
      </c>
      <c r="N10" s="174">
        <f t="shared" si="0"/>
        <v>593</v>
      </c>
      <c r="O10" s="174">
        <f t="shared" si="0"/>
        <v>1178</v>
      </c>
      <c r="P10" s="174">
        <f t="shared" si="0"/>
        <v>1028</v>
      </c>
      <c r="Q10" s="174">
        <f t="shared" si="0"/>
        <v>952</v>
      </c>
      <c r="R10" s="174">
        <f t="shared" si="0"/>
        <v>367</v>
      </c>
      <c r="S10" s="174">
        <f t="shared" si="0"/>
        <v>1152</v>
      </c>
      <c r="T10" s="174">
        <f t="shared" si="0"/>
        <v>462</v>
      </c>
      <c r="U10" s="174">
        <f t="shared" si="0"/>
        <v>994</v>
      </c>
      <c r="V10" s="174">
        <f t="shared" si="0"/>
        <v>313</v>
      </c>
      <c r="W10" s="174">
        <f t="shared" si="0"/>
        <v>1107</v>
      </c>
      <c r="X10" s="174">
        <f t="shared" si="0"/>
        <v>454</v>
      </c>
      <c r="Y10" s="174">
        <f t="shared" si="0"/>
        <v>1042</v>
      </c>
      <c r="Z10" s="174">
        <f t="shared" si="0"/>
        <v>555</v>
      </c>
      <c r="AA10" s="174">
        <f t="shared" si="0"/>
        <v>1343</v>
      </c>
      <c r="AB10" s="174">
        <f t="shared" si="0"/>
        <v>1415</v>
      </c>
      <c r="AC10" s="174">
        <f t="shared" si="0"/>
        <v>820</v>
      </c>
      <c r="AD10" s="174">
        <f t="shared" si="0"/>
        <v>237</v>
      </c>
    </row>
    <row r="11" spans="1:30" ht="15.75" customHeight="1">
      <c r="A11" s="58"/>
      <c r="B11" s="58"/>
      <c r="C11" s="58"/>
      <c r="D11" s="78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</row>
    <row r="12" spans="1:30" ht="15.75" customHeight="1">
      <c r="A12" s="218" t="s">
        <v>207</v>
      </c>
      <c r="B12" s="218"/>
      <c r="C12" s="229"/>
      <c r="D12" s="229"/>
      <c r="E12" s="168">
        <f>SUM(E13:E19)</f>
        <v>49</v>
      </c>
      <c r="F12" s="169">
        <f aca="true" t="shared" si="1" ref="F12:AD12">SUM(F13:F19)</f>
        <v>42</v>
      </c>
      <c r="G12" s="169">
        <f t="shared" si="1"/>
        <v>5</v>
      </c>
      <c r="H12" s="169">
        <f t="shared" si="1"/>
        <v>3</v>
      </c>
      <c r="I12" s="169">
        <f t="shared" si="1"/>
        <v>2</v>
      </c>
      <c r="J12" s="169">
        <f t="shared" si="1"/>
        <v>1</v>
      </c>
      <c r="K12" s="169">
        <f t="shared" si="1"/>
        <v>6</v>
      </c>
      <c r="L12" s="169">
        <f t="shared" si="1"/>
        <v>7</v>
      </c>
      <c r="M12" s="169">
        <f t="shared" si="1"/>
        <v>3</v>
      </c>
      <c r="N12" s="169">
        <f t="shared" si="1"/>
        <v>2</v>
      </c>
      <c r="O12" s="169">
        <f t="shared" si="1"/>
        <v>8</v>
      </c>
      <c r="P12" s="169">
        <f t="shared" si="1"/>
        <v>7</v>
      </c>
      <c r="Q12" s="169">
        <f t="shared" si="1"/>
        <v>4</v>
      </c>
      <c r="R12" s="169">
        <f t="shared" si="1"/>
        <v>4</v>
      </c>
      <c r="S12" s="169">
        <f t="shared" si="1"/>
        <v>6</v>
      </c>
      <c r="T12" s="169">
        <f t="shared" si="1"/>
        <v>6</v>
      </c>
      <c r="U12" s="169">
        <f t="shared" si="1"/>
        <v>2</v>
      </c>
      <c r="V12" s="169">
        <f t="shared" si="1"/>
        <v>1</v>
      </c>
      <c r="W12" s="169">
        <f t="shared" si="1"/>
        <v>1</v>
      </c>
      <c r="X12" s="169">
        <f t="shared" si="1"/>
        <v>0</v>
      </c>
      <c r="Y12" s="169">
        <f t="shared" si="1"/>
        <v>3</v>
      </c>
      <c r="Z12" s="169">
        <f t="shared" si="1"/>
        <v>2</v>
      </c>
      <c r="AA12" s="169">
        <f t="shared" si="1"/>
        <v>4</v>
      </c>
      <c r="AB12" s="169">
        <f t="shared" si="1"/>
        <v>4</v>
      </c>
      <c r="AC12" s="169">
        <f t="shared" si="1"/>
        <v>5</v>
      </c>
      <c r="AD12" s="169">
        <f t="shared" si="1"/>
        <v>5</v>
      </c>
    </row>
    <row r="13" spans="1:30" ht="15.75" customHeight="1">
      <c r="A13" s="58"/>
      <c r="B13" s="58"/>
      <c r="C13" s="218" t="s">
        <v>49</v>
      </c>
      <c r="D13" s="229"/>
      <c r="E13" s="168">
        <f>SUM(G13,I13,K13,O13,Q13,S13,U13,W13,Y13,AA13,AC13,M13)</f>
        <v>8</v>
      </c>
      <c r="F13" s="169">
        <f>SUM(H13,J13,L13,N13,P13,R13,T13,V13,X13,Z13,AB13,AD13)</f>
        <v>9</v>
      </c>
      <c r="G13" s="163">
        <v>1</v>
      </c>
      <c r="H13" s="163">
        <v>1</v>
      </c>
      <c r="I13" s="163">
        <v>1</v>
      </c>
      <c r="J13" s="163">
        <v>1</v>
      </c>
      <c r="K13" s="163" t="s">
        <v>146</v>
      </c>
      <c r="L13" s="163">
        <v>1</v>
      </c>
      <c r="M13" s="163" t="s">
        <v>146</v>
      </c>
      <c r="N13" s="163" t="s">
        <v>146</v>
      </c>
      <c r="O13" s="163">
        <v>1</v>
      </c>
      <c r="P13" s="163">
        <v>1</v>
      </c>
      <c r="Q13" s="163" t="s">
        <v>146</v>
      </c>
      <c r="R13" s="163" t="s">
        <v>146</v>
      </c>
      <c r="S13" s="163">
        <v>1</v>
      </c>
      <c r="T13" s="163">
        <v>1</v>
      </c>
      <c r="U13" s="163" t="s">
        <v>146</v>
      </c>
      <c r="V13" s="163" t="s">
        <v>146</v>
      </c>
      <c r="W13" s="163" t="s">
        <v>146</v>
      </c>
      <c r="X13" s="163" t="s">
        <v>146</v>
      </c>
      <c r="Y13" s="163">
        <v>1</v>
      </c>
      <c r="Z13" s="163" t="s">
        <v>146</v>
      </c>
      <c r="AA13" s="163">
        <v>1</v>
      </c>
      <c r="AB13" s="163">
        <v>2</v>
      </c>
      <c r="AC13" s="163">
        <v>2</v>
      </c>
      <c r="AD13" s="163">
        <v>2</v>
      </c>
    </row>
    <row r="14" spans="1:30" ht="15.75" customHeight="1">
      <c r="A14" s="58"/>
      <c r="B14" s="58"/>
      <c r="C14" s="218" t="s">
        <v>50</v>
      </c>
      <c r="D14" s="229"/>
      <c r="E14" s="162" t="s">
        <v>146</v>
      </c>
      <c r="F14" s="163" t="s">
        <v>146</v>
      </c>
      <c r="G14" s="163" t="s">
        <v>146</v>
      </c>
      <c r="H14" s="163" t="s">
        <v>146</v>
      </c>
      <c r="I14" s="163" t="s">
        <v>146</v>
      </c>
      <c r="J14" s="163" t="s">
        <v>146</v>
      </c>
      <c r="K14" s="163" t="s">
        <v>146</v>
      </c>
      <c r="L14" s="163" t="s">
        <v>146</v>
      </c>
      <c r="M14" s="163" t="s">
        <v>146</v>
      </c>
      <c r="N14" s="163" t="s">
        <v>146</v>
      </c>
      <c r="O14" s="163" t="s">
        <v>146</v>
      </c>
      <c r="P14" s="163" t="s">
        <v>146</v>
      </c>
      <c r="Q14" s="163" t="s">
        <v>146</v>
      </c>
      <c r="R14" s="163" t="s">
        <v>146</v>
      </c>
      <c r="S14" s="163" t="s">
        <v>146</v>
      </c>
      <c r="T14" s="163" t="s">
        <v>146</v>
      </c>
      <c r="U14" s="163" t="s">
        <v>146</v>
      </c>
      <c r="V14" s="163" t="s">
        <v>146</v>
      </c>
      <c r="W14" s="163" t="s">
        <v>146</v>
      </c>
      <c r="X14" s="163" t="s">
        <v>146</v>
      </c>
      <c r="Y14" s="163" t="s">
        <v>146</v>
      </c>
      <c r="Z14" s="163" t="s">
        <v>146</v>
      </c>
      <c r="AA14" s="163" t="s">
        <v>146</v>
      </c>
      <c r="AB14" s="163" t="s">
        <v>146</v>
      </c>
      <c r="AC14" s="163" t="s">
        <v>146</v>
      </c>
      <c r="AD14" s="163" t="s">
        <v>146</v>
      </c>
    </row>
    <row r="15" spans="1:30" ht="15.75" customHeight="1">
      <c r="A15" s="58"/>
      <c r="B15" s="58"/>
      <c r="C15" s="218" t="s">
        <v>51</v>
      </c>
      <c r="D15" s="229"/>
      <c r="E15" s="168">
        <f>SUM(G15,I15,K15,O15,Q15,S15,U15,W15,Y15,AA15,AC15,M15)</f>
        <v>12</v>
      </c>
      <c r="F15" s="169">
        <f>SUM(H15,J15,L15,N15,P15,R15,T15,V15,X15,Z15,AB15,AD15)</f>
        <v>10</v>
      </c>
      <c r="G15" s="163">
        <v>1</v>
      </c>
      <c r="H15" s="163" t="s">
        <v>146</v>
      </c>
      <c r="I15" s="163">
        <v>1</v>
      </c>
      <c r="J15" s="163" t="s">
        <v>146</v>
      </c>
      <c r="K15" s="163">
        <v>1</v>
      </c>
      <c r="L15" s="163">
        <v>1</v>
      </c>
      <c r="M15" s="163">
        <v>1</v>
      </c>
      <c r="N15" s="163">
        <v>1</v>
      </c>
      <c r="O15" s="163">
        <v>2</v>
      </c>
      <c r="P15" s="163">
        <v>2</v>
      </c>
      <c r="Q15" s="163">
        <v>2</v>
      </c>
      <c r="R15" s="163">
        <v>2</v>
      </c>
      <c r="S15" s="163">
        <v>2</v>
      </c>
      <c r="T15" s="163">
        <v>2</v>
      </c>
      <c r="U15" s="163" t="s">
        <v>146</v>
      </c>
      <c r="V15" s="163" t="s">
        <v>146</v>
      </c>
      <c r="W15" s="163" t="s">
        <v>146</v>
      </c>
      <c r="X15" s="163" t="s">
        <v>146</v>
      </c>
      <c r="Y15" s="163" t="s">
        <v>146</v>
      </c>
      <c r="Z15" s="163" t="s">
        <v>146</v>
      </c>
      <c r="AA15" s="163">
        <v>1</v>
      </c>
      <c r="AB15" s="163">
        <v>1</v>
      </c>
      <c r="AC15" s="163">
        <v>1</v>
      </c>
      <c r="AD15" s="163">
        <v>1</v>
      </c>
    </row>
    <row r="16" spans="1:30" ht="15.75" customHeight="1">
      <c r="A16" s="58"/>
      <c r="B16" s="58"/>
      <c r="C16" s="218" t="s">
        <v>52</v>
      </c>
      <c r="D16" s="229"/>
      <c r="E16" s="168">
        <f>SUM(G16,I16,K16,O16,Q16,S16,U16,W16,Y16,AA16,AC16)</f>
        <v>2</v>
      </c>
      <c r="F16" s="169">
        <f>SUM(H16,J16,L16,N16,P16,R16,T16,V16,X16,Z16,AB16,AD16)</f>
        <v>1</v>
      </c>
      <c r="G16" s="163" t="s">
        <v>146</v>
      </c>
      <c r="H16" s="163" t="s">
        <v>146</v>
      </c>
      <c r="I16" s="163" t="s">
        <v>146</v>
      </c>
      <c r="J16" s="163" t="s">
        <v>146</v>
      </c>
      <c r="K16" s="163" t="s">
        <v>146</v>
      </c>
      <c r="L16" s="163" t="s">
        <v>146</v>
      </c>
      <c r="M16" s="163" t="s">
        <v>146</v>
      </c>
      <c r="N16" s="163" t="s">
        <v>146</v>
      </c>
      <c r="O16" s="163">
        <v>1</v>
      </c>
      <c r="P16" s="163">
        <v>1</v>
      </c>
      <c r="Q16" s="163" t="s">
        <v>146</v>
      </c>
      <c r="R16" s="163" t="s">
        <v>146</v>
      </c>
      <c r="S16" s="163" t="s">
        <v>146</v>
      </c>
      <c r="T16" s="163" t="s">
        <v>146</v>
      </c>
      <c r="U16" s="163">
        <v>1</v>
      </c>
      <c r="V16" s="163" t="s">
        <v>146</v>
      </c>
      <c r="W16" s="163" t="s">
        <v>146</v>
      </c>
      <c r="X16" s="163" t="s">
        <v>146</v>
      </c>
      <c r="Y16" s="163" t="s">
        <v>146</v>
      </c>
      <c r="Z16" s="163" t="s">
        <v>146</v>
      </c>
      <c r="AA16" s="163" t="s">
        <v>146</v>
      </c>
      <c r="AB16" s="163" t="s">
        <v>146</v>
      </c>
      <c r="AC16" s="163" t="s">
        <v>146</v>
      </c>
      <c r="AD16" s="163" t="s">
        <v>146</v>
      </c>
    </row>
    <row r="17" spans="1:30" ht="15.75" customHeight="1">
      <c r="A17" s="58"/>
      <c r="B17" s="58"/>
      <c r="C17" s="218" t="s">
        <v>53</v>
      </c>
      <c r="D17" s="229"/>
      <c r="E17" s="168">
        <f>SUM(G17,I17,K17,O17,Q17,S17,U17,W17,Y17,AA17,AC17,M17)</f>
        <v>13</v>
      </c>
      <c r="F17" s="169">
        <f>SUM(H17,J17,L17,N17,P17,R17,T17,V17,X17,Z17,AB17,AD17)</f>
        <v>8</v>
      </c>
      <c r="G17" s="163">
        <v>1</v>
      </c>
      <c r="H17" s="163" t="s">
        <v>146</v>
      </c>
      <c r="I17" s="163" t="s">
        <v>146</v>
      </c>
      <c r="J17" s="163" t="s">
        <v>146</v>
      </c>
      <c r="K17" s="163">
        <v>2</v>
      </c>
      <c r="L17" s="163">
        <v>2</v>
      </c>
      <c r="M17" s="163">
        <v>1</v>
      </c>
      <c r="N17" s="163" t="s">
        <v>146</v>
      </c>
      <c r="O17" s="163">
        <v>3</v>
      </c>
      <c r="P17" s="163">
        <v>2</v>
      </c>
      <c r="Q17" s="163">
        <v>1</v>
      </c>
      <c r="R17" s="163">
        <v>1</v>
      </c>
      <c r="S17" s="163">
        <v>1</v>
      </c>
      <c r="T17" s="163">
        <v>1</v>
      </c>
      <c r="U17" s="163">
        <v>1</v>
      </c>
      <c r="V17" s="163">
        <v>1</v>
      </c>
      <c r="W17" s="163">
        <v>1</v>
      </c>
      <c r="X17" s="163" t="s">
        <v>146</v>
      </c>
      <c r="Y17" s="163" t="s">
        <v>146</v>
      </c>
      <c r="Z17" s="163" t="s">
        <v>146</v>
      </c>
      <c r="AA17" s="163">
        <v>1</v>
      </c>
      <c r="AB17" s="163" t="s">
        <v>146</v>
      </c>
      <c r="AC17" s="163">
        <v>1</v>
      </c>
      <c r="AD17" s="163">
        <v>1</v>
      </c>
    </row>
    <row r="18" spans="1:30" ht="15.75" customHeight="1">
      <c r="A18" s="58"/>
      <c r="B18" s="58"/>
      <c r="C18" s="218" t="s">
        <v>54</v>
      </c>
      <c r="D18" s="229"/>
      <c r="E18" s="168">
        <f>SUM(G18,I18,K18,O18,Q18,S18,U18,W18,Y18,AA18,AC18,M18)</f>
        <v>5</v>
      </c>
      <c r="F18" s="169">
        <f>SUM(H18,J18,L18,N18,P18,R18,T18,V18,X18,Z18,AB18,AD18)</f>
        <v>5</v>
      </c>
      <c r="G18" s="163" t="s">
        <v>146</v>
      </c>
      <c r="H18" s="163" t="s">
        <v>146</v>
      </c>
      <c r="I18" s="163" t="s">
        <v>146</v>
      </c>
      <c r="J18" s="163" t="s">
        <v>146</v>
      </c>
      <c r="K18" s="163" t="s">
        <v>146</v>
      </c>
      <c r="L18" s="163" t="s">
        <v>146</v>
      </c>
      <c r="M18" s="163">
        <v>1</v>
      </c>
      <c r="N18" s="163">
        <v>1</v>
      </c>
      <c r="O18" s="163">
        <v>1</v>
      </c>
      <c r="P18" s="163">
        <v>1</v>
      </c>
      <c r="Q18" s="163" t="s">
        <v>146</v>
      </c>
      <c r="R18" s="163" t="s">
        <v>146</v>
      </c>
      <c r="S18" s="163">
        <v>1</v>
      </c>
      <c r="T18" s="163">
        <v>1</v>
      </c>
      <c r="U18" s="163" t="s">
        <v>146</v>
      </c>
      <c r="V18" s="163" t="s">
        <v>146</v>
      </c>
      <c r="W18" s="163" t="s">
        <v>146</v>
      </c>
      <c r="X18" s="163" t="s">
        <v>146</v>
      </c>
      <c r="Y18" s="163">
        <v>1</v>
      </c>
      <c r="Z18" s="163">
        <v>1</v>
      </c>
      <c r="AA18" s="163" t="s">
        <v>146</v>
      </c>
      <c r="AB18" s="163" t="s">
        <v>146</v>
      </c>
      <c r="AC18" s="163">
        <v>1</v>
      </c>
      <c r="AD18" s="163">
        <v>1</v>
      </c>
    </row>
    <row r="19" spans="1:30" ht="15.75" customHeight="1">
      <c r="A19" s="58"/>
      <c r="B19" s="58"/>
      <c r="C19" s="218" t="s">
        <v>55</v>
      </c>
      <c r="D19" s="229"/>
      <c r="E19" s="168">
        <f>SUM(G19,I19,K19,O19,Q19,S19,U19,W19,Y19,AA19,AC19)</f>
        <v>9</v>
      </c>
      <c r="F19" s="169">
        <f>SUM(H19,J19,L19,N19,P19,R19,T19,V19,X19,Z19,AB19,AD19)</f>
        <v>9</v>
      </c>
      <c r="G19" s="163">
        <v>2</v>
      </c>
      <c r="H19" s="163">
        <v>2</v>
      </c>
      <c r="I19" s="163" t="s">
        <v>146</v>
      </c>
      <c r="J19" s="163" t="s">
        <v>146</v>
      </c>
      <c r="K19" s="163">
        <v>3</v>
      </c>
      <c r="L19" s="163">
        <v>3</v>
      </c>
      <c r="M19" s="163" t="s">
        <v>146</v>
      </c>
      <c r="N19" s="163" t="s">
        <v>146</v>
      </c>
      <c r="O19" s="163" t="s">
        <v>146</v>
      </c>
      <c r="P19" s="163" t="s">
        <v>146</v>
      </c>
      <c r="Q19" s="163">
        <v>1</v>
      </c>
      <c r="R19" s="163">
        <v>1</v>
      </c>
      <c r="S19" s="163">
        <v>1</v>
      </c>
      <c r="T19" s="163">
        <v>1</v>
      </c>
      <c r="U19" s="163" t="s">
        <v>146</v>
      </c>
      <c r="V19" s="163" t="s">
        <v>146</v>
      </c>
      <c r="W19" s="163" t="s">
        <v>146</v>
      </c>
      <c r="X19" s="163" t="s">
        <v>146</v>
      </c>
      <c r="Y19" s="163">
        <v>1</v>
      </c>
      <c r="Z19" s="163">
        <v>1</v>
      </c>
      <c r="AA19" s="163">
        <v>1</v>
      </c>
      <c r="AB19" s="163">
        <v>1</v>
      </c>
      <c r="AC19" s="163" t="s">
        <v>146</v>
      </c>
      <c r="AD19" s="163" t="s">
        <v>146</v>
      </c>
    </row>
    <row r="20" spans="1:30" ht="15.75" customHeight="1">
      <c r="A20" s="58"/>
      <c r="B20" s="58"/>
      <c r="C20" s="58"/>
      <c r="D20" s="78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</row>
    <row r="21" spans="1:30" ht="15.75" customHeight="1">
      <c r="A21" s="218" t="s">
        <v>56</v>
      </c>
      <c r="B21" s="218"/>
      <c r="C21" s="229"/>
      <c r="D21" s="229"/>
      <c r="E21" s="168">
        <f>SUM(E22:E26)</f>
        <v>181</v>
      </c>
      <c r="F21" s="169">
        <f aca="true" t="shared" si="2" ref="F21:AD21">SUM(F22:F26)</f>
        <v>180</v>
      </c>
      <c r="G21" s="169">
        <f t="shared" si="2"/>
        <v>11</v>
      </c>
      <c r="H21" s="169">
        <f t="shared" si="2"/>
        <v>11</v>
      </c>
      <c r="I21" s="169">
        <f t="shared" si="2"/>
        <v>10</v>
      </c>
      <c r="J21" s="169">
        <f t="shared" si="2"/>
        <v>10</v>
      </c>
      <c r="K21" s="169">
        <f t="shared" si="2"/>
        <v>11</v>
      </c>
      <c r="L21" s="169">
        <f t="shared" si="2"/>
        <v>10</v>
      </c>
      <c r="M21" s="169">
        <f t="shared" si="2"/>
        <v>17</v>
      </c>
      <c r="N21" s="169">
        <f t="shared" si="2"/>
        <v>18</v>
      </c>
      <c r="O21" s="169">
        <f t="shared" si="2"/>
        <v>22</v>
      </c>
      <c r="P21" s="169">
        <f t="shared" si="2"/>
        <v>22</v>
      </c>
      <c r="Q21" s="169">
        <f t="shared" si="2"/>
        <v>16</v>
      </c>
      <c r="R21" s="169">
        <f t="shared" si="2"/>
        <v>16</v>
      </c>
      <c r="S21" s="169">
        <f t="shared" si="2"/>
        <v>10</v>
      </c>
      <c r="T21" s="169">
        <f t="shared" si="2"/>
        <v>10</v>
      </c>
      <c r="U21" s="169">
        <f t="shared" si="2"/>
        <v>14</v>
      </c>
      <c r="V21" s="169">
        <f t="shared" si="2"/>
        <v>14</v>
      </c>
      <c r="W21" s="169">
        <f t="shared" si="2"/>
        <v>12</v>
      </c>
      <c r="X21" s="169">
        <f t="shared" si="2"/>
        <v>12</v>
      </c>
      <c r="Y21" s="169">
        <f t="shared" si="2"/>
        <v>24</v>
      </c>
      <c r="Z21" s="169">
        <f t="shared" si="2"/>
        <v>23</v>
      </c>
      <c r="AA21" s="169">
        <f t="shared" si="2"/>
        <v>19</v>
      </c>
      <c r="AB21" s="169">
        <f t="shared" si="2"/>
        <v>19</v>
      </c>
      <c r="AC21" s="169">
        <f t="shared" si="2"/>
        <v>15</v>
      </c>
      <c r="AD21" s="169">
        <f t="shared" si="2"/>
        <v>15</v>
      </c>
    </row>
    <row r="22" spans="1:30" ht="15.75" customHeight="1">
      <c r="A22" s="58"/>
      <c r="B22" s="58"/>
      <c r="C22" s="218" t="s">
        <v>57</v>
      </c>
      <c r="D22" s="229"/>
      <c r="E22" s="162" t="s">
        <v>146</v>
      </c>
      <c r="F22" s="163" t="s">
        <v>146</v>
      </c>
      <c r="G22" s="163" t="s">
        <v>146</v>
      </c>
      <c r="H22" s="163" t="s">
        <v>146</v>
      </c>
      <c r="I22" s="163" t="s">
        <v>146</v>
      </c>
      <c r="J22" s="163" t="s">
        <v>146</v>
      </c>
      <c r="K22" s="163" t="s">
        <v>146</v>
      </c>
      <c r="L22" s="163" t="s">
        <v>146</v>
      </c>
      <c r="M22" s="163" t="s">
        <v>146</v>
      </c>
      <c r="N22" s="163" t="s">
        <v>146</v>
      </c>
      <c r="O22" s="163" t="s">
        <v>146</v>
      </c>
      <c r="P22" s="163" t="s">
        <v>146</v>
      </c>
      <c r="Q22" s="163" t="s">
        <v>146</v>
      </c>
      <c r="R22" s="163" t="s">
        <v>146</v>
      </c>
      <c r="S22" s="163" t="s">
        <v>146</v>
      </c>
      <c r="T22" s="163" t="s">
        <v>146</v>
      </c>
      <c r="U22" s="163" t="s">
        <v>146</v>
      </c>
      <c r="V22" s="163" t="s">
        <v>146</v>
      </c>
      <c r="W22" s="163" t="s">
        <v>146</v>
      </c>
      <c r="X22" s="163" t="s">
        <v>146</v>
      </c>
      <c r="Y22" s="163" t="s">
        <v>146</v>
      </c>
      <c r="Z22" s="163" t="s">
        <v>146</v>
      </c>
      <c r="AA22" s="163" t="s">
        <v>146</v>
      </c>
      <c r="AB22" s="163" t="s">
        <v>146</v>
      </c>
      <c r="AC22" s="163" t="s">
        <v>146</v>
      </c>
      <c r="AD22" s="163" t="s">
        <v>146</v>
      </c>
    </row>
    <row r="23" spans="1:30" ht="15.75" customHeight="1">
      <c r="A23" s="58"/>
      <c r="B23" s="58"/>
      <c r="C23" s="218" t="s">
        <v>58</v>
      </c>
      <c r="D23" s="229"/>
      <c r="E23" s="168">
        <f>SUM(G23,I23,K23,O23,Q23,S23,U23,W23,Y23,AA23,AC23,M23)</f>
        <v>37</v>
      </c>
      <c r="F23" s="169">
        <f>SUM(H23,J23,L23,N23,P23,R23,T23,V23,X23,Z23,AB23,AD23)</f>
        <v>37</v>
      </c>
      <c r="G23" s="169">
        <v>2</v>
      </c>
      <c r="H23" s="169">
        <v>2</v>
      </c>
      <c r="I23" s="169">
        <v>2</v>
      </c>
      <c r="J23" s="169">
        <v>2</v>
      </c>
      <c r="K23" s="163">
        <v>4</v>
      </c>
      <c r="L23" s="163">
        <v>4</v>
      </c>
      <c r="M23" s="163">
        <v>2</v>
      </c>
      <c r="N23" s="169">
        <v>2</v>
      </c>
      <c r="O23" s="169">
        <v>5</v>
      </c>
      <c r="P23" s="169">
        <v>5</v>
      </c>
      <c r="Q23" s="169">
        <v>3</v>
      </c>
      <c r="R23" s="169">
        <v>3</v>
      </c>
      <c r="S23" s="169" t="s">
        <v>146</v>
      </c>
      <c r="T23" s="169" t="s">
        <v>146</v>
      </c>
      <c r="U23" s="163">
        <v>4</v>
      </c>
      <c r="V23" s="169">
        <v>4</v>
      </c>
      <c r="W23" s="169">
        <v>3</v>
      </c>
      <c r="X23" s="169">
        <v>3</v>
      </c>
      <c r="Y23" s="169">
        <v>5</v>
      </c>
      <c r="Z23" s="169">
        <v>5</v>
      </c>
      <c r="AA23" s="169">
        <v>4</v>
      </c>
      <c r="AB23" s="169">
        <v>4</v>
      </c>
      <c r="AC23" s="169">
        <v>3</v>
      </c>
      <c r="AD23" s="169">
        <v>3</v>
      </c>
    </row>
    <row r="24" spans="1:30" ht="15.75" customHeight="1">
      <c r="A24" s="58"/>
      <c r="B24" s="58"/>
      <c r="C24" s="218" t="s">
        <v>59</v>
      </c>
      <c r="D24" s="229"/>
      <c r="E24" s="168">
        <f>SUM(G24,I24,K24,O24,Q24,S24,U24,W24,Y24,AA24,AC24,M24)</f>
        <v>101</v>
      </c>
      <c r="F24" s="169">
        <f>SUM(H24,J24,L24,N24,P24,R24,T24,V24,X24,Z24,AB24,AD24)</f>
        <v>101</v>
      </c>
      <c r="G24" s="169">
        <v>7</v>
      </c>
      <c r="H24" s="169">
        <v>7</v>
      </c>
      <c r="I24" s="169">
        <v>5</v>
      </c>
      <c r="J24" s="169">
        <v>5</v>
      </c>
      <c r="K24" s="169">
        <v>3</v>
      </c>
      <c r="L24" s="169">
        <v>2</v>
      </c>
      <c r="M24" s="169">
        <v>8</v>
      </c>
      <c r="N24" s="169">
        <v>9</v>
      </c>
      <c r="O24" s="169">
        <v>11</v>
      </c>
      <c r="P24" s="169">
        <v>11</v>
      </c>
      <c r="Q24" s="169">
        <v>9</v>
      </c>
      <c r="R24" s="169">
        <v>9</v>
      </c>
      <c r="S24" s="169">
        <v>7</v>
      </c>
      <c r="T24" s="169">
        <v>7</v>
      </c>
      <c r="U24" s="169">
        <v>9</v>
      </c>
      <c r="V24" s="169">
        <v>9</v>
      </c>
      <c r="W24" s="169">
        <v>6</v>
      </c>
      <c r="X24" s="169">
        <v>6</v>
      </c>
      <c r="Y24" s="169">
        <v>14</v>
      </c>
      <c r="Z24" s="169">
        <v>14</v>
      </c>
      <c r="AA24" s="169">
        <v>12</v>
      </c>
      <c r="AB24" s="169">
        <v>12</v>
      </c>
      <c r="AC24" s="169">
        <v>10</v>
      </c>
      <c r="AD24" s="169">
        <v>10</v>
      </c>
    </row>
    <row r="25" spans="1:30" ht="15.75" customHeight="1">
      <c r="A25" s="58"/>
      <c r="B25" s="58"/>
      <c r="C25" s="218" t="s">
        <v>60</v>
      </c>
      <c r="D25" s="229"/>
      <c r="E25" s="168">
        <f>SUM(G25,I25,K25,O25,Q25,S25,U25,W25,Y25,AA25,AC25,M25)</f>
        <v>12</v>
      </c>
      <c r="F25" s="169">
        <f>SUM(H25,J25,L25,N25,P25,R25,T25,V25,X25,Z25,AB25,AD25)</f>
        <v>12</v>
      </c>
      <c r="G25" s="163">
        <v>2</v>
      </c>
      <c r="H25" s="163">
        <v>2</v>
      </c>
      <c r="I25" s="163">
        <v>1</v>
      </c>
      <c r="J25" s="163">
        <v>1</v>
      </c>
      <c r="K25" s="163" t="s">
        <v>146</v>
      </c>
      <c r="L25" s="163" t="s">
        <v>146</v>
      </c>
      <c r="M25" s="163" t="s">
        <v>146</v>
      </c>
      <c r="N25" s="163" t="s">
        <v>146</v>
      </c>
      <c r="O25" s="163">
        <v>2</v>
      </c>
      <c r="P25" s="163">
        <v>2</v>
      </c>
      <c r="Q25" s="163">
        <v>1</v>
      </c>
      <c r="R25" s="163">
        <v>1</v>
      </c>
      <c r="S25" s="163">
        <v>2</v>
      </c>
      <c r="T25" s="163">
        <v>2</v>
      </c>
      <c r="U25" s="163" t="s">
        <v>146</v>
      </c>
      <c r="V25" s="163" t="s">
        <v>146</v>
      </c>
      <c r="W25" s="163" t="s">
        <v>146</v>
      </c>
      <c r="X25" s="163" t="s">
        <v>146</v>
      </c>
      <c r="Y25" s="163">
        <v>3</v>
      </c>
      <c r="Z25" s="163">
        <v>3</v>
      </c>
      <c r="AA25" s="163" t="s">
        <v>146</v>
      </c>
      <c r="AB25" s="163" t="s">
        <v>146</v>
      </c>
      <c r="AC25" s="163">
        <v>1</v>
      </c>
      <c r="AD25" s="163">
        <v>1</v>
      </c>
    </row>
    <row r="26" spans="1:30" ht="15.75" customHeight="1">
      <c r="A26" s="58"/>
      <c r="B26" s="58"/>
      <c r="C26" s="218" t="s">
        <v>61</v>
      </c>
      <c r="D26" s="229"/>
      <c r="E26" s="168">
        <f>SUM(G26,I26,K26,O26,Q26,S26,U26,W26,Y26,AA26,AC26,M26)</f>
        <v>31</v>
      </c>
      <c r="F26" s="169">
        <f>SUM(H26,J26,L26,N26,P26,R26,T26,V26,X26,Z26,AB26,AD26)</f>
        <v>30</v>
      </c>
      <c r="G26" s="163" t="s">
        <v>146</v>
      </c>
      <c r="H26" s="163" t="s">
        <v>146</v>
      </c>
      <c r="I26" s="169">
        <v>2</v>
      </c>
      <c r="J26" s="169">
        <v>2</v>
      </c>
      <c r="K26" s="169">
        <v>4</v>
      </c>
      <c r="L26" s="169">
        <v>4</v>
      </c>
      <c r="M26" s="169">
        <v>7</v>
      </c>
      <c r="N26" s="169">
        <v>7</v>
      </c>
      <c r="O26" s="169">
        <v>4</v>
      </c>
      <c r="P26" s="169">
        <v>4</v>
      </c>
      <c r="Q26" s="169">
        <v>3</v>
      </c>
      <c r="R26" s="163">
        <v>3</v>
      </c>
      <c r="S26" s="169">
        <v>1</v>
      </c>
      <c r="T26" s="169">
        <v>1</v>
      </c>
      <c r="U26" s="169">
        <v>1</v>
      </c>
      <c r="V26" s="169">
        <v>1</v>
      </c>
      <c r="W26" s="169">
        <v>3</v>
      </c>
      <c r="X26" s="169">
        <v>3</v>
      </c>
      <c r="Y26" s="169">
        <v>2</v>
      </c>
      <c r="Z26" s="169">
        <v>1</v>
      </c>
      <c r="AA26" s="169">
        <v>3</v>
      </c>
      <c r="AB26" s="169">
        <v>3</v>
      </c>
      <c r="AC26" s="169">
        <v>1</v>
      </c>
      <c r="AD26" s="169">
        <v>1</v>
      </c>
    </row>
    <row r="27" spans="1:30" ht="15.75" customHeight="1">
      <c r="A27" s="58"/>
      <c r="B27" s="58"/>
      <c r="C27" s="58"/>
      <c r="D27" s="78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30" ht="15.75" customHeight="1">
      <c r="A28" s="218" t="s">
        <v>62</v>
      </c>
      <c r="B28" s="218"/>
      <c r="C28" s="229"/>
      <c r="D28" s="229"/>
      <c r="E28" s="168">
        <f aca="true" t="shared" si="3" ref="E28:E34">SUM(G28,I28,K28,O28,Q28,S28,U28,W28,Y28,AA28,AC28,M28)</f>
        <v>10720</v>
      </c>
      <c r="F28" s="169">
        <f>SUM(H28,J28,L28,N28,P28,R28,T28,V28,X28,Z28,AB28,AD28)</f>
        <v>5393</v>
      </c>
      <c r="G28" s="169">
        <v>700</v>
      </c>
      <c r="H28" s="169">
        <v>258</v>
      </c>
      <c r="I28" s="169">
        <v>542</v>
      </c>
      <c r="J28" s="169">
        <v>199</v>
      </c>
      <c r="K28" s="169">
        <v>940</v>
      </c>
      <c r="L28" s="169">
        <v>472</v>
      </c>
      <c r="M28" s="169">
        <v>921</v>
      </c>
      <c r="N28" s="169">
        <v>537</v>
      </c>
      <c r="O28" s="169">
        <v>1046</v>
      </c>
      <c r="P28" s="169">
        <v>903</v>
      </c>
      <c r="Q28" s="169">
        <v>862</v>
      </c>
      <c r="R28" s="169">
        <v>296</v>
      </c>
      <c r="S28" s="169">
        <v>989</v>
      </c>
      <c r="T28" s="169">
        <v>311</v>
      </c>
      <c r="U28" s="169">
        <v>910</v>
      </c>
      <c r="V28" s="169">
        <v>241</v>
      </c>
      <c r="W28" s="169">
        <v>982</v>
      </c>
      <c r="X28" s="169">
        <v>335</v>
      </c>
      <c r="Y28" s="169">
        <v>927</v>
      </c>
      <c r="Z28" s="169">
        <v>444</v>
      </c>
      <c r="AA28" s="169">
        <v>1166</v>
      </c>
      <c r="AB28" s="169">
        <v>1242</v>
      </c>
      <c r="AC28" s="169">
        <v>735</v>
      </c>
      <c r="AD28" s="169">
        <v>155</v>
      </c>
    </row>
    <row r="29" spans="1:30" ht="15.75" customHeight="1">
      <c r="A29" s="58"/>
      <c r="B29" s="58"/>
      <c r="C29" s="58"/>
      <c r="D29" s="78"/>
      <c r="E29" s="181" t="s">
        <v>260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30" ht="15.75" customHeight="1">
      <c r="A30" s="218" t="s">
        <v>63</v>
      </c>
      <c r="B30" s="218"/>
      <c r="C30" s="229"/>
      <c r="D30" s="229"/>
      <c r="E30" s="168">
        <f t="shared" si="3"/>
        <v>747</v>
      </c>
      <c r="F30" s="169">
        <f aca="true" t="shared" si="4" ref="F30:AD30">SUM(F31:F35)</f>
        <v>691</v>
      </c>
      <c r="G30" s="169">
        <f t="shared" si="4"/>
        <v>61</v>
      </c>
      <c r="H30" s="169">
        <f t="shared" si="4"/>
        <v>56</v>
      </c>
      <c r="I30" s="169">
        <f t="shared" si="4"/>
        <v>18</v>
      </c>
      <c r="J30" s="169">
        <f t="shared" si="4"/>
        <v>49</v>
      </c>
      <c r="K30" s="169">
        <f t="shared" si="4"/>
        <v>83</v>
      </c>
      <c r="L30" s="169">
        <f t="shared" si="4"/>
        <v>48</v>
      </c>
      <c r="M30" s="169">
        <f t="shared" si="4"/>
        <v>18</v>
      </c>
      <c r="N30" s="169">
        <f t="shared" si="4"/>
        <v>17</v>
      </c>
      <c r="O30" s="169">
        <f t="shared" si="4"/>
        <v>87</v>
      </c>
      <c r="P30" s="169">
        <f t="shared" si="4"/>
        <v>83</v>
      </c>
      <c r="Q30" s="169">
        <f t="shared" si="4"/>
        <v>48</v>
      </c>
      <c r="R30" s="169">
        <f t="shared" si="4"/>
        <v>35</v>
      </c>
      <c r="S30" s="169">
        <f t="shared" si="4"/>
        <v>122</v>
      </c>
      <c r="T30" s="169">
        <f t="shared" si="4"/>
        <v>112</v>
      </c>
      <c r="U30" s="169">
        <f t="shared" si="4"/>
        <v>43</v>
      </c>
      <c r="V30" s="169">
        <f t="shared" si="4"/>
        <v>34</v>
      </c>
      <c r="W30" s="169">
        <f t="shared" si="4"/>
        <v>75</v>
      </c>
      <c r="X30" s="169">
        <f t="shared" si="4"/>
        <v>70</v>
      </c>
      <c r="Y30" s="169">
        <f t="shared" si="4"/>
        <v>74</v>
      </c>
      <c r="Z30" s="169">
        <f t="shared" si="4"/>
        <v>73</v>
      </c>
      <c r="AA30" s="169">
        <f t="shared" si="4"/>
        <v>82</v>
      </c>
      <c r="AB30" s="169">
        <f t="shared" si="4"/>
        <v>78</v>
      </c>
      <c r="AC30" s="169">
        <f t="shared" si="4"/>
        <v>36</v>
      </c>
      <c r="AD30" s="169">
        <f t="shared" si="4"/>
        <v>36</v>
      </c>
    </row>
    <row r="31" spans="1:30" ht="15.75" customHeight="1">
      <c r="A31" s="58"/>
      <c r="B31" s="58"/>
      <c r="C31" s="218" t="s">
        <v>64</v>
      </c>
      <c r="D31" s="229"/>
      <c r="E31" s="168">
        <f t="shared" si="3"/>
        <v>625</v>
      </c>
      <c r="F31" s="169">
        <f>SUM(H31,J31,L31,N31,P31,R31,T31,V31,X31,Z31,AB31,AD31)</f>
        <v>585</v>
      </c>
      <c r="G31" s="169">
        <v>52</v>
      </c>
      <c r="H31" s="169">
        <v>49</v>
      </c>
      <c r="I31" s="169">
        <v>12</v>
      </c>
      <c r="J31" s="169">
        <v>46</v>
      </c>
      <c r="K31" s="169">
        <v>72</v>
      </c>
      <c r="L31" s="169">
        <v>46</v>
      </c>
      <c r="M31" s="169">
        <v>9</v>
      </c>
      <c r="N31" s="169">
        <v>8</v>
      </c>
      <c r="O31" s="169">
        <v>86</v>
      </c>
      <c r="P31" s="169">
        <v>83</v>
      </c>
      <c r="Q31" s="169">
        <v>45</v>
      </c>
      <c r="R31" s="169">
        <v>32</v>
      </c>
      <c r="S31" s="169">
        <v>74</v>
      </c>
      <c r="T31" s="169">
        <v>65</v>
      </c>
      <c r="U31" s="169">
        <v>43</v>
      </c>
      <c r="V31" s="169">
        <v>34</v>
      </c>
      <c r="W31" s="169">
        <v>62</v>
      </c>
      <c r="X31" s="169">
        <v>57</v>
      </c>
      <c r="Y31" s="169">
        <v>70</v>
      </c>
      <c r="Z31" s="169">
        <v>69</v>
      </c>
      <c r="AA31" s="169">
        <v>69</v>
      </c>
      <c r="AB31" s="169">
        <v>65</v>
      </c>
      <c r="AC31" s="169">
        <v>31</v>
      </c>
      <c r="AD31" s="169">
        <v>31</v>
      </c>
    </row>
    <row r="32" spans="1:30" ht="15.75" customHeight="1">
      <c r="A32" s="58"/>
      <c r="B32" s="58"/>
      <c r="C32" s="218" t="s">
        <v>65</v>
      </c>
      <c r="D32" s="229"/>
      <c r="E32" s="168">
        <f t="shared" si="3"/>
        <v>23</v>
      </c>
      <c r="F32" s="169">
        <f>SUM(H32,J32,L32,N32,P32,R32,T32,V32,X32,Z32,AB32,AD32)</f>
        <v>22</v>
      </c>
      <c r="G32" s="163">
        <v>2</v>
      </c>
      <c r="H32" s="163">
        <v>2</v>
      </c>
      <c r="I32" s="163">
        <v>3</v>
      </c>
      <c r="J32" s="163">
        <v>3</v>
      </c>
      <c r="K32" s="163">
        <v>1</v>
      </c>
      <c r="L32" s="169">
        <v>1</v>
      </c>
      <c r="M32" s="169">
        <v>2</v>
      </c>
      <c r="N32" s="163">
        <v>2</v>
      </c>
      <c r="O32" s="163">
        <v>1</v>
      </c>
      <c r="P32" s="163" t="s">
        <v>146</v>
      </c>
      <c r="Q32" s="163">
        <v>1</v>
      </c>
      <c r="R32" s="163">
        <v>1</v>
      </c>
      <c r="S32" s="163" t="s">
        <v>146</v>
      </c>
      <c r="T32" s="163" t="s">
        <v>146</v>
      </c>
      <c r="U32" s="163" t="s">
        <v>146</v>
      </c>
      <c r="V32" s="163" t="s">
        <v>146</v>
      </c>
      <c r="W32" s="163">
        <v>2</v>
      </c>
      <c r="X32" s="163">
        <v>2</v>
      </c>
      <c r="Y32" s="169">
        <v>2</v>
      </c>
      <c r="Z32" s="169">
        <v>2</v>
      </c>
      <c r="AA32" s="169">
        <v>9</v>
      </c>
      <c r="AB32" s="169">
        <v>9</v>
      </c>
      <c r="AC32" s="163" t="s">
        <v>146</v>
      </c>
      <c r="AD32" s="163" t="s">
        <v>146</v>
      </c>
    </row>
    <row r="33" spans="1:30" ht="15.75" customHeight="1">
      <c r="A33" s="58"/>
      <c r="B33" s="58"/>
      <c r="C33" s="218" t="s">
        <v>66</v>
      </c>
      <c r="D33" s="229"/>
      <c r="E33" s="168">
        <f t="shared" si="3"/>
        <v>98</v>
      </c>
      <c r="F33" s="169">
        <f>SUM(H33,J33,L33,N33,P33,R33,T33,V33,X33,Z33,AB33,AD33)</f>
        <v>83</v>
      </c>
      <c r="G33" s="169">
        <v>7</v>
      </c>
      <c r="H33" s="169">
        <v>5</v>
      </c>
      <c r="I33" s="163">
        <v>3</v>
      </c>
      <c r="J33" s="163" t="s">
        <v>146</v>
      </c>
      <c r="K33" s="163">
        <v>10</v>
      </c>
      <c r="L33" s="163">
        <v>1</v>
      </c>
      <c r="M33" s="163">
        <v>7</v>
      </c>
      <c r="N33" s="163">
        <v>7</v>
      </c>
      <c r="O33" s="163" t="s">
        <v>146</v>
      </c>
      <c r="P33" s="163" t="s">
        <v>146</v>
      </c>
      <c r="Q33" s="163">
        <v>2</v>
      </c>
      <c r="R33" s="163">
        <v>2</v>
      </c>
      <c r="S33" s="169">
        <v>47</v>
      </c>
      <c r="T33" s="163">
        <v>46</v>
      </c>
      <c r="U33" s="163" t="s">
        <v>146</v>
      </c>
      <c r="V33" s="169" t="s">
        <v>146</v>
      </c>
      <c r="W33" s="163">
        <v>11</v>
      </c>
      <c r="X33" s="163">
        <v>11</v>
      </c>
      <c r="Y33" s="169">
        <v>2</v>
      </c>
      <c r="Z33" s="169">
        <v>2</v>
      </c>
      <c r="AA33" s="169">
        <v>4</v>
      </c>
      <c r="AB33" s="163">
        <v>4</v>
      </c>
      <c r="AC33" s="169">
        <v>5</v>
      </c>
      <c r="AD33" s="163">
        <v>5</v>
      </c>
    </row>
    <row r="34" spans="1:30" ht="15.75" customHeight="1">
      <c r="A34" s="58"/>
      <c r="B34" s="58"/>
      <c r="C34" s="318" t="s">
        <v>125</v>
      </c>
      <c r="D34" s="318"/>
      <c r="E34" s="168">
        <f t="shared" si="3"/>
        <v>1</v>
      </c>
      <c r="F34" s="169">
        <f>SUM(H34,J34,L34,N34,P34,R34,T34,V34,X34,Z34,AB34,AD34)</f>
        <v>1</v>
      </c>
      <c r="G34" s="163" t="s">
        <v>146</v>
      </c>
      <c r="H34" s="163" t="s">
        <v>146</v>
      </c>
      <c r="I34" s="163" t="s">
        <v>146</v>
      </c>
      <c r="J34" s="163" t="s">
        <v>146</v>
      </c>
      <c r="K34" s="163" t="s">
        <v>146</v>
      </c>
      <c r="L34" s="163" t="s">
        <v>146</v>
      </c>
      <c r="M34" s="163" t="s">
        <v>146</v>
      </c>
      <c r="N34" s="163" t="s">
        <v>146</v>
      </c>
      <c r="O34" s="163" t="s">
        <v>146</v>
      </c>
      <c r="P34" s="163" t="s">
        <v>146</v>
      </c>
      <c r="Q34" s="163" t="s">
        <v>146</v>
      </c>
      <c r="R34" s="163" t="s">
        <v>146</v>
      </c>
      <c r="S34" s="163">
        <v>1</v>
      </c>
      <c r="T34" s="163">
        <v>1</v>
      </c>
      <c r="U34" s="163" t="s">
        <v>146</v>
      </c>
      <c r="V34" s="163" t="s">
        <v>146</v>
      </c>
      <c r="W34" s="163" t="s">
        <v>146</v>
      </c>
      <c r="X34" s="163" t="s">
        <v>146</v>
      </c>
      <c r="Y34" s="163" t="s">
        <v>146</v>
      </c>
      <c r="Z34" s="163" t="s">
        <v>146</v>
      </c>
      <c r="AA34" s="163" t="s">
        <v>146</v>
      </c>
      <c r="AB34" s="163" t="s">
        <v>146</v>
      </c>
      <c r="AC34" s="163" t="s">
        <v>146</v>
      </c>
      <c r="AD34" s="163" t="s">
        <v>146</v>
      </c>
    </row>
    <row r="35" spans="1:30" ht="15.75" customHeight="1">
      <c r="A35" s="58"/>
      <c r="B35" s="58"/>
      <c r="C35" s="218" t="s">
        <v>67</v>
      </c>
      <c r="D35" s="229"/>
      <c r="E35" s="162" t="s">
        <v>146</v>
      </c>
      <c r="F35" s="163" t="s">
        <v>146</v>
      </c>
      <c r="G35" s="163" t="s">
        <v>146</v>
      </c>
      <c r="H35" s="163" t="s">
        <v>146</v>
      </c>
      <c r="I35" s="163" t="s">
        <v>146</v>
      </c>
      <c r="J35" s="163" t="s">
        <v>146</v>
      </c>
      <c r="K35" s="163" t="s">
        <v>146</v>
      </c>
      <c r="L35" s="163" t="s">
        <v>146</v>
      </c>
      <c r="M35" s="163" t="s">
        <v>146</v>
      </c>
      <c r="N35" s="163" t="s">
        <v>146</v>
      </c>
      <c r="O35" s="163" t="s">
        <v>146</v>
      </c>
      <c r="P35" s="163" t="s">
        <v>146</v>
      </c>
      <c r="Q35" s="163" t="s">
        <v>146</v>
      </c>
      <c r="R35" s="163" t="s">
        <v>146</v>
      </c>
      <c r="S35" s="163" t="s">
        <v>146</v>
      </c>
      <c r="T35" s="163" t="s">
        <v>146</v>
      </c>
      <c r="U35" s="163" t="s">
        <v>146</v>
      </c>
      <c r="V35" s="163" t="s">
        <v>146</v>
      </c>
      <c r="W35" s="163" t="s">
        <v>146</v>
      </c>
      <c r="X35" s="163" t="s">
        <v>146</v>
      </c>
      <c r="Y35" s="163" t="s">
        <v>146</v>
      </c>
      <c r="Z35" s="163" t="s">
        <v>146</v>
      </c>
      <c r="AA35" s="163" t="s">
        <v>146</v>
      </c>
      <c r="AB35" s="163" t="s">
        <v>146</v>
      </c>
      <c r="AC35" s="163" t="s">
        <v>146</v>
      </c>
      <c r="AD35" s="163" t="s">
        <v>146</v>
      </c>
    </row>
    <row r="36" spans="1:30" ht="15.75" customHeight="1">
      <c r="A36" s="58"/>
      <c r="B36" s="58"/>
      <c r="E36" s="168"/>
      <c r="F36" s="169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1:30" ht="15.75" customHeight="1">
      <c r="A37" s="58"/>
      <c r="B37" s="58"/>
      <c r="C37" s="58"/>
      <c r="D37" s="78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</row>
    <row r="38" spans="1:30" ht="15.75" customHeight="1">
      <c r="A38" s="218" t="s">
        <v>68</v>
      </c>
      <c r="B38" s="218"/>
      <c r="C38" s="229"/>
      <c r="D38" s="229"/>
      <c r="E38" s="168">
        <f>SUM(G38,I38,K38,O38,Q38,S38,U38,W38,Y38,AA38,AC38,M38)</f>
        <v>76</v>
      </c>
      <c r="F38" s="169">
        <f aca="true" t="shared" si="5" ref="F38:O38">SUM(F39:F40)</f>
        <v>75</v>
      </c>
      <c r="G38" s="169">
        <f t="shared" si="5"/>
        <v>1</v>
      </c>
      <c r="H38" s="169">
        <f t="shared" si="5"/>
        <v>1</v>
      </c>
      <c r="I38" s="169">
        <f t="shared" si="5"/>
        <v>3</v>
      </c>
      <c r="J38" s="169">
        <f t="shared" si="5"/>
        <v>3</v>
      </c>
      <c r="K38" s="169">
        <f t="shared" si="5"/>
        <v>2</v>
      </c>
      <c r="L38" s="169">
        <f t="shared" si="5"/>
        <v>2</v>
      </c>
      <c r="M38" s="169">
        <f t="shared" si="5"/>
        <v>1</v>
      </c>
      <c r="N38" s="169" t="s">
        <v>146</v>
      </c>
      <c r="O38" s="169">
        <f t="shared" si="5"/>
        <v>3</v>
      </c>
      <c r="P38" s="169">
        <f aca="true" t="shared" si="6" ref="P38:AD38">SUM(P39:P40)</f>
        <v>3</v>
      </c>
      <c r="Q38" s="169">
        <f t="shared" si="6"/>
        <v>8</v>
      </c>
      <c r="R38" s="169">
        <f t="shared" si="6"/>
        <v>8</v>
      </c>
      <c r="S38" s="169">
        <f t="shared" si="6"/>
        <v>14</v>
      </c>
      <c r="T38" s="169">
        <f t="shared" si="6"/>
        <v>14</v>
      </c>
      <c r="U38" s="169">
        <f t="shared" si="6"/>
        <v>9</v>
      </c>
      <c r="V38" s="169">
        <f t="shared" si="6"/>
        <v>9</v>
      </c>
      <c r="W38" s="169">
        <f t="shared" si="6"/>
        <v>17</v>
      </c>
      <c r="X38" s="169">
        <f t="shared" si="6"/>
        <v>17</v>
      </c>
      <c r="Y38" s="169">
        <f t="shared" si="6"/>
        <v>2</v>
      </c>
      <c r="Z38" s="169">
        <f t="shared" si="6"/>
        <v>2</v>
      </c>
      <c r="AA38" s="169">
        <f t="shared" si="6"/>
        <v>14</v>
      </c>
      <c r="AB38" s="169">
        <f t="shared" si="6"/>
        <v>14</v>
      </c>
      <c r="AC38" s="169">
        <f t="shared" si="6"/>
        <v>2</v>
      </c>
      <c r="AD38" s="169">
        <f t="shared" si="6"/>
        <v>2</v>
      </c>
    </row>
    <row r="39" spans="1:30" ht="15.75" customHeight="1">
      <c r="A39" s="58"/>
      <c r="B39" s="58"/>
      <c r="C39" s="218" t="s">
        <v>69</v>
      </c>
      <c r="D39" s="229"/>
      <c r="E39" s="168">
        <f>SUM(G39,I39,K39,O39,Q39,S39,U39,W39,Y39,AA39,AC39,M39)</f>
        <v>5</v>
      </c>
      <c r="F39" s="169">
        <f>SUM(H39,J39,L39,N39,P39,R39,T39,V39,X39,Z39,AB39,AD39)</f>
        <v>4</v>
      </c>
      <c r="G39" s="163">
        <v>1</v>
      </c>
      <c r="H39" s="163">
        <v>1</v>
      </c>
      <c r="I39" s="163">
        <v>1</v>
      </c>
      <c r="J39" s="163">
        <v>1</v>
      </c>
      <c r="K39" s="163" t="s">
        <v>146</v>
      </c>
      <c r="L39" s="163" t="s">
        <v>146</v>
      </c>
      <c r="M39" s="163">
        <v>1</v>
      </c>
      <c r="N39" s="163" t="s">
        <v>146</v>
      </c>
      <c r="O39" s="163" t="s">
        <v>146</v>
      </c>
      <c r="P39" s="163" t="s">
        <v>146</v>
      </c>
      <c r="Q39" s="163" t="s">
        <v>146</v>
      </c>
      <c r="R39" s="163" t="s">
        <v>146</v>
      </c>
      <c r="S39" s="163">
        <v>1</v>
      </c>
      <c r="T39" s="163">
        <v>1</v>
      </c>
      <c r="U39" s="163">
        <v>1</v>
      </c>
      <c r="V39" s="163">
        <v>1</v>
      </c>
      <c r="W39" s="163" t="s">
        <v>146</v>
      </c>
      <c r="X39" s="163" t="s">
        <v>146</v>
      </c>
      <c r="Y39" s="163" t="s">
        <v>146</v>
      </c>
      <c r="Z39" s="163" t="s">
        <v>146</v>
      </c>
      <c r="AA39" s="163" t="s">
        <v>146</v>
      </c>
      <c r="AB39" s="163" t="s">
        <v>146</v>
      </c>
      <c r="AC39" s="163" t="s">
        <v>146</v>
      </c>
      <c r="AD39" s="163" t="s">
        <v>146</v>
      </c>
    </row>
    <row r="40" spans="1:30" ht="15.75" customHeight="1">
      <c r="A40" s="58"/>
      <c r="B40" s="58"/>
      <c r="C40" s="218" t="s">
        <v>124</v>
      </c>
      <c r="D40" s="229"/>
      <c r="E40" s="168">
        <f>SUM(G40,I40,K40,O40,Q40,S40,U40,W40,Y40,AA40,AC40,M40)</f>
        <v>71</v>
      </c>
      <c r="F40" s="169">
        <f>SUM(H40,J40,L40,N40,P40,R40,T40,V40,X40,Z40,AB40,AD40)</f>
        <v>71</v>
      </c>
      <c r="G40" s="163" t="s">
        <v>146</v>
      </c>
      <c r="H40" s="163" t="s">
        <v>146</v>
      </c>
      <c r="I40" s="163">
        <v>2</v>
      </c>
      <c r="J40" s="163">
        <v>2</v>
      </c>
      <c r="K40" s="169">
        <v>2</v>
      </c>
      <c r="L40" s="169">
        <v>2</v>
      </c>
      <c r="M40" s="169" t="s">
        <v>146</v>
      </c>
      <c r="N40" s="169" t="s">
        <v>146</v>
      </c>
      <c r="O40" s="169">
        <v>3</v>
      </c>
      <c r="P40" s="169">
        <v>3</v>
      </c>
      <c r="Q40" s="163">
        <v>8</v>
      </c>
      <c r="R40" s="163">
        <v>8</v>
      </c>
      <c r="S40" s="169">
        <v>13</v>
      </c>
      <c r="T40" s="169">
        <v>13</v>
      </c>
      <c r="U40" s="169">
        <v>8</v>
      </c>
      <c r="V40" s="169">
        <v>8</v>
      </c>
      <c r="W40" s="169">
        <v>17</v>
      </c>
      <c r="X40" s="169">
        <v>17</v>
      </c>
      <c r="Y40" s="169">
        <v>2</v>
      </c>
      <c r="Z40" s="169">
        <v>2</v>
      </c>
      <c r="AA40" s="169">
        <v>14</v>
      </c>
      <c r="AB40" s="169">
        <v>14</v>
      </c>
      <c r="AC40" s="163">
        <v>2</v>
      </c>
      <c r="AD40" s="163">
        <v>2</v>
      </c>
    </row>
    <row r="41" spans="1:30" ht="15.75" customHeight="1">
      <c r="A41" s="58"/>
      <c r="B41" s="58"/>
      <c r="C41" s="58"/>
      <c r="D41" s="78"/>
      <c r="E41" s="181" t="s">
        <v>260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1:30" ht="15.75" customHeight="1">
      <c r="A42" s="226" t="s">
        <v>70</v>
      </c>
      <c r="B42" s="226"/>
      <c r="C42" s="321"/>
      <c r="D42" s="321"/>
      <c r="E42" s="170">
        <f>SUM(G42,I42,K42,O42,Q42,S42,U42,W42,Y42,AA42,AC42,M42)</f>
        <v>242</v>
      </c>
      <c r="F42" s="171">
        <f>SUM(H42,J42,L42,N42,P42,R42,T42,V42,X42,Z42,AB42,AD42)</f>
        <v>221</v>
      </c>
      <c r="G42" s="172">
        <v>31</v>
      </c>
      <c r="H42" s="172">
        <v>30</v>
      </c>
      <c r="I42" s="172">
        <v>14</v>
      </c>
      <c r="J42" s="172">
        <v>14</v>
      </c>
      <c r="K42" s="172">
        <v>8</v>
      </c>
      <c r="L42" s="172">
        <v>4</v>
      </c>
      <c r="M42" s="172">
        <v>19</v>
      </c>
      <c r="N42" s="172">
        <v>19</v>
      </c>
      <c r="O42" s="172">
        <v>12</v>
      </c>
      <c r="P42" s="172">
        <v>10</v>
      </c>
      <c r="Q42" s="172">
        <v>14</v>
      </c>
      <c r="R42" s="172">
        <v>8</v>
      </c>
      <c r="S42" s="172">
        <v>11</v>
      </c>
      <c r="T42" s="172">
        <v>9</v>
      </c>
      <c r="U42" s="172">
        <v>16</v>
      </c>
      <c r="V42" s="172">
        <v>14</v>
      </c>
      <c r="W42" s="172">
        <v>20</v>
      </c>
      <c r="X42" s="172">
        <v>20</v>
      </c>
      <c r="Y42" s="172">
        <v>12</v>
      </c>
      <c r="Z42" s="172">
        <v>11</v>
      </c>
      <c r="AA42" s="172">
        <v>58</v>
      </c>
      <c r="AB42" s="172">
        <v>58</v>
      </c>
      <c r="AC42" s="172">
        <v>27</v>
      </c>
      <c r="AD42" s="172">
        <v>24</v>
      </c>
    </row>
    <row r="43" spans="1:30" ht="15" customHeight="1">
      <c r="A43" s="58" t="s">
        <v>71</v>
      </c>
      <c r="B43" s="58"/>
      <c r="C43" s="58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1:30" ht="15" customHeight="1">
      <c r="A44" s="58"/>
      <c r="B44" s="58"/>
      <c r="C44" s="58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:30" ht="15" customHeight="1">
      <c r="A45" s="58"/>
      <c r="B45" s="58"/>
      <c r="C45" s="58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s="4" customFormat="1" ht="15" customHeight="1">
      <c r="A46" s="272" t="s">
        <v>249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</row>
    <row r="47" spans="1:33" ht="19.5" customHeight="1">
      <c r="A47" s="273" t="s">
        <v>118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30"/>
      <c r="AF47" s="30"/>
      <c r="AG47" s="30"/>
    </row>
    <row r="48" spans="1:30" ht="19.5" customHeight="1">
      <c r="A48" s="255" t="s">
        <v>239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66"/>
      <c r="P48" s="271" t="s">
        <v>241</v>
      </c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</row>
    <row r="49" spans="1:30" ht="18" customHeight="1" thickBot="1">
      <c r="A49" s="67"/>
      <c r="B49" s="67"/>
      <c r="C49" s="6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8"/>
      <c r="O49" s="66"/>
      <c r="P49" s="68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3" t="s">
        <v>165</v>
      </c>
    </row>
    <row r="50" spans="1:30" ht="15.75" customHeight="1">
      <c r="A50" s="326" t="s">
        <v>208</v>
      </c>
      <c r="B50" s="326"/>
      <c r="C50" s="327"/>
      <c r="D50" s="294" t="s">
        <v>72</v>
      </c>
      <c r="E50" s="301" t="s">
        <v>73</v>
      </c>
      <c r="F50" s="301"/>
      <c r="G50" s="301"/>
      <c r="H50" s="301"/>
      <c r="I50" s="332"/>
      <c r="J50" s="297" t="s">
        <v>74</v>
      </c>
      <c r="K50" s="297" t="s">
        <v>75</v>
      </c>
      <c r="L50" s="300" t="s">
        <v>76</v>
      </c>
      <c r="M50" s="301"/>
      <c r="N50" s="301"/>
      <c r="O50" s="66"/>
      <c r="P50" s="322" t="s">
        <v>209</v>
      </c>
      <c r="Q50" s="323"/>
      <c r="R50" s="294" t="s">
        <v>72</v>
      </c>
      <c r="S50" s="333" t="s">
        <v>77</v>
      </c>
      <c r="T50" s="300" t="s">
        <v>78</v>
      </c>
      <c r="U50" s="334"/>
      <c r="V50" s="334"/>
      <c r="W50" s="334"/>
      <c r="X50" s="334"/>
      <c r="Y50" s="334"/>
      <c r="Z50" s="334"/>
      <c r="AA50" s="335"/>
      <c r="AB50" s="300" t="s">
        <v>76</v>
      </c>
      <c r="AC50" s="301"/>
      <c r="AD50" s="301"/>
    </row>
    <row r="51" spans="1:33" s="4" customFormat="1" ht="15.75" customHeight="1">
      <c r="A51" s="255"/>
      <c r="B51" s="255"/>
      <c r="C51" s="328"/>
      <c r="D51" s="331"/>
      <c r="E51" s="302" t="s">
        <v>79</v>
      </c>
      <c r="F51" s="277" t="s">
        <v>80</v>
      </c>
      <c r="G51" s="338" t="s">
        <v>81</v>
      </c>
      <c r="H51" s="277" t="s">
        <v>82</v>
      </c>
      <c r="I51" s="338" t="s">
        <v>83</v>
      </c>
      <c r="J51" s="298"/>
      <c r="K51" s="298"/>
      <c r="L51" s="279" t="s">
        <v>240</v>
      </c>
      <c r="M51" s="279" t="s">
        <v>84</v>
      </c>
      <c r="N51" s="281" t="s">
        <v>85</v>
      </c>
      <c r="O51" s="15"/>
      <c r="P51" s="324"/>
      <c r="Q51" s="325"/>
      <c r="R51" s="295"/>
      <c r="S51" s="325"/>
      <c r="T51" s="285" t="s">
        <v>242</v>
      </c>
      <c r="U51" s="286"/>
      <c r="V51" s="286"/>
      <c r="W51" s="286"/>
      <c r="X51" s="286"/>
      <c r="Y51" s="287"/>
      <c r="Z51" s="288" t="s">
        <v>86</v>
      </c>
      <c r="AA51" s="288" t="s">
        <v>87</v>
      </c>
      <c r="AB51" s="279" t="s">
        <v>240</v>
      </c>
      <c r="AC51" s="279" t="s">
        <v>84</v>
      </c>
      <c r="AD51" s="281" t="s">
        <v>85</v>
      </c>
      <c r="AF51" s="31"/>
      <c r="AG51" s="31"/>
    </row>
    <row r="52" spans="1:30" s="4" customFormat="1" ht="15.75" customHeight="1">
      <c r="A52" s="329"/>
      <c r="B52" s="329"/>
      <c r="C52" s="330"/>
      <c r="D52" s="296"/>
      <c r="E52" s="303"/>
      <c r="F52" s="278"/>
      <c r="G52" s="289"/>
      <c r="H52" s="278"/>
      <c r="I52" s="289"/>
      <c r="J52" s="299"/>
      <c r="K52" s="299"/>
      <c r="L52" s="280"/>
      <c r="M52" s="280"/>
      <c r="N52" s="282"/>
      <c r="O52" s="15"/>
      <c r="P52" s="314"/>
      <c r="Q52" s="315"/>
      <c r="R52" s="296"/>
      <c r="S52" s="315"/>
      <c r="T52" s="32" t="s">
        <v>88</v>
      </c>
      <c r="U52" s="32" t="s">
        <v>80</v>
      </c>
      <c r="V52" s="32" t="s">
        <v>89</v>
      </c>
      <c r="W52" s="32" t="s">
        <v>82</v>
      </c>
      <c r="X52" s="33" t="s">
        <v>90</v>
      </c>
      <c r="Y52" s="32" t="s">
        <v>91</v>
      </c>
      <c r="Z52" s="289"/>
      <c r="AA52" s="289"/>
      <c r="AB52" s="280"/>
      <c r="AC52" s="280"/>
      <c r="AD52" s="282"/>
    </row>
    <row r="53" spans="1:33" s="71" customFormat="1" ht="15.75" customHeight="1">
      <c r="A53" s="274" t="s">
        <v>210</v>
      </c>
      <c r="B53" s="275"/>
      <c r="C53" s="276"/>
      <c r="D53" s="166">
        <f>SUM(E53:K53)</f>
        <v>1325</v>
      </c>
      <c r="E53" s="167">
        <v>18</v>
      </c>
      <c r="F53" s="167">
        <v>386</v>
      </c>
      <c r="G53" s="167">
        <v>373</v>
      </c>
      <c r="H53" s="167">
        <v>9</v>
      </c>
      <c r="I53" s="167">
        <v>39</v>
      </c>
      <c r="J53" s="167">
        <v>311</v>
      </c>
      <c r="K53" s="167">
        <v>189</v>
      </c>
      <c r="L53" s="167">
        <v>121</v>
      </c>
      <c r="M53" s="167">
        <v>971</v>
      </c>
      <c r="N53" s="167">
        <v>233</v>
      </c>
      <c r="O53" s="4"/>
      <c r="P53" s="283" t="s">
        <v>211</v>
      </c>
      <c r="Q53" s="284"/>
      <c r="R53" s="178">
        <f>SUM(R54:R71)</f>
        <v>3260</v>
      </c>
      <c r="S53" s="179" t="s">
        <v>254</v>
      </c>
      <c r="T53" s="180">
        <f aca="true" t="shared" si="7" ref="T53:AD53">SUM(T54:T71)</f>
        <v>11</v>
      </c>
      <c r="U53" s="180">
        <f t="shared" si="7"/>
        <v>276</v>
      </c>
      <c r="V53" s="180">
        <f t="shared" si="7"/>
        <v>2100</v>
      </c>
      <c r="W53" s="180">
        <f t="shared" si="7"/>
        <v>5</v>
      </c>
      <c r="X53" s="180">
        <f t="shared" si="7"/>
        <v>89</v>
      </c>
      <c r="Y53" s="180">
        <f t="shared" si="7"/>
        <v>2481</v>
      </c>
      <c r="Z53" s="180">
        <f t="shared" si="7"/>
        <v>508</v>
      </c>
      <c r="AA53" s="180">
        <f t="shared" si="7"/>
        <v>271</v>
      </c>
      <c r="AB53" s="180">
        <f t="shared" si="7"/>
        <v>66</v>
      </c>
      <c r="AC53" s="180">
        <f t="shared" si="7"/>
        <v>2746</v>
      </c>
      <c r="AD53" s="180">
        <f t="shared" si="7"/>
        <v>448</v>
      </c>
      <c r="AF53" s="72"/>
      <c r="AG53" s="73"/>
    </row>
    <row r="54" spans="1:33" ht="15.75" customHeight="1">
      <c r="A54" s="291" t="s">
        <v>255</v>
      </c>
      <c r="B54" s="292"/>
      <c r="C54" s="293"/>
      <c r="D54" s="168">
        <f>SUM(E54:K54)</f>
        <v>1231</v>
      </c>
      <c r="E54" s="169">
        <v>27</v>
      </c>
      <c r="F54" s="169">
        <v>317</v>
      </c>
      <c r="G54" s="169">
        <v>392</v>
      </c>
      <c r="H54" s="169">
        <v>10</v>
      </c>
      <c r="I54" s="169">
        <v>62</v>
      </c>
      <c r="J54" s="169">
        <v>278</v>
      </c>
      <c r="K54" s="169">
        <v>145</v>
      </c>
      <c r="L54" s="169">
        <v>102</v>
      </c>
      <c r="M54" s="169">
        <v>880</v>
      </c>
      <c r="N54" s="169">
        <v>249</v>
      </c>
      <c r="O54" s="71"/>
      <c r="P54" s="336" t="s">
        <v>212</v>
      </c>
      <c r="Q54" s="337"/>
      <c r="R54" s="162">
        <f>SUM(Y54,Z54,AA54)</f>
        <v>14</v>
      </c>
      <c r="S54" s="163" t="s">
        <v>259</v>
      </c>
      <c r="T54" s="163">
        <v>1</v>
      </c>
      <c r="U54" s="169">
        <v>8</v>
      </c>
      <c r="V54" s="163" t="s">
        <v>259</v>
      </c>
      <c r="W54" s="163" t="s">
        <v>259</v>
      </c>
      <c r="X54" s="163" t="s">
        <v>259</v>
      </c>
      <c r="Y54" s="163">
        <f>SUM(T54:X54)</f>
        <v>9</v>
      </c>
      <c r="Z54" s="63">
        <v>2</v>
      </c>
      <c r="AA54" s="63">
        <v>3</v>
      </c>
      <c r="AB54" s="63">
        <v>5</v>
      </c>
      <c r="AC54" s="64">
        <v>9</v>
      </c>
      <c r="AD54" s="63" t="s">
        <v>156</v>
      </c>
      <c r="AF54" s="66"/>
      <c r="AG54" s="75"/>
    </row>
    <row r="55" spans="1:33" ht="15.75" customHeight="1">
      <c r="A55" s="291" t="s">
        <v>256</v>
      </c>
      <c r="B55" s="292"/>
      <c r="C55" s="293"/>
      <c r="D55" s="168">
        <f>SUM(E55:K55)</f>
        <v>1109</v>
      </c>
      <c r="E55" s="169">
        <v>29</v>
      </c>
      <c r="F55" s="169">
        <v>321</v>
      </c>
      <c r="G55" s="169">
        <v>368</v>
      </c>
      <c r="H55" s="169">
        <v>20</v>
      </c>
      <c r="I55" s="169">
        <v>32</v>
      </c>
      <c r="J55" s="169">
        <v>216</v>
      </c>
      <c r="K55" s="169">
        <v>123</v>
      </c>
      <c r="L55" s="169">
        <v>97</v>
      </c>
      <c r="M55" s="169">
        <v>773</v>
      </c>
      <c r="N55" s="169">
        <v>239</v>
      </c>
      <c r="P55" s="319" t="s">
        <v>213</v>
      </c>
      <c r="Q55" s="320"/>
      <c r="R55" s="162">
        <f aca="true" t="shared" si="8" ref="R55:R70">SUM(Y55,Z55,AA55)</f>
        <v>130</v>
      </c>
      <c r="S55" s="163" t="s">
        <v>259</v>
      </c>
      <c r="T55" s="163" t="s">
        <v>259</v>
      </c>
      <c r="U55" s="169">
        <v>6</v>
      </c>
      <c r="V55" s="169">
        <v>75</v>
      </c>
      <c r="W55" s="163">
        <v>1</v>
      </c>
      <c r="X55" s="163">
        <v>8</v>
      </c>
      <c r="Y55" s="163">
        <f aca="true" t="shared" si="9" ref="Y55:Y70">SUM(T55:X55)</f>
        <v>90</v>
      </c>
      <c r="Z55" s="64">
        <v>29</v>
      </c>
      <c r="AA55" s="64">
        <v>11</v>
      </c>
      <c r="AB55" s="63">
        <v>2</v>
      </c>
      <c r="AC55" s="64">
        <v>98</v>
      </c>
      <c r="AD55" s="64">
        <v>30</v>
      </c>
      <c r="AF55" s="66"/>
      <c r="AG55" s="75"/>
    </row>
    <row r="56" spans="1:33" ht="15.75" customHeight="1">
      <c r="A56" s="291" t="s">
        <v>257</v>
      </c>
      <c r="B56" s="292"/>
      <c r="C56" s="293"/>
      <c r="D56" s="168">
        <f>SUM(E56:K56)</f>
        <v>1118</v>
      </c>
      <c r="E56" s="169">
        <v>33</v>
      </c>
      <c r="F56" s="169">
        <v>303</v>
      </c>
      <c r="G56" s="169">
        <v>448</v>
      </c>
      <c r="H56" s="169">
        <v>14</v>
      </c>
      <c r="I56" s="169">
        <v>48</v>
      </c>
      <c r="J56" s="169">
        <v>161</v>
      </c>
      <c r="K56" s="169">
        <v>111</v>
      </c>
      <c r="L56" s="169">
        <v>81</v>
      </c>
      <c r="M56" s="169">
        <v>804</v>
      </c>
      <c r="N56" s="169">
        <v>233</v>
      </c>
      <c r="P56" s="319" t="s">
        <v>214</v>
      </c>
      <c r="Q56" s="320"/>
      <c r="R56" s="162">
        <f t="shared" si="8"/>
        <v>1759</v>
      </c>
      <c r="S56" s="163" t="s">
        <v>259</v>
      </c>
      <c r="T56" s="163">
        <v>2</v>
      </c>
      <c r="U56" s="169">
        <v>84</v>
      </c>
      <c r="V56" s="169">
        <v>1201</v>
      </c>
      <c r="W56" s="169">
        <v>3</v>
      </c>
      <c r="X56" s="169">
        <v>42</v>
      </c>
      <c r="Y56" s="163">
        <f t="shared" si="9"/>
        <v>1332</v>
      </c>
      <c r="Z56" s="64">
        <v>286</v>
      </c>
      <c r="AA56" s="64">
        <v>141</v>
      </c>
      <c r="AB56" s="64">
        <v>21</v>
      </c>
      <c r="AC56" s="64">
        <v>1483</v>
      </c>
      <c r="AD56" s="64">
        <v>255</v>
      </c>
      <c r="AF56" s="66"/>
      <c r="AG56" s="75"/>
    </row>
    <row r="57" spans="1:33" ht="15.75" customHeight="1">
      <c r="A57" s="308" t="s">
        <v>258</v>
      </c>
      <c r="B57" s="309"/>
      <c r="C57" s="310"/>
      <c r="D57" s="173">
        <f>SUM(D60,D69)</f>
        <v>946</v>
      </c>
      <c r="E57" s="174">
        <f aca="true" t="shared" si="10" ref="E57:N57">SUM(E60,E69)</f>
        <v>23</v>
      </c>
      <c r="F57" s="174">
        <f t="shared" si="10"/>
        <v>185</v>
      </c>
      <c r="G57" s="174">
        <f t="shared" si="10"/>
        <v>451</v>
      </c>
      <c r="H57" s="174">
        <f t="shared" si="10"/>
        <v>26</v>
      </c>
      <c r="I57" s="174">
        <f t="shared" si="10"/>
        <v>27</v>
      </c>
      <c r="J57" s="174">
        <f t="shared" si="10"/>
        <v>146</v>
      </c>
      <c r="K57" s="174">
        <f t="shared" si="10"/>
        <v>88</v>
      </c>
      <c r="L57" s="174">
        <f t="shared" si="10"/>
        <v>90</v>
      </c>
      <c r="M57" s="174">
        <f t="shared" si="10"/>
        <v>657</v>
      </c>
      <c r="N57" s="174">
        <f t="shared" si="10"/>
        <v>199</v>
      </c>
      <c r="P57" s="319" t="s">
        <v>215</v>
      </c>
      <c r="Q57" s="320"/>
      <c r="R57" s="162">
        <f t="shared" si="8"/>
        <v>7</v>
      </c>
      <c r="S57" s="163" t="s">
        <v>259</v>
      </c>
      <c r="T57" s="163" t="s">
        <v>259</v>
      </c>
      <c r="U57" s="163" t="s">
        <v>259</v>
      </c>
      <c r="V57" s="163" t="s">
        <v>259</v>
      </c>
      <c r="W57" s="163" t="s">
        <v>259</v>
      </c>
      <c r="X57" s="163">
        <v>3</v>
      </c>
      <c r="Y57" s="163">
        <f t="shared" si="9"/>
        <v>3</v>
      </c>
      <c r="Z57" s="63">
        <v>3</v>
      </c>
      <c r="AA57" s="63">
        <v>1</v>
      </c>
      <c r="AB57" s="63" t="s">
        <v>156</v>
      </c>
      <c r="AC57" s="63">
        <v>7</v>
      </c>
      <c r="AD57" s="63" t="s">
        <v>156</v>
      </c>
      <c r="AF57" s="66"/>
      <c r="AG57" s="75"/>
    </row>
    <row r="58" spans="1:33" ht="15.75" customHeight="1">
      <c r="A58" s="58"/>
      <c r="B58" s="58"/>
      <c r="C58" s="77"/>
      <c r="D58" s="164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P58" s="319" t="s">
        <v>114</v>
      </c>
      <c r="Q58" s="320"/>
      <c r="R58" s="162">
        <f t="shared" si="8"/>
        <v>14</v>
      </c>
      <c r="S58" s="163" t="s">
        <v>259</v>
      </c>
      <c r="T58" s="163" t="s">
        <v>259</v>
      </c>
      <c r="U58" s="169">
        <v>8</v>
      </c>
      <c r="V58" s="169">
        <v>5</v>
      </c>
      <c r="W58" s="163" t="s">
        <v>259</v>
      </c>
      <c r="X58" s="163" t="s">
        <v>259</v>
      </c>
      <c r="Y58" s="163">
        <f t="shared" si="9"/>
        <v>13</v>
      </c>
      <c r="Z58" s="63">
        <v>1</v>
      </c>
      <c r="AA58" s="63" t="s">
        <v>216</v>
      </c>
      <c r="AB58" s="63">
        <v>4</v>
      </c>
      <c r="AC58" s="64">
        <v>8</v>
      </c>
      <c r="AD58" s="63">
        <v>2</v>
      </c>
      <c r="AF58" s="66"/>
      <c r="AG58" s="75"/>
    </row>
    <row r="59" spans="1:33" ht="15.75" customHeight="1">
      <c r="A59" s="78"/>
      <c r="B59" s="78"/>
      <c r="C59" s="59"/>
      <c r="D59" s="17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P59" s="319" t="s">
        <v>115</v>
      </c>
      <c r="Q59" s="320"/>
      <c r="R59" s="162">
        <f t="shared" si="8"/>
        <v>2</v>
      </c>
      <c r="S59" s="163" t="s">
        <v>259</v>
      </c>
      <c r="T59" s="163" t="s">
        <v>259</v>
      </c>
      <c r="U59" s="163" t="s">
        <v>259</v>
      </c>
      <c r="V59" s="163">
        <v>2</v>
      </c>
      <c r="W59" s="163" t="s">
        <v>259</v>
      </c>
      <c r="X59" s="163" t="s">
        <v>259</v>
      </c>
      <c r="Y59" s="163">
        <f t="shared" si="9"/>
        <v>2</v>
      </c>
      <c r="Z59" s="63" t="s">
        <v>217</v>
      </c>
      <c r="AA59" s="63" t="s">
        <v>217</v>
      </c>
      <c r="AB59" s="63" t="s">
        <v>217</v>
      </c>
      <c r="AC59" s="63">
        <v>2</v>
      </c>
      <c r="AD59" s="63" t="s">
        <v>217</v>
      </c>
      <c r="AF59" s="66"/>
      <c r="AG59" s="75"/>
    </row>
    <row r="60" spans="1:33" ht="15.75" customHeight="1">
      <c r="A60" s="58"/>
      <c r="B60" s="58"/>
      <c r="C60" s="70" t="s">
        <v>218</v>
      </c>
      <c r="D60" s="168">
        <f>SUM(D61:D66)</f>
        <v>846</v>
      </c>
      <c r="E60" s="169">
        <f aca="true" t="shared" si="11" ref="E60:N60">SUM(E61:E66)</f>
        <v>21</v>
      </c>
      <c r="F60" s="169">
        <f t="shared" si="11"/>
        <v>171</v>
      </c>
      <c r="G60" s="169">
        <f t="shared" si="11"/>
        <v>428</v>
      </c>
      <c r="H60" s="169">
        <f t="shared" si="11"/>
        <v>24</v>
      </c>
      <c r="I60" s="169">
        <f t="shared" si="11"/>
        <v>26</v>
      </c>
      <c r="J60" s="169">
        <f t="shared" si="11"/>
        <v>110</v>
      </c>
      <c r="K60" s="169">
        <f t="shared" si="11"/>
        <v>66</v>
      </c>
      <c r="L60" s="169">
        <f t="shared" si="11"/>
        <v>88</v>
      </c>
      <c r="M60" s="169">
        <f t="shared" si="11"/>
        <v>586</v>
      </c>
      <c r="N60" s="169">
        <f t="shared" si="11"/>
        <v>172</v>
      </c>
      <c r="P60" s="319" t="s">
        <v>219</v>
      </c>
      <c r="Q60" s="320"/>
      <c r="R60" s="162" t="s">
        <v>259</v>
      </c>
      <c r="S60" s="163" t="s">
        <v>259</v>
      </c>
      <c r="T60" s="163" t="s">
        <v>259</v>
      </c>
      <c r="U60" s="163" t="s">
        <v>259</v>
      </c>
      <c r="V60" s="163" t="s">
        <v>259</v>
      </c>
      <c r="W60" s="163" t="s">
        <v>259</v>
      </c>
      <c r="X60" s="163" t="s">
        <v>259</v>
      </c>
      <c r="Y60" s="163" t="s">
        <v>259</v>
      </c>
      <c r="Z60" s="63" t="s">
        <v>217</v>
      </c>
      <c r="AA60" s="63" t="s">
        <v>217</v>
      </c>
      <c r="AB60" s="63" t="s">
        <v>217</v>
      </c>
      <c r="AC60" s="63" t="s">
        <v>217</v>
      </c>
      <c r="AD60" s="63" t="s">
        <v>217</v>
      </c>
      <c r="AF60" s="66"/>
      <c r="AG60" s="75"/>
    </row>
    <row r="61" spans="1:33" ht="15.75" customHeight="1">
      <c r="A61" s="340" t="s">
        <v>92</v>
      </c>
      <c r="B61" s="58"/>
      <c r="C61" s="79" t="s">
        <v>93</v>
      </c>
      <c r="D61" s="168">
        <f aca="true" t="shared" si="12" ref="D61:D66">SUM(E61:K61)</f>
        <v>18</v>
      </c>
      <c r="E61" s="163">
        <v>1</v>
      </c>
      <c r="F61" s="163">
        <v>3</v>
      </c>
      <c r="G61" s="163">
        <v>8</v>
      </c>
      <c r="H61" s="163" t="s">
        <v>254</v>
      </c>
      <c r="I61" s="163" t="s">
        <v>254</v>
      </c>
      <c r="J61" s="169">
        <v>5</v>
      </c>
      <c r="K61" s="163">
        <v>1</v>
      </c>
      <c r="L61" s="163">
        <v>1</v>
      </c>
      <c r="M61" s="169">
        <v>14</v>
      </c>
      <c r="N61" s="163">
        <v>3</v>
      </c>
      <c r="P61" s="319" t="s">
        <v>94</v>
      </c>
      <c r="Q61" s="320"/>
      <c r="R61" s="162">
        <f t="shared" si="8"/>
        <v>7</v>
      </c>
      <c r="S61" s="163" t="s">
        <v>259</v>
      </c>
      <c r="T61" s="163">
        <v>5</v>
      </c>
      <c r="U61" s="169">
        <v>1</v>
      </c>
      <c r="V61" s="169">
        <v>1</v>
      </c>
      <c r="W61" s="163" t="s">
        <v>259</v>
      </c>
      <c r="X61" s="163" t="s">
        <v>259</v>
      </c>
      <c r="Y61" s="163">
        <f t="shared" si="9"/>
        <v>7</v>
      </c>
      <c r="Z61" s="63" t="s">
        <v>220</v>
      </c>
      <c r="AA61" s="63" t="s">
        <v>220</v>
      </c>
      <c r="AB61" s="64">
        <v>6</v>
      </c>
      <c r="AC61" s="64">
        <v>1</v>
      </c>
      <c r="AD61" s="63" t="s">
        <v>220</v>
      </c>
      <c r="AF61" s="66"/>
      <c r="AG61" s="75"/>
    </row>
    <row r="62" spans="1:33" ht="15.75" customHeight="1">
      <c r="A62" s="341"/>
      <c r="B62" s="58"/>
      <c r="C62" s="79" t="s">
        <v>95</v>
      </c>
      <c r="D62" s="168">
        <f t="shared" si="12"/>
        <v>57</v>
      </c>
      <c r="E62" s="163" t="s">
        <v>254</v>
      </c>
      <c r="F62" s="169">
        <v>2</v>
      </c>
      <c r="G62" s="169">
        <v>20</v>
      </c>
      <c r="H62" s="163">
        <v>1</v>
      </c>
      <c r="I62" s="163">
        <v>1</v>
      </c>
      <c r="J62" s="169">
        <v>28</v>
      </c>
      <c r="K62" s="163">
        <v>5</v>
      </c>
      <c r="L62" s="163" t="s">
        <v>254</v>
      </c>
      <c r="M62" s="169">
        <v>43</v>
      </c>
      <c r="N62" s="169">
        <v>14</v>
      </c>
      <c r="P62" s="319" t="s">
        <v>116</v>
      </c>
      <c r="Q62" s="320"/>
      <c r="R62" s="162" t="s">
        <v>259</v>
      </c>
      <c r="S62" s="163" t="s">
        <v>259</v>
      </c>
      <c r="T62" s="163" t="s">
        <v>259</v>
      </c>
      <c r="U62" s="163" t="s">
        <v>259</v>
      </c>
      <c r="V62" s="163" t="s">
        <v>259</v>
      </c>
      <c r="W62" s="163" t="s">
        <v>259</v>
      </c>
      <c r="X62" s="163" t="s">
        <v>259</v>
      </c>
      <c r="Y62" s="163" t="s">
        <v>259</v>
      </c>
      <c r="Z62" s="63" t="s">
        <v>221</v>
      </c>
      <c r="AA62" s="63" t="s">
        <v>221</v>
      </c>
      <c r="AB62" s="63" t="s">
        <v>221</v>
      </c>
      <c r="AC62" s="63" t="s">
        <v>221</v>
      </c>
      <c r="AD62" s="63" t="s">
        <v>221</v>
      </c>
      <c r="AF62" s="66"/>
      <c r="AG62" s="75"/>
    </row>
    <row r="63" spans="1:33" ht="15.75" customHeight="1">
      <c r="A63" s="341"/>
      <c r="B63" s="58"/>
      <c r="C63" s="79" t="s">
        <v>96</v>
      </c>
      <c r="D63" s="168">
        <f t="shared" si="12"/>
        <v>629</v>
      </c>
      <c r="E63" s="169">
        <v>15</v>
      </c>
      <c r="F63" s="169">
        <v>147</v>
      </c>
      <c r="G63" s="169">
        <v>324</v>
      </c>
      <c r="H63" s="169">
        <v>13</v>
      </c>
      <c r="I63" s="169">
        <v>14</v>
      </c>
      <c r="J63" s="169">
        <v>60</v>
      </c>
      <c r="K63" s="169">
        <v>56</v>
      </c>
      <c r="L63" s="169">
        <v>77</v>
      </c>
      <c r="M63" s="169">
        <v>442</v>
      </c>
      <c r="N63" s="169">
        <v>110</v>
      </c>
      <c r="P63" s="319" t="s">
        <v>97</v>
      </c>
      <c r="Q63" s="320"/>
      <c r="R63" s="162">
        <f t="shared" si="8"/>
        <v>178</v>
      </c>
      <c r="S63" s="163" t="s">
        <v>259</v>
      </c>
      <c r="T63" s="163" t="s">
        <v>259</v>
      </c>
      <c r="U63" s="169">
        <v>2</v>
      </c>
      <c r="V63" s="163">
        <v>95</v>
      </c>
      <c r="W63" s="163" t="s">
        <v>259</v>
      </c>
      <c r="X63" s="163">
        <v>12</v>
      </c>
      <c r="Y63" s="163">
        <f t="shared" si="9"/>
        <v>109</v>
      </c>
      <c r="Z63" s="64">
        <v>48</v>
      </c>
      <c r="AA63" s="64">
        <v>21</v>
      </c>
      <c r="AB63" s="63">
        <v>1</v>
      </c>
      <c r="AC63" s="64">
        <v>144</v>
      </c>
      <c r="AD63" s="64">
        <v>33</v>
      </c>
      <c r="AF63" s="66"/>
      <c r="AG63" s="75"/>
    </row>
    <row r="64" spans="1:33" ht="15.75" customHeight="1">
      <c r="A64" s="341"/>
      <c r="B64" s="58"/>
      <c r="C64" s="79" t="s">
        <v>98</v>
      </c>
      <c r="D64" s="168">
        <f t="shared" si="12"/>
        <v>108</v>
      </c>
      <c r="E64" s="163">
        <v>1</v>
      </c>
      <c r="F64" s="163">
        <v>13</v>
      </c>
      <c r="G64" s="163">
        <v>64</v>
      </c>
      <c r="H64" s="163">
        <v>9</v>
      </c>
      <c r="I64" s="163">
        <v>9</v>
      </c>
      <c r="J64" s="163">
        <v>9</v>
      </c>
      <c r="K64" s="163">
        <v>3</v>
      </c>
      <c r="L64" s="163">
        <v>5</v>
      </c>
      <c r="M64" s="163">
        <v>68</v>
      </c>
      <c r="N64" s="163">
        <v>35</v>
      </c>
      <c r="P64" s="319" t="s">
        <v>99</v>
      </c>
      <c r="Q64" s="320"/>
      <c r="R64" s="162">
        <f t="shared" si="8"/>
        <v>32</v>
      </c>
      <c r="S64" s="163" t="s">
        <v>259</v>
      </c>
      <c r="T64" s="163" t="s">
        <v>259</v>
      </c>
      <c r="U64" s="169">
        <v>14</v>
      </c>
      <c r="V64" s="169">
        <v>8</v>
      </c>
      <c r="W64" s="163" t="s">
        <v>259</v>
      </c>
      <c r="X64" s="163">
        <v>1</v>
      </c>
      <c r="Y64" s="163">
        <f t="shared" si="9"/>
        <v>23</v>
      </c>
      <c r="Z64" s="63">
        <v>3</v>
      </c>
      <c r="AA64" s="64">
        <v>6</v>
      </c>
      <c r="AB64" s="64">
        <v>5</v>
      </c>
      <c r="AC64" s="64">
        <v>22</v>
      </c>
      <c r="AD64" s="63">
        <v>5</v>
      </c>
      <c r="AF64" s="66"/>
      <c r="AG64" s="75"/>
    </row>
    <row r="65" spans="1:33" ht="15.75" customHeight="1">
      <c r="A65" s="341"/>
      <c r="B65" s="58"/>
      <c r="C65" s="79" t="s">
        <v>100</v>
      </c>
      <c r="D65" s="168">
        <f t="shared" si="12"/>
        <v>13</v>
      </c>
      <c r="E65" s="163" t="s">
        <v>254</v>
      </c>
      <c r="F65" s="163">
        <v>1</v>
      </c>
      <c r="G65" s="169">
        <v>4</v>
      </c>
      <c r="H65" s="163">
        <v>1</v>
      </c>
      <c r="I65" s="163" t="s">
        <v>254</v>
      </c>
      <c r="J65" s="163">
        <v>6</v>
      </c>
      <c r="K65" s="163">
        <v>1</v>
      </c>
      <c r="L65" s="163" t="s">
        <v>254</v>
      </c>
      <c r="M65" s="169">
        <v>7</v>
      </c>
      <c r="N65" s="169">
        <v>6</v>
      </c>
      <c r="P65" s="319" t="s">
        <v>101</v>
      </c>
      <c r="Q65" s="320"/>
      <c r="R65" s="162">
        <f t="shared" si="8"/>
        <v>19</v>
      </c>
      <c r="S65" s="163" t="s">
        <v>259</v>
      </c>
      <c r="T65" s="163" t="s">
        <v>259</v>
      </c>
      <c r="U65" s="169">
        <v>3</v>
      </c>
      <c r="V65" s="169">
        <v>8</v>
      </c>
      <c r="W65" s="163" t="s">
        <v>259</v>
      </c>
      <c r="X65" s="163" t="s">
        <v>259</v>
      </c>
      <c r="Y65" s="163">
        <f t="shared" si="9"/>
        <v>11</v>
      </c>
      <c r="Z65" s="63">
        <v>1</v>
      </c>
      <c r="AA65" s="64">
        <v>7</v>
      </c>
      <c r="AB65" s="63" t="s">
        <v>221</v>
      </c>
      <c r="AC65" s="64">
        <v>17</v>
      </c>
      <c r="AD65" s="63">
        <v>2</v>
      </c>
      <c r="AF65" s="66"/>
      <c r="AG65" s="75"/>
    </row>
    <row r="66" spans="1:33" ht="15.75" customHeight="1">
      <c r="A66" s="58"/>
      <c r="B66" s="58"/>
      <c r="C66" s="79" t="s">
        <v>102</v>
      </c>
      <c r="D66" s="168">
        <f t="shared" si="12"/>
        <v>21</v>
      </c>
      <c r="E66" s="163">
        <v>4</v>
      </c>
      <c r="F66" s="169">
        <v>5</v>
      </c>
      <c r="G66" s="169">
        <v>8</v>
      </c>
      <c r="H66" s="163" t="s">
        <v>254</v>
      </c>
      <c r="I66" s="169">
        <v>2</v>
      </c>
      <c r="J66" s="163">
        <v>2</v>
      </c>
      <c r="K66" s="163" t="s">
        <v>254</v>
      </c>
      <c r="L66" s="169">
        <v>5</v>
      </c>
      <c r="M66" s="169">
        <v>12</v>
      </c>
      <c r="N66" s="169">
        <v>4</v>
      </c>
      <c r="P66" s="319" t="s">
        <v>103</v>
      </c>
      <c r="Q66" s="320"/>
      <c r="R66" s="162">
        <f t="shared" si="8"/>
        <v>935</v>
      </c>
      <c r="S66" s="163" t="s">
        <v>259</v>
      </c>
      <c r="T66" s="169">
        <v>1</v>
      </c>
      <c r="U66" s="169">
        <v>114</v>
      </c>
      <c r="V66" s="169">
        <v>597</v>
      </c>
      <c r="W66" s="163">
        <v>1</v>
      </c>
      <c r="X66" s="163">
        <v>17</v>
      </c>
      <c r="Y66" s="163">
        <f t="shared" si="9"/>
        <v>730</v>
      </c>
      <c r="Z66" s="64">
        <v>130</v>
      </c>
      <c r="AA66" s="64">
        <v>75</v>
      </c>
      <c r="AB66" s="64">
        <v>10</v>
      </c>
      <c r="AC66" s="64">
        <v>818</v>
      </c>
      <c r="AD66" s="64">
        <v>107</v>
      </c>
      <c r="AF66" s="66"/>
      <c r="AG66" s="75"/>
    </row>
    <row r="67" spans="1:33" ht="15.75" customHeight="1">
      <c r="A67" s="78"/>
      <c r="B67" s="78"/>
      <c r="C67" s="59"/>
      <c r="D67" s="17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P67" s="319" t="s">
        <v>104</v>
      </c>
      <c r="Q67" s="320"/>
      <c r="R67" s="162">
        <f t="shared" si="8"/>
        <v>55</v>
      </c>
      <c r="S67" s="163" t="s">
        <v>259</v>
      </c>
      <c r="T67" s="163" t="s">
        <v>259</v>
      </c>
      <c r="U67" s="169">
        <v>16</v>
      </c>
      <c r="V67" s="169">
        <v>35</v>
      </c>
      <c r="W67" s="163" t="s">
        <v>259</v>
      </c>
      <c r="X67" s="163">
        <v>4</v>
      </c>
      <c r="Y67" s="163">
        <f t="shared" si="9"/>
        <v>55</v>
      </c>
      <c r="Z67" s="63" t="s">
        <v>221</v>
      </c>
      <c r="AA67" s="63" t="s">
        <v>221</v>
      </c>
      <c r="AB67" s="64">
        <v>2</v>
      </c>
      <c r="AC67" s="64">
        <v>50</v>
      </c>
      <c r="AD67" s="64">
        <v>3</v>
      </c>
      <c r="AF67" s="66"/>
      <c r="AG67" s="75"/>
    </row>
    <row r="68" spans="1:33" ht="15.75" customHeight="1">
      <c r="A68" s="58"/>
      <c r="B68" s="58"/>
      <c r="C68" s="77"/>
      <c r="D68" s="164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P68" s="319" t="s">
        <v>105</v>
      </c>
      <c r="Q68" s="320"/>
      <c r="R68" s="162">
        <f t="shared" si="8"/>
        <v>9</v>
      </c>
      <c r="S68" s="163" t="s">
        <v>259</v>
      </c>
      <c r="T68" s="163" t="s">
        <v>259</v>
      </c>
      <c r="U68" s="163" t="s">
        <v>259</v>
      </c>
      <c r="V68" s="169">
        <v>8</v>
      </c>
      <c r="W68" s="163" t="s">
        <v>259</v>
      </c>
      <c r="X68" s="163" t="s">
        <v>259</v>
      </c>
      <c r="Y68" s="163">
        <f t="shared" si="9"/>
        <v>8</v>
      </c>
      <c r="Z68" s="63" t="s">
        <v>222</v>
      </c>
      <c r="AA68" s="63">
        <v>1</v>
      </c>
      <c r="AB68" s="63" t="s">
        <v>222</v>
      </c>
      <c r="AC68" s="64">
        <v>5</v>
      </c>
      <c r="AD68" s="63">
        <v>4</v>
      </c>
      <c r="AF68" s="66"/>
      <c r="AG68" s="75"/>
    </row>
    <row r="69" spans="1:33" ht="15.75" customHeight="1">
      <c r="A69" s="226" t="s">
        <v>223</v>
      </c>
      <c r="B69" s="226"/>
      <c r="C69" s="339"/>
      <c r="D69" s="168">
        <f>SUM(E69:K69)</f>
        <v>100</v>
      </c>
      <c r="E69" s="172">
        <v>2</v>
      </c>
      <c r="F69" s="172">
        <v>14</v>
      </c>
      <c r="G69" s="172">
        <v>23</v>
      </c>
      <c r="H69" s="177">
        <v>2</v>
      </c>
      <c r="I69" s="177">
        <v>1</v>
      </c>
      <c r="J69" s="172">
        <v>36</v>
      </c>
      <c r="K69" s="177">
        <v>22</v>
      </c>
      <c r="L69" s="172">
        <v>2</v>
      </c>
      <c r="M69" s="172">
        <v>71</v>
      </c>
      <c r="N69" s="172">
        <v>27</v>
      </c>
      <c r="P69" s="319" t="s">
        <v>106</v>
      </c>
      <c r="Q69" s="320"/>
      <c r="R69" s="162">
        <f t="shared" si="8"/>
        <v>59</v>
      </c>
      <c r="S69" s="163" t="s">
        <v>259</v>
      </c>
      <c r="T69" s="163" t="s">
        <v>259</v>
      </c>
      <c r="U69" s="169">
        <v>6</v>
      </c>
      <c r="V69" s="169">
        <v>47</v>
      </c>
      <c r="W69" s="163" t="s">
        <v>259</v>
      </c>
      <c r="X69" s="163" t="s">
        <v>259</v>
      </c>
      <c r="Y69" s="163">
        <f t="shared" si="9"/>
        <v>53</v>
      </c>
      <c r="Z69" s="64">
        <v>3</v>
      </c>
      <c r="AA69" s="64">
        <v>3</v>
      </c>
      <c r="AB69" s="63">
        <v>4</v>
      </c>
      <c r="AC69" s="64">
        <v>51</v>
      </c>
      <c r="AD69" s="64">
        <v>4</v>
      </c>
      <c r="AF69" s="66"/>
      <c r="AG69" s="75"/>
    </row>
    <row r="70" spans="1:33" ht="15.75" customHeight="1">
      <c r="A70" s="67" t="s">
        <v>224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66"/>
      <c r="P70" s="319" t="s">
        <v>107</v>
      </c>
      <c r="Q70" s="320"/>
      <c r="R70" s="162">
        <f t="shared" si="8"/>
        <v>40</v>
      </c>
      <c r="S70" s="163" t="s">
        <v>259</v>
      </c>
      <c r="T70" s="163">
        <v>2</v>
      </c>
      <c r="U70" s="163">
        <v>14</v>
      </c>
      <c r="V70" s="169">
        <v>18</v>
      </c>
      <c r="W70" s="163" t="s">
        <v>259</v>
      </c>
      <c r="X70" s="163">
        <v>2</v>
      </c>
      <c r="Y70" s="163">
        <f t="shared" si="9"/>
        <v>36</v>
      </c>
      <c r="Z70" s="63">
        <v>2</v>
      </c>
      <c r="AA70" s="63">
        <v>2</v>
      </c>
      <c r="AB70" s="63">
        <v>6</v>
      </c>
      <c r="AC70" s="64">
        <v>31</v>
      </c>
      <c r="AD70" s="63">
        <v>3</v>
      </c>
      <c r="AG70" s="75"/>
    </row>
    <row r="71" spans="15:33" ht="15.75" customHeight="1">
      <c r="O71" s="66"/>
      <c r="P71" s="342" t="s">
        <v>109</v>
      </c>
      <c r="Q71" s="343"/>
      <c r="R71" s="156" t="s">
        <v>222</v>
      </c>
      <c r="S71" s="81" t="s">
        <v>222</v>
      </c>
      <c r="T71" s="81" t="s">
        <v>222</v>
      </c>
      <c r="U71" s="81" t="s">
        <v>222</v>
      </c>
      <c r="V71" s="81" t="s">
        <v>222</v>
      </c>
      <c r="W71" s="81" t="s">
        <v>222</v>
      </c>
      <c r="X71" s="81" t="s">
        <v>222</v>
      </c>
      <c r="Y71" s="81" t="s">
        <v>222</v>
      </c>
      <c r="Z71" s="81" t="s">
        <v>222</v>
      </c>
      <c r="AA71" s="81" t="s">
        <v>222</v>
      </c>
      <c r="AB71" s="81" t="s">
        <v>222</v>
      </c>
      <c r="AC71" s="81" t="s">
        <v>222</v>
      </c>
      <c r="AD71" s="81" t="s">
        <v>222</v>
      </c>
      <c r="AG71" s="75"/>
    </row>
    <row r="72" spans="15:29" ht="15" customHeight="1">
      <c r="O72" s="66"/>
      <c r="P72" s="67" t="s">
        <v>108</v>
      </c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1:16" ht="15" customHeight="1">
      <c r="A73" s="83"/>
      <c r="B73" s="83"/>
      <c r="C73" s="83"/>
      <c r="O73" s="66"/>
      <c r="P73" s="67"/>
    </row>
    <row r="74" spans="1:15" ht="14.25">
      <c r="A74" s="83"/>
      <c r="B74" s="83"/>
      <c r="C74" s="83"/>
      <c r="O74" s="66"/>
    </row>
    <row r="77" spans="1:3" ht="14.25">
      <c r="A77" s="83"/>
      <c r="B77" s="83"/>
      <c r="C77" s="83"/>
    </row>
    <row r="78" spans="1:3" ht="14.25">
      <c r="A78" s="83"/>
      <c r="B78" s="83"/>
      <c r="C78" s="83"/>
    </row>
    <row r="79" spans="1:3" ht="14.25">
      <c r="A79" s="83"/>
      <c r="B79" s="83"/>
      <c r="C79" s="83"/>
    </row>
    <row r="80" spans="1:3" ht="14.25">
      <c r="A80" s="83"/>
      <c r="B80" s="83"/>
      <c r="C80" s="83"/>
    </row>
    <row r="81" spans="1:3" ht="14.25">
      <c r="A81" s="83"/>
      <c r="B81" s="83"/>
      <c r="C81" s="83"/>
    </row>
    <row r="82" spans="1:3" ht="14.25">
      <c r="A82" s="83"/>
      <c r="B82" s="83"/>
      <c r="C82" s="83"/>
    </row>
    <row r="83" spans="1:3" ht="14.25">
      <c r="A83" s="83"/>
      <c r="B83" s="83"/>
      <c r="C83" s="83"/>
    </row>
    <row r="84" spans="1:3" ht="14.25">
      <c r="A84" s="83"/>
      <c r="B84" s="83"/>
      <c r="C84" s="83"/>
    </row>
    <row r="85" spans="1:3" ht="14.25">
      <c r="A85" s="83"/>
      <c r="B85" s="83"/>
      <c r="C85" s="83"/>
    </row>
    <row r="86" spans="1:3" ht="14.25">
      <c r="A86" s="83"/>
      <c r="B86" s="83"/>
      <c r="C86" s="83"/>
    </row>
    <row r="87" spans="1:3" ht="14.25">
      <c r="A87" s="83"/>
      <c r="B87" s="83"/>
      <c r="C87" s="83"/>
    </row>
    <row r="88" spans="1:3" ht="14.25">
      <c r="A88" s="83"/>
      <c r="B88" s="83"/>
      <c r="C88" s="83"/>
    </row>
    <row r="89" spans="1:3" ht="14.25">
      <c r="A89" s="83"/>
      <c r="B89" s="83"/>
      <c r="C89" s="83"/>
    </row>
    <row r="90" spans="1:3" ht="14.25">
      <c r="A90" s="83"/>
      <c r="B90" s="83"/>
      <c r="C90" s="83"/>
    </row>
    <row r="91" spans="1:3" ht="14.25">
      <c r="A91" s="83"/>
      <c r="B91" s="83"/>
      <c r="C91" s="83"/>
    </row>
    <row r="92" spans="1:3" ht="14.25">
      <c r="A92" s="83"/>
      <c r="B92" s="83"/>
      <c r="C92" s="83"/>
    </row>
    <row r="93" spans="1:3" ht="14.25">
      <c r="A93" s="83"/>
      <c r="B93" s="83"/>
      <c r="C93" s="83"/>
    </row>
    <row r="94" spans="1:3" ht="14.25">
      <c r="A94" s="83"/>
      <c r="B94" s="83"/>
      <c r="C94" s="83"/>
    </row>
    <row r="95" spans="1:3" ht="14.25">
      <c r="A95" s="83"/>
      <c r="B95" s="83"/>
      <c r="C95" s="83"/>
    </row>
    <row r="96" spans="1:3" ht="14.25">
      <c r="A96" s="83"/>
      <c r="B96" s="83"/>
      <c r="C96" s="83"/>
    </row>
    <row r="97" spans="1:3" ht="14.25">
      <c r="A97" s="83"/>
      <c r="B97" s="83"/>
      <c r="C97" s="83"/>
    </row>
    <row r="98" spans="1:3" ht="14.25">
      <c r="A98" s="83"/>
      <c r="B98" s="83"/>
      <c r="C98" s="83"/>
    </row>
    <row r="99" spans="1:3" ht="14.25">
      <c r="A99" s="83"/>
      <c r="B99" s="83"/>
      <c r="C99" s="83"/>
    </row>
    <row r="100" spans="1:3" ht="14.25">
      <c r="A100" s="83"/>
      <c r="B100" s="83"/>
      <c r="C100" s="83"/>
    </row>
    <row r="101" spans="1:3" ht="14.25">
      <c r="A101" s="83"/>
      <c r="B101" s="83"/>
      <c r="C101" s="83"/>
    </row>
    <row r="102" spans="1:3" ht="14.25">
      <c r="A102" s="83"/>
      <c r="B102" s="83"/>
      <c r="C102" s="83"/>
    </row>
    <row r="103" spans="1:3" ht="14.25">
      <c r="A103" s="83"/>
      <c r="B103" s="83"/>
      <c r="C103" s="83"/>
    </row>
    <row r="104" spans="1:3" ht="14.25">
      <c r="A104" s="83"/>
      <c r="B104" s="83"/>
      <c r="C104" s="83"/>
    </row>
    <row r="105" spans="1:3" ht="14.25">
      <c r="A105" s="83"/>
      <c r="B105" s="83"/>
      <c r="C105" s="83"/>
    </row>
    <row r="106" spans="1:3" ht="14.25">
      <c r="A106" s="83"/>
      <c r="B106" s="83"/>
      <c r="C106" s="83"/>
    </row>
    <row r="107" spans="1:3" ht="14.25">
      <c r="A107" s="83"/>
      <c r="B107" s="83"/>
      <c r="C107" s="83"/>
    </row>
    <row r="108" spans="1:3" ht="14.25">
      <c r="A108" s="83"/>
      <c r="B108" s="83"/>
      <c r="C108" s="83"/>
    </row>
    <row r="109" spans="1:3" ht="14.25">
      <c r="A109" s="83"/>
      <c r="B109" s="83"/>
      <c r="C109" s="83"/>
    </row>
    <row r="110" spans="1:3" ht="14.25">
      <c r="A110" s="83"/>
      <c r="B110" s="83"/>
      <c r="C110" s="83"/>
    </row>
    <row r="111" spans="1:3" ht="14.25">
      <c r="A111" s="83"/>
      <c r="B111" s="83"/>
      <c r="C111" s="83"/>
    </row>
    <row r="112" spans="1:3" ht="14.25">
      <c r="A112" s="83"/>
      <c r="B112" s="83"/>
      <c r="C112" s="83"/>
    </row>
    <row r="113" spans="1:3" ht="14.25">
      <c r="A113" s="83"/>
      <c r="B113" s="83"/>
      <c r="C113" s="83"/>
    </row>
    <row r="114" spans="1:3" ht="14.25">
      <c r="A114" s="83"/>
      <c r="B114" s="83"/>
      <c r="C114" s="83"/>
    </row>
    <row r="115" spans="1:3" ht="14.25">
      <c r="A115" s="83"/>
      <c r="B115" s="83"/>
      <c r="C115" s="83"/>
    </row>
    <row r="116" spans="1:3" ht="14.25">
      <c r="A116" s="83"/>
      <c r="B116" s="83"/>
      <c r="C116" s="83"/>
    </row>
    <row r="117" spans="1:3" ht="14.25">
      <c r="A117" s="83"/>
      <c r="B117" s="83"/>
      <c r="C117" s="83"/>
    </row>
    <row r="118" spans="1:3" ht="14.25">
      <c r="A118" s="83"/>
      <c r="B118" s="83"/>
      <c r="C118" s="83"/>
    </row>
    <row r="119" spans="1:3" ht="14.25">
      <c r="A119" s="83"/>
      <c r="B119" s="83"/>
      <c r="C119" s="83"/>
    </row>
    <row r="120" spans="1:3" ht="14.25">
      <c r="A120" s="83"/>
      <c r="B120" s="83"/>
      <c r="C120" s="83"/>
    </row>
    <row r="121" spans="1:3" ht="14.25">
      <c r="A121" s="83"/>
      <c r="B121" s="83"/>
      <c r="C121" s="83"/>
    </row>
    <row r="122" spans="1:3" ht="14.25">
      <c r="A122" s="83"/>
      <c r="B122" s="83"/>
      <c r="C122" s="83"/>
    </row>
    <row r="123" spans="1:3" ht="14.25">
      <c r="A123" s="83"/>
      <c r="B123" s="83"/>
      <c r="C123" s="83"/>
    </row>
    <row r="124" spans="1:3" ht="14.25">
      <c r="A124" s="83"/>
      <c r="B124" s="83"/>
      <c r="C124" s="83"/>
    </row>
    <row r="125" spans="1:3" ht="14.25">
      <c r="A125" s="83"/>
      <c r="B125" s="83"/>
      <c r="C125" s="83"/>
    </row>
    <row r="126" spans="1:3" ht="14.25">
      <c r="A126" s="83"/>
      <c r="B126" s="83"/>
      <c r="C126" s="83"/>
    </row>
    <row r="127" spans="1:3" ht="14.25">
      <c r="A127" s="83"/>
      <c r="B127" s="83"/>
      <c r="C127" s="83"/>
    </row>
    <row r="128" spans="1:3" ht="14.25">
      <c r="A128" s="83"/>
      <c r="B128" s="83"/>
      <c r="C128" s="83"/>
    </row>
    <row r="129" spans="1:3" ht="14.25">
      <c r="A129" s="83"/>
      <c r="B129" s="83"/>
      <c r="C129" s="83"/>
    </row>
    <row r="130" spans="1:3" ht="14.25">
      <c r="A130" s="83"/>
      <c r="B130" s="83"/>
      <c r="C130" s="83"/>
    </row>
    <row r="131" spans="1:3" ht="14.25">
      <c r="A131" s="83"/>
      <c r="B131" s="83"/>
      <c r="C131" s="83"/>
    </row>
    <row r="132" spans="1:3" ht="14.25">
      <c r="A132" s="83"/>
      <c r="B132" s="83"/>
      <c r="C132" s="83"/>
    </row>
    <row r="133" spans="1:3" ht="14.25">
      <c r="A133" s="83"/>
      <c r="B133" s="83"/>
      <c r="C133" s="83"/>
    </row>
    <row r="134" spans="1:3" ht="14.25">
      <c r="A134" s="83"/>
      <c r="B134" s="83"/>
      <c r="C134" s="83"/>
    </row>
  </sheetData>
  <sheetProtection/>
  <mergeCells count="100">
    <mergeCell ref="P63:Q63"/>
    <mergeCell ref="P64:Q64"/>
    <mergeCell ref="P70:Q70"/>
    <mergeCell ref="P65:Q65"/>
    <mergeCell ref="P71:Q71"/>
    <mergeCell ref="P66:Q66"/>
    <mergeCell ref="P67:Q67"/>
    <mergeCell ref="P68:Q68"/>
    <mergeCell ref="P56:Q56"/>
    <mergeCell ref="P57:Q57"/>
    <mergeCell ref="A69:C69"/>
    <mergeCell ref="P69:Q69"/>
    <mergeCell ref="P58:Q58"/>
    <mergeCell ref="P59:Q59"/>
    <mergeCell ref="P60:Q60"/>
    <mergeCell ref="A61:A65"/>
    <mergeCell ref="P61:Q61"/>
    <mergeCell ref="P62:Q62"/>
    <mergeCell ref="AA51:AA52"/>
    <mergeCell ref="AB51:AB52"/>
    <mergeCell ref="S50:S52"/>
    <mergeCell ref="T50:AA50"/>
    <mergeCell ref="AB50:AD50"/>
    <mergeCell ref="A54:C54"/>
    <mergeCell ref="P54:Q54"/>
    <mergeCell ref="I51:I52"/>
    <mergeCell ref="F51:F52"/>
    <mergeCell ref="G51:G52"/>
    <mergeCell ref="A55:C55"/>
    <mergeCell ref="P55:Q55"/>
    <mergeCell ref="C40:D40"/>
    <mergeCell ref="A42:D42"/>
    <mergeCell ref="P50:Q52"/>
    <mergeCell ref="N51:N52"/>
    <mergeCell ref="A50:C52"/>
    <mergeCell ref="D50:D52"/>
    <mergeCell ref="E50:I50"/>
    <mergeCell ref="J50:J52"/>
    <mergeCell ref="C17:D17"/>
    <mergeCell ref="A28:D28"/>
    <mergeCell ref="A30:D30"/>
    <mergeCell ref="C31:D31"/>
    <mergeCell ref="C39:D39"/>
    <mergeCell ref="A38:D38"/>
    <mergeCell ref="C33:D33"/>
    <mergeCell ref="C34:D34"/>
    <mergeCell ref="C35:D35"/>
    <mergeCell ref="C32:D32"/>
    <mergeCell ref="B8:D8"/>
    <mergeCell ref="A12:D12"/>
    <mergeCell ref="C13:D13"/>
    <mergeCell ref="C14:D14"/>
    <mergeCell ref="C15:D15"/>
    <mergeCell ref="C16:D16"/>
    <mergeCell ref="B9:D9"/>
    <mergeCell ref="B10:D10"/>
    <mergeCell ref="C23:D23"/>
    <mergeCell ref="C24:D24"/>
    <mergeCell ref="C25:D25"/>
    <mergeCell ref="C26:D26"/>
    <mergeCell ref="C18:D18"/>
    <mergeCell ref="C19:D19"/>
    <mergeCell ref="A21:D21"/>
    <mergeCell ref="C22:D22"/>
    <mergeCell ref="S4:T4"/>
    <mergeCell ref="AC4:AD4"/>
    <mergeCell ref="U4:V4"/>
    <mergeCell ref="W4:X4"/>
    <mergeCell ref="Y4:Z4"/>
    <mergeCell ref="AA4:AB4"/>
    <mergeCell ref="B6:D6"/>
    <mergeCell ref="B7:D7"/>
    <mergeCell ref="A57:C57"/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A56:C56"/>
    <mergeCell ref="A48:N48"/>
    <mergeCell ref="R50:R52"/>
    <mergeCell ref="L51:L52"/>
    <mergeCell ref="M51:M52"/>
    <mergeCell ref="K50:K52"/>
    <mergeCell ref="L50:N50"/>
    <mergeCell ref="E51:E52"/>
    <mergeCell ref="P48:AD48"/>
    <mergeCell ref="A46:AD46"/>
    <mergeCell ref="A47:AD47"/>
    <mergeCell ref="A53:C53"/>
    <mergeCell ref="H51:H52"/>
    <mergeCell ref="AC51:AC52"/>
    <mergeCell ref="AD51:AD52"/>
    <mergeCell ref="P53:Q53"/>
    <mergeCell ref="T51:Y51"/>
    <mergeCell ref="Z51:Z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2013-06-10T07:53:40Z</cp:lastPrinted>
  <dcterms:created xsi:type="dcterms:W3CDTF">1998-03-26T00:54:55Z</dcterms:created>
  <dcterms:modified xsi:type="dcterms:W3CDTF">2013-06-10T07:53:44Z</dcterms:modified>
  <cp:category/>
  <cp:version/>
  <cp:contentType/>
  <cp:contentStatus/>
</cp:coreProperties>
</file>