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690" windowHeight="6465" activeTab="1"/>
  </bookViews>
  <sheets>
    <sheet name="２６４" sheetId="1" r:id="rId1"/>
    <sheet name="２６６" sheetId="2" r:id="rId2"/>
  </sheets>
  <definedNames/>
  <calcPr fullCalcOnLoad="1"/>
</workbook>
</file>

<file path=xl/sharedStrings.xml><?xml version="1.0" encoding="utf-8"?>
<sst xmlns="http://schemas.openxmlformats.org/spreadsheetml/2006/main" count="718" uniqueCount="211">
  <si>
    <t>（単位：件）</t>
  </si>
  <si>
    <t>（単位：人）</t>
  </si>
  <si>
    <t>新受</t>
  </si>
  <si>
    <t>名古屋高等裁判所金沢支部</t>
  </si>
  <si>
    <t>第一審</t>
  </si>
  <si>
    <t>控訴審</t>
  </si>
  <si>
    <t>抗告事件</t>
  </si>
  <si>
    <t>その他の事件</t>
  </si>
  <si>
    <t>金沢地裁管内簡易裁判所</t>
  </si>
  <si>
    <t>通常訴訟</t>
  </si>
  <si>
    <t>人事訴訟</t>
  </si>
  <si>
    <t>行政訴訟</t>
  </si>
  <si>
    <t>控訴</t>
  </si>
  <si>
    <t>再審</t>
  </si>
  <si>
    <t>抗告</t>
  </si>
  <si>
    <t>民事非訟</t>
  </si>
  <si>
    <t>商事非訟</t>
  </si>
  <si>
    <t>借地非訟</t>
  </si>
  <si>
    <t>保全命令</t>
  </si>
  <si>
    <t>配当等手続</t>
  </si>
  <si>
    <t>強制執行</t>
  </si>
  <si>
    <t>担保権実行</t>
  </si>
  <si>
    <t>破産</t>
  </si>
  <si>
    <t>和議</t>
  </si>
  <si>
    <t>会社更生</t>
  </si>
  <si>
    <t>過料</t>
  </si>
  <si>
    <t>共助</t>
  </si>
  <si>
    <t>和解</t>
  </si>
  <si>
    <t>督促</t>
  </si>
  <si>
    <t>公示催告</t>
  </si>
  <si>
    <t>総数</t>
  </si>
  <si>
    <t>旧受</t>
  </si>
  <si>
    <t>起訴</t>
  </si>
  <si>
    <t>不起訴</t>
  </si>
  <si>
    <t>中止</t>
  </si>
  <si>
    <t>他へ移送</t>
  </si>
  <si>
    <t>管内区検察庁</t>
  </si>
  <si>
    <t>金沢地裁管内簡易裁判所</t>
  </si>
  <si>
    <t>新受内訳</t>
  </si>
  <si>
    <t>新受内訳</t>
  </si>
  <si>
    <t>手形・小切手</t>
  </si>
  <si>
    <t>殺人</t>
  </si>
  <si>
    <t>強盗殺人</t>
  </si>
  <si>
    <t>強盗傷人</t>
  </si>
  <si>
    <t>強盗強姦</t>
  </si>
  <si>
    <t>強盗・準強盗</t>
  </si>
  <si>
    <t>放火</t>
  </si>
  <si>
    <t>強姦</t>
  </si>
  <si>
    <t>凶器準備集合</t>
  </si>
  <si>
    <t>暴行</t>
  </si>
  <si>
    <t>傷害(傷害致死含む)</t>
  </si>
  <si>
    <t>脅迫</t>
  </si>
  <si>
    <t>恐喝</t>
  </si>
  <si>
    <t>窃盗犯</t>
  </si>
  <si>
    <t>詐欺</t>
  </si>
  <si>
    <t>横領</t>
  </si>
  <si>
    <t>偽造</t>
  </si>
  <si>
    <t>賭博</t>
  </si>
  <si>
    <t>資料　石川県警察本部「犯罪統計資料」</t>
  </si>
  <si>
    <t>有職者</t>
  </si>
  <si>
    <t>無職者</t>
  </si>
  <si>
    <t>未就学</t>
  </si>
  <si>
    <t>中学生</t>
  </si>
  <si>
    <t>大学生</t>
  </si>
  <si>
    <t>14歳以上　　　18歳未満</t>
  </si>
  <si>
    <t>18歳以上　　　20歳未満</t>
  </si>
  <si>
    <t>小学生</t>
  </si>
  <si>
    <t>高校生</t>
  </si>
  <si>
    <t>ぐ犯</t>
  </si>
  <si>
    <t>飲酒</t>
  </si>
  <si>
    <t>喫煙</t>
  </si>
  <si>
    <t>薬物乱用</t>
  </si>
  <si>
    <t>凶悪犯</t>
  </si>
  <si>
    <t>金品持ち出し</t>
  </si>
  <si>
    <t>粗暴犯</t>
  </si>
  <si>
    <t>窃盗犯</t>
  </si>
  <si>
    <t>暴 走 行 為</t>
  </si>
  <si>
    <t>知能犯</t>
  </si>
  <si>
    <t>家        出</t>
  </si>
  <si>
    <t>風俗犯</t>
  </si>
  <si>
    <t>無 断 外 泊</t>
  </si>
  <si>
    <t>その他の刑法犯</t>
  </si>
  <si>
    <t>深夜はいかい</t>
  </si>
  <si>
    <t>怠        学</t>
  </si>
  <si>
    <t>特別法犯</t>
  </si>
  <si>
    <t>不 良 交 友</t>
  </si>
  <si>
    <t>不健全娯楽</t>
  </si>
  <si>
    <t>資料　石川県警察本部「少年犯罪統計調査」</t>
  </si>
  <si>
    <t>そ　の　他</t>
  </si>
  <si>
    <t>４年</t>
  </si>
  <si>
    <t>平成３年</t>
  </si>
  <si>
    <t>資料　名古屋高等裁判所金沢支部、金沢地方裁判所調</t>
  </si>
  <si>
    <t>資料　金沢家庭裁判所調</t>
  </si>
  <si>
    <t>資料　金沢地方検察庁調</t>
  </si>
  <si>
    <t>少年院へ送致他</t>
  </si>
  <si>
    <t>保護観察所の保護観察</t>
  </si>
  <si>
    <t>264　司法及び警察</t>
  </si>
  <si>
    <t>司法及び警察　265</t>
  </si>
  <si>
    <t>23　　　司　　法　　及　　び　　警　　察</t>
  </si>
  <si>
    <t>165　　民事・行政及び調停事件</t>
  </si>
  <si>
    <t>項目</t>
  </si>
  <si>
    <t>５年</t>
  </si>
  <si>
    <t>６年</t>
  </si>
  <si>
    <t>７年</t>
  </si>
  <si>
    <t>民事・行政事件</t>
  </si>
  <si>
    <t>金沢支部
名古屋高等裁判所</t>
  </si>
  <si>
    <t>新受</t>
  </si>
  <si>
    <t>既済</t>
  </si>
  <si>
    <t>未済</t>
  </si>
  <si>
    <t>―</t>
  </si>
  <si>
    <t>金　沢　地　方　裁　判　所（支部を含む）</t>
  </si>
  <si>
    <t>金沢支部
名古屋高裁</t>
  </si>
  <si>
    <t>金沢地裁</t>
  </si>
  <si>
    <t>(支部を含む)</t>
  </si>
  <si>
    <t>簡易裁判所
金沢地裁管内</t>
  </si>
  <si>
    <t>調停
事件</t>
  </si>
  <si>
    <t>上告･抗告受理</t>
  </si>
  <si>
    <t>手形小切手</t>
  </si>
  <si>
    <t>―</t>
  </si>
  <si>
    <t>166　　刑　　　事　　　事　　　件</t>
  </si>
  <si>
    <t>（単位　人）</t>
  </si>
  <si>
    <t>（支部を含む）</t>
  </si>
  <si>
    <t>金沢地方裁判所</t>
  </si>
  <si>
    <t>新受</t>
  </si>
  <si>
    <t>既済</t>
  </si>
  <si>
    <t>未済</t>
  </si>
  <si>
    <t>新受</t>
  </si>
  <si>
    <t>（単位　件）</t>
  </si>
  <si>
    <t>167　　家　　　事　　　事　　　件</t>
  </si>
  <si>
    <t>家事審判事件</t>
  </si>
  <si>
    <t>家事調停事件</t>
  </si>
  <si>
    <t>168　　少　　　年　　　事　　　件</t>
  </si>
  <si>
    <t>総数</t>
  </si>
  <si>
    <t>不処分</t>
  </si>
  <si>
    <t>その他</t>
  </si>
  <si>
    <t>新受</t>
  </si>
  <si>
    <t>169　　被 疑 事 件 の 受 理 及 び 処 理</t>
  </si>
  <si>
    <t>処理人員</t>
  </si>
  <si>
    <t>受理人員</t>
  </si>
  <si>
    <t>受理人員</t>
  </si>
  <si>
    <t>金沢地方検察庁
（支部を含む）</t>
  </si>
  <si>
    <t>266　司法及び警察</t>
  </si>
  <si>
    <t>司法及び警察　267</t>
  </si>
  <si>
    <t>170　　刑　法　犯　罪　名　別　、月　別　発　生、　検　挙　件　数</t>
  </si>
  <si>
    <t>年次及び罪名別</t>
  </si>
  <si>
    <t>数数</t>
  </si>
  <si>
    <t>発生</t>
  </si>
  <si>
    <t>検挙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</si>
  <si>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</si>
  <si>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</si>
  <si>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</si>
  <si>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</si>
  <si>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</si>
  <si>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</si>
  <si>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</si>
  <si>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</si>
  <si>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</si>
  <si>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r>
      <t>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月</t>
    </r>
  </si>
  <si>
    <r>
      <t>11月</t>
    </r>
  </si>
  <si>
    <r>
      <t>12月</t>
    </r>
  </si>
  <si>
    <t>　　　　４</t>
  </si>
  <si>
    <t>　　　　５</t>
  </si>
  <si>
    <t>　　　　６</t>
  </si>
  <si>
    <t>　　　　７</t>
  </si>
  <si>
    <t>凶悪犯</t>
  </si>
  <si>
    <t>粗暴犯</t>
  </si>
  <si>
    <t>知能犯</t>
  </si>
  <si>
    <t>瀆職</t>
  </si>
  <si>
    <t>背任</t>
  </si>
  <si>
    <t>風俗犯</t>
  </si>
  <si>
    <t>猥褻</t>
  </si>
  <si>
    <t>その他の刑法犯</t>
  </si>
  <si>
    <t>171　　少　　　　年　　　　犯　　　　罪</t>
  </si>
  <si>
    <t>　少年は、すべて件数統計の対象にしていないので検挙（補導）人員数で計上した。</t>
  </si>
  <si>
    <t>（１）　刑　法　犯　及　び　特　別　法　犯</t>
  </si>
  <si>
    <t>（２）　　ぐ　犯　不　良　行　為（平成７年）</t>
  </si>
  <si>
    <t>区分</t>
  </si>
  <si>
    <t>学生・生徒</t>
  </si>
  <si>
    <t>小学生
以　下</t>
  </si>
  <si>
    <t>高　等
学　生</t>
  </si>
  <si>
    <t>各　種
学　生</t>
  </si>
  <si>
    <t>年齢別</t>
  </si>
  <si>
    <r>
      <t>1</t>
    </r>
    <r>
      <rPr>
        <sz val="12"/>
        <rFont val="ＭＳ 明朝"/>
        <family val="1"/>
      </rPr>
      <t>4　歳
未　満</t>
    </r>
  </si>
  <si>
    <t>14歳以上
18歳未満</t>
  </si>
  <si>
    <t>18歳以上
20歳未満</t>
  </si>
  <si>
    <t>学職別</t>
  </si>
  <si>
    <t>学生・生徒</t>
  </si>
  <si>
    <t>各　種
学校生</t>
  </si>
  <si>
    <t>小計</t>
  </si>
  <si>
    <t>有職
少年</t>
  </si>
  <si>
    <t>無職
少年</t>
  </si>
  <si>
    <r>
      <t>1</t>
    </r>
    <r>
      <rPr>
        <sz val="12"/>
        <rFont val="ＭＳ 明朝"/>
        <family val="1"/>
      </rPr>
      <t>4　</t>
    </r>
    <r>
      <rPr>
        <sz val="12"/>
        <rFont val="ＭＳ 明朝"/>
        <family val="1"/>
      </rPr>
      <t>歳
未　満</t>
    </r>
  </si>
  <si>
    <t>総数</t>
  </si>
  <si>
    <t>　　　４</t>
  </si>
  <si>
    <t>　　　５</t>
  </si>
  <si>
    <t>　　　６</t>
  </si>
  <si>
    <t>　　　７</t>
  </si>
  <si>
    <t>合計</t>
  </si>
  <si>
    <t>刑法犯</t>
  </si>
  <si>
    <t>乱暴</t>
  </si>
  <si>
    <t>凶器形態</t>
  </si>
  <si>
    <t>たかり</t>
  </si>
  <si>
    <t>婦女いたずら</t>
  </si>
  <si>
    <t>不健全性行為</t>
  </si>
  <si>
    <t>―</t>
  </si>
  <si>
    <t>―</t>
  </si>
  <si>
    <t>―</t>
  </si>
  <si>
    <t>―</t>
  </si>
  <si>
    <t>―</t>
  </si>
  <si>
    <t>―</t>
  </si>
  <si>
    <t>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</si>
</sst>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51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9" fillId="31" borderId="4" applyNumberFormat="0" applyAlignment="0" applyProtection="0"/>
    <xf numFmtId="0" fontId="5" fillId="0" borderId="0">
      <alignment/>
      <protection/>
    </xf>
    <xf numFmtId="0" fontId="50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7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0" fillId="0" borderId="0" xfId="0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37" fontId="0" fillId="0" borderId="16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Continuous" vertical="center"/>
      <protection/>
    </xf>
    <xf numFmtId="0" fontId="0" fillId="0" borderId="17" xfId="0" applyFont="1" applyFill="1" applyBorder="1" applyAlignment="1" applyProtection="1">
      <alignment horizontal="centerContinuous" vertical="center"/>
      <protection/>
    </xf>
    <xf numFmtId="0" fontId="0" fillId="0" borderId="13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Alignment="1" quotePrefix="1">
      <alignment horizontal="right" vertical="center"/>
    </xf>
    <xf numFmtId="0" fontId="0" fillId="0" borderId="13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11" fillId="0" borderId="12" xfId="0" applyFont="1" applyFill="1" applyBorder="1" applyAlignment="1" applyProtection="1">
      <alignment horizontal="distributed" vertical="center"/>
      <protection/>
    </xf>
    <xf numFmtId="0" fontId="11" fillId="0" borderId="13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horizontal="left" vertical="center"/>
      <protection/>
    </xf>
    <xf numFmtId="37" fontId="0" fillId="0" borderId="0" xfId="0" applyNumberFormat="1" applyFill="1" applyBorder="1" applyAlignment="1" applyProtection="1">
      <alignment horizontal="right" vertic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Alignment="1">
      <alignment vertical="center"/>
    </xf>
    <xf numFmtId="37" fontId="0" fillId="0" borderId="16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16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4" xfId="0" applyNumberFormat="1" applyFont="1" applyFill="1" applyBorder="1" applyAlignment="1" applyProtection="1">
      <alignment vertical="center"/>
      <protection/>
    </xf>
    <xf numFmtId="37" fontId="11" fillId="0" borderId="14" xfId="0" applyNumberFormat="1" applyFont="1" applyFill="1" applyBorder="1" applyAlignment="1" applyProtection="1">
      <alignment vertical="center"/>
      <protection/>
    </xf>
    <xf numFmtId="37" fontId="0" fillId="0" borderId="19" xfId="0" applyNumberFormat="1" applyFont="1" applyFill="1" applyBorder="1" applyAlignment="1" applyProtection="1">
      <alignment vertical="center"/>
      <protection/>
    </xf>
    <xf numFmtId="37" fontId="0" fillId="0" borderId="11" xfId="0" applyNumberFormat="1" applyFont="1" applyFill="1" applyBorder="1" applyAlignment="1" applyProtection="1">
      <alignment vertical="center"/>
      <protection/>
    </xf>
    <xf numFmtId="37" fontId="11" fillId="0" borderId="11" xfId="0" applyNumberFormat="1" applyFont="1" applyFill="1" applyBorder="1" applyAlignment="1" applyProtection="1">
      <alignment vertical="center"/>
      <protection/>
    </xf>
    <xf numFmtId="37" fontId="0" fillId="0" borderId="20" xfId="0" applyNumberFormat="1" applyFont="1" applyFill="1" applyBorder="1" applyAlignment="1" applyProtection="1">
      <alignment vertical="center"/>
      <protection/>
    </xf>
    <xf numFmtId="37" fontId="0" fillId="0" borderId="21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12" fillId="0" borderId="22" xfId="0" applyFont="1" applyFill="1" applyBorder="1" applyAlignment="1" applyProtection="1">
      <alignment horizontal="distributed" vertical="center"/>
      <protection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3" xfId="0" applyFont="1" applyFill="1" applyBorder="1" applyAlignment="1" applyProtection="1">
      <alignment horizontal="distributed" vertical="center"/>
      <protection/>
    </xf>
    <xf numFmtId="37" fontId="0" fillId="0" borderId="16" xfId="0" applyNumberForma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37" fontId="0" fillId="0" borderId="21" xfId="0" applyNumberFormat="1" applyFont="1" applyFill="1" applyBorder="1" applyAlignment="1" applyProtection="1">
      <alignment horizontal="right" vertical="center"/>
      <protection/>
    </xf>
    <xf numFmtId="37" fontId="0" fillId="0" borderId="25" xfId="0" applyNumberFormat="1" applyFont="1" applyFill="1" applyBorder="1" applyAlignment="1" applyProtection="1">
      <alignment horizontal="right" vertical="center"/>
      <protection/>
    </xf>
    <xf numFmtId="0" fontId="0" fillId="0" borderId="26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6" xfId="0" applyBorder="1" applyAlignment="1">
      <alignment vertical="center"/>
    </xf>
    <xf numFmtId="37" fontId="0" fillId="0" borderId="19" xfId="0" applyNumberFormat="1" applyFont="1" applyFill="1" applyBorder="1" applyAlignment="1" applyProtection="1">
      <alignment horizontal="right" vertical="center"/>
      <protection/>
    </xf>
    <xf numFmtId="37" fontId="0" fillId="0" borderId="11" xfId="0" applyNumberFormat="1" applyFont="1" applyFill="1" applyBorder="1" applyAlignment="1" applyProtection="1">
      <alignment horizontal="right" vertical="center"/>
      <protection/>
    </xf>
    <xf numFmtId="37" fontId="0" fillId="0" borderId="20" xfId="0" applyNumberFormat="1" applyFont="1" applyFill="1" applyBorder="1" applyAlignment="1" applyProtection="1">
      <alignment horizontal="right" vertical="center"/>
      <protection/>
    </xf>
    <xf numFmtId="37" fontId="12" fillId="0" borderId="0" xfId="0" applyNumberFormat="1" applyFont="1" applyFill="1" applyBorder="1" applyAlignment="1" applyProtection="1">
      <alignment vertical="center"/>
      <protection/>
    </xf>
    <xf numFmtId="37" fontId="12" fillId="0" borderId="0" xfId="0" applyNumberFormat="1" applyFont="1" applyFill="1" applyBorder="1" applyAlignment="1" applyProtection="1">
      <alignment horizontal="right" vertical="center"/>
      <protection/>
    </xf>
    <xf numFmtId="37" fontId="15" fillId="0" borderId="0" xfId="0" applyNumberFormat="1" applyFont="1" applyFill="1" applyBorder="1" applyAlignment="1" applyProtection="1">
      <alignment horizontal="right" vertical="center"/>
      <protection/>
    </xf>
    <xf numFmtId="37" fontId="12" fillId="0" borderId="25" xfId="0" applyNumberFormat="1" applyFont="1" applyFill="1" applyBorder="1" applyAlignment="1" applyProtection="1">
      <alignment horizontal="right" vertical="center"/>
      <protection/>
    </xf>
    <xf numFmtId="37" fontId="12" fillId="0" borderId="11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Alignment="1">
      <alignment vertical="center"/>
    </xf>
    <xf numFmtId="37" fontId="12" fillId="0" borderId="14" xfId="0" applyNumberFormat="1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horizontal="distributed" vertical="center"/>
      <protection/>
    </xf>
    <xf numFmtId="0" fontId="0" fillId="0" borderId="30" xfId="0" applyFont="1" applyFill="1" applyBorder="1" applyAlignment="1" applyProtection="1">
      <alignment horizontal="distributed" vertical="center"/>
      <protection/>
    </xf>
    <xf numFmtId="0" fontId="0" fillId="0" borderId="31" xfId="0" applyFont="1" applyFill="1" applyBorder="1" applyAlignment="1" applyProtection="1">
      <alignment horizontal="distributed" vertical="center"/>
      <protection/>
    </xf>
    <xf numFmtId="37" fontId="0" fillId="0" borderId="25" xfId="0" applyNumberFormat="1" applyFont="1" applyFill="1" applyBorder="1" applyAlignment="1" applyProtection="1">
      <alignment horizontal="right" vertical="center"/>
      <protection/>
    </xf>
    <xf numFmtId="37" fontId="0" fillId="0" borderId="27" xfId="0" applyNumberFormat="1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37" fontId="0" fillId="0" borderId="28" xfId="0" applyNumberFormat="1" applyFont="1" applyFill="1" applyBorder="1" applyAlignment="1" applyProtection="1">
      <alignment vertical="center"/>
      <protection/>
    </xf>
    <xf numFmtId="37" fontId="0" fillId="0" borderId="25" xfId="0" applyNumberFormat="1" applyFont="1" applyFill="1" applyBorder="1" applyAlignment="1" applyProtection="1">
      <alignment vertical="center"/>
      <protection/>
    </xf>
    <xf numFmtId="37" fontId="0" fillId="0" borderId="14" xfId="0" applyNumberFormat="1" applyFont="1" applyFill="1" applyBorder="1" applyAlignment="1" applyProtection="1">
      <alignment horizontal="right" vertical="center"/>
      <protection/>
    </xf>
    <xf numFmtId="37" fontId="12" fillId="0" borderId="27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32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11" fillId="0" borderId="11" xfId="0" applyFont="1" applyFill="1" applyBorder="1" applyAlignment="1" applyProtection="1">
      <alignment horizontal="distributed" vertical="center"/>
      <protection/>
    </xf>
    <xf numFmtId="0" fontId="11" fillId="0" borderId="11" xfId="0" applyFont="1" applyBorder="1" applyAlignment="1">
      <alignment horizontal="distributed" vertical="center"/>
    </xf>
    <xf numFmtId="0" fontId="11" fillId="0" borderId="12" xfId="0" applyFont="1" applyBorder="1" applyAlignment="1">
      <alignment horizontal="distributed" vertical="center"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11" fillId="0" borderId="0" xfId="0" applyFont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/>
    </xf>
    <xf numFmtId="0" fontId="0" fillId="0" borderId="16" xfId="0" applyFont="1" applyFill="1" applyBorder="1" applyAlignment="1" applyProtection="1">
      <alignment horizontal="center" vertical="center" textRotation="255"/>
      <protection/>
    </xf>
    <xf numFmtId="0" fontId="0" fillId="0" borderId="0" xfId="0" applyFont="1" applyFill="1" applyBorder="1" applyAlignment="1" applyProtection="1">
      <alignment horizontal="center" vertical="center" textRotation="255"/>
      <protection/>
    </xf>
    <xf numFmtId="0" fontId="0" fillId="0" borderId="33" xfId="0" applyFont="1" applyFill="1" applyBorder="1" applyAlignment="1" applyProtection="1">
      <alignment horizontal="center" vertical="center" textRotation="255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 textRotation="255"/>
      <protection/>
    </xf>
    <xf numFmtId="0" fontId="0" fillId="0" borderId="12" xfId="0" applyFont="1" applyFill="1" applyBorder="1" applyAlignment="1" applyProtection="1">
      <alignment horizontal="center" vertical="center" textRotation="255"/>
      <protection/>
    </xf>
    <xf numFmtId="0" fontId="0" fillId="0" borderId="13" xfId="0" applyFont="1" applyFill="1" applyBorder="1" applyAlignment="1" applyProtection="1">
      <alignment horizontal="center" vertical="center" textRotation="255"/>
      <protection/>
    </xf>
    <xf numFmtId="0" fontId="0" fillId="0" borderId="20" xfId="0" applyFont="1" applyFill="1" applyBorder="1" applyAlignment="1" applyProtection="1">
      <alignment horizontal="center" vertical="center" textRotation="255"/>
      <protection/>
    </xf>
    <xf numFmtId="0" fontId="0" fillId="0" borderId="15" xfId="0" applyFont="1" applyFill="1" applyBorder="1" applyAlignment="1" applyProtection="1">
      <alignment horizontal="center" vertical="center" textRotation="255"/>
      <protection/>
    </xf>
    <xf numFmtId="0" fontId="0" fillId="0" borderId="34" xfId="0" applyFont="1" applyFill="1" applyBorder="1" applyAlignment="1" applyProtection="1">
      <alignment horizontal="center" vertical="distributed" textRotation="255"/>
      <protection/>
    </xf>
    <xf numFmtId="0" fontId="0" fillId="0" borderId="24" xfId="0" applyFont="1" applyFill="1" applyBorder="1" applyAlignment="1" applyProtection="1">
      <alignment horizontal="center" vertical="distributed" textRotation="255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3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17" fillId="0" borderId="35" xfId="0" applyFont="1" applyBorder="1" applyAlignment="1">
      <alignment horizontal="center" vertical="center" textRotation="255" wrapText="1"/>
    </xf>
    <xf numFmtId="0" fontId="0" fillId="0" borderId="33" xfId="0" applyBorder="1" applyAlignment="1">
      <alignment/>
    </xf>
    <xf numFmtId="0" fontId="0" fillId="0" borderId="35" xfId="0" applyBorder="1" applyAlignment="1">
      <alignment/>
    </xf>
    <xf numFmtId="0" fontId="0" fillId="0" borderId="18" xfId="0" applyFont="1" applyFill="1" applyBorder="1" applyAlignment="1" applyProtection="1">
      <alignment horizontal="distributed" vertical="center" wrapText="1"/>
      <protection/>
    </xf>
    <xf numFmtId="0" fontId="0" fillId="0" borderId="36" xfId="0" applyFont="1" applyFill="1" applyBorder="1" applyAlignment="1" applyProtection="1">
      <alignment horizontal="distributed" vertical="center"/>
      <protection/>
    </xf>
    <xf numFmtId="0" fontId="0" fillId="0" borderId="37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0" fillId="0" borderId="38" xfId="0" applyFont="1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 textRotation="255" wrapText="1"/>
      <protection/>
    </xf>
    <xf numFmtId="0" fontId="0" fillId="0" borderId="33" xfId="0" applyFont="1" applyFill="1" applyBorder="1" applyAlignment="1" applyProtection="1">
      <alignment horizontal="center" vertical="center" textRotation="255" wrapText="1"/>
      <protection/>
    </xf>
    <xf numFmtId="0" fontId="0" fillId="0" borderId="0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 textRotation="255"/>
    </xf>
    <xf numFmtId="0" fontId="16" fillId="0" borderId="36" xfId="0" applyFont="1" applyBorder="1" applyAlignment="1">
      <alignment horizontal="center" vertical="center" textRotation="255"/>
    </xf>
    <xf numFmtId="0" fontId="16" fillId="0" borderId="37" xfId="0" applyFont="1" applyBorder="1" applyAlignment="1">
      <alignment horizontal="center" vertical="center" textRotation="255"/>
    </xf>
    <xf numFmtId="0" fontId="16" fillId="0" borderId="38" xfId="0" applyFont="1" applyBorder="1" applyAlignment="1">
      <alignment horizontal="center" vertical="center" textRotation="255"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distributed" textRotation="255"/>
      <protection/>
    </xf>
    <xf numFmtId="0" fontId="0" fillId="0" borderId="13" xfId="0" applyFont="1" applyFill="1" applyBorder="1" applyAlignment="1" applyProtection="1">
      <alignment horizontal="center" vertical="distributed" textRotation="255"/>
      <protection/>
    </xf>
    <xf numFmtId="0" fontId="0" fillId="0" borderId="25" xfId="0" applyFont="1" applyFill="1" applyBorder="1" applyAlignment="1" applyProtection="1">
      <alignment horizontal="center" vertical="distributed" textRotation="255"/>
      <protection/>
    </xf>
    <xf numFmtId="0" fontId="0" fillId="0" borderId="26" xfId="0" applyFont="1" applyFill="1" applyBorder="1" applyAlignment="1" applyProtection="1">
      <alignment horizontal="center" vertical="distributed" textRotation="255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distributed" vertical="center"/>
      <protection/>
    </xf>
    <xf numFmtId="37" fontId="0" fillId="0" borderId="13" xfId="0" applyNumberFormat="1" applyFont="1" applyFill="1" applyBorder="1" applyAlignment="1" applyProtection="1">
      <alignment horizontal="distributed" vertical="center"/>
      <protection/>
    </xf>
    <xf numFmtId="37" fontId="0" fillId="0" borderId="14" xfId="0" applyNumberFormat="1" applyFont="1" applyFill="1" applyBorder="1" applyAlignment="1" applyProtection="1">
      <alignment horizontal="distributed" vertical="center"/>
      <protection/>
    </xf>
    <xf numFmtId="37" fontId="0" fillId="0" borderId="15" xfId="0" applyNumberFormat="1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 quotePrefix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37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37" fontId="0" fillId="0" borderId="33" xfId="0" applyNumberFormat="1" applyFont="1" applyFill="1" applyBorder="1" applyAlignment="1" applyProtection="1">
      <alignment horizontal="distributed" vertical="center"/>
      <protection/>
    </xf>
    <xf numFmtId="37" fontId="0" fillId="0" borderId="39" xfId="0" applyNumberFormat="1" applyFont="1" applyFill="1" applyBorder="1" applyAlignment="1" applyProtection="1">
      <alignment horizontal="distributed" vertical="center"/>
      <protection/>
    </xf>
    <xf numFmtId="0" fontId="0" fillId="0" borderId="33" xfId="0" applyFont="1" applyFill="1" applyBorder="1" applyAlignment="1">
      <alignment horizontal="distributed" vertical="center"/>
    </xf>
    <xf numFmtId="37" fontId="12" fillId="0" borderId="18" xfId="0" applyNumberFormat="1" applyFont="1" applyFill="1" applyBorder="1" applyAlignment="1" applyProtection="1">
      <alignment horizontal="distributed" vertical="center"/>
      <protection/>
    </xf>
    <xf numFmtId="37" fontId="12" fillId="0" borderId="40" xfId="0" applyNumberFormat="1" applyFont="1" applyFill="1" applyBorder="1" applyAlignment="1" applyProtection="1">
      <alignment horizontal="distributed" vertical="center"/>
      <protection/>
    </xf>
    <xf numFmtId="37" fontId="0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distributed" vertical="center"/>
    </xf>
    <xf numFmtId="37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 applyProtection="1">
      <alignment horizontal="distributed" vertical="center"/>
      <protection/>
    </xf>
    <xf numFmtId="0" fontId="0" fillId="0" borderId="43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37" fontId="0" fillId="0" borderId="44" xfId="0" applyNumberFormat="1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37" fontId="0" fillId="0" borderId="45" xfId="0" applyNumberFormat="1" applyFont="1" applyFill="1" applyBorder="1" applyAlignment="1" applyProtection="1">
      <alignment horizontal="center" vertical="center" textRotation="255"/>
      <protection/>
    </xf>
    <xf numFmtId="0" fontId="0" fillId="0" borderId="34" xfId="0" applyFont="1" applyFill="1" applyBorder="1" applyAlignment="1">
      <alignment horizontal="center" vertical="center" textRotation="255"/>
    </xf>
    <xf numFmtId="0" fontId="0" fillId="0" borderId="41" xfId="0" applyFont="1" applyFill="1" applyBorder="1" applyAlignment="1">
      <alignment horizontal="center" vertical="center" textRotation="255"/>
    </xf>
    <xf numFmtId="37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>
      <alignment horizontal="center" vertical="center"/>
    </xf>
    <xf numFmtId="0" fontId="0" fillId="0" borderId="37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37" fontId="0" fillId="0" borderId="35" xfId="0" applyNumberFormat="1" applyFont="1" applyFill="1" applyBorder="1" applyAlignment="1" applyProtection="1">
      <alignment horizontal="distributed" vertical="center"/>
      <protection/>
    </xf>
    <xf numFmtId="37" fontId="0" fillId="0" borderId="33" xfId="0" applyNumberFormat="1" applyFont="1" applyFill="1" applyBorder="1" applyAlignment="1" applyProtection="1">
      <alignment horizontal="center" vertical="center" wrapText="1"/>
      <protection/>
    </xf>
    <xf numFmtId="37" fontId="7" fillId="0" borderId="33" xfId="0" applyNumberFormat="1" applyFont="1" applyFill="1" applyBorder="1" applyAlignment="1" applyProtection="1">
      <alignment horizontal="center" vertical="center" wrapText="1"/>
      <protection/>
    </xf>
    <xf numFmtId="37" fontId="7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14" fillId="0" borderId="0" xfId="0" applyFont="1" applyFill="1" applyAlignment="1">
      <alignment horizontal="center" vertical="center"/>
    </xf>
    <xf numFmtId="0" fontId="0" fillId="0" borderId="42" xfId="0" applyFont="1" applyFill="1" applyBorder="1" applyAlignment="1">
      <alignment horizontal="distributed" vertical="center"/>
    </xf>
    <xf numFmtId="0" fontId="0" fillId="0" borderId="43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 quotePrefix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37" fontId="0" fillId="0" borderId="22" xfId="0" applyNumberFormat="1" applyFont="1" applyFill="1" applyBorder="1" applyAlignment="1" applyProtection="1">
      <alignment horizontal="distributed" vertical="center"/>
      <protection/>
    </xf>
    <xf numFmtId="37" fontId="0" fillId="0" borderId="32" xfId="0" applyNumberFormat="1" applyFont="1" applyFill="1" applyBorder="1" applyAlignment="1" applyProtection="1">
      <alignment horizontal="distributed" vertical="center"/>
      <protection/>
    </xf>
    <xf numFmtId="37" fontId="0" fillId="0" borderId="46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Font="1" applyFill="1" applyBorder="1" applyAlignment="1">
      <alignment horizontal="center" vertical="center" wrapText="1"/>
    </xf>
    <xf numFmtId="37" fontId="0" fillId="0" borderId="48" xfId="0" applyNumberFormat="1" applyFont="1" applyFill="1" applyBorder="1" applyAlignment="1" applyProtection="1">
      <alignment horizontal="distributed" vertical="center"/>
      <protection/>
    </xf>
    <xf numFmtId="37" fontId="0" fillId="0" borderId="10" xfId="0" applyNumberFormat="1" applyFont="1" applyFill="1" applyBorder="1" applyAlignment="1" applyProtection="1">
      <alignment horizontal="distributed" vertical="center"/>
      <protection/>
    </xf>
    <xf numFmtId="37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>
      <alignment horizontal="center" vertical="center" wrapText="1"/>
    </xf>
    <xf numFmtId="37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distributed" vertical="center" wrapText="1"/>
      <protection/>
    </xf>
    <xf numFmtId="0" fontId="0" fillId="0" borderId="49" xfId="0" applyFont="1" applyFill="1" applyBorder="1" applyAlignment="1" applyProtection="1">
      <alignment horizontal="distributed" vertical="center" wrapText="1"/>
      <protection/>
    </xf>
    <xf numFmtId="0" fontId="0" fillId="0" borderId="37" xfId="0" applyFill="1" applyBorder="1" applyAlignment="1" applyProtection="1" quotePrefix="1">
      <alignment horizontal="center" vertical="center"/>
      <protection/>
    </xf>
    <xf numFmtId="0" fontId="12" fillId="0" borderId="37" xfId="0" applyFont="1" applyFill="1" applyBorder="1" applyAlignment="1" applyProtection="1" quotePrefix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95250</xdr:colOff>
      <xdr:row>5</xdr:row>
      <xdr:rowOff>95250</xdr:rowOff>
    </xdr:from>
    <xdr:to>
      <xdr:col>16</xdr:col>
      <xdr:colOff>9525</xdr:colOff>
      <xdr:row>7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5154275" y="1323975"/>
          <a:ext cx="1143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95250</xdr:colOff>
      <xdr:row>8</xdr:row>
      <xdr:rowOff>95250</xdr:rowOff>
    </xdr:from>
    <xdr:to>
      <xdr:col>16</xdr:col>
      <xdr:colOff>9525</xdr:colOff>
      <xdr:row>10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15154275" y="1895475"/>
          <a:ext cx="1143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95250</xdr:colOff>
      <xdr:row>11</xdr:row>
      <xdr:rowOff>95250</xdr:rowOff>
    </xdr:from>
    <xdr:to>
      <xdr:col>16</xdr:col>
      <xdr:colOff>9525</xdr:colOff>
      <xdr:row>13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15154275" y="2466975"/>
          <a:ext cx="1143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95250</xdr:colOff>
      <xdr:row>20</xdr:row>
      <xdr:rowOff>95250</xdr:rowOff>
    </xdr:from>
    <xdr:to>
      <xdr:col>16</xdr:col>
      <xdr:colOff>9525</xdr:colOff>
      <xdr:row>22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15154275" y="4181475"/>
          <a:ext cx="1143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95250</xdr:colOff>
      <xdr:row>23</xdr:row>
      <xdr:rowOff>95250</xdr:rowOff>
    </xdr:from>
    <xdr:to>
      <xdr:col>16</xdr:col>
      <xdr:colOff>9525</xdr:colOff>
      <xdr:row>25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15154275" y="4752975"/>
          <a:ext cx="1143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95250</xdr:colOff>
      <xdr:row>51</xdr:row>
      <xdr:rowOff>95250</xdr:rowOff>
    </xdr:from>
    <xdr:to>
      <xdr:col>16</xdr:col>
      <xdr:colOff>9525</xdr:colOff>
      <xdr:row>53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15154275" y="10086975"/>
          <a:ext cx="1143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85725</xdr:colOff>
      <xdr:row>54</xdr:row>
      <xdr:rowOff>85725</xdr:rowOff>
    </xdr:from>
    <xdr:to>
      <xdr:col>15</xdr:col>
      <xdr:colOff>180975</xdr:colOff>
      <xdr:row>58</xdr:row>
      <xdr:rowOff>161925</xdr:rowOff>
    </xdr:to>
    <xdr:sp>
      <xdr:nvSpPr>
        <xdr:cNvPr id="7" name="AutoShape 7"/>
        <xdr:cNvSpPr>
          <a:spLocks/>
        </xdr:cNvSpPr>
      </xdr:nvSpPr>
      <xdr:spPr>
        <a:xfrm>
          <a:off x="15144750" y="10648950"/>
          <a:ext cx="95250" cy="838200"/>
        </a:xfrm>
        <a:prstGeom prst="leftBrace">
          <a:avLst>
            <a:gd name="adj" fmla="val -4230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95250</xdr:colOff>
      <xdr:row>59</xdr:row>
      <xdr:rowOff>95250</xdr:rowOff>
    </xdr:from>
    <xdr:to>
      <xdr:col>16</xdr:col>
      <xdr:colOff>9525</xdr:colOff>
      <xdr:row>61</xdr:row>
      <xdr:rowOff>142875</xdr:rowOff>
    </xdr:to>
    <xdr:sp>
      <xdr:nvSpPr>
        <xdr:cNvPr id="8" name="AutoShape 8"/>
        <xdr:cNvSpPr>
          <a:spLocks/>
        </xdr:cNvSpPr>
      </xdr:nvSpPr>
      <xdr:spPr>
        <a:xfrm>
          <a:off x="15154275" y="11610975"/>
          <a:ext cx="1143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85725</xdr:colOff>
      <xdr:row>62</xdr:row>
      <xdr:rowOff>76200</xdr:rowOff>
    </xdr:from>
    <xdr:to>
      <xdr:col>16</xdr:col>
      <xdr:colOff>28575</xdr:colOff>
      <xdr:row>66</xdr:row>
      <xdr:rowOff>95250</xdr:rowOff>
    </xdr:to>
    <xdr:sp>
      <xdr:nvSpPr>
        <xdr:cNvPr id="9" name="AutoShape 9"/>
        <xdr:cNvSpPr>
          <a:spLocks/>
        </xdr:cNvSpPr>
      </xdr:nvSpPr>
      <xdr:spPr>
        <a:xfrm>
          <a:off x="15144750" y="12163425"/>
          <a:ext cx="142875" cy="781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19050</xdr:colOff>
      <xdr:row>35</xdr:row>
      <xdr:rowOff>85725</xdr:rowOff>
    </xdr:from>
    <xdr:to>
      <xdr:col>14</xdr:col>
      <xdr:colOff>9525</xdr:colOff>
      <xdr:row>39</xdr:row>
      <xdr:rowOff>142875</xdr:rowOff>
    </xdr:to>
    <xdr:sp>
      <xdr:nvSpPr>
        <xdr:cNvPr id="10" name="AutoShape 10"/>
        <xdr:cNvSpPr>
          <a:spLocks/>
        </xdr:cNvSpPr>
      </xdr:nvSpPr>
      <xdr:spPr>
        <a:xfrm>
          <a:off x="13582650" y="7029450"/>
          <a:ext cx="190500" cy="819150"/>
        </a:xfrm>
        <a:prstGeom prst="leftBrace">
          <a:avLst>
            <a:gd name="adj" fmla="val -362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95250</xdr:colOff>
      <xdr:row>8</xdr:row>
      <xdr:rowOff>95250</xdr:rowOff>
    </xdr:from>
    <xdr:to>
      <xdr:col>16</xdr:col>
      <xdr:colOff>9525</xdr:colOff>
      <xdr:row>10</xdr:row>
      <xdr:rowOff>142875</xdr:rowOff>
    </xdr:to>
    <xdr:sp>
      <xdr:nvSpPr>
        <xdr:cNvPr id="11" name="AutoShape 1"/>
        <xdr:cNvSpPr>
          <a:spLocks/>
        </xdr:cNvSpPr>
      </xdr:nvSpPr>
      <xdr:spPr>
        <a:xfrm>
          <a:off x="15154275" y="1895475"/>
          <a:ext cx="1143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95250</xdr:colOff>
      <xdr:row>11</xdr:row>
      <xdr:rowOff>95250</xdr:rowOff>
    </xdr:from>
    <xdr:to>
      <xdr:col>16</xdr:col>
      <xdr:colOff>9525</xdr:colOff>
      <xdr:row>13</xdr:row>
      <xdr:rowOff>142875</xdr:rowOff>
    </xdr:to>
    <xdr:sp>
      <xdr:nvSpPr>
        <xdr:cNvPr id="12" name="AutoShape 1"/>
        <xdr:cNvSpPr>
          <a:spLocks/>
        </xdr:cNvSpPr>
      </xdr:nvSpPr>
      <xdr:spPr>
        <a:xfrm>
          <a:off x="15154275" y="2466975"/>
          <a:ext cx="1143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95250</xdr:colOff>
      <xdr:row>20</xdr:row>
      <xdr:rowOff>95250</xdr:rowOff>
    </xdr:from>
    <xdr:to>
      <xdr:col>16</xdr:col>
      <xdr:colOff>9525</xdr:colOff>
      <xdr:row>22</xdr:row>
      <xdr:rowOff>142875</xdr:rowOff>
    </xdr:to>
    <xdr:sp>
      <xdr:nvSpPr>
        <xdr:cNvPr id="13" name="AutoShape 1"/>
        <xdr:cNvSpPr>
          <a:spLocks/>
        </xdr:cNvSpPr>
      </xdr:nvSpPr>
      <xdr:spPr>
        <a:xfrm>
          <a:off x="15154275" y="4181475"/>
          <a:ext cx="1143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95250</xdr:colOff>
      <xdr:row>23</xdr:row>
      <xdr:rowOff>95250</xdr:rowOff>
    </xdr:from>
    <xdr:to>
      <xdr:col>16</xdr:col>
      <xdr:colOff>9525</xdr:colOff>
      <xdr:row>25</xdr:row>
      <xdr:rowOff>142875</xdr:rowOff>
    </xdr:to>
    <xdr:sp>
      <xdr:nvSpPr>
        <xdr:cNvPr id="14" name="AutoShape 2"/>
        <xdr:cNvSpPr>
          <a:spLocks/>
        </xdr:cNvSpPr>
      </xdr:nvSpPr>
      <xdr:spPr>
        <a:xfrm>
          <a:off x="15154275" y="4752975"/>
          <a:ext cx="1143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95250</xdr:colOff>
      <xdr:row>23</xdr:row>
      <xdr:rowOff>95250</xdr:rowOff>
    </xdr:from>
    <xdr:to>
      <xdr:col>16</xdr:col>
      <xdr:colOff>9525</xdr:colOff>
      <xdr:row>25</xdr:row>
      <xdr:rowOff>142875</xdr:rowOff>
    </xdr:to>
    <xdr:sp>
      <xdr:nvSpPr>
        <xdr:cNvPr id="15" name="AutoShape 1"/>
        <xdr:cNvSpPr>
          <a:spLocks/>
        </xdr:cNvSpPr>
      </xdr:nvSpPr>
      <xdr:spPr>
        <a:xfrm>
          <a:off x="15154275" y="4752975"/>
          <a:ext cx="1143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59</xdr:row>
      <xdr:rowOff>85725</xdr:rowOff>
    </xdr:from>
    <xdr:to>
      <xdr:col>2</xdr:col>
      <xdr:colOff>9525</xdr:colOff>
      <xdr:row>65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438150" y="12049125"/>
          <a:ext cx="114300" cy="1238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2"/>
  <sheetViews>
    <sheetView zoomScale="115" zoomScaleNormal="115" zoomScalePageLayoutView="0" workbookViewId="0" topLeftCell="A55">
      <selection activeCell="A56" sqref="A56:B72"/>
    </sheetView>
  </sheetViews>
  <sheetFormatPr defaultColWidth="10.59765625" defaultRowHeight="15"/>
  <cols>
    <col min="1" max="1" width="3.69921875" style="5" customWidth="1"/>
    <col min="2" max="3" width="3.59765625" style="5" customWidth="1"/>
    <col min="4" max="5" width="2.59765625" style="5" customWidth="1"/>
    <col min="6" max="6" width="22.59765625" style="5" customWidth="1"/>
    <col min="7" max="11" width="15.59765625" style="5" customWidth="1"/>
    <col min="12" max="12" width="10.59765625" style="5" customWidth="1"/>
    <col min="13" max="13" width="15.09765625" style="5" customWidth="1"/>
    <col min="14" max="14" width="2.09765625" style="5" customWidth="1"/>
    <col min="15" max="15" width="13.59765625" style="5" customWidth="1"/>
    <col min="16" max="16" width="2.09765625" style="5" customWidth="1"/>
    <col min="17" max="17" width="9.59765625" style="5" customWidth="1"/>
    <col min="18" max="22" width="13.59765625" style="5" customWidth="1"/>
    <col min="23" max="16384" width="10.59765625" style="5" customWidth="1"/>
  </cols>
  <sheetData>
    <row r="1" spans="1:22" s="2" customFormat="1" ht="19.5" customHeight="1">
      <c r="A1" s="1" t="s">
        <v>96</v>
      </c>
      <c r="B1" s="1"/>
      <c r="C1" s="1"/>
      <c r="V1" s="3" t="s">
        <v>97</v>
      </c>
    </row>
    <row r="2" spans="2:22" ht="24.75" customHeight="1">
      <c r="B2" s="130" t="s">
        <v>98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</row>
    <row r="3" spans="2:22" ht="19.5" customHeight="1">
      <c r="B3" s="100" t="s">
        <v>99</v>
      </c>
      <c r="C3" s="100"/>
      <c r="D3" s="100"/>
      <c r="E3" s="100"/>
      <c r="F3" s="100"/>
      <c r="G3" s="100"/>
      <c r="H3" s="100"/>
      <c r="I3" s="100"/>
      <c r="J3" s="100"/>
      <c r="K3" s="100"/>
      <c r="L3" s="6"/>
      <c r="M3" s="100" t="s">
        <v>119</v>
      </c>
      <c r="N3" s="100"/>
      <c r="O3" s="100"/>
      <c r="P3" s="100"/>
      <c r="Q3" s="100"/>
      <c r="R3" s="100"/>
      <c r="S3" s="100"/>
      <c r="T3" s="100"/>
      <c r="U3" s="100"/>
      <c r="V3" s="100"/>
    </row>
    <row r="4" spans="4:22" ht="18" customHeight="1" thickBot="1">
      <c r="D4" s="7"/>
      <c r="E4" s="7"/>
      <c r="F4" s="7"/>
      <c r="G4" s="7"/>
      <c r="H4" s="7"/>
      <c r="I4" s="7"/>
      <c r="J4" s="7"/>
      <c r="K4" s="8" t="s">
        <v>0</v>
      </c>
      <c r="L4" s="6"/>
      <c r="O4" s="7"/>
      <c r="P4" s="7"/>
      <c r="Q4" s="7"/>
      <c r="R4" s="7"/>
      <c r="S4" s="7"/>
      <c r="T4" s="7"/>
      <c r="U4" s="7"/>
      <c r="V4" s="8" t="s">
        <v>120</v>
      </c>
    </row>
    <row r="5" spans="1:22" ht="15" customHeight="1">
      <c r="A5" s="96" t="s">
        <v>100</v>
      </c>
      <c r="B5" s="96"/>
      <c r="C5" s="96"/>
      <c r="D5" s="96"/>
      <c r="E5" s="96"/>
      <c r="F5" s="97"/>
      <c r="G5" s="9" t="s">
        <v>90</v>
      </c>
      <c r="H5" s="58" t="s">
        <v>89</v>
      </c>
      <c r="I5" s="58" t="s">
        <v>101</v>
      </c>
      <c r="J5" s="58" t="s">
        <v>102</v>
      </c>
      <c r="K5" s="59" t="s">
        <v>103</v>
      </c>
      <c r="L5" s="6"/>
      <c r="M5" s="96" t="s">
        <v>100</v>
      </c>
      <c r="N5" s="96"/>
      <c r="O5" s="96"/>
      <c r="P5" s="96"/>
      <c r="Q5" s="97"/>
      <c r="R5" s="9" t="s">
        <v>90</v>
      </c>
      <c r="S5" s="58" t="s">
        <v>89</v>
      </c>
      <c r="T5" s="58" t="s">
        <v>101</v>
      </c>
      <c r="U5" s="58" t="s">
        <v>102</v>
      </c>
      <c r="V5" s="59" t="s">
        <v>103</v>
      </c>
    </row>
    <row r="6" spans="1:22" ht="15" customHeight="1">
      <c r="A6" s="160" t="s">
        <v>104</v>
      </c>
      <c r="B6" s="161"/>
      <c r="C6" s="131" t="s">
        <v>105</v>
      </c>
      <c r="D6" s="132"/>
      <c r="E6" s="98" t="s">
        <v>106</v>
      </c>
      <c r="F6" s="99"/>
      <c r="G6" s="47">
        <f>SUM(G10:G13)</f>
        <v>489</v>
      </c>
      <c r="H6" s="47">
        <f>SUM(H10:H13)</f>
        <v>503</v>
      </c>
      <c r="I6" s="47">
        <f>SUM(I10:I13)</f>
        <v>557</v>
      </c>
      <c r="J6" s="47">
        <f>SUM(J10:J13)</f>
        <v>524</v>
      </c>
      <c r="K6" s="75">
        <f>SUM(K10:K13)</f>
        <v>475</v>
      </c>
      <c r="L6" s="6"/>
      <c r="M6" s="159" t="s">
        <v>3</v>
      </c>
      <c r="N6" s="159"/>
      <c r="O6" s="159"/>
      <c r="P6" s="11"/>
      <c r="Q6" s="17" t="s">
        <v>123</v>
      </c>
      <c r="R6" s="53">
        <v>123</v>
      </c>
      <c r="S6" s="54">
        <v>131</v>
      </c>
      <c r="T6" s="54">
        <v>91</v>
      </c>
      <c r="U6" s="54">
        <v>139</v>
      </c>
      <c r="V6" s="55">
        <v>132</v>
      </c>
    </row>
    <row r="7" spans="1:22" ht="15" customHeight="1">
      <c r="A7" s="160"/>
      <c r="B7" s="161"/>
      <c r="C7" s="133"/>
      <c r="D7" s="132"/>
      <c r="E7" s="98" t="s">
        <v>107</v>
      </c>
      <c r="F7" s="99"/>
      <c r="G7" s="46">
        <v>485</v>
      </c>
      <c r="H7" s="47">
        <v>486</v>
      </c>
      <c r="I7" s="47">
        <v>537</v>
      </c>
      <c r="J7" s="47">
        <v>518</v>
      </c>
      <c r="K7" s="75">
        <v>504</v>
      </c>
      <c r="L7" s="6"/>
      <c r="M7" s="103"/>
      <c r="N7" s="103"/>
      <c r="O7" s="103"/>
      <c r="P7" s="18"/>
      <c r="Q7" s="19" t="s">
        <v>124</v>
      </c>
      <c r="R7" s="46">
        <v>130</v>
      </c>
      <c r="S7" s="47">
        <v>130</v>
      </c>
      <c r="T7" s="47">
        <v>98</v>
      </c>
      <c r="U7" s="47">
        <v>136</v>
      </c>
      <c r="V7" s="44">
        <v>127</v>
      </c>
    </row>
    <row r="8" spans="1:22" ht="15" customHeight="1">
      <c r="A8" s="160"/>
      <c r="B8" s="161"/>
      <c r="C8" s="133"/>
      <c r="D8" s="132"/>
      <c r="E8" s="98" t="s">
        <v>108</v>
      </c>
      <c r="F8" s="99"/>
      <c r="G8" s="46">
        <v>235</v>
      </c>
      <c r="H8" s="47">
        <v>252</v>
      </c>
      <c r="I8" s="47">
        <v>272</v>
      </c>
      <c r="J8" s="47">
        <v>278</v>
      </c>
      <c r="K8" s="75">
        <v>249</v>
      </c>
      <c r="L8" s="6"/>
      <c r="M8" s="103"/>
      <c r="N8" s="103"/>
      <c r="O8" s="103"/>
      <c r="P8" s="12"/>
      <c r="Q8" s="19" t="s">
        <v>125</v>
      </c>
      <c r="R8" s="46">
        <v>34</v>
      </c>
      <c r="S8" s="47">
        <v>35</v>
      </c>
      <c r="T8" s="47">
        <v>28</v>
      </c>
      <c r="U8" s="47">
        <v>31</v>
      </c>
      <c r="V8" s="44">
        <v>36</v>
      </c>
    </row>
    <row r="9" spans="1:22" ht="15" customHeight="1">
      <c r="A9" s="160"/>
      <c r="B9" s="161"/>
      <c r="C9" s="133"/>
      <c r="D9" s="132"/>
      <c r="E9" s="98"/>
      <c r="F9" s="99"/>
      <c r="G9" s="46"/>
      <c r="H9" s="47"/>
      <c r="I9" s="47"/>
      <c r="J9" s="47"/>
      <c r="K9" s="75"/>
      <c r="L9" s="6"/>
      <c r="M9" s="165" t="s">
        <v>122</v>
      </c>
      <c r="N9" s="165"/>
      <c r="O9" s="165"/>
      <c r="P9" s="20"/>
      <c r="Q9" s="19" t="s">
        <v>126</v>
      </c>
      <c r="R9" s="46">
        <v>1356</v>
      </c>
      <c r="S9" s="47">
        <v>1194</v>
      </c>
      <c r="T9" s="47">
        <v>1576</v>
      </c>
      <c r="U9" s="47">
        <v>1321</v>
      </c>
      <c r="V9" s="44">
        <v>1543</v>
      </c>
    </row>
    <row r="10" spans="1:22" ht="15" customHeight="1">
      <c r="A10" s="160"/>
      <c r="B10" s="161"/>
      <c r="C10" s="133"/>
      <c r="D10" s="132"/>
      <c r="E10" s="136" t="s">
        <v>38</v>
      </c>
      <c r="F10" s="62" t="s">
        <v>4</v>
      </c>
      <c r="G10" s="63" t="s">
        <v>109</v>
      </c>
      <c r="H10" s="43" t="s">
        <v>109</v>
      </c>
      <c r="I10" s="49">
        <v>2</v>
      </c>
      <c r="J10" s="43" t="s">
        <v>109</v>
      </c>
      <c r="K10" s="76">
        <v>1</v>
      </c>
      <c r="L10" s="6"/>
      <c r="M10" s="165"/>
      <c r="N10" s="165"/>
      <c r="O10" s="165"/>
      <c r="P10" s="20"/>
      <c r="Q10" s="19" t="s">
        <v>124</v>
      </c>
      <c r="R10" s="46">
        <v>1336</v>
      </c>
      <c r="S10" s="47">
        <v>1201</v>
      </c>
      <c r="T10" s="47">
        <v>1529</v>
      </c>
      <c r="U10" s="47">
        <v>1354</v>
      </c>
      <c r="V10" s="44">
        <v>1551</v>
      </c>
    </row>
    <row r="11" spans="1:22" ht="15" customHeight="1">
      <c r="A11" s="160"/>
      <c r="B11" s="161"/>
      <c r="C11" s="133"/>
      <c r="D11" s="132"/>
      <c r="E11" s="137"/>
      <c r="F11" s="19" t="s">
        <v>5</v>
      </c>
      <c r="G11" s="48">
        <v>251</v>
      </c>
      <c r="H11" s="49">
        <v>237</v>
      </c>
      <c r="I11" s="49">
        <v>265</v>
      </c>
      <c r="J11" s="49">
        <v>260</v>
      </c>
      <c r="K11" s="76">
        <v>228</v>
      </c>
      <c r="L11" s="6"/>
      <c r="M11" s="164" t="s">
        <v>121</v>
      </c>
      <c r="N11" s="164"/>
      <c r="O11" s="164"/>
      <c r="P11" s="20"/>
      <c r="Q11" s="19" t="s">
        <v>125</v>
      </c>
      <c r="R11" s="46">
        <v>118</v>
      </c>
      <c r="S11" s="47">
        <v>111</v>
      </c>
      <c r="T11" s="47">
        <v>158</v>
      </c>
      <c r="U11" s="47">
        <v>125</v>
      </c>
      <c r="V11" s="44">
        <v>117</v>
      </c>
    </row>
    <row r="12" spans="1:22" ht="15" customHeight="1">
      <c r="A12" s="160"/>
      <c r="B12" s="161"/>
      <c r="C12" s="133"/>
      <c r="D12" s="132"/>
      <c r="E12" s="137"/>
      <c r="F12" s="19" t="s">
        <v>6</v>
      </c>
      <c r="G12" s="48">
        <v>62</v>
      </c>
      <c r="H12" s="49">
        <v>44</v>
      </c>
      <c r="I12" s="49">
        <v>81</v>
      </c>
      <c r="J12" s="49">
        <v>99</v>
      </c>
      <c r="K12" s="76">
        <v>61</v>
      </c>
      <c r="L12" s="6"/>
      <c r="M12" s="103" t="s">
        <v>8</v>
      </c>
      <c r="N12" s="103"/>
      <c r="O12" s="103"/>
      <c r="P12" s="14"/>
      <c r="Q12" s="19" t="s">
        <v>126</v>
      </c>
      <c r="R12" s="46">
        <v>13738</v>
      </c>
      <c r="S12" s="47">
        <v>17162</v>
      </c>
      <c r="T12" s="47">
        <v>15912</v>
      </c>
      <c r="U12" s="47">
        <v>14095</v>
      </c>
      <c r="V12" s="44">
        <v>15156</v>
      </c>
    </row>
    <row r="13" spans="1:22" ht="15" customHeight="1">
      <c r="A13" s="160"/>
      <c r="B13" s="161"/>
      <c r="C13" s="133"/>
      <c r="D13" s="132"/>
      <c r="E13" s="137"/>
      <c r="F13" s="19" t="s">
        <v>7</v>
      </c>
      <c r="G13" s="48">
        <v>176</v>
      </c>
      <c r="H13" s="49">
        <v>222</v>
      </c>
      <c r="I13" s="49">
        <v>209</v>
      </c>
      <c r="J13" s="49">
        <v>165</v>
      </c>
      <c r="K13" s="76">
        <v>185</v>
      </c>
      <c r="L13" s="6"/>
      <c r="M13" s="103"/>
      <c r="N13" s="103"/>
      <c r="O13" s="103"/>
      <c r="P13" s="18"/>
      <c r="Q13" s="19" t="s">
        <v>124</v>
      </c>
      <c r="R13" s="46">
        <v>13751</v>
      </c>
      <c r="S13" s="47">
        <v>17104</v>
      </c>
      <c r="T13" s="47">
        <v>15919</v>
      </c>
      <c r="U13" s="47">
        <v>14175</v>
      </c>
      <c r="V13" s="44">
        <v>15181</v>
      </c>
    </row>
    <row r="14" spans="1:22" ht="15" customHeight="1">
      <c r="A14" s="160"/>
      <c r="B14" s="161"/>
      <c r="C14" s="134"/>
      <c r="D14" s="135"/>
      <c r="E14" s="138"/>
      <c r="F14" s="22"/>
      <c r="G14" s="48"/>
      <c r="H14" s="49"/>
      <c r="I14" s="49"/>
      <c r="J14" s="49"/>
      <c r="K14" s="76"/>
      <c r="L14" s="6"/>
      <c r="M14" s="166"/>
      <c r="N14" s="166"/>
      <c r="O14" s="166"/>
      <c r="P14" s="21"/>
      <c r="Q14" s="19" t="s">
        <v>125</v>
      </c>
      <c r="R14" s="56">
        <v>113</v>
      </c>
      <c r="S14" s="51">
        <v>171</v>
      </c>
      <c r="T14" s="51">
        <v>164</v>
      </c>
      <c r="U14" s="51">
        <v>84</v>
      </c>
      <c r="V14" s="52">
        <v>59</v>
      </c>
    </row>
    <row r="15" spans="1:19" ht="15" customHeight="1">
      <c r="A15" s="160"/>
      <c r="B15" s="161"/>
      <c r="C15" s="123" t="s">
        <v>110</v>
      </c>
      <c r="D15" s="124"/>
      <c r="E15" s="116" t="s">
        <v>106</v>
      </c>
      <c r="F15" s="117"/>
      <c r="G15" s="47">
        <f>SUM(G19:G39)</f>
        <v>5874</v>
      </c>
      <c r="H15" s="47">
        <f>SUM(H19:H39)</f>
        <v>6426</v>
      </c>
      <c r="I15" s="47">
        <v>6883</v>
      </c>
      <c r="J15" s="47">
        <f>SUM(J19:J39)</f>
        <v>7170</v>
      </c>
      <c r="K15" s="75">
        <f>SUM(K19:K39)</f>
        <v>7111</v>
      </c>
      <c r="L15" s="6"/>
      <c r="M15" s="15" t="s">
        <v>91</v>
      </c>
      <c r="N15" s="15"/>
      <c r="O15" s="15"/>
      <c r="P15" s="15"/>
      <c r="Q15" s="15"/>
      <c r="R15" s="15"/>
      <c r="S15" s="15"/>
    </row>
    <row r="16" spans="1:11" ht="15" customHeight="1">
      <c r="A16" s="160"/>
      <c r="B16" s="161"/>
      <c r="C16" s="113"/>
      <c r="D16" s="125"/>
      <c r="E16" s="98" t="s">
        <v>107</v>
      </c>
      <c r="F16" s="99"/>
      <c r="G16" s="46">
        <v>5892</v>
      </c>
      <c r="H16" s="47">
        <v>6011</v>
      </c>
      <c r="I16" s="47">
        <v>6464</v>
      </c>
      <c r="J16" s="47">
        <v>6936</v>
      </c>
      <c r="K16" s="75">
        <v>7131</v>
      </c>
    </row>
    <row r="17" spans="1:11" ht="15" customHeight="1">
      <c r="A17" s="160"/>
      <c r="B17" s="161"/>
      <c r="C17" s="113"/>
      <c r="D17" s="125"/>
      <c r="E17" s="98" t="s">
        <v>108</v>
      </c>
      <c r="F17" s="99"/>
      <c r="G17" s="46">
        <v>2940</v>
      </c>
      <c r="H17" s="47">
        <v>3355</v>
      </c>
      <c r="I17" s="47">
        <v>3724</v>
      </c>
      <c r="J17" s="47">
        <v>3958</v>
      </c>
      <c r="K17" s="75">
        <v>3944</v>
      </c>
    </row>
    <row r="18" spans="1:22" ht="15" customHeight="1">
      <c r="A18" s="160"/>
      <c r="B18" s="161"/>
      <c r="C18" s="113"/>
      <c r="D18" s="125"/>
      <c r="E18" s="101"/>
      <c r="F18" s="102"/>
      <c r="G18" s="46"/>
      <c r="H18" s="47"/>
      <c r="I18" s="47"/>
      <c r="J18" s="47"/>
      <c r="K18" s="75"/>
      <c r="M18" s="100" t="s">
        <v>128</v>
      </c>
      <c r="N18" s="100"/>
      <c r="O18" s="100"/>
      <c r="P18" s="100"/>
      <c r="Q18" s="100"/>
      <c r="R18" s="100"/>
      <c r="S18" s="100"/>
      <c r="T18" s="100"/>
      <c r="U18" s="100"/>
      <c r="V18" s="100"/>
    </row>
    <row r="19" spans="1:22" ht="15" customHeight="1" thickBot="1">
      <c r="A19" s="160"/>
      <c r="B19" s="161"/>
      <c r="C19" s="113"/>
      <c r="D19" s="125"/>
      <c r="E19" s="128" t="s">
        <v>39</v>
      </c>
      <c r="F19" s="19" t="s">
        <v>9</v>
      </c>
      <c r="G19" s="48">
        <v>787</v>
      </c>
      <c r="H19" s="49">
        <v>913</v>
      </c>
      <c r="I19" s="49">
        <v>1048</v>
      </c>
      <c r="J19" s="49">
        <v>1056</v>
      </c>
      <c r="K19" s="76">
        <v>1009</v>
      </c>
      <c r="O19" s="7"/>
      <c r="P19" s="7"/>
      <c r="Q19" s="7"/>
      <c r="R19" s="7"/>
      <c r="S19" s="7"/>
      <c r="T19" s="7"/>
      <c r="U19" s="7"/>
      <c r="V19" s="8" t="s">
        <v>127</v>
      </c>
    </row>
    <row r="20" spans="1:22" ht="15" customHeight="1">
      <c r="A20" s="160"/>
      <c r="B20" s="161"/>
      <c r="C20" s="113"/>
      <c r="D20" s="125"/>
      <c r="E20" s="128"/>
      <c r="F20" s="19" t="s">
        <v>10</v>
      </c>
      <c r="G20" s="48">
        <v>87</v>
      </c>
      <c r="H20" s="49">
        <v>82</v>
      </c>
      <c r="I20" s="49">
        <v>85</v>
      </c>
      <c r="J20" s="49">
        <v>87</v>
      </c>
      <c r="K20" s="76">
        <v>84</v>
      </c>
      <c r="L20" s="6"/>
      <c r="M20" s="96" t="s">
        <v>100</v>
      </c>
      <c r="N20" s="96"/>
      <c r="O20" s="96"/>
      <c r="P20" s="96"/>
      <c r="Q20" s="97"/>
      <c r="R20" s="9" t="s">
        <v>90</v>
      </c>
      <c r="S20" s="58" t="s">
        <v>89</v>
      </c>
      <c r="T20" s="58" t="s">
        <v>101</v>
      </c>
      <c r="U20" s="58" t="s">
        <v>102</v>
      </c>
      <c r="V20" s="59" t="s">
        <v>103</v>
      </c>
    </row>
    <row r="21" spans="1:22" ht="15" customHeight="1">
      <c r="A21" s="160"/>
      <c r="B21" s="161"/>
      <c r="C21" s="113"/>
      <c r="D21" s="125"/>
      <c r="E21" s="128"/>
      <c r="F21" s="19" t="s">
        <v>11</v>
      </c>
      <c r="G21" s="48">
        <v>2</v>
      </c>
      <c r="H21" s="49">
        <v>7</v>
      </c>
      <c r="I21" s="49">
        <v>4</v>
      </c>
      <c r="J21" s="49">
        <v>6</v>
      </c>
      <c r="K21" s="76">
        <v>6</v>
      </c>
      <c r="M21" s="159" t="s">
        <v>129</v>
      </c>
      <c r="N21" s="159"/>
      <c r="O21" s="159"/>
      <c r="P21" s="11"/>
      <c r="Q21" s="17" t="s">
        <v>123</v>
      </c>
      <c r="R21" s="53">
        <v>2293</v>
      </c>
      <c r="S21" s="54">
        <v>2480</v>
      </c>
      <c r="T21" s="54">
        <v>2544</v>
      </c>
      <c r="U21" s="54">
        <v>2507</v>
      </c>
      <c r="V21" s="55">
        <v>2705</v>
      </c>
    </row>
    <row r="22" spans="1:22" ht="15" customHeight="1">
      <c r="A22" s="160"/>
      <c r="B22" s="161"/>
      <c r="C22" s="113"/>
      <c r="D22" s="125"/>
      <c r="E22" s="128"/>
      <c r="F22" s="19" t="s">
        <v>40</v>
      </c>
      <c r="G22" s="48">
        <v>67</v>
      </c>
      <c r="H22" s="49">
        <v>59</v>
      </c>
      <c r="I22" s="49">
        <v>59</v>
      </c>
      <c r="J22" s="49">
        <v>57</v>
      </c>
      <c r="K22" s="76">
        <v>59</v>
      </c>
      <c r="L22" s="6"/>
      <c r="M22" s="103"/>
      <c r="N22" s="103"/>
      <c r="O22" s="103"/>
      <c r="P22" s="18"/>
      <c r="Q22" s="19" t="s">
        <v>124</v>
      </c>
      <c r="R22" s="46">
        <v>2342</v>
      </c>
      <c r="S22" s="47">
        <v>2426</v>
      </c>
      <c r="T22" s="47">
        <v>2591</v>
      </c>
      <c r="U22" s="47">
        <v>2510</v>
      </c>
      <c r="V22" s="44">
        <v>2693</v>
      </c>
    </row>
    <row r="23" spans="1:22" ht="15" customHeight="1">
      <c r="A23" s="160"/>
      <c r="B23" s="161"/>
      <c r="C23" s="113"/>
      <c r="D23" s="125"/>
      <c r="E23" s="128"/>
      <c r="F23" s="19" t="s">
        <v>12</v>
      </c>
      <c r="G23" s="48">
        <v>18</v>
      </c>
      <c r="H23" s="49">
        <v>8</v>
      </c>
      <c r="I23" s="49">
        <v>21</v>
      </c>
      <c r="J23" s="49">
        <v>10</v>
      </c>
      <c r="K23" s="76">
        <v>11</v>
      </c>
      <c r="L23" s="6"/>
      <c r="M23" s="103"/>
      <c r="N23" s="103"/>
      <c r="O23" s="103"/>
      <c r="P23" s="12"/>
      <c r="Q23" s="19" t="s">
        <v>125</v>
      </c>
      <c r="R23" s="46">
        <v>152</v>
      </c>
      <c r="S23" s="47">
        <v>206</v>
      </c>
      <c r="T23" s="47">
        <v>159</v>
      </c>
      <c r="U23" s="47">
        <v>156</v>
      </c>
      <c r="V23" s="44">
        <v>168</v>
      </c>
    </row>
    <row r="24" spans="1:22" ht="15" customHeight="1">
      <c r="A24" s="160"/>
      <c r="B24" s="161"/>
      <c r="C24" s="113"/>
      <c r="D24" s="125"/>
      <c r="E24" s="128"/>
      <c r="F24" s="19" t="s">
        <v>116</v>
      </c>
      <c r="G24" s="48">
        <v>8</v>
      </c>
      <c r="H24" s="49">
        <v>9</v>
      </c>
      <c r="I24" s="49">
        <v>11</v>
      </c>
      <c r="J24" s="49">
        <v>11</v>
      </c>
      <c r="K24" s="76">
        <v>15</v>
      </c>
      <c r="L24" s="6"/>
      <c r="M24" s="103" t="s">
        <v>130</v>
      </c>
      <c r="N24" s="103"/>
      <c r="O24" s="103"/>
      <c r="P24" s="12"/>
      <c r="Q24" s="19" t="s">
        <v>126</v>
      </c>
      <c r="R24" s="46">
        <v>1159</v>
      </c>
      <c r="S24" s="47">
        <v>1191</v>
      </c>
      <c r="T24" s="47">
        <v>1067</v>
      </c>
      <c r="U24" s="47">
        <v>1065</v>
      </c>
      <c r="V24" s="44">
        <v>999</v>
      </c>
    </row>
    <row r="25" spans="1:22" ht="15" customHeight="1">
      <c r="A25" s="160"/>
      <c r="B25" s="161"/>
      <c r="C25" s="113"/>
      <c r="D25" s="125"/>
      <c r="E25" s="128"/>
      <c r="F25" s="19" t="s">
        <v>13</v>
      </c>
      <c r="G25" s="48">
        <v>1</v>
      </c>
      <c r="H25" s="49">
        <v>2</v>
      </c>
      <c r="I25" s="43" t="s">
        <v>109</v>
      </c>
      <c r="J25" s="43" t="s">
        <v>109</v>
      </c>
      <c r="K25" s="77" t="s">
        <v>118</v>
      </c>
      <c r="L25" s="6"/>
      <c r="M25" s="103"/>
      <c r="N25" s="103"/>
      <c r="O25" s="103"/>
      <c r="P25" s="18"/>
      <c r="Q25" s="19" t="s">
        <v>124</v>
      </c>
      <c r="R25" s="46">
        <v>1215</v>
      </c>
      <c r="S25" s="47">
        <v>1222</v>
      </c>
      <c r="T25" s="47">
        <v>1040</v>
      </c>
      <c r="U25" s="47">
        <v>1062</v>
      </c>
      <c r="V25" s="44">
        <v>1004</v>
      </c>
    </row>
    <row r="26" spans="1:22" ht="15" customHeight="1">
      <c r="A26" s="160"/>
      <c r="B26" s="161"/>
      <c r="C26" s="113"/>
      <c r="D26" s="125"/>
      <c r="E26" s="128"/>
      <c r="F26" s="19" t="s">
        <v>14</v>
      </c>
      <c r="G26" s="63" t="s">
        <v>109</v>
      </c>
      <c r="H26" s="43" t="s">
        <v>109</v>
      </c>
      <c r="I26" s="49">
        <v>1</v>
      </c>
      <c r="J26" s="49">
        <v>1</v>
      </c>
      <c r="K26" s="76">
        <v>2</v>
      </c>
      <c r="L26" s="6"/>
      <c r="M26" s="166"/>
      <c r="N26" s="166"/>
      <c r="O26" s="166"/>
      <c r="P26" s="21"/>
      <c r="Q26" s="19" t="s">
        <v>125</v>
      </c>
      <c r="R26" s="46">
        <v>281</v>
      </c>
      <c r="S26" s="51">
        <v>250</v>
      </c>
      <c r="T26" s="51">
        <v>277</v>
      </c>
      <c r="U26" s="51">
        <v>280</v>
      </c>
      <c r="V26" s="52">
        <v>275</v>
      </c>
    </row>
    <row r="27" spans="1:18" ht="15" customHeight="1">
      <c r="A27" s="160"/>
      <c r="B27" s="161"/>
      <c r="C27" s="113"/>
      <c r="D27" s="125"/>
      <c r="E27" s="128"/>
      <c r="F27" s="19" t="s">
        <v>15</v>
      </c>
      <c r="G27" s="48">
        <v>5</v>
      </c>
      <c r="H27" s="49">
        <v>5</v>
      </c>
      <c r="I27" s="49">
        <v>10</v>
      </c>
      <c r="J27" s="49">
        <v>10</v>
      </c>
      <c r="K27" s="76">
        <v>9</v>
      </c>
      <c r="L27" s="6"/>
      <c r="M27" s="14" t="s">
        <v>92</v>
      </c>
      <c r="N27" s="15"/>
      <c r="O27" s="15"/>
      <c r="P27" s="15"/>
      <c r="Q27" s="15"/>
      <c r="R27" s="41"/>
    </row>
    <row r="28" spans="1:17" ht="15" customHeight="1">
      <c r="A28" s="160"/>
      <c r="B28" s="161"/>
      <c r="C28" s="113"/>
      <c r="D28" s="125"/>
      <c r="E28" s="128"/>
      <c r="F28" s="19" t="s">
        <v>16</v>
      </c>
      <c r="G28" s="48">
        <v>36</v>
      </c>
      <c r="H28" s="49">
        <v>31</v>
      </c>
      <c r="I28" s="49">
        <v>37</v>
      </c>
      <c r="J28" s="49">
        <v>35</v>
      </c>
      <c r="K28" s="76">
        <v>41</v>
      </c>
      <c r="L28" s="6"/>
      <c r="N28" s="14"/>
      <c r="O28" s="14"/>
      <c r="P28" s="14"/>
      <c r="Q28" s="14"/>
    </row>
    <row r="29" spans="1:12" ht="15" customHeight="1">
      <c r="A29" s="160"/>
      <c r="B29" s="161"/>
      <c r="C29" s="113"/>
      <c r="D29" s="125"/>
      <c r="E29" s="128"/>
      <c r="F29" s="19" t="s">
        <v>17</v>
      </c>
      <c r="G29" s="48">
        <v>1</v>
      </c>
      <c r="H29" s="43" t="s">
        <v>109</v>
      </c>
      <c r="I29" s="49">
        <v>1</v>
      </c>
      <c r="J29" s="43" t="s">
        <v>109</v>
      </c>
      <c r="K29" s="77" t="s">
        <v>118</v>
      </c>
      <c r="L29" s="6"/>
    </row>
    <row r="30" spans="1:12" ht="15" customHeight="1">
      <c r="A30" s="160"/>
      <c r="B30" s="161"/>
      <c r="C30" s="113"/>
      <c r="D30" s="125"/>
      <c r="E30" s="128"/>
      <c r="F30" s="19" t="s">
        <v>18</v>
      </c>
      <c r="G30" s="48">
        <v>462</v>
      </c>
      <c r="H30" s="49">
        <v>473</v>
      </c>
      <c r="I30" s="49">
        <v>419</v>
      </c>
      <c r="J30" s="49">
        <v>437</v>
      </c>
      <c r="K30" s="76">
        <v>395</v>
      </c>
      <c r="L30" s="6"/>
    </row>
    <row r="31" spans="1:22" ht="15" customHeight="1">
      <c r="A31" s="160"/>
      <c r="B31" s="161"/>
      <c r="C31" s="113"/>
      <c r="D31" s="125"/>
      <c r="E31" s="128"/>
      <c r="F31" s="19" t="s">
        <v>19</v>
      </c>
      <c r="G31" s="48">
        <v>607</v>
      </c>
      <c r="H31" s="49">
        <v>572</v>
      </c>
      <c r="I31" s="49">
        <v>654</v>
      </c>
      <c r="J31" s="49">
        <v>739</v>
      </c>
      <c r="K31" s="76">
        <v>687</v>
      </c>
      <c r="L31" s="6"/>
      <c r="M31" s="100" t="s">
        <v>131</v>
      </c>
      <c r="N31" s="100"/>
      <c r="O31" s="100"/>
      <c r="P31" s="100"/>
      <c r="Q31" s="100"/>
      <c r="R31" s="100"/>
      <c r="S31" s="100"/>
      <c r="T31" s="100"/>
      <c r="U31" s="100"/>
      <c r="V31" s="100"/>
    </row>
    <row r="32" spans="1:22" ht="15" customHeight="1" thickBot="1">
      <c r="A32" s="160"/>
      <c r="B32" s="161"/>
      <c r="C32" s="113"/>
      <c r="D32" s="125"/>
      <c r="E32" s="128"/>
      <c r="F32" s="19" t="s">
        <v>20</v>
      </c>
      <c r="G32" s="48">
        <v>852</v>
      </c>
      <c r="H32" s="49">
        <v>756</v>
      </c>
      <c r="I32" s="49">
        <v>862</v>
      </c>
      <c r="J32" s="49">
        <v>972</v>
      </c>
      <c r="K32" s="76">
        <v>895</v>
      </c>
      <c r="O32" s="7"/>
      <c r="P32" s="7"/>
      <c r="Q32" s="7"/>
      <c r="R32" s="7"/>
      <c r="S32" s="31"/>
      <c r="T32" s="7"/>
      <c r="U32" s="7"/>
      <c r="V32" s="8" t="s">
        <v>127</v>
      </c>
    </row>
    <row r="33" spans="1:22" ht="15" customHeight="1">
      <c r="A33" s="160"/>
      <c r="B33" s="161"/>
      <c r="C33" s="113"/>
      <c r="D33" s="125"/>
      <c r="E33" s="128"/>
      <c r="F33" s="19" t="s">
        <v>21</v>
      </c>
      <c r="G33" s="48">
        <v>347</v>
      </c>
      <c r="H33" s="49">
        <v>488</v>
      </c>
      <c r="I33" s="49">
        <v>608</v>
      </c>
      <c r="J33" s="49">
        <v>612</v>
      </c>
      <c r="K33" s="76">
        <v>706</v>
      </c>
      <c r="M33" s="96" t="s">
        <v>100</v>
      </c>
      <c r="N33" s="96"/>
      <c r="O33" s="96"/>
      <c r="P33" s="96"/>
      <c r="Q33" s="97"/>
      <c r="R33" s="9" t="s">
        <v>90</v>
      </c>
      <c r="S33" s="58" t="s">
        <v>89</v>
      </c>
      <c r="T33" s="58" t="s">
        <v>101</v>
      </c>
      <c r="U33" s="58" t="s">
        <v>102</v>
      </c>
      <c r="V33" s="59" t="s">
        <v>103</v>
      </c>
    </row>
    <row r="34" spans="1:22" ht="15" customHeight="1">
      <c r="A34" s="160"/>
      <c r="B34" s="161"/>
      <c r="C34" s="113"/>
      <c r="D34" s="125"/>
      <c r="E34" s="128"/>
      <c r="F34" s="19" t="s">
        <v>22</v>
      </c>
      <c r="G34" s="48">
        <v>171</v>
      </c>
      <c r="H34" s="49">
        <v>367</v>
      </c>
      <c r="I34" s="49">
        <v>324</v>
      </c>
      <c r="J34" s="49">
        <v>418</v>
      </c>
      <c r="K34" s="76">
        <v>360</v>
      </c>
      <c r="M34" s="68" t="s">
        <v>135</v>
      </c>
      <c r="N34" s="29"/>
      <c r="O34" s="107" t="s">
        <v>132</v>
      </c>
      <c r="P34" s="108"/>
      <c r="Q34" s="109"/>
      <c r="R34" s="53">
        <v>3209</v>
      </c>
      <c r="S34" s="54">
        <v>3257</v>
      </c>
      <c r="T34" s="54">
        <v>2870</v>
      </c>
      <c r="U34" s="54">
        <v>2398</v>
      </c>
      <c r="V34" s="55">
        <v>2314</v>
      </c>
    </row>
    <row r="35" spans="1:22" ht="15" customHeight="1">
      <c r="A35" s="160"/>
      <c r="B35" s="161"/>
      <c r="C35" s="113"/>
      <c r="D35" s="125"/>
      <c r="E35" s="128"/>
      <c r="F35" s="19" t="s">
        <v>23</v>
      </c>
      <c r="G35" s="48">
        <v>4</v>
      </c>
      <c r="H35" s="49">
        <v>9</v>
      </c>
      <c r="I35" s="49">
        <v>3</v>
      </c>
      <c r="J35" s="49">
        <v>7</v>
      </c>
      <c r="K35" s="76">
        <v>6</v>
      </c>
      <c r="M35" s="25"/>
      <c r="N35" s="25"/>
      <c r="O35" s="10"/>
      <c r="P35" s="10"/>
      <c r="Q35" s="30"/>
      <c r="R35" s="23"/>
      <c r="S35" s="24"/>
      <c r="T35" s="24"/>
      <c r="U35" s="24"/>
      <c r="V35" s="44"/>
    </row>
    <row r="36" spans="1:22" ht="15" customHeight="1">
      <c r="A36" s="160"/>
      <c r="B36" s="161"/>
      <c r="C36" s="113"/>
      <c r="D36" s="125"/>
      <c r="E36" s="128"/>
      <c r="F36" s="19" t="s">
        <v>24</v>
      </c>
      <c r="G36" s="48">
        <v>1</v>
      </c>
      <c r="H36" s="43" t="s">
        <v>109</v>
      </c>
      <c r="I36" s="43" t="s">
        <v>109</v>
      </c>
      <c r="J36" s="43" t="s">
        <v>109</v>
      </c>
      <c r="K36" s="77" t="s">
        <v>118</v>
      </c>
      <c r="L36" s="6"/>
      <c r="M36" s="103" t="s">
        <v>107</v>
      </c>
      <c r="N36" s="14"/>
      <c r="O36" s="110" t="s">
        <v>132</v>
      </c>
      <c r="P36" s="111"/>
      <c r="Q36" s="112"/>
      <c r="R36" s="47">
        <f>SUM(R37:R40)</f>
        <v>3113</v>
      </c>
      <c r="S36" s="47">
        <f>SUM(S37:S40)</f>
        <v>3434</v>
      </c>
      <c r="T36" s="47">
        <f>SUM(T37:T40)</f>
        <v>2908</v>
      </c>
      <c r="U36" s="47">
        <f>SUM(U37:U40)</f>
        <v>2362</v>
      </c>
      <c r="V36" s="75">
        <f>SUM(V37:V40)</f>
        <v>2440</v>
      </c>
    </row>
    <row r="37" spans="1:22" ht="15" customHeight="1">
      <c r="A37" s="160"/>
      <c r="B37" s="161"/>
      <c r="C37" s="113"/>
      <c r="D37" s="125"/>
      <c r="E37" s="128"/>
      <c r="F37" s="19" t="s">
        <v>25</v>
      </c>
      <c r="G37" s="48">
        <v>702</v>
      </c>
      <c r="H37" s="49">
        <v>759</v>
      </c>
      <c r="I37" s="49">
        <v>656</v>
      </c>
      <c r="J37" s="49">
        <v>671</v>
      </c>
      <c r="K37" s="76">
        <v>646</v>
      </c>
      <c r="M37" s="103"/>
      <c r="N37" s="12"/>
      <c r="O37" s="104" t="s">
        <v>95</v>
      </c>
      <c r="P37" s="105"/>
      <c r="Q37" s="106"/>
      <c r="R37" s="48">
        <v>1031</v>
      </c>
      <c r="S37" s="49">
        <v>1211</v>
      </c>
      <c r="T37" s="49">
        <v>901</v>
      </c>
      <c r="U37" s="49">
        <v>665</v>
      </c>
      <c r="V37" s="50">
        <v>564</v>
      </c>
    </row>
    <row r="38" spans="1:23" ht="15" customHeight="1">
      <c r="A38" s="160"/>
      <c r="B38" s="161"/>
      <c r="C38" s="113"/>
      <c r="D38" s="125"/>
      <c r="E38" s="128"/>
      <c r="F38" s="19" t="s">
        <v>26</v>
      </c>
      <c r="G38" s="48">
        <v>10</v>
      </c>
      <c r="H38" s="49">
        <v>14</v>
      </c>
      <c r="I38" s="49">
        <v>11</v>
      </c>
      <c r="J38" s="49">
        <v>14</v>
      </c>
      <c r="K38" s="76">
        <v>24</v>
      </c>
      <c r="L38" s="6"/>
      <c r="M38" s="103"/>
      <c r="N38" s="25"/>
      <c r="O38" s="104" t="s">
        <v>94</v>
      </c>
      <c r="P38" s="105"/>
      <c r="Q38" s="106"/>
      <c r="R38" s="48">
        <v>29</v>
      </c>
      <c r="S38" s="49">
        <v>65</v>
      </c>
      <c r="T38" s="49">
        <v>45</v>
      </c>
      <c r="U38" s="49">
        <v>34</v>
      </c>
      <c r="V38" s="50">
        <v>25</v>
      </c>
      <c r="W38" s="13"/>
    </row>
    <row r="39" spans="1:22" ht="15" customHeight="1">
      <c r="A39" s="160"/>
      <c r="B39" s="161"/>
      <c r="C39" s="113"/>
      <c r="D39" s="125"/>
      <c r="E39" s="128"/>
      <c r="F39" s="19" t="s">
        <v>7</v>
      </c>
      <c r="G39" s="48">
        <v>1706</v>
      </c>
      <c r="H39" s="49">
        <v>1872</v>
      </c>
      <c r="I39" s="49">
        <v>2019</v>
      </c>
      <c r="J39" s="49">
        <v>2027</v>
      </c>
      <c r="K39" s="76">
        <v>2156</v>
      </c>
      <c r="L39" s="6"/>
      <c r="M39" s="103"/>
      <c r="N39" s="12"/>
      <c r="O39" s="103" t="s">
        <v>133</v>
      </c>
      <c r="P39" s="103"/>
      <c r="Q39" s="99"/>
      <c r="R39" s="48">
        <v>537</v>
      </c>
      <c r="S39" s="49">
        <v>661</v>
      </c>
      <c r="T39" s="49">
        <v>584</v>
      </c>
      <c r="U39" s="49">
        <v>594</v>
      </c>
      <c r="V39" s="50">
        <v>703</v>
      </c>
    </row>
    <row r="40" spans="1:22" ht="15" customHeight="1">
      <c r="A40" s="160"/>
      <c r="B40" s="161"/>
      <c r="C40" s="126"/>
      <c r="D40" s="127"/>
      <c r="E40" s="129"/>
      <c r="F40" s="64"/>
      <c r="G40" s="48"/>
      <c r="H40" s="49"/>
      <c r="I40" s="49"/>
      <c r="J40" s="49"/>
      <c r="K40" s="76"/>
      <c r="L40" s="6"/>
      <c r="M40" s="167"/>
      <c r="N40" s="12"/>
      <c r="O40" s="103" t="s">
        <v>134</v>
      </c>
      <c r="P40" s="103"/>
      <c r="Q40" s="99"/>
      <c r="R40" s="48">
        <v>1516</v>
      </c>
      <c r="S40" s="49">
        <v>1497</v>
      </c>
      <c r="T40" s="49">
        <v>1378</v>
      </c>
      <c r="U40" s="49">
        <v>1069</v>
      </c>
      <c r="V40" s="50">
        <v>1148</v>
      </c>
    </row>
    <row r="41" spans="1:22" ht="15" customHeight="1">
      <c r="A41" s="160"/>
      <c r="B41" s="161"/>
      <c r="C41" s="113" t="s">
        <v>37</v>
      </c>
      <c r="D41" s="114"/>
      <c r="E41" s="116" t="s">
        <v>106</v>
      </c>
      <c r="F41" s="117"/>
      <c r="G41" s="47">
        <f>SUM(G45:G54)</f>
        <v>8897</v>
      </c>
      <c r="H41" s="47">
        <f>SUM(H45:H54)</f>
        <v>10660</v>
      </c>
      <c r="I41" s="47">
        <f>SUM(I45:I54)</f>
        <v>10770</v>
      </c>
      <c r="J41" s="47">
        <f>SUM(J45:J54)</f>
        <v>9757</v>
      </c>
      <c r="K41" s="75">
        <f>SUM(K45:K54)</f>
        <v>8907</v>
      </c>
      <c r="L41" s="6"/>
      <c r="M41" s="41" t="s">
        <v>92</v>
      </c>
      <c r="N41" s="41"/>
      <c r="O41" s="41"/>
      <c r="P41" s="41"/>
      <c r="Q41" s="41"/>
      <c r="R41" s="41"/>
      <c r="S41" s="41"/>
      <c r="T41" s="41"/>
      <c r="U41" s="41"/>
      <c r="V41" s="41"/>
    </row>
    <row r="42" spans="1:14" ht="15" customHeight="1">
      <c r="A42" s="160"/>
      <c r="B42" s="161"/>
      <c r="C42" s="113"/>
      <c r="D42" s="114"/>
      <c r="E42" s="98" t="s">
        <v>107</v>
      </c>
      <c r="F42" s="99"/>
      <c r="G42" s="48">
        <v>8825</v>
      </c>
      <c r="H42" s="49">
        <v>10598</v>
      </c>
      <c r="I42" s="49">
        <v>10738</v>
      </c>
      <c r="J42" s="49">
        <v>9837</v>
      </c>
      <c r="K42" s="76">
        <v>8817</v>
      </c>
      <c r="L42" s="6"/>
      <c r="M42" s="14"/>
      <c r="N42" s="14"/>
    </row>
    <row r="43" spans="1:14" ht="15" customHeight="1">
      <c r="A43" s="160"/>
      <c r="B43" s="161"/>
      <c r="C43" s="113"/>
      <c r="D43" s="114"/>
      <c r="E43" s="98" t="s">
        <v>108</v>
      </c>
      <c r="F43" s="99"/>
      <c r="G43" s="48">
        <v>297</v>
      </c>
      <c r="H43" s="47">
        <v>359</v>
      </c>
      <c r="I43" s="47">
        <v>391</v>
      </c>
      <c r="J43" s="47">
        <v>311</v>
      </c>
      <c r="K43" s="75">
        <v>401</v>
      </c>
      <c r="L43" s="6"/>
      <c r="M43" s="14"/>
      <c r="N43" s="14"/>
    </row>
    <row r="44" spans="1:12" ht="15" customHeight="1">
      <c r="A44" s="160"/>
      <c r="B44" s="161"/>
      <c r="C44" s="113"/>
      <c r="D44" s="114"/>
      <c r="E44" s="122"/>
      <c r="F44" s="102"/>
      <c r="G44" s="48"/>
      <c r="H44" s="47"/>
      <c r="I44" s="47"/>
      <c r="J44" s="47"/>
      <c r="K44" s="75"/>
      <c r="L44" s="6"/>
    </row>
    <row r="45" spans="1:12" ht="15" customHeight="1">
      <c r="A45" s="160"/>
      <c r="B45" s="161"/>
      <c r="C45" s="113"/>
      <c r="D45" s="114"/>
      <c r="E45" s="115" t="s">
        <v>38</v>
      </c>
      <c r="F45" s="19" t="s">
        <v>9</v>
      </c>
      <c r="G45" s="48">
        <v>624</v>
      </c>
      <c r="H45" s="49">
        <v>1003</v>
      </c>
      <c r="I45" s="49">
        <v>1505</v>
      </c>
      <c r="J45" s="49">
        <v>1308</v>
      </c>
      <c r="K45" s="76">
        <v>1368</v>
      </c>
      <c r="L45" s="6"/>
    </row>
    <row r="46" spans="1:17" ht="15" customHeight="1">
      <c r="A46" s="160"/>
      <c r="B46" s="161"/>
      <c r="C46" s="113"/>
      <c r="D46" s="114"/>
      <c r="E46" s="115"/>
      <c r="F46" s="19" t="s">
        <v>117</v>
      </c>
      <c r="G46" s="48">
        <v>8</v>
      </c>
      <c r="H46" s="49">
        <v>9</v>
      </c>
      <c r="I46" s="49">
        <v>14</v>
      </c>
      <c r="J46" s="49">
        <v>6</v>
      </c>
      <c r="K46" s="76">
        <v>3</v>
      </c>
      <c r="L46" s="6"/>
      <c r="M46" s="14"/>
      <c r="N46" s="14"/>
      <c r="O46" s="14"/>
      <c r="P46" s="14"/>
      <c r="Q46" s="14"/>
    </row>
    <row r="47" spans="1:17" ht="15" customHeight="1">
      <c r="A47" s="160"/>
      <c r="B47" s="161"/>
      <c r="C47" s="113"/>
      <c r="D47" s="114"/>
      <c r="E47" s="115"/>
      <c r="F47" s="19" t="s">
        <v>17</v>
      </c>
      <c r="G47" s="43" t="s">
        <v>109</v>
      </c>
      <c r="H47" s="43" t="s">
        <v>109</v>
      </c>
      <c r="I47" s="43" t="s">
        <v>109</v>
      </c>
      <c r="J47" s="43" t="s">
        <v>109</v>
      </c>
      <c r="K47" s="77" t="s">
        <v>118</v>
      </c>
      <c r="L47" s="6"/>
      <c r="M47" s="14"/>
      <c r="N47" s="14"/>
      <c r="O47" s="14"/>
      <c r="P47" s="14"/>
      <c r="Q47" s="14"/>
    </row>
    <row r="48" spans="1:17" ht="15" customHeight="1">
      <c r="A48" s="160"/>
      <c r="B48" s="161"/>
      <c r="C48" s="113"/>
      <c r="D48" s="114"/>
      <c r="E48" s="115"/>
      <c r="F48" s="19" t="s">
        <v>27</v>
      </c>
      <c r="G48" s="48">
        <v>21</v>
      </c>
      <c r="H48" s="49">
        <v>40</v>
      </c>
      <c r="I48" s="49">
        <v>27</v>
      </c>
      <c r="J48" s="49">
        <v>27</v>
      </c>
      <c r="K48" s="76">
        <v>27</v>
      </c>
      <c r="L48" s="6"/>
      <c r="N48" s="14"/>
      <c r="P48" s="14"/>
      <c r="Q48" s="14"/>
    </row>
    <row r="49" spans="1:22" ht="15" customHeight="1">
      <c r="A49" s="160"/>
      <c r="B49" s="161"/>
      <c r="C49" s="113"/>
      <c r="D49" s="114"/>
      <c r="E49" s="115"/>
      <c r="F49" s="19" t="s">
        <v>28</v>
      </c>
      <c r="G49" s="48">
        <v>4419</v>
      </c>
      <c r="H49" s="49">
        <v>5369</v>
      </c>
      <c r="I49" s="49">
        <v>5001</v>
      </c>
      <c r="J49" s="49">
        <v>4520</v>
      </c>
      <c r="K49" s="76">
        <v>3931</v>
      </c>
      <c r="L49" s="6"/>
      <c r="M49" s="100" t="s">
        <v>136</v>
      </c>
      <c r="N49" s="100"/>
      <c r="O49" s="100"/>
      <c r="P49" s="100"/>
      <c r="Q49" s="100"/>
      <c r="R49" s="100"/>
      <c r="S49" s="100"/>
      <c r="T49" s="100"/>
      <c r="U49" s="100"/>
      <c r="V49" s="100"/>
    </row>
    <row r="50" spans="1:22" ht="15" customHeight="1" thickBot="1">
      <c r="A50" s="160"/>
      <c r="B50" s="161"/>
      <c r="C50" s="113"/>
      <c r="D50" s="114"/>
      <c r="E50" s="115"/>
      <c r="F50" s="19" t="s">
        <v>29</v>
      </c>
      <c r="G50" s="48">
        <v>72</v>
      </c>
      <c r="H50" s="49">
        <v>52</v>
      </c>
      <c r="I50" s="49">
        <v>71</v>
      </c>
      <c r="J50" s="49">
        <v>27</v>
      </c>
      <c r="K50" s="76">
        <v>48</v>
      </c>
      <c r="L50" s="6"/>
      <c r="O50" s="7"/>
      <c r="P50" s="7"/>
      <c r="Q50" s="7"/>
      <c r="R50" s="7"/>
      <c r="S50" s="7"/>
      <c r="T50" s="7"/>
      <c r="U50" s="7"/>
      <c r="V50" s="8" t="s">
        <v>120</v>
      </c>
    </row>
    <row r="51" spans="1:22" ht="15" customHeight="1">
      <c r="A51" s="160"/>
      <c r="B51" s="161"/>
      <c r="C51" s="113"/>
      <c r="D51" s="114"/>
      <c r="E51" s="115"/>
      <c r="F51" s="19" t="s">
        <v>18</v>
      </c>
      <c r="G51" s="48">
        <v>117</v>
      </c>
      <c r="H51" s="49">
        <v>110</v>
      </c>
      <c r="I51" s="49">
        <v>65</v>
      </c>
      <c r="J51" s="49">
        <v>91</v>
      </c>
      <c r="K51" s="76">
        <v>58</v>
      </c>
      <c r="L51" s="6"/>
      <c r="M51" s="96" t="s">
        <v>100</v>
      </c>
      <c r="N51" s="96"/>
      <c r="O51" s="96"/>
      <c r="P51" s="96"/>
      <c r="Q51" s="97"/>
      <c r="R51" s="9" t="s">
        <v>90</v>
      </c>
      <c r="S51" s="58" t="s">
        <v>89</v>
      </c>
      <c r="T51" s="58" t="s">
        <v>101</v>
      </c>
      <c r="U51" s="58" t="s">
        <v>102</v>
      </c>
      <c r="V51" s="59" t="s">
        <v>103</v>
      </c>
    </row>
    <row r="52" spans="1:22" ht="15" customHeight="1">
      <c r="A52" s="160"/>
      <c r="B52" s="161"/>
      <c r="C52" s="113"/>
      <c r="D52" s="114"/>
      <c r="E52" s="115"/>
      <c r="F52" s="19" t="s">
        <v>25</v>
      </c>
      <c r="G52" s="48">
        <v>54</v>
      </c>
      <c r="H52" s="49">
        <v>75</v>
      </c>
      <c r="I52" s="49">
        <v>50</v>
      </c>
      <c r="J52" s="49">
        <v>48</v>
      </c>
      <c r="K52" s="76">
        <v>35</v>
      </c>
      <c r="M52" s="149" t="s">
        <v>140</v>
      </c>
      <c r="N52" s="118" t="s">
        <v>139</v>
      </c>
      <c r="O52" s="119"/>
      <c r="P52" s="15"/>
      <c r="Q52" s="39" t="s">
        <v>30</v>
      </c>
      <c r="R52" s="47">
        <f>SUM(R53:R54)</f>
        <v>5046</v>
      </c>
      <c r="S52" s="47">
        <f>SUM(S53:S54)</f>
        <v>4975</v>
      </c>
      <c r="T52" s="47">
        <f>SUM(T53:T54)</f>
        <v>4775</v>
      </c>
      <c r="U52" s="47">
        <f>SUM(U53:U54)</f>
        <v>4206</v>
      </c>
      <c r="V52" s="75">
        <f>SUM(V53:V54)</f>
        <v>4240</v>
      </c>
    </row>
    <row r="53" spans="1:22" ht="15" customHeight="1">
      <c r="A53" s="160"/>
      <c r="B53" s="161"/>
      <c r="C53" s="113"/>
      <c r="D53" s="114"/>
      <c r="E53" s="115"/>
      <c r="F53" s="19" t="s">
        <v>26</v>
      </c>
      <c r="G53" s="43" t="s">
        <v>109</v>
      </c>
      <c r="H53" s="43" t="s">
        <v>109</v>
      </c>
      <c r="I53" s="43" t="s">
        <v>109</v>
      </c>
      <c r="J53" s="43" t="s">
        <v>109</v>
      </c>
      <c r="K53" s="76">
        <v>2</v>
      </c>
      <c r="M53" s="150"/>
      <c r="N53" s="120"/>
      <c r="O53" s="121"/>
      <c r="P53" s="25"/>
      <c r="Q53" s="19" t="s">
        <v>31</v>
      </c>
      <c r="R53" s="46">
        <v>73</v>
      </c>
      <c r="S53" s="47">
        <v>108</v>
      </c>
      <c r="T53" s="47">
        <v>41</v>
      </c>
      <c r="U53" s="47">
        <v>81</v>
      </c>
      <c r="V53" s="75">
        <v>28</v>
      </c>
    </row>
    <row r="54" spans="1:22" ht="15" customHeight="1">
      <c r="A54" s="160"/>
      <c r="B54" s="161"/>
      <c r="C54" s="113"/>
      <c r="D54" s="114"/>
      <c r="E54" s="115"/>
      <c r="F54" s="19" t="s">
        <v>7</v>
      </c>
      <c r="G54" s="48">
        <v>3582</v>
      </c>
      <c r="H54" s="49">
        <v>4002</v>
      </c>
      <c r="I54" s="49">
        <v>4037</v>
      </c>
      <c r="J54" s="49">
        <v>3730</v>
      </c>
      <c r="K54" s="76">
        <v>3435</v>
      </c>
      <c r="M54" s="150"/>
      <c r="N54" s="120"/>
      <c r="O54" s="121"/>
      <c r="P54" s="25"/>
      <c r="Q54" s="19" t="s">
        <v>2</v>
      </c>
      <c r="R54" s="46">
        <v>4973</v>
      </c>
      <c r="S54" s="47">
        <v>4867</v>
      </c>
      <c r="T54" s="47">
        <v>4734</v>
      </c>
      <c r="U54" s="47">
        <v>4125</v>
      </c>
      <c r="V54" s="75">
        <v>4212</v>
      </c>
    </row>
    <row r="55" spans="1:22" ht="15" customHeight="1">
      <c r="A55" s="162"/>
      <c r="B55" s="163"/>
      <c r="C55" s="113"/>
      <c r="D55" s="114"/>
      <c r="E55" s="115"/>
      <c r="F55" s="67"/>
      <c r="G55" s="65"/>
      <c r="H55" s="66"/>
      <c r="I55" s="66"/>
      <c r="J55" s="66"/>
      <c r="K55" s="78"/>
      <c r="M55" s="150"/>
      <c r="N55" s="120" t="s">
        <v>137</v>
      </c>
      <c r="O55" s="121"/>
      <c r="P55" s="14"/>
      <c r="Q55" s="40" t="s">
        <v>30</v>
      </c>
      <c r="R55" s="47">
        <f>SUM(R56:R59)</f>
        <v>4938</v>
      </c>
      <c r="S55" s="47">
        <f>SUM(S56:S59)</f>
        <v>4934</v>
      </c>
      <c r="T55" s="47">
        <f>SUM(T56:T59)</f>
        <v>4694</v>
      </c>
      <c r="U55" s="47">
        <f>SUM(U56:U59)</f>
        <v>4178</v>
      </c>
      <c r="V55" s="75">
        <f>SUM(V56:V59)</f>
        <v>4185</v>
      </c>
    </row>
    <row r="56" spans="1:22" ht="15" customHeight="1">
      <c r="A56" s="142" t="s">
        <v>115</v>
      </c>
      <c r="B56" s="143"/>
      <c r="C56" s="152" t="s">
        <v>111</v>
      </c>
      <c r="D56" s="153"/>
      <c r="E56" s="116" t="s">
        <v>106</v>
      </c>
      <c r="F56" s="117"/>
      <c r="G56" s="43" t="s">
        <v>109</v>
      </c>
      <c r="H56" s="43" t="s">
        <v>109</v>
      </c>
      <c r="I56" s="43" t="s">
        <v>109</v>
      </c>
      <c r="J56" s="43" t="s">
        <v>109</v>
      </c>
      <c r="K56" s="77" t="s">
        <v>118</v>
      </c>
      <c r="L56" s="6"/>
      <c r="M56" s="150"/>
      <c r="N56" s="120"/>
      <c r="O56" s="121"/>
      <c r="P56" s="25"/>
      <c r="Q56" s="19" t="s">
        <v>32</v>
      </c>
      <c r="R56" s="46">
        <v>466</v>
      </c>
      <c r="S56" s="47">
        <v>473</v>
      </c>
      <c r="T56" s="47">
        <v>534</v>
      </c>
      <c r="U56" s="47">
        <v>569</v>
      </c>
      <c r="V56" s="75">
        <v>524</v>
      </c>
    </row>
    <row r="57" spans="1:22" ht="15" customHeight="1">
      <c r="A57" s="121"/>
      <c r="B57" s="144"/>
      <c r="C57" s="152"/>
      <c r="D57" s="153"/>
      <c r="E57" s="98" t="s">
        <v>107</v>
      </c>
      <c r="F57" s="99"/>
      <c r="G57" s="43" t="s">
        <v>109</v>
      </c>
      <c r="H57" s="43" t="s">
        <v>109</v>
      </c>
      <c r="I57" s="43" t="s">
        <v>109</v>
      </c>
      <c r="J57" s="43" t="s">
        <v>109</v>
      </c>
      <c r="K57" s="77" t="s">
        <v>118</v>
      </c>
      <c r="M57" s="150"/>
      <c r="N57" s="120"/>
      <c r="O57" s="121"/>
      <c r="P57" s="25"/>
      <c r="Q57" s="19" t="s">
        <v>33</v>
      </c>
      <c r="R57" s="46">
        <v>523</v>
      </c>
      <c r="S57" s="47">
        <v>448</v>
      </c>
      <c r="T57" s="47">
        <v>471</v>
      </c>
      <c r="U57" s="47">
        <v>430</v>
      </c>
      <c r="V57" s="75">
        <v>396</v>
      </c>
    </row>
    <row r="58" spans="1:22" ht="15" customHeight="1">
      <c r="A58" s="121"/>
      <c r="B58" s="144"/>
      <c r="C58" s="152"/>
      <c r="D58" s="153"/>
      <c r="E58" s="98" t="s">
        <v>108</v>
      </c>
      <c r="F58" s="99"/>
      <c r="G58" s="43" t="s">
        <v>109</v>
      </c>
      <c r="H58" s="43" t="s">
        <v>109</v>
      </c>
      <c r="I58" s="43" t="s">
        <v>109</v>
      </c>
      <c r="J58" s="43" t="s">
        <v>109</v>
      </c>
      <c r="K58" s="77" t="s">
        <v>118</v>
      </c>
      <c r="L58" s="6"/>
      <c r="M58" s="150"/>
      <c r="N58" s="120"/>
      <c r="O58" s="121"/>
      <c r="P58" s="25"/>
      <c r="Q58" s="19" t="s">
        <v>34</v>
      </c>
      <c r="R58" s="46">
        <v>11</v>
      </c>
      <c r="S58" s="47">
        <v>4</v>
      </c>
      <c r="T58" s="47">
        <v>11</v>
      </c>
      <c r="U58" s="47">
        <v>6</v>
      </c>
      <c r="V58" s="75">
        <v>1</v>
      </c>
    </row>
    <row r="59" spans="1:22" ht="15" customHeight="1">
      <c r="A59" s="121"/>
      <c r="B59" s="144"/>
      <c r="C59" s="152"/>
      <c r="D59" s="153"/>
      <c r="E59" s="69"/>
      <c r="F59" s="60"/>
      <c r="G59" s="48"/>
      <c r="H59" s="49"/>
      <c r="I59" s="49"/>
      <c r="J59" s="49"/>
      <c r="K59" s="76"/>
      <c r="L59" s="6"/>
      <c r="M59" s="150"/>
      <c r="N59" s="120"/>
      <c r="O59" s="121"/>
      <c r="P59" s="25"/>
      <c r="Q59" s="19" t="s">
        <v>35</v>
      </c>
      <c r="R59" s="46">
        <v>3938</v>
      </c>
      <c r="S59" s="47">
        <v>4009</v>
      </c>
      <c r="T59" s="47">
        <v>3678</v>
      </c>
      <c r="U59" s="47">
        <v>3173</v>
      </c>
      <c r="V59" s="75">
        <v>3264</v>
      </c>
    </row>
    <row r="60" spans="1:22" ht="15" customHeight="1">
      <c r="A60" s="121"/>
      <c r="B60" s="144"/>
      <c r="C60" s="152"/>
      <c r="D60" s="153"/>
      <c r="E60" s="12"/>
      <c r="F60" s="60"/>
      <c r="G60" s="48"/>
      <c r="H60" s="49"/>
      <c r="I60" s="49"/>
      <c r="J60" s="49"/>
      <c r="K60" s="76"/>
      <c r="L60" s="6"/>
      <c r="M60" s="151" t="s">
        <v>36</v>
      </c>
      <c r="N60" s="120" t="s">
        <v>138</v>
      </c>
      <c r="O60" s="121"/>
      <c r="P60" s="14"/>
      <c r="Q60" s="40" t="s">
        <v>30</v>
      </c>
      <c r="R60" s="47">
        <f>SUM(R61:R62)</f>
        <v>16500</v>
      </c>
      <c r="S60" s="47">
        <f>SUM(S61:S62)</f>
        <v>20776</v>
      </c>
      <c r="T60" s="47">
        <f>SUM(T61:T62)</f>
        <v>20331</v>
      </c>
      <c r="U60" s="47">
        <f>SUM(U61:U62)</f>
        <v>18194</v>
      </c>
      <c r="V60" s="75">
        <f>SUM(V61:V62)</f>
        <v>19914</v>
      </c>
    </row>
    <row r="61" spans="1:22" ht="15" customHeight="1">
      <c r="A61" s="121"/>
      <c r="B61" s="144"/>
      <c r="C61" s="152"/>
      <c r="D61" s="153"/>
      <c r="E61" s="12"/>
      <c r="F61" s="60"/>
      <c r="G61" s="48"/>
      <c r="H61" s="49"/>
      <c r="I61" s="49"/>
      <c r="J61" s="49"/>
      <c r="K61" s="76"/>
      <c r="L61" s="6"/>
      <c r="M61" s="151"/>
      <c r="N61" s="120"/>
      <c r="O61" s="121"/>
      <c r="P61" s="25"/>
      <c r="Q61" s="19" t="s">
        <v>31</v>
      </c>
      <c r="R61" s="47">
        <v>23</v>
      </c>
      <c r="S61" s="47">
        <v>26</v>
      </c>
      <c r="T61" s="47">
        <v>7</v>
      </c>
      <c r="U61" s="47">
        <v>17</v>
      </c>
      <c r="V61" s="75">
        <v>2</v>
      </c>
    </row>
    <row r="62" spans="1:22" ht="15" customHeight="1">
      <c r="A62" s="121"/>
      <c r="B62" s="144"/>
      <c r="C62" s="154" t="s">
        <v>112</v>
      </c>
      <c r="D62" s="156" t="s">
        <v>113</v>
      </c>
      <c r="E62" s="159" t="s">
        <v>106</v>
      </c>
      <c r="F62" s="117"/>
      <c r="G62" s="72">
        <v>12</v>
      </c>
      <c r="H62" s="73">
        <v>12</v>
      </c>
      <c r="I62" s="73">
        <v>18</v>
      </c>
      <c r="J62" s="73">
        <v>24</v>
      </c>
      <c r="K62" s="79">
        <v>20</v>
      </c>
      <c r="L62" s="6"/>
      <c r="M62" s="151"/>
      <c r="N62" s="120"/>
      <c r="O62" s="121"/>
      <c r="P62" s="25"/>
      <c r="Q62" s="19" t="s">
        <v>2</v>
      </c>
      <c r="R62" s="46">
        <v>16477</v>
      </c>
      <c r="S62" s="47">
        <v>20750</v>
      </c>
      <c r="T62" s="47">
        <v>20324</v>
      </c>
      <c r="U62" s="47">
        <v>18177</v>
      </c>
      <c r="V62" s="75">
        <v>19912</v>
      </c>
    </row>
    <row r="63" spans="1:22" ht="15" customHeight="1">
      <c r="A63" s="121"/>
      <c r="B63" s="144"/>
      <c r="C63" s="155"/>
      <c r="D63" s="157"/>
      <c r="E63" s="103" t="s">
        <v>107</v>
      </c>
      <c r="F63" s="99"/>
      <c r="G63" s="48">
        <v>19</v>
      </c>
      <c r="H63" s="49">
        <v>11</v>
      </c>
      <c r="I63" s="49">
        <v>17</v>
      </c>
      <c r="J63" s="49">
        <v>22</v>
      </c>
      <c r="K63" s="76">
        <v>21</v>
      </c>
      <c r="L63" s="6"/>
      <c r="M63" s="151"/>
      <c r="N63" s="120" t="s">
        <v>137</v>
      </c>
      <c r="O63" s="121"/>
      <c r="P63" s="14"/>
      <c r="Q63" s="40" t="s">
        <v>30</v>
      </c>
      <c r="R63" s="47">
        <f>SUM(R64:R67)</f>
        <v>16474</v>
      </c>
      <c r="S63" s="47">
        <f>SUM(S64:S67)</f>
        <v>20769</v>
      </c>
      <c r="T63" s="47">
        <f>SUM(T64:T67)</f>
        <v>20314</v>
      </c>
      <c r="U63" s="47">
        <f>SUM(U64:U67)</f>
        <v>18192</v>
      </c>
      <c r="V63" s="75">
        <f>SUM(V64:V67)</f>
        <v>19899</v>
      </c>
    </row>
    <row r="64" spans="1:22" ht="15" customHeight="1">
      <c r="A64" s="121"/>
      <c r="B64" s="144"/>
      <c r="C64" s="155"/>
      <c r="D64" s="157"/>
      <c r="E64" s="103" t="s">
        <v>108</v>
      </c>
      <c r="F64" s="99"/>
      <c r="G64" s="48">
        <v>4</v>
      </c>
      <c r="H64" s="47">
        <v>5</v>
      </c>
      <c r="I64" s="47">
        <v>6</v>
      </c>
      <c r="J64" s="47">
        <v>8</v>
      </c>
      <c r="K64" s="75">
        <v>1</v>
      </c>
      <c r="L64" s="6"/>
      <c r="M64" s="151"/>
      <c r="N64" s="120"/>
      <c r="O64" s="121"/>
      <c r="P64" s="26"/>
      <c r="Q64" s="19" t="s">
        <v>32</v>
      </c>
      <c r="R64" s="47">
        <v>11107</v>
      </c>
      <c r="S64" s="47">
        <v>14260</v>
      </c>
      <c r="T64" s="47">
        <v>12923</v>
      </c>
      <c r="U64" s="47">
        <v>11562</v>
      </c>
      <c r="V64" s="44">
        <v>12510</v>
      </c>
    </row>
    <row r="65" spans="1:22" ht="15" customHeight="1">
      <c r="A65" s="121"/>
      <c r="B65" s="144"/>
      <c r="C65" s="155"/>
      <c r="D65" s="157"/>
      <c r="E65" s="12"/>
      <c r="F65" s="60"/>
      <c r="K65" s="80"/>
      <c r="L65" s="6"/>
      <c r="M65" s="151"/>
      <c r="N65" s="120"/>
      <c r="O65" s="121"/>
      <c r="P65" s="25"/>
      <c r="Q65" s="19" t="s">
        <v>33</v>
      </c>
      <c r="R65" s="46">
        <v>2673</v>
      </c>
      <c r="S65" s="47">
        <v>3871</v>
      </c>
      <c r="T65" s="47">
        <v>4913</v>
      </c>
      <c r="U65" s="47">
        <v>5147</v>
      </c>
      <c r="V65" s="44">
        <v>5833</v>
      </c>
    </row>
    <row r="66" spans="1:22" ht="15" customHeight="1">
      <c r="A66" s="121"/>
      <c r="B66" s="144"/>
      <c r="C66" s="155"/>
      <c r="D66" s="158"/>
      <c r="E66" s="21"/>
      <c r="F66" s="61"/>
      <c r="G66" s="74"/>
      <c r="H66" s="51"/>
      <c r="I66" s="51"/>
      <c r="J66" s="51"/>
      <c r="K66" s="81"/>
      <c r="L66" s="6"/>
      <c r="M66" s="151"/>
      <c r="N66" s="120"/>
      <c r="O66" s="121"/>
      <c r="P66" s="26"/>
      <c r="Q66" s="19" t="s">
        <v>34</v>
      </c>
      <c r="R66" s="46">
        <v>43</v>
      </c>
      <c r="S66" s="47">
        <v>26</v>
      </c>
      <c r="T66" s="47">
        <v>26</v>
      </c>
      <c r="U66" s="47">
        <v>19</v>
      </c>
      <c r="V66" s="44">
        <v>12</v>
      </c>
    </row>
    <row r="67" spans="1:22" ht="15" customHeight="1">
      <c r="A67" s="121"/>
      <c r="B67" s="144"/>
      <c r="C67" s="139" t="s">
        <v>114</v>
      </c>
      <c r="D67" s="140"/>
      <c r="E67" s="116" t="s">
        <v>106</v>
      </c>
      <c r="F67" s="117"/>
      <c r="G67" s="48">
        <v>838</v>
      </c>
      <c r="H67" s="49">
        <v>1087</v>
      </c>
      <c r="I67" s="49">
        <v>1187</v>
      </c>
      <c r="J67" s="49">
        <v>1061</v>
      </c>
      <c r="K67" s="76">
        <v>1101</v>
      </c>
      <c r="L67" s="6"/>
      <c r="M67" s="102"/>
      <c r="N67" s="147"/>
      <c r="O67" s="148"/>
      <c r="P67" s="27"/>
      <c r="Q67" s="22" t="s">
        <v>35</v>
      </c>
      <c r="R67" s="57">
        <v>2651</v>
      </c>
      <c r="S67" s="51">
        <v>2612</v>
      </c>
      <c r="T67" s="51">
        <v>2452</v>
      </c>
      <c r="U67" s="51">
        <v>1464</v>
      </c>
      <c r="V67" s="52">
        <v>1544</v>
      </c>
    </row>
    <row r="68" spans="1:15" ht="15" customHeight="1">
      <c r="A68" s="121"/>
      <c r="B68" s="144"/>
      <c r="C68" s="141"/>
      <c r="D68" s="140"/>
      <c r="E68" s="98" t="s">
        <v>107</v>
      </c>
      <c r="F68" s="99"/>
      <c r="G68" s="48">
        <v>818</v>
      </c>
      <c r="H68" s="49">
        <v>1112</v>
      </c>
      <c r="I68" s="49">
        <v>1171</v>
      </c>
      <c r="J68" s="49">
        <v>1097</v>
      </c>
      <c r="K68" s="76">
        <v>1094</v>
      </c>
      <c r="L68" s="6"/>
      <c r="M68" s="15" t="s">
        <v>93</v>
      </c>
      <c r="N68" s="15"/>
      <c r="O68" s="15"/>
    </row>
    <row r="69" spans="1:12" ht="15" customHeight="1">
      <c r="A69" s="121"/>
      <c r="B69" s="144"/>
      <c r="C69" s="141"/>
      <c r="D69" s="140"/>
      <c r="E69" s="98" t="s">
        <v>108</v>
      </c>
      <c r="F69" s="99"/>
      <c r="G69" s="48">
        <v>273</v>
      </c>
      <c r="H69" s="47">
        <v>248</v>
      </c>
      <c r="I69" s="47">
        <v>264</v>
      </c>
      <c r="J69" s="47">
        <v>228</v>
      </c>
      <c r="K69" s="75">
        <v>235</v>
      </c>
      <c r="L69" s="6"/>
    </row>
    <row r="70" spans="1:11" ht="15" customHeight="1">
      <c r="A70" s="121"/>
      <c r="B70" s="144"/>
      <c r="C70" s="141"/>
      <c r="D70" s="140"/>
      <c r="E70" s="69"/>
      <c r="F70" s="60"/>
      <c r="G70" s="48"/>
      <c r="H70" s="47"/>
      <c r="I70" s="47"/>
      <c r="J70" s="47"/>
      <c r="K70" s="75"/>
    </row>
    <row r="71" spans="1:12" ht="15" customHeight="1">
      <c r="A71" s="121"/>
      <c r="B71" s="144"/>
      <c r="C71" s="141"/>
      <c r="D71" s="140"/>
      <c r="E71" s="12"/>
      <c r="F71" s="60"/>
      <c r="G71" s="49"/>
      <c r="H71" s="47"/>
      <c r="I71" s="47"/>
      <c r="J71" s="47"/>
      <c r="K71" s="75"/>
      <c r="L71" s="6"/>
    </row>
    <row r="72" spans="1:12" ht="15" customHeight="1">
      <c r="A72" s="145"/>
      <c r="B72" s="146"/>
      <c r="C72" s="141"/>
      <c r="D72" s="140"/>
      <c r="E72" s="70"/>
      <c r="F72" s="71"/>
      <c r="G72" s="74"/>
      <c r="H72" s="51"/>
      <c r="I72" s="51"/>
      <c r="J72" s="51"/>
      <c r="K72" s="81"/>
      <c r="L72" s="6"/>
    </row>
    <row r="73" spans="1:12" ht="15" customHeight="1">
      <c r="A73" s="12" t="s">
        <v>91</v>
      </c>
      <c r="B73" s="12"/>
      <c r="C73" s="12"/>
      <c r="G73" s="14"/>
      <c r="L73" s="6"/>
    </row>
    <row r="74" spans="2:12" ht="15" customHeight="1">
      <c r="B74" s="14"/>
      <c r="L74" s="6"/>
    </row>
    <row r="75" spans="2:12" ht="15" customHeight="1">
      <c r="B75" s="4"/>
      <c r="L75" s="6"/>
    </row>
    <row r="76" spans="4:12" ht="15" customHeight="1">
      <c r="D76" s="14"/>
      <c r="E76" s="14"/>
      <c r="F76" s="14"/>
      <c r="G76" s="14"/>
      <c r="H76" s="14"/>
      <c r="I76" s="14"/>
      <c r="J76" s="14"/>
      <c r="K76" s="14"/>
      <c r="L76" s="6"/>
    </row>
    <row r="77" spans="3:12" ht="14.25">
      <c r="C77" s="14"/>
      <c r="D77" s="14"/>
      <c r="E77" s="14"/>
      <c r="F77" s="14"/>
      <c r="G77" s="14"/>
      <c r="H77" s="14"/>
      <c r="I77" s="14"/>
      <c r="J77" s="14"/>
      <c r="K77" s="14"/>
      <c r="L77" s="6"/>
    </row>
    <row r="78" spans="3:11" ht="14.25">
      <c r="C78" s="4"/>
      <c r="D78" s="14"/>
      <c r="E78" s="14"/>
      <c r="F78" s="14"/>
      <c r="G78" s="14"/>
      <c r="H78" s="14"/>
      <c r="I78" s="14"/>
      <c r="J78" s="14"/>
      <c r="K78" s="14"/>
    </row>
    <row r="79" spans="4:11" ht="14.25">
      <c r="D79" s="4"/>
      <c r="E79" s="14"/>
      <c r="F79" s="14"/>
      <c r="G79" s="14"/>
      <c r="H79" s="14"/>
      <c r="I79" s="14"/>
      <c r="J79" s="14"/>
      <c r="K79" s="14"/>
    </row>
    <row r="80" spans="4:11" ht="14.25">
      <c r="D80" s="4"/>
      <c r="E80" s="12"/>
      <c r="F80" s="12"/>
      <c r="G80" s="12"/>
      <c r="H80" s="12"/>
      <c r="I80" s="12"/>
      <c r="J80" s="12"/>
      <c r="K80" s="12"/>
    </row>
    <row r="82" spans="4:11" ht="14.25">
      <c r="D82" s="6"/>
      <c r="E82" s="6"/>
      <c r="F82" s="6"/>
      <c r="G82" s="6"/>
      <c r="H82" s="6"/>
      <c r="I82" s="6"/>
      <c r="J82" s="6"/>
      <c r="K82" s="16"/>
    </row>
  </sheetData>
  <sheetProtection/>
  <mergeCells count="63">
    <mergeCell ref="E69:F69"/>
    <mergeCell ref="A6:B55"/>
    <mergeCell ref="A5:F5"/>
    <mergeCell ref="M6:O8"/>
    <mergeCell ref="M11:O11"/>
    <mergeCell ref="M9:O10"/>
    <mergeCell ref="M12:O14"/>
    <mergeCell ref="M21:O23"/>
    <mergeCell ref="M24:O26"/>
    <mergeCell ref="M36:M40"/>
    <mergeCell ref="E63:F63"/>
    <mergeCell ref="E64:F64"/>
    <mergeCell ref="E67:F67"/>
    <mergeCell ref="E68:F68"/>
    <mergeCell ref="E56:F56"/>
    <mergeCell ref="E57:F57"/>
    <mergeCell ref="E58:F58"/>
    <mergeCell ref="E62:F62"/>
    <mergeCell ref="C67:D72"/>
    <mergeCell ref="A56:B72"/>
    <mergeCell ref="N63:O67"/>
    <mergeCell ref="N60:O62"/>
    <mergeCell ref="N55:O59"/>
    <mergeCell ref="M52:M59"/>
    <mergeCell ref="M60:M67"/>
    <mergeCell ref="C56:D61"/>
    <mergeCell ref="C62:C66"/>
    <mergeCell ref="D62:D66"/>
    <mergeCell ref="C15:D40"/>
    <mergeCell ref="E19:E40"/>
    <mergeCell ref="E15:F15"/>
    <mergeCell ref="M49:V49"/>
    <mergeCell ref="B2:V2"/>
    <mergeCell ref="C6:D14"/>
    <mergeCell ref="E9:F9"/>
    <mergeCell ref="E10:E14"/>
    <mergeCell ref="E6:F6"/>
    <mergeCell ref="O40:Q40"/>
    <mergeCell ref="M51:Q51"/>
    <mergeCell ref="C41:D55"/>
    <mergeCell ref="E45:E55"/>
    <mergeCell ref="E41:F41"/>
    <mergeCell ref="E43:F43"/>
    <mergeCell ref="N52:O54"/>
    <mergeCell ref="E44:F44"/>
    <mergeCell ref="E42:F42"/>
    <mergeCell ref="O39:Q39"/>
    <mergeCell ref="O38:Q38"/>
    <mergeCell ref="M31:V31"/>
    <mergeCell ref="M33:Q33"/>
    <mergeCell ref="O34:Q34"/>
    <mergeCell ref="O36:Q36"/>
    <mergeCell ref="O37:Q37"/>
    <mergeCell ref="M20:Q20"/>
    <mergeCell ref="E7:F7"/>
    <mergeCell ref="E8:F8"/>
    <mergeCell ref="B3:K3"/>
    <mergeCell ref="M3:V3"/>
    <mergeCell ref="M5:Q5"/>
    <mergeCell ref="E16:F16"/>
    <mergeCell ref="E17:F17"/>
    <mergeCell ref="E18:F18"/>
    <mergeCell ref="M18:V1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34"/>
  <sheetViews>
    <sheetView tabSelected="1" zoomScalePageLayoutView="0" workbookViewId="0" topLeftCell="A1">
      <selection activeCell="A1" sqref="A1"/>
    </sheetView>
  </sheetViews>
  <sheetFormatPr defaultColWidth="10.59765625" defaultRowHeight="15"/>
  <cols>
    <col min="1" max="1" width="3.59765625" style="5" customWidth="1"/>
    <col min="2" max="2" width="2.09765625" style="5" customWidth="1"/>
    <col min="3" max="3" width="15.69921875" style="5" customWidth="1"/>
    <col min="4" max="4" width="7.19921875" style="5" customWidth="1"/>
    <col min="5" max="8" width="8.59765625" style="5" customWidth="1"/>
    <col min="9" max="9" width="9.19921875" style="5" customWidth="1"/>
    <col min="10" max="23" width="8.59765625" style="5" customWidth="1"/>
    <col min="24" max="24" width="9.59765625" style="5" customWidth="1"/>
    <col min="25" max="30" width="8.59765625" style="5" customWidth="1"/>
    <col min="31" max="16384" width="10.59765625" style="5" customWidth="1"/>
  </cols>
  <sheetData>
    <row r="1" spans="1:30" s="2" customFormat="1" ht="19.5" customHeight="1">
      <c r="A1" s="1" t="s">
        <v>141</v>
      </c>
      <c r="B1" s="1"/>
      <c r="AD1" s="3" t="s">
        <v>142</v>
      </c>
    </row>
    <row r="2" spans="1:30" ht="19.5" customHeight="1">
      <c r="A2" s="211" t="s">
        <v>143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</row>
    <row r="3" spans="3:30" ht="18" customHeight="1" thickBot="1">
      <c r="C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 t="s">
        <v>0</v>
      </c>
    </row>
    <row r="4" spans="1:30" ht="15.75" customHeight="1">
      <c r="A4" s="190" t="s">
        <v>144</v>
      </c>
      <c r="B4" s="190"/>
      <c r="C4" s="212"/>
      <c r="D4" s="213"/>
      <c r="E4" s="210" t="s">
        <v>145</v>
      </c>
      <c r="F4" s="97"/>
      <c r="G4" s="210" t="s">
        <v>148</v>
      </c>
      <c r="H4" s="97"/>
      <c r="I4" s="210" t="s">
        <v>149</v>
      </c>
      <c r="J4" s="97"/>
      <c r="K4" s="210" t="s">
        <v>150</v>
      </c>
      <c r="L4" s="97"/>
      <c r="M4" s="210" t="s">
        <v>151</v>
      </c>
      <c r="N4" s="97"/>
      <c r="O4" s="210" t="s">
        <v>152</v>
      </c>
      <c r="P4" s="97"/>
      <c r="Q4" s="210" t="s">
        <v>153</v>
      </c>
      <c r="R4" s="97"/>
      <c r="S4" s="210" t="s">
        <v>154</v>
      </c>
      <c r="T4" s="97"/>
      <c r="U4" s="210" t="s">
        <v>155</v>
      </c>
      <c r="V4" s="97"/>
      <c r="W4" s="210" t="s">
        <v>156</v>
      </c>
      <c r="X4" s="97"/>
      <c r="Y4" s="210" t="s">
        <v>157</v>
      </c>
      <c r="Z4" s="97"/>
      <c r="AA4" s="210" t="s">
        <v>158</v>
      </c>
      <c r="AB4" s="97"/>
      <c r="AC4" s="210" t="s">
        <v>159</v>
      </c>
      <c r="AD4" s="96"/>
    </row>
    <row r="5" spans="1:30" ht="15.75" customHeight="1">
      <c r="A5" s="214"/>
      <c r="B5" s="214"/>
      <c r="C5" s="214"/>
      <c r="D5" s="215"/>
      <c r="E5" s="82" t="s">
        <v>146</v>
      </c>
      <c r="F5" s="83" t="s">
        <v>147</v>
      </c>
      <c r="G5" s="83" t="s">
        <v>146</v>
      </c>
      <c r="H5" s="83" t="s">
        <v>147</v>
      </c>
      <c r="I5" s="83" t="s">
        <v>146</v>
      </c>
      <c r="J5" s="83" t="s">
        <v>147</v>
      </c>
      <c r="K5" s="83" t="s">
        <v>146</v>
      </c>
      <c r="L5" s="83" t="s">
        <v>147</v>
      </c>
      <c r="M5" s="83" t="s">
        <v>146</v>
      </c>
      <c r="N5" s="83" t="s">
        <v>147</v>
      </c>
      <c r="O5" s="83" t="s">
        <v>146</v>
      </c>
      <c r="P5" s="83" t="s">
        <v>147</v>
      </c>
      <c r="Q5" s="83" t="s">
        <v>146</v>
      </c>
      <c r="R5" s="83" t="s">
        <v>147</v>
      </c>
      <c r="S5" s="83" t="s">
        <v>146</v>
      </c>
      <c r="T5" s="83" t="s">
        <v>147</v>
      </c>
      <c r="U5" s="83" t="s">
        <v>146</v>
      </c>
      <c r="V5" s="83" t="s">
        <v>147</v>
      </c>
      <c r="W5" s="83" t="s">
        <v>146</v>
      </c>
      <c r="X5" s="83" t="s">
        <v>147</v>
      </c>
      <c r="Y5" s="83" t="s">
        <v>146</v>
      </c>
      <c r="Z5" s="83" t="s">
        <v>147</v>
      </c>
      <c r="AA5" s="83" t="s">
        <v>146</v>
      </c>
      <c r="AB5" s="83" t="s">
        <v>147</v>
      </c>
      <c r="AC5" s="83" t="s">
        <v>146</v>
      </c>
      <c r="AD5" s="84" t="s">
        <v>147</v>
      </c>
    </row>
    <row r="6" spans="1:30" ht="15.75" customHeight="1">
      <c r="A6" s="229" t="s">
        <v>90</v>
      </c>
      <c r="B6" s="229"/>
      <c r="C6" s="229"/>
      <c r="D6" s="230"/>
      <c r="E6" s="86">
        <f aca="true" t="shared" si="0" ref="E6:F9">SUM(G6,I6,K6,M6,O6,Q6,S6,U6,W6,Y6,AA6,AC6)</f>
        <v>11091</v>
      </c>
      <c r="F6" s="47">
        <f t="shared" si="0"/>
        <v>5476</v>
      </c>
      <c r="G6" s="54">
        <v>558</v>
      </c>
      <c r="H6" s="54">
        <v>394</v>
      </c>
      <c r="I6" s="54">
        <v>621</v>
      </c>
      <c r="J6" s="54">
        <v>374</v>
      </c>
      <c r="K6" s="54">
        <v>770</v>
      </c>
      <c r="L6" s="54">
        <v>331</v>
      </c>
      <c r="M6" s="54">
        <v>811</v>
      </c>
      <c r="N6" s="54">
        <v>379</v>
      </c>
      <c r="O6" s="54">
        <v>1017</v>
      </c>
      <c r="P6" s="54">
        <v>871</v>
      </c>
      <c r="Q6" s="54">
        <v>899</v>
      </c>
      <c r="R6" s="54">
        <v>444</v>
      </c>
      <c r="S6" s="54">
        <v>1048</v>
      </c>
      <c r="T6" s="54">
        <v>322</v>
      </c>
      <c r="U6" s="54">
        <v>1142</v>
      </c>
      <c r="V6" s="54">
        <v>531</v>
      </c>
      <c r="W6" s="54">
        <v>1214</v>
      </c>
      <c r="X6" s="54">
        <v>613</v>
      </c>
      <c r="Y6" s="54">
        <v>1073</v>
      </c>
      <c r="Z6" s="54">
        <v>280</v>
      </c>
      <c r="AA6" s="54">
        <v>1084</v>
      </c>
      <c r="AB6" s="54">
        <v>572</v>
      </c>
      <c r="AC6" s="54">
        <v>854</v>
      </c>
      <c r="AD6" s="54">
        <v>365</v>
      </c>
    </row>
    <row r="7" spans="1:30" ht="15.75" customHeight="1">
      <c r="A7" s="172" t="s">
        <v>160</v>
      </c>
      <c r="B7" s="172"/>
      <c r="C7" s="172"/>
      <c r="D7" s="231"/>
      <c r="E7" s="86">
        <f t="shared" si="0"/>
        <v>11883</v>
      </c>
      <c r="F7" s="47">
        <f t="shared" si="0"/>
        <v>5534</v>
      </c>
      <c r="G7" s="47">
        <v>873</v>
      </c>
      <c r="H7" s="47">
        <v>371</v>
      </c>
      <c r="I7" s="47">
        <v>884</v>
      </c>
      <c r="J7" s="47">
        <v>434</v>
      </c>
      <c r="K7" s="47">
        <v>1042</v>
      </c>
      <c r="L7" s="47">
        <v>478</v>
      </c>
      <c r="M7" s="47">
        <v>984</v>
      </c>
      <c r="N7" s="47">
        <v>365</v>
      </c>
      <c r="O7" s="47">
        <v>1077</v>
      </c>
      <c r="P7" s="47">
        <v>434</v>
      </c>
      <c r="Q7" s="47">
        <v>1036</v>
      </c>
      <c r="R7" s="47">
        <v>1028</v>
      </c>
      <c r="S7" s="47">
        <v>969</v>
      </c>
      <c r="T7" s="47">
        <v>412</v>
      </c>
      <c r="U7" s="47">
        <v>1099</v>
      </c>
      <c r="V7" s="47">
        <v>498</v>
      </c>
      <c r="W7" s="47">
        <v>1044</v>
      </c>
      <c r="X7" s="47">
        <v>317</v>
      </c>
      <c r="Y7" s="47">
        <v>1017</v>
      </c>
      <c r="Z7" s="47">
        <v>477</v>
      </c>
      <c r="AA7" s="47">
        <v>1132</v>
      </c>
      <c r="AB7" s="47">
        <v>568</v>
      </c>
      <c r="AC7" s="47">
        <v>726</v>
      </c>
      <c r="AD7" s="47">
        <v>152</v>
      </c>
    </row>
    <row r="8" spans="1:30" ht="15.75" customHeight="1">
      <c r="A8" s="172" t="s">
        <v>161</v>
      </c>
      <c r="B8" s="172"/>
      <c r="C8" s="172"/>
      <c r="D8" s="231"/>
      <c r="E8" s="86">
        <f t="shared" si="0"/>
        <v>11386</v>
      </c>
      <c r="F8" s="47">
        <f t="shared" si="0"/>
        <v>6424</v>
      </c>
      <c r="G8" s="47">
        <v>669</v>
      </c>
      <c r="H8" s="47">
        <v>231</v>
      </c>
      <c r="I8" s="47">
        <v>616</v>
      </c>
      <c r="J8" s="47">
        <v>264</v>
      </c>
      <c r="K8" s="47">
        <v>748</v>
      </c>
      <c r="L8" s="47">
        <v>372</v>
      </c>
      <c r="M8" s="47">
        <v>875</v>
      </c>
      <c r="N8" s="47">
        <v>306</v>
      </c>
      <c r="O8" s="47">
        <v>1311</v>
      </c>
      <c r="P8" s="47">
        <v>954</v>
      </c>
      <c r="Q8" s="47">
        <v>1109</v>
      </c>
      <c r="R8" s="47">
        <v>810</v>
      </c>
      <c r="S8" s="47">
        <v>1045</v>
      </c>
      <c r="T8" s="47">
        <v>392</v>
      </c>
      <c r="U8" s="47">
        <v>1034</v>
      </c>
      <c r="V8" s="47">
        <v>477</v>
      </c>
      <c r="W8" s="47">
        <v>1124</v>
      </c>
      <c r="X8" s="47">
        <v>390</v>
      </c>
      <c r="Y8" s="47">
        <v>1095</v>
      </c>
      <c r="Z8" s="47">
        <v>1292</v>
      </c>
      <c r="AA8" s="47">
        <v>976</v>
      </c>
      <c r="AB8" s="47">
        <v>587</v>
      </c>
      <c r="AC8" s="47">
        <v>784</v>
      </c>
      <c r="AD8" s="47">
        <v>349</v>
      </c>
    </row>
    <row r="9" spans="1:30" ht="15.75" customHeight="1">
      <c r="A9" s="172" t="s">
        <v>162</v>
      </c>
      <c r="B9" s="172"/>
      <c r="C9" s="172"/>
      <c r="D9" s="231"/>
      <c r="E9" s="86">
        <f t="shared" si="0"/>
        <v>12015</v>
      </c>
      <c r="F9" s="47">
        <f t="shared" si="0"/>
        <v>6602</v>
      </c>
      <c r="G9" s="47">
        <v>809</v>
      </c>
      <c r="H9" s="47">
        <v>359</v>
      </c>
      <c r="I9" s="47">
        <v>589</v>
      </c>
      <c r="J9" s="47">
        <v>276</v>
      </c>
      <c r="K9" s="47">
        <v>1050</v>
      </c>
      <c r="L9" s="47">
        <v>543</v>
      </c>
      <c r="M9" s="47">
        <v>979</v>
      </c>
      <c r="N9" s="47">
        <v>593</v>
      </c>
      <c r="O9" s="47">
        <v>1178</v>
      </c>
      <c r="P9" s="47">
        <v>1028</v>
      </c>
      <c r="Q9" s="47">
        <v>952</v>
      </c>
      <c r="R9" s="47">
        <v>367</v>
      </c>
      <c r="S9" s="47">
        <v>1152</v>
      </c>
      <c r="T9" s="47">
        <v>462</v>
      </c>
      <c r="U9" s="47">
        <v>994</v>
      </c>
      <c r="V9" s="47">
        <v>313</v>
      </c>
      <c r="W9" s="47">
        <v>1107</v>
      </c>
      <c r="X9" s="47">
        <v>454</v>
      </c>
      <c r="Y9" s="47">
        <v>1042</v>
      </c>
      <c r="Z9" s="47">
        <v>555</v>
      </c>
      <c r="AA9" s="47">
        <v>1343</v>
      </c>
      <c r="AB9" s="47">
        <v>1415</v>
      </c>
      <c r="AC9" s="47">
        <v>820</v>
      </c>
      <c r="AD9" s="47">
        <v>237</v>
      </c>
    </row>
    <row r="10" spans="1:30" s="45" customFormat="1" ht="15.75" customHeight="1">
      <c r="A10" s="217" t="s">
        <v>163</v>
      </c>
      <c r="B10" s="217"/>
      <c r="C10" s="217"/>
      <c r="D10" s="232"/>
      <c r="E10" s="94">
        <f aca="true" t="shared" si="1" ref="E10:AD10">SUM(E12,E21,E28,E30,E37,E41)</f>
        <v>10201</v>
      </c>
      <c r="F10" s="75">
        <f t="shared" si="1"/>
        <v>6555</v>
      </c>
      <c r="G10" s="75">
        <f>SUM(G12,G21,G28,G30,G37,G41)</f>
        <v>605</v>
      </c>
      <c r="H10" s="75">
        <f t="shared" si="1"/>
        <v>323</v>
      </c>
      <c r="I10" s="75">
        <f t="shared" si="1"/>
        <v>840</v>
      </c>
      <c r="J10" s="75">
        <f t="shared" si="1"/>
        <v>662</v>
      </c>
      <c r="K10" s="75">
        <f t="shared" si="1"/>
        <v>939</v>
      </c>
      <c r="L10" s="75">
        <f t="shared" si="1"/>
        <v>538</v>
      </c>
      <c r="M10" s="75">
        <f t="shared" si="1"/>
        <v>671</v>
      </c>
      <c r="N10" s="75">
        <f t="shared" si="1"/>
        <v>393</v>
      </c>
      <c r="O10" s="75">
        <f t="shared" si="1"/>
        <v>839</v>
      </c>
      <c r="P10" s="75">
        <f t="shared" si="1"/>
        <v>450</v>
      </c>
      <c r="Q10" s="75">
        <f t="shared" si="1"/>
        <v>937</v>
      </c>
      <c r="R10" s="75">
        <f t="shared" si="1"/>
        <v>457</v>
      </c>
      <c r="S10" s="75">
        <f t="shared" si="1"/>
        <v>1043</v>
      </c>
      <c r="T10" s="75">
        <f t="shared" si="1"/>
        <v>580</v>
      </c>
      <c r="U10" s="75">
        <f t="shared" si="1"/>
        <v>942</v>
      </c>
      <c r="V10" s="75">
        <f t="shared" si="1"/>
        <v>425</v>
      </c>
      <c r="W10" s="75">
        <f t="shared" si="1"/>
        <v>1025</v>
      </c>
      <c r="X10" s="75">
        <f t="shared" si="1"/>
        <v>946</v>
      </c>
      <c r="Y10" s="75">
        <f t="shared" si="1"/>
        <v>856</v>
      </c>
      <c r="Z10" s="75">
        <f t="shared" si="1"/>
        <v>568</v>
      </c>
      <c r="AA10" s="75">
        <f t="shared" si="1"/>
        <v>780</v>
      </c>
      <c r="AB10" s="75">
        <f t="shared" si="1"/>
        <v>784</v>
      </c>
      <c r="AC10" s="75">
        <f t="shared" si="1"/>
        <v>724</v>
      </c>
      <c r="AD10" s="75">
        <f t="shared" si="1"/>
        <v>429</v>
      </c>
    </row>
    <row r="11" spans="1:30" ht="15.75" customHeight="1">
      <c r="A11" s="10"/>
      <c r="B11" s="10"/>
      <c r="C11" s="10"/>
      <c r="D11" s="14"/>
      <c r="E11" s="87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</row>
    <row r="12" spans="1:30" ht="15.75" customHeight="1">
      <c r="A12" s="103" t="s">
        <v>164</v>
      </c>
      <c r="B12" s="103"/>
      <c r="C12" s="187"/>
      <c r="D12" s="187"/>
      <c r="E12" s="86">
        <f aca="true" t="shared" si="2" ref="E12:J12">SUM(E13:E19)</f>
        <v>38</v>
      </c>
      <c r="F12" s="47">
        <f t="shared" si="2"/>
        <v>37</v>
      </c>
      <c r="G12" s="47">
        <f t="shared" si="2"/>
        <v>4</v>
      </c>
      <c r="H12" s="47">
        <f t="shared" si="2"/>
        <v>4</v>
      </c>
      <c r="I12" s="47">
        <f t="shared" si="2"/>
        <v>2</v>
      </c>
      <c r="J12" s="47">
        <f t="shared" si="2"/>
        <v>2</v>
      </c>
      <c r="K12" s="49" t="s">
        <v>204</v>
      </c>
      <c r="L12" s="49" t="s">
        <v>204</v>
      </c>
      <c r="M12" s="47">
        <f>SUM(M13:M19)</f>
        <v>5</v>
      </c>
      <c r="N12" s="47">
        <f>SUM(N13:N19)</f>
        <v>5</v>
      </c>
      <c r="O12" s="49" t="s">
        <v>204</v>
      </c>
      <c r="P12" s="49" t="s">
        <v>204</v>
      </c>
      <c r="Q12" s="47">
        <f aca="true" t="shared" si="3" ref="Q12:AD12">SUM(Q13:Q19)</f>
        <v>3</v>
      </c>
      <c r="R12" s="47">
        <f t="shared" si="3"/>
        <v>2</v>
      </c>
      <c r="S12" s="47">
        <f t="shared" si="3"/>
        <v>5</v>
      </c>
      <c r="T12" s="47">
        <f t="shared" si="3"/>
        <v>5</v>
      </c>
      <c r="U12" s="47">
        <f t="shared" si="3"/>
        <v>2</v>
      </c>
      <c r="V12" s="47">
        <f t="shared" si="3"/>
        <v>2</v>
      </c>
      <c r="W12" s="47">
        <f t="shared" si="3"/>
        <v>5</v>
      </c>
      <c r="X12" s="47">
        <f t="shared" si="3"/>
        <v>4</v>
      </c>
      <c r="Y12" s="47">
        <f t="shared" si="3"/>
        <v>3</v>
      </c>
      <c r="Z12" s="47">
        <f t="shared" si="3"/>
        <v>4</v>
      </c>
      <c r="AA12" s="47">
        <f t="shared" si="3"/>
        <v>4</v>
      </c>
      <c r="AB12" s="47">
        <f t="shared" si="3"/>
        <v>4</v>
      </c>
      <c r="AC12" s="47">
        <f t="shared" si="3"/>
        <v>5</v>
      </c>
      <c r="AD12" s="47">
        <f t="shared" si="3"/>
        <v>5</v>
      </c>
    </row>
    <row r="13" spans="1:30" ht="15.75" customHeight="1">
      <c r="A13" s="10"/>
      <c r="B13" s="10"/>
      <c r="C13" s="103" t="s">
        <v>41</v>
      </c>
      <c r="D13" s="187"/>
      <c r="E13" s="86">
        <f aca="true" t="shared" si="4" ref="E13:E41">SUM(G13,I13,K13,M13,O13,Q13,S13,U13,W13,Y13,AA13,AC13)</f>
        <v>7</v>
      </c>
      <c r="F13" s="47">
        <f aca="true" t="shared" si="5" ref="F13:F41">SUM(H13,J13,L13,N13,P13,R13,T13,V13,X13,Z13,AB13,AD13)</f>
        <v>6</v>
      </c>
      <c r="G13" s="49" t="s">
        <v>204</v>
      </c>
      <c r="H13" s="49" t="s">
        <v>204</v>
      </c>
      <c r="I13" s="49" t="s">
        <v>204</v>
      </c>
      <c r="J13" s="49" t="s">
        <v>204</v>
      </c>
      <c r="K13" s="49" t="s">
        <v>204</v>
      </c>
      <c r="L13" s="49" t="s">
        <v>204</v>
      </c>
      <c r="M13" s="49" t="s">
        <v>204</v>
      </c>
      <c r="N13" s="49" t="s">
        <v>204</v>
      </c>
      <c r="O13" s="49" t="s">
        <v>204</v>
      </c>
      <c r="P13" s="49" t="s">
        <v>204</v>
      </c>
      <c r="Q13" s="49">
        <v>1</v>
      </c>
      <c r="R13" s="49" t="s">
        <v>204</v>
      </c>
      <c r="S13" s="49">
        <v>2</v>
      </c>
      <c r="T13" s="49">
        <v>2</v>
      </c>
      <c r="U13" s="49">
        <v>1</v>
      </c>
      <c r="V13" s="49">
        <v>1</v>
      </c>
      <c r="W13" s="49">
        <v>1</v>
      </c>
      <c r="X13" s="49" t="s">
        <v>204</v>
      </c>
      <c r="Y13" s="49" t="s">
        <v>204</v>
      </c>
      <c r="Z13" s="49">
        <v>1</v>
      </c>
      <c r="AA13" s="49">
        <v>1</v>
      </c>
      <c r="AB13" s="49">
        <v>1</v>
      </c>
      <c r="AC13" s="49">
        <v>1</v>
      </c>
      <c r="AD13" s="49">
        <v>1</v>
      </c>
    </row>
    <row r="14" spans="1:30" ht="15.75" customHeight="1">
      <c r="A14" s="10"/>
      <c r="B14" s="10"/>
      <c r="C14" s="103" t="s">
        <v>42</v>
      </c>
      <c r="D14" s="187"/>
      <c r="E14" s="89" t="s">
        <v>204</v>
      </c>
      <c r="F14" s="49" t="s">
        <v>204</v>
      </c>
      <c r="G14" s="49" t="s">
        <v>204</v>
      </c>
      <c r="H14" s="49" t="s">
        <v>204</v>
      </c>
      <c r="I14" s="49" t="s">
        <v>204</v>
      </c>
      <c r="J14" s="49" t="s">
        <v>204</v>
      </c>
      <c r="K14" s="49" t="s">
        <v>204</v>
      </c>
      <c r="L14" s="49" t="s">
        <v>204</v>
      </c>
      <c r="M14" s="49" t="s">
        <v>204</v>
      </c>
      <c r="N14" s="49" t="s">
        <v>204</v>
      </c>
      <c r="O14" s="49" t="s">
        <v>204</v>
      </c>
      <c r="P14" s="49" t="s">
        <v>204</v>
      </c>
      <c r="Q14" s="49" t="s">
        <v>204</v>
      </c>
      <c r="R14" s="49" t="s">
        <v>204</v>
      </c>
      <c r="S14" s="49" t="s">
        <v>204</v>
      </c>
      <c r="T14" s="49" t="s">
        <v>204</v>
      </c>
      <c r="U14" s="49" t="s">
        <v>204</v>
      </c>
      <c r="V14" s="49" t="s">
        <v>204</v>
      </c>
      <c r="W14" s="49" t="s">
        <v>204</v>
      </c>
      <c r="X14" s="49" t="s">
        <v>204</v>
      </c>
      <c r="Y14" s="49" t="s">
        <v>204</v>
      </c>
      <c r="Z14" s="49" t="s">
        <v>204</v>
      </c>
      <c r="AA14" s="49" t="s">
        <v>204</v>
      </c>
      <c r="AB14" s="49" t="s">
        <v>204</v>
      </c>
      <c r="AC14" s="49" t="s">
        <v>109</v>
      </c>
      <c r="AD14" s="49" t="s">
        <v>109</v>
      </c>
    </row>
    <row r="15" spans="1:30" ht="15.75" customHeight="1">
      <c r="A15" s="10"/>
      <c r="B15" s="10"/>
      <c r="C15" s="103" t="s">
        <v>43</v>
      </c>
      <c r="D15" s="187"/>
      <c r="E15" s="86">
        <f t="shared" si="4"/>
        <v>4</v>
      </c>
      <c r="F15" s="47">
        <f t="shared" si="5"/>
        <v>3</v>
      </c>
      <c r="G15" s="49" t="s">
        <v>109</v>
      </c>
      <c r="H15" s="49" t="s">
        <v>109</v>
      </c>
      <c r="I15" s="49">
        <v>1</v>
      </c>
      <c r="J15" s="49" t="s">
        <v>109</v>
      </c>
      <c r="K15" s="49" t="s">
        <v>109</v>
      </c>
      <c r="L15" s="49" t="s">
        <v>204</v>
      </c>
      <c r="M15" s="49">
        <v>2</v>
      </c>
      <c r="N15" s="49">
        <v>2</v>
      </c>
      <c r="O15" s="49" t="s">
        <v>109</v>
      </c>
      <c r="P15" s="49" t="s">
        <v>109</v>
      </c>
      <c r="Q15" s="49" t="s">
        <v>109</v>
      </c>
      <c r="R15" s="49" t="s">
        <v>109</v>
      </c>
      <c r="S15" s="49" t="s">
        <v>109</v>
      </c>
      <c r="T15" s="49" t="s">
        <v>109</v>
      </c>
      <c r="U15" s="49">
        <v>1</v>
      </c>
      <c r="V15" s="49">
        <v>1</v>
      </c>
      <c r="W15" s="49" t="s">
        <v>109</v>
      </c>
      <c r="X15" s="49" t="s">
        <v>109</v>
      </c>
      <c r="Y15" s="49" t="s">
        <v>205</v>
      </c>
      <c r="Z15" s="49" t="s">
        <v>205</v>
      </c>
      <c r="AA15" s="49" t="s">
        <v>206</v>
      </c>
      <c r="AB15" s="49" t="s">
        <v>206</v>
      </c>
      <c r="AC15" s="49" t="s">
        <v>206</v>
      </c>
      <c r="AD15" s="49" t="s">
        <v>206</v>
      </c>
    </row>
    <row r="16" spans="1:30" ht="15.75" customHeight="1">
      <c r="A16" s="10"/>
      <c r="B16" s="10"/>
      <c r="C16" s="103" t="s">
        <v>44</v>
      </c>
      <c r="D16" s="187"/>
      <c r="E16" s="86">
        <f t="shared" si="4"/>
        <v>1</v>
      </c>
      <c r="F16" s="47">
        <f t="shared" si="5"/>
        <v>1</v>
      </c>
      <c r="G16" s="49" t="s">
        <v>206</v>
      </c>
      <c r="H16" s="49" t="s">
        <v>206</v>
      </c>
      <c r="I16" s="49" t="s">
        <v>204</v>
      </c>
      <c r="J16" s="49" t="s">
        <v>204</v>
      </c>
      <c r="K16" s="49" t="s">
        <v>207</v>
      </c>
      <c r="L16" s="49" t="s">
        <v>207</v>
      </c>
      <c r="M16" s="49" t="s">
        <v>207</v>
      </c>
      <c r="N16" s="49" t="s">
        <v>207</v>
      </c>
      <c r="O16" s="49" t="s">
        <v>208</v>
      </c>
      <c r="P16" s="49" t="s">
        <v>208</v>
      </c>
      <c r="Q16" s="49" t="s">
        <v>205</v>
      </c>
      <c r="R16" s="49" t="s">
        <v>205</v>
      </c>
      <c r="S16" s="49" t="s">
        <v>207</v>
      </c>
      <c r="T16" s="49" t="s">
        <v>207</v>
      </c>
      <c r="U16" s="49" t="s">
        <v>207</v>
      </c>
      <c r="V16" s="49" t="s">
        <v>207</v>
      </c>
      <c r="W16" s="49">
        <v>1</v>
      </c>
      <c r="X16" s="49">
        <v>1</v>
      </c>
      <c r="Y16" s="49" t="s">
        <v>207</v>
      </c>
      <c r="Z16" s="49" t="s">
        <v>207</v>
      </c>
      <c r="AA16" s="49" t="s">
        <v>207</v>
      </c>
      <c r="AB16" s="49" t="s">
        <v>207</v>
      </c>
      <c r="AC16" s="49" t="s">
        <v>209</v>
      </c>
      <c r="AD16" s="49" t="s">
        <v>209</v>
      </c>
    </row>
    <row r="17" spans="1:30" ht="15.75" customHeight="1">
      <c r="A17" s="10"/>
      <c r="B17" s="10"/>
      <c r="C17" s="103" t="s">
        <v>45</v>
      </c>
      <c r="D17" s="187"/>
      <c r="E17" s="86">
        <f t="shared" si="4"/>
        <v>6</v>
      </c>
      <c r="F17" s="47">
        <f t="shared" si="5"/>
        <v>6</v>
      </c>
      <c r="G17" s="47">
        <v>1</v>
      </c>
      <c r="H17" s="49">
        <v>1</v>
      </c>
      <c r="I17" s="49" t="s">
        <v>204</v>
      </c>
      <c r="J17" s="49">
        <v>1</v>
      </c>
      <c r="K17" s="49" t="s">
        <v>204</v>
      </c>
      <c r="L17" s="49" t="s">
        <v>204</v>
      </c>
      <c r="M17" s="49">
        <v>2</v>
      </c>
      <c r="N17" s="49">
        <v>2</v>
      </c>
      <c r="O17" s="49" t="s">
        <v>204</v>
      </c>
      <c r="P17" s="49" t="s">
        <v>204</v>
      </c>
      <c r="Q17" s="49" t="s">
        <v>204</v>
      </c>
      <c r="R17" s="49" t="s">
        <v>204</v>
      </c>
      <c r="S17" s="49">
        <v>1</v>
      </c>
      <c r="T17" s="49" t="s">
        <v>204</v>
      </c>
      <c r="U17" s="49" t="s">
        <v>204</v>
      </c>
      <c r="V17" s="49" t="s">
        <v>204</v>
      </c>
      <c r="W17" s="49" t="s">
        <v>204</v>
      </c>
      <c r="X17" s="49" t="s">
        <v>204</v>
      </c>
      <c r="Y17" s="49">
        <v>2</v>
      </c>
      <c r="Z17" s="49">
        <v>2</v>
      </c>
      <c r="AA17" s="49" t="s">
        <v>204</v>
      </c>
      <c r="AB17" s="49" t="s">
        <v>204</v>
      </c>
      <c r="AC17" s="49" t="s">
        <v>204</v>
      </c>
      <c r="AD17" s="49" t="s">
        <v>204</v>
      </c>
    </row>
    <row r="18" spans="1:30" ht="15.75" customHeight="1">
      <c r="A18" s="10"/>
      <c r="B18" s="10"/>
      <c r="C18" s="103" t="s">
        <v>46</v>
      </c>
      <c r="D18" s="187"/>
      <c r="E18" s="86">
        <f t="shared" si="4"/>
        <v>12</v>
      </c>
      <c r="F18" s="47">
        <f t="shared" si="5"/>
        <v>13</v>
      </c>
      <c r="G18" s="49">
        <v>3</v>
      </c>
      <c r="H18" s="49">
        <v>3</v>
      </c>
      <c r="I18" s="49" t="s">
        <v>204</v>
      </c>
      <c r="J18" s="49" t="s">
        <v>204</v>
      </c>
      <c r="K18" s="49" t="s">
        <v>204</v>
      </c>
      <c r="L18" s="49" t="s">
        <v>204</v>
      </c>
      <c r="M18" s="49" t="s">
        <v>204</v>
      </c>
      <c r="N18" s="49" t="s">
        <v>204</v>
      </c>
      <c r="O18" s="49" t="s">
        <v>204</v>
      </c>
      <c r="P18" s="49" t="s">
        <v>204</v>
      </c>
      <c r="Q18" s="49">
        <v>2</v>
      </c>
      <c r="R18" s="49">
        <v>2</v>
      </c>
      <c r="S18" s="49">
        <v>1</v>
      </c>
      <c r="T18" s="49">
        <v>2</v>
      </c>
      <c r="U18" s="49" t="s">
        <v>204</v>
      </c>
      <c r="V18" s="49" t="s">
        <v>204</v>
      </c>
      <c r="W18" s="49">
        <v>3</v>
      </c>
      <c r="X18" s="49">
        <v>3</v>
      </c>
      <c r="Y18" s="49">
        <v>1</v>
      </c>
      <c r="Z18" s="49">
        <v>1</v>
      </c>
      <c r="AA18" s="49">
        <v>2</v>
      </c>
      <c r="AB18" s="49">
        <v>2</v>
      </c>
      <c r="AC18" s="49" t="s">
        <v>204</v>
      </c>
      <c r="AD18" s="49" t="s">
        <v>204</v>
      </c>
    </row>
    <row r="19" spans="1:30" ht="15.75" customHeight="1">
      <c r="A19" s="10"/>
      <c r="B19" s="10"/>
      <c r="C19" s="103" t="s">
        <v>47</v>
      </c>
      <c r="D19" s="187"/>
      <c r="E19" s="86">
        <f t="shared" si="4"/>
        <v>8</v>
      </c>
      <c r="F19" s="47">
        <f t="shared" si="5"/>
        <v>8</v>
      </c>
      <c r="G19" s="49" t="s">
        <v>204</v>
      </c>
      <c r="H19" s="49" t="s">
        <v>204</v>
      </c>
      <c r="I19" s="49">
        <v>1</v>
      </c>
      <c r="J19" s="49">
        <v>1</v>
      </c>
      <c r="K19" s="49" t="s">
        <v>204</v>
      </c>
      <c r="L19" s="49" t="s">
        <v>204</v>
      </c>
      <c r="M19" s="49">
        <v>1</v>
      </c>
      <c r="N19" s="49">
        <v>1</v>
      </c>
      <c r="O19" s="49" t="s">
        <v>204</v>
      </c>
      <c r="P19" s="49" t="s">
        <v>204</v>
      </c>
      <c r="Q19" s="49" t="s">
        <v>204</v>
      </c>
      <c r="R19" s="49" t="s">
        <v>204</v>
      </c>
      <c r="S19" s="49">
        <v>1</v>
      </c>
      <c r="T19" s="49">
        <v>1</v>
      </c>
      <c r="U19" s="49" t="s">
        <v>204</v>
      </c>
      <c r="V19" s="49" t="s">
        <v>204</v>
      </c>
      <c r="W19" s="49" t="s">
        <v>204</v>
      </c>
      <c r="X19" s="49" t="s">
        <v>204</v>
      </c>
      <c r="Y19" s="49" t="s">
        <v>204</v>
      </c>
      <c r="Z19" s="49" t="s">
        <v>204</v>
      </c>
      <c r="AA19" s="49">
        <v>1</v>
      </c>
      <c r="AB19" s="49">
        <v>1</v>
      </c>
      <c r="AC19" s="49">
        <v>4</v>
      </c>
      <c r="AD19" s="49">
        <v>4</v>
      </c>
    </row>
    <row r="20" spans="1:30" ht="15.75" customHeight="1">
      <c r="A20" s="10"/>
      <c r="B20" s="10"/>
      <c r="C20" s="10"/>
      <c r="D20" s="14"/>
      <c r="E20" s="87"/>
      <c r="F20" s="88"/>
      <c r="G20" s="88"/>
      <c r="H20" s="88"/>
      <c r="I20" s="88"/>
      <c r="J20" s="88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</row>
    <row r="21" spans="1:30" ht="15.75" customHeight="1">
      <c r="A21" s="103" t="s">
        <v>165</v>
      </c>
      <c r="B21" s="103"/>
      <c r="C21" s="187"/>
      <c r="D21" s="187"/>
      <c r="E21" s="86">
        <f aca="true" t="shared" si="6" ref="E21:AD21">SUM(E22:E26)</f>
        <v>175</v>
      </c>
      <c r="F21" s="47">
        <f t="shared" si="6"/>
        <v>175</v>
      </c>
      <c r="G21" s="47">
        <f t="shared" si="6"/>
        <v>10</v>
      </c>
      <c r="H21" s="47">
        <f t="shared" si="6"/>
        <v>10</v>
      </c>
      <c r="I21" s="47">
        <f t="shared" si="6"/>
        <v>16</v>
      </c>
      <c r="J21" s="47">
        <f t="shared" si="6"/>
        <v>16</v>
      </c>
      <c r="K21" s="47">
        <f t="shared" si="6"/>
        <v>12</v>
      </c>
      <c r="L21" s="47">
        <f t="shared" si="6"/>
        <v>11</v>
      </c>
      <c r="M21" s="47">
        <f t="shared" si="6"/>
        <v>10</v>
      </c>
      <c r="N21" s="47">
        <f t="shared" si="6"/>
        <v>10</v>
      </c>
      <c r="O21" s="47">
        <f t="shared" si="6"/>
        <v>15</v>
      </c>
      <c r="P21" s="47">
        <f t="shared" si="6"/>
        <v>15</v>
      </c>
      <c r="Q21" s="47">
        <f t="shared" si="6"/>
        <v>10</v>
      </c>
      <c r="R21" s="47">
        <f t="shared" si="6"/>
        <v>11</v>
      </c>
      <c r="S21" s="47">
        <f t="shared" si="6"/>
        <v>14</v>
      </c>
      <c r="T21" s="47">
        <f t="shared" si="6"/>
        <v>13</v>
      </c>
      <c r="U21" s="47">
        <f t="shared" si="6"/>
        <v>15</v>
      </c>
      <c r="V21" s="47">
        <f t="shared" si="6"/>
        <v>16</v>
      </c>
      <c r="W21" s="47">
        <f t="shared" si="6"/>
        <v>21</v>
      </c>
      <c r="X21" s="47">
        <f t="shared" si="6"/>
        <v>21</v>
      </c>
      <c r="Y21" s="47">
        <f t="shared" si="6"/>
        <v>16</v>
      </c>
      <c r="Z21" s="47">
        <f t="shared" si="6"/>
        <v>16</v>
      </c>
      <c r="AA21" s="47">
        <f t="shared" si="6"/>
        <v>20</v>
      </c>
      <c r="AB21" s="47">
        <f t="shared" si="6"/>
        <v>19</v>
      </c>
      <c r="AC21" s="47">
        <f t="shared" si="6"/>
        <v>16</v>
      </c>
      <c r="AD21" s="47">
        <f t="shared" si="6"/>
        <v>17</v>
      </c>
    </row>
    <row r="22" spans="1:30" ht="15.75" customHeight="1">
      <c r="A22" s="10"/>
      <c r="B22" s="10"/>
      <c r="C22" s="103" t="s">
        <v>48</v>
      </c>
      <c r="D22" s="187"/>
      <c r="E22" s="89" t="s">
        <v>204</v>
      </c>
      <c r="F22" s="49" t="s">
        <v>204</v>
      </c>
      <c r="G22" s="49" t="s">
        <v>204</v>
      </c>
      <c r="H22" s="49" t="s">
        <v>204</v>
      </c>
      <c r="I22" s="49" t="s">
        <v>204</v>
      </c>
      <c r="J22" s="49" t="s">
        <v>204</v>
      </c>
      <c r="K22" s="49" t="s">
        <v>204</v>
      </c>
      <c r="L22" s="49" t="s">
        <v>204</v>
      </c>
      <c r="M22" s="49" t="s">
        <v>204</v>
      </c>
      <c r="N22" s="49" t="s">
        <v>204</v>
      </c>
      <c r="O22" s="49" t="s">
        <v>204</v>
      </c>
      <c r="P22" s="49" t="s">
        <v>204</v>
      </c>
      <c r="Q22" s="49" t="s">
        <v>204</v>
      </c>
      <c r="R22" s="49" t="s">
        <v>204</v>
      </c>
      <c r="S22" s="49" t="s">
        <v>204</v>
      </c>
      <c r="T22" s="49" t="s">
        <v>204</v>
      </c>
      <c r="U22" s="49" t="s">
        <v>204</v>
      </c>
      <c r="V22" s="49" t="s">
        <v>204</v>
      </c>
      <c r="W22" s="49" t="s">
        <v>204</v>
      </c>
      <c r="X22" s="49" t="s">
        <v>204</v>
      </c>
      <c r="Y22" s="49" t="s">
        <v>204</v>
      </c>
      <c r="Z22" s="49" t="s">
        <v>204</v>
      </c>
      <c r="AA22" s="49" t="s">
        <v>204</v>
      </c>
      <c r="AB22" s="49" t="s">
        <v>204</v>
      </c>
      <c r="AC22" s="49" t="s">
        <v>204</v>
      </c>
      <c r="AD22" s="49" t="s">
        <v>204</v>
      </c>
    </row>
    <row r="23" spans="1:30" ht="15.75" customHeight="1">
      <c r="A23" s="10"/>
      <c r="B23" s="10"/>
      <c r="C23" s="103" t="s">
        <v>49</v>
      </c>
      <c r="D23" s="187"/>
      <c r="E23" s="86">
        <f t="shared" si="4"/>
        <v>33</v>
      </c>
      <c r="F23" s="47">
        <f t="shared" si="5"/>
        <v>33</v>
      </c>
      <c r="G23" s="47">
        <v>3</v>
      </c>
      <c r="H23" s="47">
        <v>3</v>
      </c>
      <c r="I23" s="47">
        <v>4</v>
      </c>
      <c r="J23" s="47">
        <v>4</v>
      </c>
      <c r="K23" s="49">
        <v>3</v>
      </c>
      <c r="L23" s="49">
        <v>3</v>
      </c>
      <c r="M23" s="49">
        <v>2</v>
      </c>
      <c r="N23" s="49">
        <v>2</v>
      </c>
      <c r="O23" s="49">
        <v>3</v>
      </c>
      <c r="P23" s="49">
        <v>3</v>
      </c>
      <c r="Q23" s="49">
        <v>4</v>
      </c>
      <c r="R23" s="49">
        <v>4</v>
      </c>
      <c r="S23" s="49">
        <v>3</v>
      </c>
      <c r="T23" s="49">
        <v>3</v>
      </c>
      <c r="U23" s="49">
        <v>4</v>
      </c>
      <c r="V23" s="49">
        <v>4</v>
      </c>
      <c r="W23" s="49" t="s">
        <v>204</v>
      </c>
      <c r="X23" s="49" t="s">
        <v>204</v>
      </c>
      <c r="Y23" s="49">
        <v>3</v>
      </c>
      <c r="Z23" s="49">
        <v>3</v>
      </c>
      <c r="AA23" s="49">
        <v>2</v>
      </c>
      <c r="AB23" s="49">
        <v>2</v>
      </c>
      <c r="AC23" s="49">
        <v>2</v>
      </c>
      <c r="AD23" s="49">
        <v>2</v>
      </c>
    </row>
    <row r="24" spans="1:30" ht="15.75" customHeight="1">
      <c r="A24" s="10"/>
      <c r="B24" s="10"/>
      <c r="C24" s="103" t="s">
        <v>50</v>
      </c>
      <c r="D24" s="187"/>
      <c r="E24" s="86">
        <f t="shared" si="4"/>
        <v>102</v>
      </c>
      <c r="F24" s="47">
        <f t="shared" si="5"/>
        <v>102</v>
      </c>
      <c r="G24" s="47">
        <v>5</v>
      </c>
      <c r="H24" s="47">
        <v>5</v>
      </c>
      <c r="I24" s="47">
        <v>7</v>
      </c>
      <c r="J24" s="47">
        <v>7</v>
      </c>
      <c r="K24" s="49">
        <v>7</v>
      </c>
      <c r="L24" s="49">
        <v>6</v>
      </c>
      <c r="M24" s="49">
        <v>5</v>
      </c>
      <c r="N24" s="49">
        <v>5</v>
      </c>
      <c r="O24" s="49">
        <v>10</v>
      </c>
      <c r="P24" s="49">
        <v>10</v>
      </c>
      <c r="Q24" s="49">
        <v>5</v>
      </c>
      <c r="R24" s="49">
        <v>6</v>
      </c>
      <c r="S24" s="49">
        <v>7</v>
      </c>
      <c r="T24" s="49">
        <v>6</v>
      </c>
      <c r="U24" s="49">
        <v>9</v>
      </c>
      <c r="V24" s="49">
        <v>10</v>
      </c>
      <c r="W24" s="49">
        <v>20</v>
      </c>
      <c r="X24" s="49">
        <v>20</v>
      </c>
      <c r="Y24" s="49">
        <v>10</v>
      </c>
      <c r="Z24" s="49">
        <v>10</v>
      </c>
      <c r="AA24" s="49">
        <v>12</v>
      </c>
      <c r="AB24" s="49">
        <v>11</v>
      </c>
      <c r="AC24" s="49">
        <v>5</v>
      </c>
      <c r="AD24" s="49">
        <v>6</v>
      </c>
    </row>
    <row r="25" spans="1:30" ht="15.75" customHeight="1">
      <c r="A25" s="10"/>
      <c r="B25" s="10"/>
      <c r="C25" s="103" t="s">
        <v>51</v>
      </c>
      <c r="D25" s="187"/>
      <c r="E25" s="86">
        <f t="shared" si="4"/>
        <v>6</v>
      </c>
      <c r="F25" s="47">
        <f t="shared" si="5"/>
        <v>6</v>
      </c>
      <c r="G25" s="49" t="s">
        <v>204</v>
      </c>
      <c r="H25" s="49" t="s">
        <v>204</v>
      </c>
      <c r="I25" s="49">
        <v>2</v>
      </c>
      <c r="J25" s="49">
        <v>2</v>
      </c>
      <c r="K25" s="49">
        <v>1</v>
      </c>
      <c r="L25" s="49">
        <v>1</v>
      </c>
      <c r="M25" s="49">
        <v>1</v>
      </c>
      <c r="N25" s="49">
        <v>1</v>
      </c>
      <c r="O25" s="49" t="s">
        <v>204</v>
      </c>
      <c r="P25" s="49" t="s">
        <v>204</v>
      </c>
      <c r="Q25" s="49" t="s">
        <v>204</v>
      </c>
      <c r="R25" s="49" t="s">
        <v>204</v>
      </c>
      <c r="S25" s="49" t="s">
        <v>204</v>
      </c>
      <c r="T25" s="49" t="s">
        <v>204</v>
      </c>
      <c r="U25" s="49">
        <v>1</v>
      </c>
      <c r="V25" s="49">
        <v>1</v>
      </c>
      <c r="W25" s="49" t="s">
        <v>204</v>
      </c>
      <c r="X25" s="49" t="s">
        <v>204</v>
      </c>
      <c r="Y25" s="49" t="s">
        <v>204</v>
      </c>
      <c r="Z25" s="49" t="s">
        <v>204</v>
      </c>
      <c r="AA25" s="49">
        <v>1</v>
      </c>
      <c r="AB25" s="49">
        <v>1</v>
      </c>
      <c r="AC25" s="49" t="s">
        <v>204</v>
      </c>
      <c r="AD25" s="49" t="s">
        <v>204</v>
      </c>
    </row>
    <row r="26" spans="1:30" ht="15.75" customHeight="1">
      <c r="A26" s="10"/>
      <c r="B26" s="10"/>
      <c r="C26" s="103" t="s">
        <v>52</v>
      </c>
      <c r="D26" s="187"/>
      <c r="E26" s="86">
        <f t="shared" si="4"/>
        <v>34</v>
      </c>
      <c r="F26" s="47">
        <f t="shared" si="5"/>
        <v>34</v>
      </c>
      <c r="G26" s="49">
        <v>2</v>
      </c>
      <c r="H26" s="49">
        <v>2</v>
      </c>
      <c r="I26" s="47">
        <v>3</v>
      </c>
      <c r="J26" s="47">
        <v>3</v>
      </c>
      <c r="K26" s="49">
        <v>1</v>
      </c>
      <c r="L26" s="49">
        <v>1</v>
      </c>
      <c r="M26" s="49">
        <v>2</v>
      </c>
      <c r="N26" s="49">
        <v>2</v>
      </c>
      <c r="O26" s="49">
        <v>2</v>
      </c>
      <c r="P26" s="49">
        <v>2</v>
      </c>
      <c r="Q26" s="49">
        <v>1</v>
      </c>
      <c r="R26" s="49">
        <v>1</v>
      </c>
      <c r="S26" s="49">
        <v>4</v>
      </c>
      <c r="T26" s="49">
        <v>4</v>
      </c>
      <c r="U26" s="49">
        <v>1</v>
      </c>
      <c r="V26" s="49">
        <v>1</v>
      </c>
      <c r="W26" s="49">
        <v>1</v>
      </c>
      <c r="X26" s="49">
        <v>1</v>
      </c>
      <c r="Y26" s="49">
        <v>3</v>
      </c>
      <c r="Z26" s="49">
        <v>3</v>
      </c>
      <c r="AA26" s="49">
        <v>5</v>
      </c>
      <c r="AB26" s="49">
        <v>5</v>
      </c>
      <c r="AC26" s="49">
        <v>9</v>
      </c>
      <c r="AD26" s="49">
        <v>9</v>
      </c>
    </row>
    <row r="27" spans="1:30" ht="15.75" customHeight="1">
      <c r="A27" s="10"/>
      <c r="B27" s="10"/>
      <c r="C27" s="10"/>
      <c r="D27" s="14"/>
      <c r="E27" s="87"/>
      <c r="F27" s="88"/>
      <c r="G27" s="88"/>
      <c r="H27" s="88"/>
      <c r="I27" s="88"/>
      <c r="J27" s="88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</row>
    <row r="28" spans="1:30" ht="15.75" customHeight="1">
      <c r="A28" s="103" t="s">
        <v>53</v>
      </c>
      <c r="B28" s="103"/>
      <c r="C28" s="187"/>
      <c r="D28" s="187"/>
      <c r="E28" s="86">
        <f t="shared" si="4"/>
        <v>9135</v>
      </c>
      <c r="F28" s="47">
        <f t="shared" si="5"/>
        <v>5444</v>
      </c>
      <c r="G28" s="47">
        <v>554</v>
      </c>
      <c r="H28" s="47">
        <v>280</v>
      </c>
      <c r="I28" s="47">
        <v>728</v>
      </c>
      <c r="J28" s="47">
        <v>558</v>
      </c>
      <c r="K28" s="49">
        <v>793</v>
      </c>
      <c r="L28" s="49">
        <v>397</v>
      </c>
      <c r="M28" s="49">
        <v>633</v>
      </c>
      <c r="N28" s="49">
        <v>358</v>
      </c>
      <c r="O28" s="49">
        <v>782</v>
      </c>
      <c r="P28" s="49">
        <v>401</v>
      </c>
      <c r="Q28" s="49">
        <v>845</v>
      </c>
      <c r="R28" s="49">
        <v>372</v>
      </c>
      <c r="S28" s="49">
        <v>971</v>
      </c>
      <c r="T28" s="49">
        <v>515</v>
      </c>
      <c r="U28" s="49">
        <v>883</v>
      </c>
      <c r="V28" s="49">
        <v>358</v>
      </c>
      <c r="W28" s="49">
        <v>913</v>
      </c>
      <c r="X28" s="49">
        <v>832</v>
      </c>
      <c r="Y28" s="49">
        <v>765</v>
      </c>
      <c r="Z28" s="49">
        <v>481</v>
      </c>
      <c r="AA28" s="49">
        <v>677</v>
      </c>
      <c r="AB28" s="49">
        <v>673</v>
      </c>
      <c r="AC28" s="49">
        <v>591</v>
      </c>
      <c r="AD28" s="49">
        <v>219</v>
      </c>
    </row>
    <row r="29" spans="1:30" ht="15.75" customHeight="1">
      <c r="A29" s="10"/>
      <c r="B29" s="10"/>
      <c r="C29" s="10"/>
      <c r="D29" s="14"/>
      <c r="E29" s="87"/>
      <c r="F29" s="88"/>
      <c r="G29" s="88"/>
      <c r="H29" s="88"/>
      <c r="I29" s="88"/>
      <c r="J29" s="88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</row>
    <row r="30" spans="1:30" ht="15.75" customHeight="1">
      <c r="A30" s="103" t="s">
        <v>166</v>
      </c>
      <c r="B30" s="103"/>
      <c r="C30" s="187"/>
      <c r="D30" s="187"/>
      <c r="E30" s="86">
        <f aca="true" t="shared" si="7" ref="E30:AD30">SUM(E31:E35)</f>
        <v>586</v>
      </c>
      <c r="F30" s="47">
        <f t="shared" si="7"/>
        <v>636</v>
      </c>
      <c r="G30" s="47">
        <f t="shared" si="7"/>
        <v>23</v>
      </c>
      <c r="H30" s="47">
        <f t="shared" si="7"/>
        <v>18</v>
      </c>
      <c r="I30" s="47">
        <f t="shared" si="7"/>
        <v>79</v>
      </c>
      <c r="J30" s="47">
        <f t="shared" si="7"/>
        <v>71</v>
      </c>
      <c r="K30" s="47">
        <f t="shared" si="7"/>
        <v>107</v>
      </c>
      <c r="L30" s="47">
        <f t="shared" si="7"/>
        <v>104</v>
      </c>
      <c r="M30" s="47">
        <f t="shared" si="7"/>
        <v>8</v>
      </c>
      <c r="N30" s="47">
        <f t="shared" si="7"/>
        <v>5</v>
      </c>
      <c r="O30" s="47">
        <f t="shared" si="7"/>
        <v>31</v>
      </c>
      <c r="P30" s="47">
        <f t="shared" si="7"/>
        <v>23</v>
      </c>
      <c r="Q30" s="47">
        <f t="shared" si="7"/>
        <v>53</v>
      </c>
      <c r="R30" s="47">
        <f t="shared" si="7"/>
        <v>46</v>
      </c>
      <c r="S30" s="47">
        <f t="shared" si="7"/>
        <v>28</v>
      </c>
      <c r="T30" s="47">
        <f t="shared" si="7"/>
        <v>26</v>
      </c>
      <c r="U30" s="47">
        <f t="shared" si="7"/>
        <v>27</v>
      </c>
      <c r="V30" s="47">
        <f t="shared" si="7"/>
        <v>34</v>
      </c>
      <c r="W30" s="47">
        <f t="shared" si="7"/>
        <v>65</v>
      </c>
      <c r="X30" s="47">
        <f t="shared" si="7"/>
        <v>66</v>
      </c>
      <c r="Y30" s="47">
        <f t="shared" si="7"/>
        <v>30</v>
      </c>
      <c r="Z30" s="47">
        <f t="shared" si="7"/>
        <v>24</v>
      </c>
      <c r="AA30" s="47">
        <f t="shared" si="7"/>
        <v>42</v>
      </c>
      <c r="AB30" s="47">
        <f t="shared" si="7"/>
        <v>49</v>
      </c>
      <c r="AC30" s="47">
        <f t="shared" si="7"/>
        <v>93</v>
      </c>
      <c r="AD30" s="47">
        <f t="shared" si="7"/>
        <v>170</v>
      </c>
    </row>
    <row r="31" spans="1:30" ht="15.75" customHeight="1">
      <c r="A31" s="10"/>
      <c r="B31" s="10"/>
      <c r="C31" s="103" t="s">
        <v>54</v>
      </c>
      <c r="D31" s="187"/>
      <c r="E31" s="86">
        <f t="shared" si="4"/>
        <v>420</v>
      </c>
      <c r="F31" s="47">
        <f t="shared" si="5"/>
        <v>467</v>
      </c>
      <c r="G31" s="47">
        <v>14</v>
      </c>
      <c r="H31" s="47">
        <v>11</v>
      </c>
      <c r="I31" s="47">
        <v>69</v>
      </c>
      <c r="J31" s="47">
        <v>58</v>
      </c>
      <c r="K31" s="49">
        <v>59</v>
      </c>
      <c r="L31" s="49">
        <v>56</v>
      </c>
      <c r="M31" s="49">
        <v>7</v>
      </c>
      <c r="N31" s="49">
        <v>4</v>
      </c>
      <c r="O31" s="49">
        <v>31</v>
      </c>
      <c r="P31" s="49">
        <v>22</v>
      </c>
      <c r="Q31" s="49">
        <v>49</v>
      </c>
      <c r="R31" s="49">
        <v>42</v>
      </c>
      <c r="S31" s="49">
        <v>24</v>
      </c>
      <c r="T31" s="49">
        <v>22</v>
      </c>
      <c r="U31" s="49">
        <v>27</v>
      </c>
      <c r="V31" s="49">
        <v>34</v>
      </c>
      <c r="W31" s="49">
        <v>65</v>
      </c>
      <c r="X31" s="49">
        <v>66</v>
      </c>
      <c r="Y31" s="49">
        <v>29</v>
      </c>
      <c r="Z31" s="49">
        <v>22</v>
      </c>
      <c r="AA31" s="49">
        <v>30</v>
      </c>
      <c r="AB31" s="49">
        <v>37</v>
      </c>
      <c r="AC31" s="49">
        <v>16</v>
      </c>
      <c r="AD31" s="49">
        <v>93</v>
      </c>
    </row>
    <row r="32" spans="1:30" ht="15.75" customHeight="1">
      <c r="A32" s="10"/>
      <c r="B32" s="10"/>
      <c r="C32" s="103" t="s">
        <v>55</v>
      </c>
      <c r="D32" s="187"/>
      <c r="E32" s="86">
        <f t="shared" si="4"/>
        <v>13</v>
      </c>
      <c r="F32" s="47">
        <f t="shared" si="5"/>
        <v>14</v>
      </c>
      <c r="G32" s="49">
        <v>3</v>
      </c>
      <c r="H32" s="49">
        <v>3</v>
      </c>
      <c r="I32" s="49">
        <v>3</v>
      </c>
      <c r="J32" s="49">
        <v>3</v>
      </c>
      <c r="K32" s="49" t="s">
        <v>204</v>
      </c>
      <c r="L32" s="49" t="s">
        <v>204</v>
      </c>
      <c r="M32" s="49" t="s">
        <v>204</v>
      </c>
      <c r="N32" s="49" t="s">
        <v>204</v>
      </c>
      <c r="O32" s="49" t="s">
        <v>204</v>
      </c>
      <c r="P32" s="49" t="s">
        <v>204</v>
      </c>
      <c r="Q32" s="49">
        <v>1</v>
      </c>
      <c r="R32" s="49">
        <v>1</v>
      </c>
      <c r="S32" s="49">
        <v>3</v>
      </c>
      <c r="T32" s="49">
        <v>3</v>
      </c>
      <c r="U32" s="49" t="s">
        <v>204</v>
      </c>
      <c r="V32" s="49" t="s">
        <v>204</v>
      </c>
      <c r="W32" s="49" t="s">
        <v>204</v>
      </c>
      <c r="X32" s="49" t="s">
        <v>204</v>
      </c>
      <c r="Y32" s="49" t="s">
        <v>204</v>
      </c>
      <c r="Z32" s="49">
        <v>1</v>
      </c>
      <c r="AA32" s="49">
        <v>2</v>
      </c>
      <c r="AB32" s="49">
        <v>2</v>
      </c>
      <c r="AC32" s="49">
        <v>1</v>
      </c>
      <c r="AD32" s="49">
        <v>1</v>
      </c>
    </row>
    <row r="33" spans="1:30" ht="15.75" customHeight="1">
      <c r="A33" s="10"/>
      <c r="B33" s="10"/>
      <c r="C33" s="103" t="s">
        <v>56</v>
      </c>
      <c r="D33" s="187"/>
      <c r="E33" s="86">
        <f t="shared" si="4"/>
        <v>151</v>
      </c>
      <c r="F33" s="47">
        <f t="shared" si="5"/>
        <v>153</v>
      </c>
      <c r="G33" s="47">
        <v>6</v>
      </c>
      <c r="H33" s="47">
        <v>4</v>
      </c>
      <c r="I33" s="49">
        <v>7</v>
      </c>
      <c r="J33" s="49">
        <v>10</v>
      </c>
      <c r="K33" s="49">
        <v>48</v>
      </c>
      <c r="L33" s="49">
        <v>48</v>
      </c>
      <c r="M33" s="49">
        <v>1</v>
      </c>
      <c r="N33" s="49">
        <v>1</v>
      </c>
      <c r="O33" s="49" t="s">
        <v>204</v>
      </c>
      <c r="P33" s="49">
        <v>1</v>
      </c>
      <c r="Q33" s="49">
        <v>3</v>
      </c>
      <c r="R33" s="49">
        <v>3</v>
      </c>
      <c r="S33" s="49">
        <v>1</v>
      </c>
      <c r="T33" s="49">
        <v>1</v>
      </c>
      <c r="U33" s="49" t="s">
        <v>204</v>
      </c>
      <c r="V33" s="49" t="s">
        <v>204</v>
      </c>
      <c r="W33" s="49" t="s">
        <v>204</v>
      </c>
      <c r="X33" s="49" t="s">
        <v>204</v>
      </c>
      <c r="Y33" s="49" t="s">
        <v>204</v>
      </c>
      <c r="Z33" s="49" t="s">
        <v>204</v>
      </c>
      <c r="AA33" s="49">
        <v>9</v>
      </c>
      <c r="AB33" s="49">
        <v>9</v>
      </c>
      <c r="AC33" s="49">
        <v>76</v>
      </c>
      <c r="AD33" s="49">
        <v>76</v>
      </c>
    </row>
    <row r="34" spans="1:30" ht="15.75" customHeight="1">
      <c r="A34" s="10"/>
      <c r="B34" s="10"/>
      <c r="C34" s="103" t="s">
        <v>167</v>
      </c>
      <c r="D34" s="187"/>
      <c r="E34" s="86">
        <f t="shared" si="4"/>
        <v>1</v>
      </c>
      <c r="F34" s="47">
        <f t="shared" si="5"/>
        <v>1</v>
      </c>
      <c r="G34" s="49" t="s">
        <v>204</v>
      </c>
      <c r="H34" s="49" t="s">
        <v>204</v>
      </c>
      <c r="I34" s="49" t="s">
        <v>204</v>
      </c>
      <c r="J34" s="49" t="s">
        <v>204</v>
      </c>
      <c r="K34" s="49" t="s">
        <v>204</v>
      </c>
      <c r="L34" s="49" t="s">
        <v>204</v>
      </c>
      <c r="M34" s="49" t="s">
        <v>204</v>
      </c>
      <c r="N34" s="49" t="s">
        <v>204</v>
      </c>
      <c r="O34" s="49" t="s">
        <v>204</v>
      </c>
      <c r="P34" s="49" t="s">
        <v>204</v>
      </c>
      <c r="Q34" s="49" t="s">
        <v>204</v>
      </c>
      <c r="R34" s="49" t="s">
        <v>204</v>
      </c>
      <c r="S34" s="49" t="s">
        <v>204</v>
      </c>
      <c r="T34" s="49" t="s">
        <v>204</v>
      </c>
      <c r="U34" s="49" t="s">
        <v>204</v>
      </c>
      <c r="V34" s="49" t="s">
        <v>204</v>
      </c>
      <c r="W34" s="49" t="s">
        <v>204</v>
      </c>
      <c r="X34" s="49" t="s">
        <v>204</v>
      </c>
      <c r="Y34" s="49">
        <v>1</v>
      </c>
      <c r="Z34" s="49">
        <v>1</v>
      </c>
      <c r="AA34" s="49" t="s">
        <v>204</v>
      </c>
      <c r="AB34" s="49" t="s">
        <v>204</v>
      </c>
      <c r="AC34" s="49" t="s">
        <v>204</v>
      </c>
      <c r="AD34" s="49" t="s">
        <v>204</v>
      </c>
    </row>
    <row r="35" spans="1:30" ht="15.75" customHeight="1">
      <c r="A35" s="103" t="s">
        <v>168</v>
      </c>
      <c r="B35" s="103"/>
      <c r="C35" s="103"/>
      <c r="D35" s="202"/>
      <c r="E35" s="86">
        <f t="shared" si="4"/>
        <v>1</v>
      </c>
      <c r="F35" s="47">
        <f t="shared" si="5"/>
        <v>1</v>
      </c>
      <c r="G35" s="49" t="s">
        <v>204</v>
      </c>
      <c r="H35" s="49" t="s">
        <v>204</v>
      </c>
      <c r="I35" s="49" t="s">
        <v>204</v>
      </c>
      <c r="J35" s="49" t="s">
        <v>204</v>
      </c>
      <c r="K35" s="49" t="s">
        <v>204</v>
      </c>
      <c r="L35" s="49" t="s">
        <v>204</v>
      </c>
      <c r="M35" s="49" t="s">
        <v>204</v>
      </c>
      <c r="N35" s="49" t="s">
        <v>204</v>
      </c>
      <c r="O35" s="49" t="s">
        <v>204</v>
      </c>
      <c r="P35" s="49" t="s">
        <v>204</v>
      </c>
      <c r="Q35" s="49" t="s">
        <v>204</v>
      </c>
      <c r="R35" s="49" t="s">
        <v>204</v>
      </c>
      <c r="S35" s="49" t="s">
        <v>204</v>
      </c>
      <c r="T35" s="49" t="s">
        <v>204</v>
      </c>
      <c r="U35" s="49" t="s">
        <v>204</v>
      </c>
      <c r="V35" s="49" t="s">
        <v>204</v>
      </c>
      <c r="W35" s="49" t="s">
        <v>204</v>
      </c>
      <c r="X35" s="49" t="s">
        <v>204</v>
      </c>
      <c r="Y35" s="49" t="s">
        <v>204</v>
      </c>
      <c r="Z35" s="49" t="s">
        <v>204</v>
      </c>
      <c r="AA35" s="49">
        <v>1</v>
      </c>
      <c r="AB35" s="49">
        <v>1</v>
      </c>
      <c r="AC35" s="49" t="s">
        <v>204</v>
      </c>
      <c r="AD35" s="49" t="s">
        <v>204</v>
      </c>
    </row>
    <row r="36" spans="1:30" ht="15.75" customHeight="1">
      <c r="A36" s="10"/>
      <c r="B36" s="10"/>
      <c r="C36" s="10"/>
      <c r="D36" s="14"/>
      <c r="E36" s="87"/>
      <c r="F36" s="88"/>
      <c r="G36" s="88"/>
      <c r="H36" s="88"/>
      <c r="I36" s="88"/>
      <c r="J36" s="88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</row>
    <row r="37" spans="1:30" ht="15.75" customHeight="1">
      <c r="A37" s="103" t="s">
        <v>169</v>
      </c>
      <c r="B37" s="103"/>
      <c r="C37" s="187"/>
      <c r="D37" s="187"/>
      <c r="E37" s="86">
        <f>SUM(E38:E39)</f>
        <v>91</v>
      </c>
      <c r="F37" s="47">
        <f>SUM(F38:F39)</f>
        <v>99</v>
      </c>
      <c r="G37" s="47">
        <f>SUM(G38:G39)</f>
        <v>4</v>
      </c>
      <c r="H37" s="47">
        <f>SUM(H38:H39)</f>
        <v>4</v>
      </c>
      <c r="I37" s="49" t="s">
        <v>204</v>
      </c>
      <c r="J37" s="49" t="s">
        <v>204</v>
      </c>
      <c r="K37" s="47">
        <f aca="true" t="shared" si="8" ref="K37:AD37">SUM(K38:K39)</f>
        <v>15</v>
      </c>
      <c r="L37" s="47">
        <f t="shared" si="8"/>
        <v>15</v>
      </c>
      <c r="M37" s="47">
        <f t="shared" si="8"/>
        <v>3</v>
      </c>
      <c r="N37" s="47">
        <f t="shared" si="8"/>
        <v>3</v>
      </c>
      <c r="O37" s="47">
        <f t="shared" si="8"/>
        <v>4</v>
      </c>
      <c r="P37" s="47">
        <f t="shared" si="8"/>
        <v>4</v>
      </c>
      <c r="Q37" s="47">
        <f t="shared" si="8"/>
        <v>8</v>
      </c>
      <c r="R37" s="47">
        <f t="shared" si="8"/>
        <v>8</v>
      </c>
      <c r="S37" s="47">
        <f t="shared" si="8"/>
        <v>6</v>
      </c>
      <c r="T37" s="47">
        <f t="shared" si="8"/>
        <v>6</v>
      </c>
      <c r="U37" s="47">
        <f t="shared" si="8"/>
        <v>1</v>
      </c>
      <c r="V37" s="47">
        <f t="shared" si="8"/>
        <v>1</v>
      </c>
      <c r="W37" s="47">
        <f t="shared" si="8"/>
        <v>6</v>
      </c>
      <c r="X37" s="47">
        <f t="shared" si="8"/>
        <v>7</v>
      </c>
      <c r="Y37" s="47">
        <f t="shared" si="8"/>
        <v>29</v>
      </c>
      <c r="Z37" s="47">
        <f t="shared" si="8"/>
        <v>32</v>
      </c>
      <c r="AA37" s="47">
        <f t="shared" si="8"/>
        <v>11</v>
      </c>
      <c r="AB37" s="47">
        <f t="shared" si="8"/>
        <v>15</v>
      </c>
      <c r="AC37" s="47">
        <f t="shared" si="8"/>
        <v>4</v>
      </c>
      <c r="AD37" s="47">
        <f t="shared" si="8"/>
        <v>4</v>
      </c>
    </row>
    <row r="38" spans="1:30" ht="15.75" customHeight="1">
      <c r="A38" s="10"/>
      <c r="B38" s="10"/>
      <c r="C38" s="103" t="s">
        <v>57</v>
      </c>
      <c r="D38" s="187"/>
      <c r="E38" s="86">
        <f t="shared" si="4"/>
        <v>13</v>
      </c>
      <c r="F38" s="47">
        <f t="shared" si="5"/>
        <v>19</v>
      </c>
      <c r="G38" s="49" t="s">
        <v>204</v>
      </c>
      <c r="H38" s="49" t="s">
        <v>204</v>
      </c>
      <c r="I38" s="49" t="s">
        <v>204</v>
      </c>
      <c r="J38" s="49" t="s">
        <v>204</v>
      </c>
      <c r="K38" s="49" t="s">
        <v>204</v>
      </c>
      <c r="L38" s="49" t="s">
        <v>204</v>
      </c>
      <c r="M38" s="49">
        <v>3</v>
      </c>
      <c r="N38" s="49">
        <v>3</v>
      </c>
      <c r="O38" s="49" t="s">
        <v>204</v>
      </c>
      <c r="P38" s="49" t="s">
        <v>204</v>
      </c>
      <c r="Q38" s="49" t="s">
        <v>204</v>
      </c>
      <c r="R38" s="49" t="s">
        <v>204</v>
      </c>
      <c r="S38" s="49">
        <v>2</v>
      </c>
      <c r="T38" s="49">
        <v>2</v>
      </c>
      <c r="U38" s="49" t="s">
        <v>204</v>
      </c>
      <c r="V38" s="49" t="s">
        <v>204</v>
      </c>
      <c r="W38" s="49" t="s">
        <v>204</v>
      </c>
      <c r="X38" s="49" t="s">
        <v>204</v>
      </c>
      <c r="Y38" s="49">
        <v>4</v>
      </c>
      <c r="Z38" s="49">
        <v>6</v>
      </c>
      <c r="AA38" s="49">
        <v>4</v>
      </c>
      <c r="AB38" s="49">
        <v>8</v>
      </c>
      <c r="AC38" s="49" t="s">
        <v>204</v>
      </c>
      <c r="AD38" s="49" t="s">
        <v>204</v>
      </c>
    </row>
    <row r="39" spans="1:30" ht="15.75" customHeight="1">
      <c r="A39" s="10"/>
      <c r="B39" s="10"/>
      <c r="C39" s="103" t="s">
        <v>170</v>
      </c>
      <c r="D39" s="187"/>
      <c r="E39" s="86">
        <f t="shared" si="4"/>
        <v>78</v>
      </c>
      <c r="F39" s="47">
        <f t="shared" si="5"/>
        <v>80</v>
      </c>
      <c r="G39" s="49">
        <v>4</v>
      </c>
      <c r="H39" s="49">
        <v>4</v>
      </c>
      <c r="I39" s="49" t="s">
        <v>204</v>
      </c>
      <c r="J39" s="49" t="s">
        <v>204</v>
      </c>
      <c r="K39" s="49">
        <v>15</v>
      </c>
      <c r="L39" s="49">
        <v>15</v>
      </c>
      <c r="M39" s="49" t="s">
        <v>204</v>
      </c>
      <c r="N39" s="49" t="s">
        <v>204</v>
      </c>
      <c r="O39" s="49">
        <v>4</v>
      </c>
      <c r="P39" s="49">
        <v>4</v>
      </c>
      <c r="Q39" s="49">
        <v>8</v>
      </c>
      <c r="R39" s="49">
        <v>8</v>
      </c>
      <c r="S39" s="49">
        <v>4</v>
      </c>
      <c r="T39" s="49">
        <v>4</v>
      </c>
      <c r="U39" s="49">
        <v>1</v>
      </c>
      <c r="V39" s="49">
        <v>1</v>
      </c>
      <c r="W39" s="49">
        <v>6</v>
      </c>
      <c r="X39" s="49">
        <v>7</v>
      </c>
      <c r="Y39" s="49">
        <v>25</v>
      </c>
      <c r="Z39" s="49">
        <v>26</v>
      </c>
      <c r="AA39" s="49">
        <v>7</v>
      </c>
      <c r="AB39" s="49">
        <v>7</v>
      </c>
      <c r="AC39" s="49">
        <v>4</v>
      </c>
      <c r="AD39" s="49">
        <v>4</v>
      </c>
    </row>
    <row r="40" spans="1:30" ht="15.75" customHeight="1">
      <c r="A40" s="10"/>
      <c r="B40" s="10"/>
      <c r="C40" s="10"/>
      <c r="D40" s="14"/>
      <c r="E40" s="87"/>
      <c r="F40" s="88"/>
      <c r="G40" s="88"/>
      <c r="H40" s="88"/>
      <c r="I40" s="88"/>
      <c r="J40" s="88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</row>
    <row r="41" spans="1:30" ht="15.75" customHeight="1">
      <c r="A41" s="166" t="s">
        <v>171</v>
      </c>
      <c r="B41" s="166"/>
      <c r="C41" s="203"/>
      <c r="D41" s="203"/>
      <c r="E41" s="91">
        <f t="shared" si="4"/>
        <v>176</v>
      </c>
      <c r="F41" s="92">
        <f t="shared" si="5"/>
        <v>164</v>
      </c>
      <c r="G41" s="51">
        <v>10</v>
      </c>
      <c r="H41" s="51">
        <v>7</v>
      </c>
      <c r="I41" s="51">
        <v>15</v>
      </c>
      <c r="J41" s="51">
        <v>15</v>
      </c>
      <c r="K41" s="93">
        <v>12</v>
      </c>
      <c r="L41" s="93">
        <v>11</v>
      </c>
      <c r="M41" s="93">
        <v>12</v>
      </c>
      <c r="N41" s="93">
        <v>12</v>
      </c>
      <c r="O41" s="93">
        <v>7</v>
      </c>
      <c r="P41" s="93">
        <v>7</v>
      </c>
      <c r="Q41" s="93">
        <v>18</v>
      </c>
      <c r="R41" s="93">
        <v>18</v>
      </c>
      <c r="S41" s="93">
        <v>19</v>
      </c>
      <c r="T41" s="93">
        <v>15</v>
      </c>
      <c r="U41" s="93">
        <v>14</v>
      </c>
      <c r="V41" s="93">
        <v>14</v>
      </c>
      <c r="W41" s="93">
        <v>15</v>
      </c>
      <c r="X41" s="93">
        <v>16</v>
      </c>
      <c r="Y41" s="93">
        <v>13</v>
      </c>
      <c r="Z41" s="93">
        <v>11</v>
      </c>
      <c r="AA41" s="93">
        <v>26</v>
      </c>
      <c r="AB41" s="93">
        <v>24</v>
      </c>
      <c r="AC41" s="93">
        <v>15</v>
      </c>
      <c r="AD41" s="93">
        <v>14</v>
      </c>
    </row>
    <row r="42" spans="1:30" ht="15" customHeight="1">
      <c r="A42" s="10" t="s">
        <v>58</v>
      </c>
      <c r="B42" s="10"/>
      <c r="C42" s="10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</row>
    <row r="43" spans="1:30" ht="15" customHeight="1">
      <c r="A43" s="10"/>
      <c r="B43" s="10"/>
      <c r="C43" s="10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</row>
    <row r="44" spans="1:30" ht="15" customHeight="1">
      <c r="A44" s="10"/>
      <c r="B44" s="10"/>
      <c r="C44" s="10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</row>
    <row r="45" spans="1:30" ht="9" customHeight="1">
      <c r="A45" s="10"/>
      <c r="B45" s="10"/>
      <c r="C45" s="10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</row>
    <row r="46" spans="1:30" ht="21" customHeight="1">
      <c r="A46" s="100" t="s">
        <v>172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</row>
    <row r="47" spans="1:30" ht="15" customHeight="1">
      <c r="A47" s="216" t="s">
        <v>173</v>
      </c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</row>
    <row r="48" spans="15:33" ht="19.5" customHeight="1">
      <c r="O48" s="33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33"/>
      <c r="AF48" s="33"/>
      <c r="AG48" s="33"/>
    </row>
    <row r="49" spans="1:30" ht="19.5" customHeight="1" thickBot="1">
      <c r="A49" s="204" t="s">
        <v>174</v>
      </c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12"/>
      <c r="N49" s="35" t="s">
        <v>1</v>
      </c>
      <c r="O49" s="16"/>
      <c r="P49" s="205" t="s">
        <v>175</v>
      </c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42"/>
      <c r="AD49" s="28" t="s">
        <v>1</v>
      </c>
    </row>
    <row r="50" spans="1:30" ht="15.75" customHeight="1">
      <c r="A50" s="190" t="s">
        <v>176</v>
      </c>
      <c r="B50" s="190"/>
      <c r="C50" s="191"/>
      <c r="D50" s="194" t="s">
        <v>132</v>
      </c>
      <c r="E50" s="224" t="s">
        <v>177</v>
      </c>
      <c r="F50" s="221"/>
      <c r="G50" s="221"/>
      <c r="H50" s="221"/>
      <c r="I50" s="225"/>
      <c r="J50" s="197" t="s">
        <v>59</v>
      </c>
      <c r="K50" s="197" t="s">
        <v>60</v>
      </c>
      <c r="L50" s="220" t="s">
        <v>181</v>
      </c>
      <c r="M50" s="221"/>
      <c r="N50" s="221"/>
      <c r="O50" s="16"/>
      <c r="P50" s="206" t="s">
        <v>176</v>
      </c>
      <c r="Q50" s="181"/>
      <c r="R50" s="181" t="s">
        <v>132</v>
      </c>
      <c r="S50" s="186" t="s">
        <v>61</v>
      </c>
      <c r="T50" s="181" t="s">
        <v>185</v>
      </c>
      <c r="U50" s="183"/>
      <c r="V50" s="183"/>
      <c r="W50" s="183"/>
      <c r="X50" s="183"/>
      <c r="Y50" s="183"/>
      <c r="Z50" s="183"/>
      <c r="AA50" s="183"/>
      <c r="AB50" s="181" t="s">
        <v>181</v>
      </c>
      <c r="AC50" s="181"/>
      <c r="AD50" s="182"/>
    </row>
    <row r="51" spans="1:33" ht="15.75" customHeight="1">
      <c r="A51" s="121"/>
      <c r="B51" s="121"/>
      <c r="C51" s="192"/>
      <c r="D51" s="195"/>
      <c r="E51" s="222" t="s">
        <v>178</v>
      </c>
      <c r="F51" s="200" t="s">
        <v>62</v>
      </c>
      <c r="G51" s="188" t="s">
        <v>179</v>
      </c>
      <c r="H51" s="200" t="s">
        <v>63</v>
      </c>
      <c r="I51" s="188" t="s">
        <v>180</v>
      </c>
      <c r="J51" s="198"/>
      <c r="K51" s="198"/>
      <c r="L51" s="188" t="s">
        <v>182</v>
      </c>
      <c r="M51" s="226" t="s">
        <v>183</v>
      </c>
      <c r="N51" s="175" t="s">
        <v>184</v>
      </c>
      <c r="O51" s="16"/>
      <c r="P51" s="206"/>
      <c r="Q51" s="181"/>
      <c r="R51" s="181"/>
      <c r="S51" s="186"/>
      <c r="T51" s="186" t="s">
        <v>186</v>
      </c>
      <c r="U51" s="186"/>
      <c r="V51" s="186"/>
      <c r="W51" s="186"/>
      <c r="X51" s="186"/>
      <c r="Y51" s="186"/>
      <c r="Z51" s="207" t="s">
        <v>189</v>
      </c>
      <c r="AA51" s="207" t="s">
        <v>190</v>
      </c>
      <c r="AB51" s="207" t="s">
        <v>191</v>
      </c>
      <c r="AC51" s="208" t="s">
        <v>64</v>
      </c>
      <c r="AD51" s="228" t="s">
        <v>65</v>
      </c>
      <c r="AF51" s="36"/>
      <c r="AG51" s="36"/>
    </row>
    <row r="52" spans="1:30" ht="15.75" customHeight="1">
      <c r="A52" s="148"/>
      <c r="B52" s="148"/>
      <c r="C52" s="193"/>
      <c r="D52" s="196"/>
      <c r="E52" s="223"/>
      <c r="F52" s="201"/>
      <c r="G52" s="189"/>
      <c r="H52" s="201"/>
      <c r="I52" s="189"/>
      <c r="J52" s="199"/>
      <c r="K52" s="199"/>
      <c r="L52" s="189"/>
      <c r="M52" s="227"/>
      <c r="N52" s="176"/>
      <c r="O52" s="16"/>
      <c r="P52" s="206"/>
      <c r="Q52" s="181"/>
      <c r="R52" s="181"/>
      <c r="S52" s="186"/>
      <c r="T52" s="186" t="s">
        <v>66</v>
      </c>
      <c r="U52" s="186" t="s">
        <v>62</v>
      </c>
      <c r="V52" s="186" t="s">
        <v>67</v>
      </c>
      <c r="W52" s="186" t="s">
        <v>63</v>
      </c>
      <c r="X52" s="208" t="s">
        <v>187</v>
      </c>
      <c r="Y52" s="186" t="s">
        <v>188</v>
      </c>
      <c r="Z52" s="207"/>
      <c r="AA52" s="207"/>
      <c r="AB52" s="207"/>
      <c r="AC52" s="208"/>
      <c r="AD52" s="228"/>
    </row>
    <row r="53" spans="1:30" ht="15.75" customHeight="1">
      <c r="A53" s="159" t="s">
        <v>90</v>
      </c>
      <c r="B53" s="177"/>
      <c r="C53" s="178"/>
      <c r="D53" s="46">
        <f>SUM(E53:K53)</f>
        <v>1231</v>
      </c>
      <c r="E53" s="47">
        <v>27</v>
      </c>
      <c r="F53" s="47">
        <v>317</v>
      </c>
      <c r="G53" s="47">
        <v>392</v>
      </c>
      <c r="H53" s="47">
        <v>10</v>
      </c>
      <c r="I53" s="47">
        <v>62</v>
      </c>
      <c r="J53" s="47">
        <v>278</v>
      </c>
      <c r="K53" s="47">
        <v>145</v>
      </c>
      <c r="L53" s="47">
        <v>102</v>
      </c>
      <c r="M53" s="47">
        <v>880</v>
      </c>
      <c r="N53" s="47">
        <v>249</v>
      </c>
      <c r="P53" s="206"/>
      <c r="Q53" s="181"/>
      <c r="R53" s="181"/>
      <c r="S53" s="186"/>
      <c r="T53" s="186"/>
      <c r="U53" s="186"/>
      <c r="V53" s="186"/>
      <c r="W53" s="186"/>
      <c r="X53" s="209"/>
      <c r="Y53" s="186"/>
      <c r="Z53" s="207"/>
      <c r="AA53" s="207"/>
      <c r="AB53" s="207"/>
      <c r="AC53" s="208"/>
      <c r="AD53" s="228"/>
    </row>
    <row r="54" spans="1:30" ht="15.75" customHeight="1">
      <c r="A54" s="172" t="s">
        <v>193</v>
      </c>
      <c r="B54" s="173"/>
      <c r="C54" s="174"/>
      <c r="D54" s="46">
        <f>SUM(E54:K54)</f>
        <v>1109</v>
      </c>
      <c r="E54" s="47">
        <v>29</v>
      </c>
      <c r="F54" s="47">
        <v>321</v>
      </c>
      <c r="G54" s="47">
        <v>368</v>
      </c>
      <c r="H54" s="47">
        <v>20</v>
      </c>
      <c r="I54" s="47">
        <v>32</v>
      </c>
      <c r="J54" s="47">
        <v>216</v>
      </c>
      <c r="K54" s="47">
        <v>123</v>
      </c>
      <c r="L54" s="47">
        <v>97</v>
      </c>
      <c r="M54" s="47">
        <v>773</v>
      </c>
      <c r="N54" s="47">
        <v>239</v>
      </c>
      <c r="P54" s="184" t="s">
        <v>192</v>
      </c>
      <c r="Q54" s="185"/>
      <c r="R54" s="76">
        <f>SUM(R55:R72)</f>
        <v>3008</v>
      </c>
      <c r="S54" s="76" t="s">
        <v>204</v>
      </c>
      <c r="T54" s="76">
        <f aca="true" t="shared" si="9" ref="T54:AD54">SUM(T55:T72)</f>
        <v>4</v>
      </c>
      <c r="U54" s="76">
        <f t="shared" si="9"/>
        <v>218</v>
      </c>
      <c r="V54" s="76">
        <f t="shared" si="9"/>
        <v>2122</v>
      </c>
      <c r="W54" s="76">
        <f t="shared" si="9"/>
        <v>2</v>
      </c>
      <c r="X54" s="76">
        <f t="shared" si="9"/>
        <v>79</v>
      </c>
      <c r="Y54" s="76">
        <f t="shared" si="9"/>
        <v>2425</v>
      </c>
      <c r="Z54" s="76">
        <f t="shared" si="9"/>
        <v>416</v>
      </c>
      <c r="AA54" s="76">
        <f t="shared" si="9"/>
        <v>167</v>
      </c>
      <c r="AB54" s="76">
        <f t="shared" si="9"/>
        <v>53</v>
      </c>
      <c r="AC54" s="76">
        <f t="shared" si="9"/>
        <v>2457</v>
      </c>
      <c r="AD54" s="76">
        <f t="shared" si="9"/>
        <v>498</v>
      </c>
    </row>
    <row r="55" spans="1:30" ht="15.75" customHeight="1">
      <c r="A55" s="172" t="s">
        <v>194</v>
      </c>
      <c r="B55" s="173"/>
      <c r="C55" s="174"/>
      <c r="D55" s="46">
        <f aca="true" t="shared" si="10" ref="D55:D69">SUM(E55:K55)</f>
        <v>1118</v>
      </c>
      <c r="E55" s="47">
        <v>33</v>
      </c>
      <c r="F55" s="47">
        <v>303</v>
      </c>
      <c r="G55" s="47">
        <v>448</v>
      </c>
      <c r="H55" s="47">
        <v>14</v>
      </c>
      <c r="I55" s="47">
        <v>48</v>
      </c>
      <c r="J55" s="47">
        <v>161</v>
      </c>
      <c r="K55" s="47">
        <v>111</v>
      </c>
      <c r="L55" s="47">
        <v>81</v>
      </c>
      <c r="M55" s="47">
        <v>804</v>
      </c>
      <c r="N55" s="47">
        <v>233</v>
      </c>
      <c r="P55" s="168" t="s">
        <v>68</v>
      </c>
      <c r="Q55" s="169"/>
      <c r="R55" s="48">
        <f>SUM(S55,Y55:AA55)</f>
        <v>19</v>
      </c>
      <c r="S55" s="49" t="s">
        <v>210</v>
      </c>
      <c r="T55" s="49" t="s">
        <v>210</v>
      </c>
      <c r="U55" s="47">
        <v>6</v>
      </c>
      <c r="V55" s="49">
        <v>3</v>
      </c>
      <c r="W55" s="49" t="s">
        <v>210</v>
      </c>
      <c r="X55" s="49" t="s">
        <v>210</v>
      </c>
      <c r="Y55" s="49">
        <f>SUM(T55:X55)</f>
        <v>9</v>
      </c>
      <c r="Z55" s="28" t="s">
        <v>118</v>
      </c>
      <c r="AA55" s="28">
        <v>10</v>
      </c>
      <c r="AB55" s="28">
        <v>3</v>
      </c>
      <c r="AC55" s="24">
        <v>12</v>
      </c>
      <c r="AD55" s="28">
        <v>4</v>
      </c>
    </row>
    <row r="56" spans="1:30" ht="15.75" customHeight="1">
      <c r="A56" s="172" t="s">
        <v>195</v>
      </c>
      <c r="B56" s="173"/>
      <c r="C56" s="174"/>
      <c r="D56" s="46">
        <f t="shared" si="10"/>
        <v>946</v>
      </c>
      <c r="E56" s="47">
        <v>23</v>
      </c>
      <c r="F56" s="47">
        <v>185</v>
      </c>
      <c r="G56" s="47">
        <v>451</v>
      </c>
      <c r="H56" s="47">
        <v>26</v>
      </c>
      <c r="I56" s="47">
        <v>27</v>
      </c>
      <c r="J56" s="47">
        <v>146</v>
      </c>
      <c r="K56" s="47">
        <v>88</v>
      </c>
      <c r="L56" s="47">
        <v>90</v>
      </c>
      <c r="M56" s="47">
        <v>657</v>
      </c>
      <c r="N56" s="47">
        <v>199</v>
      </c>
      <c r="P56" s="168" t="s">
        <v>69</v>
      </c>
      <c r="Q56" s="169"/>
      <c r="R56" s="48">
        <f aca="true" t="shared" si="11" ref="R56:R71">SUM(S56,Y56:AA56)</f>
        <v>141</v>
      </c>
      <c r="S56" s="49" t="s">
        <v>210</v>
      </c>
      <c r="T56" s="49" t="s">
        <v>210</v>
      </c>
      <c r="U56" s="47">
        <v>7</v>
      </c>
      <c r="V56" s="47">
        <v>103</v>
      </c>
      <c r="W56" s="49" t="s">
        <v>210</v>
      </c>
      <c r="X56" s="49">
        <v>3</v>
      </c>
      <c r="Y56" s="49">
        <f aca="true" t="shared" si="12" ref="Y56:Y71">SUM(T56:X56)</f>
        <v>113</v>
      </c>
      <c r="Z56" s="24">
        <v>23</v>
      </c>
      <c r="AA56" s="24">
        <v>5</v>
      </c>
      <c r="AB56" s="28">
        <v>1</v>
      </c>
      <c r="AC56" s="24">
        <v>117</v>
      </c>
      <c r="AD56" s="24">
        <v>23</v>
      </c>
    </row>
    <row r="57" spans="1:30" ht="15.75" customHeight="1">
      <c r="A57" s="217" t="s">
        <v>196</v>
      </c>
      <c r="B57" s="218"/>
      <c r="C57" s="219"/>
      <c r="D57" s="75">
        <f>SUM(D60,D69)</f>
        <v>856</v>
      </c>
      <c r="E57" s="75">
        <f>SUM(E60,E69)</f>
        <v>20</v>
      </c>
      <c r="F57" s="75">
        <f aca="true" t="shared" si="13" ref="F57:N57">SUM(F60,F69)</f>
        <v>180</v>
      </c>
      <c r="G57" s="75">
        <f t="shared" si="13"/>
        <v>431</v>
      </c>
      <c r="H57" s="75">
        <f t="shared" si="13"/>
        <v>19</v>
      </c>
      <c r="I57" s="75">
        <f t="shared" si="13"/>
        <v>25</v>
      </c>
      <c r="J57" s="75">
        <f t="shared" si="13"/>
        <v>100</v>
      </c>
      <c r="K57" s="75">
        <f t="shared" si="13"/>
        <v>81</v>
      </c>
      <c r="L57" s="75">
        <f t="shared" si="13"/>
        <v>74</v>
      </c>
      <c r="M57" s="75">
        <f t="shared" si="13"/>
        <v>614</v>
      </c>
      <c r="N57" s="75">
        <f t="shared" si="13"/>
        <v>168</v>
      </c>
      <c r="P57" s="168" t="s">
        <v>70</v>
      </c>
      <c r="Q57" s="169"/>
      <c r="R57" s="48">
        <f t="shared" si="11"/>
        <v>1620</v>
      </c>
      <c r="S57" s="49" t="s">
        <v>210</v>
      </c>
      <c r="T57" s="49" t="s">
        <v>210</v>
      </c>
      <c r="U57" s="47">
        <v>52</v>
      </c>
      <c r="V57" s="47">
        <v>1204</v>
      </c>
      <c r="W57" s="49" t="s">
        <v>210</v>
      </c>
      <c r="X57" s="47">
        <v>55</v>
      </c>
      <c r="Y57" s="49">
        <f t="shared" si="12"/>
        <v>1311</v>
      </c>
      <c r="Z57" s="24">
        <v>222</v>
      </c>
      <c r="AA57" s="24">
        <v>87</v>
      </c>
      <c r="AB57" s="24">
        <v>8</v>
      </c>
      <c r="AC57" s="24">
        <v>1330</v>
      </c>
      <c r="AD57" s="24">
        <v>282</v>
      </c>
    </row>
    <row r="58" spans="1:30" ht="15.75" customHeight="1">
      <c r="A58" s="10"/>
      <c r="B58" s="10"/>
      <c r="C58" s="37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P58" s="168" t="s">
        <v>71</v>
      </c>
      <c r="Q58" s="169"/>
      <c r="R58" s="48">
        <f t="shared" si="11"/>
        <v>15</v>
      </c>
      <c r="S58" s="49" t="s">
        <v>210</v>
      </c>
      <c r="T58" s="49" t="s">
        <v>210</v>
      </c>
      <c r="U58" s="49">
        <v>2</v>
      </c>
      <c r="V58" s="49">
        <v>1</v>
      </c>
      <c r="W58" s="49" t="s">
        <v>210</v>
      </c>
      <c r="X58" s="49" t="s">
        <v>210</v>
      </c>
      <c r="Y58" s="49">
        <f t="shared" si="12"/>
        <v>3</v>
      </c>
      <c r="Z58" s="28">
        <v>10</v>
      </c>
      <c r="AA58" s="28">
        <v>2</v>
      </c>
      <c r="AB58" s="28" t="s">
        <v>118</v>
      </c>
      <c r="AC58" s="28">
        <v>10</v>
      </c>
      <c r="AD58" s="28">
        <v>5</v>
      </c>
    </row>
    <row r="59" spans="1:30" ht="15.75" customHeight="1">
      <c r="A59" s="14"/>
      <c r="B59" s="14"/>
      <c r="C59" s="32"/>
      <c r="D59" s="88"/>
      <c r="E59" s="88"/>
      <c r="F59" s="95"/>
      <c r="G59" s="95"/>
      <c r="H59" s="95"/>
      <c r="I59" s="95"/>
      <c r="J59" s="95"/>
      <c r="K59" s="95"/>
      <c r="L59" s="95"/>
      <c r="M59" s="95"/>
      <c r="N59" s="95"/>
      <c r="P59" s="168" t="s">
        <v>199</v>
      </c>
      <c r="Q59" s="169"/>
      <c r="R59" s="48">
        <f t="shared" si="11"/>
        <v>32</v>
      </c>
      <c r="S59" s="49" t="s">
        <v>210</v>
      </c>
      <c r="T59" s="49" t="s">
        <v>210</v>
      </c>
      <c r="U59" s="47">
        <v>16</v>
      </c>
      <c r="V59" s="47">
        <v>2</v>
      </c>
      <c r="W59" s="49" t="s">
        <v>210</v>
      </c>
      <c r="X59" s="49" t="s">
        <v>210</v>
      </c>
      <c r="Y59" s="49">
        <f t="shared" si="12"/>
        <v>18</v>
      </c>
      <c r="Z59" s="28">
        <v>8</v>
      </c>
      <c r="AA59" s="28">
        <v>6</v>
      </c>
      <c r="AB59" s="28">
        <v>6</v>
      </c>
      <c r="AC59" s="24">
        <v>17</v>
      </c>
      <c r="AD59" s="28">
        <v>9</v>
      </c>
    </row>
    <row r="60" spans="1:30" ht="15.75" customHeight="1">
      <c r="A60" s="160" t="s">
        <v>198</v>
      </c>
      <c r="B60" s="10"/>
      <c r="C60" s="19" t="s">
        <v>197</v>
      </c>
      <c r="D60" s="47">
        <f>SUM(D61:D66)</f>
        <v>774</v>
      </c>
      <c r="E60" s="47">
        <f>SUM(E61:E66)</f>
        <v>17</v>
      </c>
      <c r="F60" s="47">
        <f aca="true" t="shared" si="14" ref="F60:N60">SUM(F61:F66)</f>
        <v>171</v>
      </c>
      <c r="G60" s="47">
        <f t="shared" si="14"/>
        <v>427</v>
      </c>
      <c r="H60" s="47">
        <f t="shared" si="14"/>
        <v>16</v>
      </c>
      <c r="I60" s="47">
        <f t="shared" si="14"/>
        <v>22</v>
      </c>
      <c r="J60" s="47">
        <f t="shared" si="14"/>
        <v>59</v>
      </c>
      <c r="K60" s="47">
        <f t="shared" si="14"/>
        <v>62</v>
      </c>
      <c r="L60" s="47">
        <f t="shared" si="14"/>
        <v>70</v>
      </c>
      <c r="M60" s="47">
        <f t="shared" si="14"/>
        <v>572</v>
      </c>
      <c r="N60" s="47">
        <f t="shared" si="14"/>
        <v>132</v>
      </c>
      <c r="P60" s="168" t="s">
        <v>200</v>
      </c>
      <c r="Q60" s="169"/>
      <c r="R60" s="48">
        <f t="shared" si="11"/>
        <v>4</v>
      </c>
      <c r="S60" s="49" t="s">
        <v>210</v>
      </c>
      <c r="T60" s="49" t="s">
        <v>210</v>
      </c>
      <c r="U60" s="49">
        <v>2</v>
      </c>
      <c r="V60" s="49">
        <v>2</v>
      </c>
      <c r="W60" s="49" t="s">
        <v>210</v>
      </c>
      <c r="X60" s="49" t="s">
        <v>210</v>
      </c>
      <c r="Y60" s="49">
        <f t="shared" si="12"/>
        <v>4</v>
      </c>
      <c r="Z60" s="28" t="s">
        <v>118</v>
      </c>
      <c r="AA60" s="28" t="s">
        <v>118</v>
      </c>
      <c r="AB60" s="28" t="s">
        <v>118</v>
      </c>
      <c r="AC60" s="28">
        <v>4</v>
      </c>
      <c r="AD60" s="28" t="s">
        <v>118</v>
      </c>
    </row>
    <row r="61" spans="1:30" ht="15.75" customHeight="1">
      <c r="A61" s="160"/>
      <c r="B61" s="10"/>
      <c r="C61" s="19" t="s">
        <v>72</v>
      </c>
      <c r="D61" s="46">
        <f t="shared" si="10"/>
        <v>17</v>
      </c>
      <c r="E61" s="49" t="s">
        <v>210</v>
      </c>
      <c r="F61" s="49" t="s">
        <v>210</v>
      </c>
      <c r="G61" s="49">
        <v>11</v>
      </c>
      <c r="H61" s="49" t="s">
        <v>210</v>
      </c>
      <c r="I61" s="49">
        <v>2</v>
      </c>
      <c r="J61" s="47">
        <v>2</v>
      </c>
      <c r="K61" s="49">
        <v>2</v>
      </c>
      <c r="L61" s="49" t="s">
        <v>210</v>
      </c>
      <c r="M61" s="47">
        <v>8</v>
      </c>
      <c r="N61" s="49">
        <v>9</v>
      </c>
      <c r="P61" s="168" t="s">
        <v>201</v>
      </c>
      <c r="Q61" s="169"/>
      <c r="R61" s="49" t="s">
        <v>210</v>
      </c>
      <c r="S61" s="49" t="s">
        <v>210</v>
      </c>
      <c r="T61" s="49" t="s">
        <v>210</v>
      </c>
      <c r="U61" s="49" t="s">
        <v>210</v>
      </c>
      <c r="V61" s="49" t="s">
        <v>210</v>
      </c>
      <c r="W61" s="49" t="s">
        <v>210</v>
      </c>
      <c r="X61" s="49" t="s">
        <v>210</v>
      </c>
      <c r="Y61" s="49" t="s">
        <v>210</v>
      </c>
      <c r="Z61" s="28" t="s">
        <v>118</v>
      </c>
      <c r="AA61" s="28" t="s">
        <v>118</v>
      </c>
      <c r="AB61" s="28" t="s">
        <v>118</v>
      </c>
      <c r="AC61" s="28" t="s">
        <v>118</v>
      </c>
      <c r="AD61" s="28" t="s">
        <v>118</v>
      </c>
    </row>
    <row r="62" spans="1:30" ht="15.75" customHeight="1">
      <c r="A62" s="160"/>
      <c r="B62" s="10"/>
      <c r="C62" s="19" t="s">
        <v>74</v>
      </c>
      <c r="D62" s="46">
        <f t="shared" si="10"/>
        <v>70</v>
      </c>
      <c r="E62" s="49" t="s">
        <v>210</v>
      </c>
      <c r="F62" s="47">
        <v>16</v>
      </c>
      <c r="G62" s="47">
        <v>27</v>
      </c>
      <c r="H62" s="49" t="s">
        <v>210</v>
      </c>
      <c r="I62" s="49">
        <v>1</v>
      </c>
      <c r="J62" s="47">
        <v>16</v>
      </c>
      <c r="K62" s="49">
        <v>10</v>
      </c>
      <c r="L62" s="49">
        <v>8</v>
      </c>
      <c r="M62" s="47">
        <v>52</v>
      </c>
      <c r="N62" s="47">
        <v>10</v>
      </c>
      <c r="P62" s="168" t="s">
        <v>73</v>
      </c>
      <c r="Q62" s="169"/>
      <c r="R62" s="48">
        <f t="shared" si="11"/>
        <v>3</v>
      </c>
      <c r="S62" s="49" t="s">
        <v>210</v>
      </c>
      <c r="T62" s="49">
        <v>1</v>
      </c>
      <c r="U62" s="49">
        <v>2</v>
      </c>
      <c r="V62" s="49" t="s">
        <v>210</v>
      </c>
      <c r="W62" s="49" t="s">
        <v>210</v>
      </c>
      <c r="X62" s="49" t="s">
        <v>210</v>
      </c>
      <c r="Y62" s="49">
        <f t="shared" si="12"/>
        <v>3</v>
      </c>
      <c r="Z62" s="28" t="s">
        <v>118</v>
      </c>
      <c r="AA62" s="28" t="s">
        <v>118</v>
      </c>
      <c r="AB62" s="24">
        <v>2</v>
      </c>
      <c r="AC62" s="28">
        <v>1</v>
      </c>
      <c r="AD62" s="28" t="s">
        <v>118</v>
      </c>
    </row>
    <row r="63" spans="1:30" ht="15.75" customHeight="1">
      <c r="A63" s="160"/>
      <c r="B63" s="10"/>
      <c r="C63" s="19" t="s">
        <v>75</v>
      </c>
      <c r="D63" s="46">
        <f t="shared" si="10"/>
        <v>574</v>
      </c>
      <c r="E63" s="47">
        <v>8</v>
      </c>
      <c r="F63" s="47">
        <v>140</v>
      </c>
      <c r="G63" s="47">
        <v>320</v>
      </c>
      <c r="H63" s="47">
        <v>11</v>
      </c>
      <c r="I63" s="47">
        <v>16</v>
      </c>
      <c r="J63" s="47">
        <v>35</v>
      </c>
      <c r="K63" s="47">
        <v>44</v>
      </c>
      <c r="L63" s="47">
        <v>46</v>
      </c>
      <c r="M63" s="47">
        <v>447</v>
      </c>
      <c r="N63" s="47">
        <v>81</v>
      </c>
      <c r="P63" s="168" t="s">
        <v>202</v>
      </c>
      <c r="Q63" s="169"/>
      <c r="R63" s="48">
        <f t="shared" si="11"/>
        <v>1</v>
      </c>
      <c r="S63" s="49" t="s">
        <v>210</v>
      </c>
      <c r="T63" s="49" t="s">
        <v>210</v>
      </c>
      <c r="U63" s="49">
        <v>1</v>
      </c>
      <c r="V63" s="49" t="s">
        <v>210</v>
      </c>
      <c r="W63" s="49" t="s">
        <v>210</v>
      </c>
      <c r="X63" s="49" t="s">
        <v>210</v>
      </c>
      <c r="Y63" s="49">
        <f t="shared" si="12"/>
        <v>1</v>
      </c>
      <c r="Z63" s="28" t="s">
        <v>118</v>
      </c>
      <c r="AA63" s="28" t="s">
        <v>118</v>
      </c>
      <c r="AB63" s="28">
        <v>1</v>
      </c>
      <c r="AC63" s="28" t="s">
        <v>118</v>
      </c>
      <c r="AD63" s="28" t="s">
        <v>118</v>
      </c>
    </row>
    <row r="64" spans="1:30" ht="15.75" customHeight="1">
      <c r="A64" s="160"/>
      <c r="B64" s="10"/>
      <c r="C64" s="19" t="s">
        <v>77</v>
      </c>
      <c r="D64" s="46">
        <f t="shared" si="10"/>
        <v>8</v>
      </c>
      <c r="E64" s="49" t="s">
        <v>210</v>
      </c>
      <c r="F64" s="49">
        <v>1</v>
      </c>
      <c r="G64" s="49">
        <v>1</v>
      </c>
      <c r="H64" s="49">
        <v>1</v>
      </c>
      <c r="I64" s="49">
        <v>2</v>
      </c>
      <c r="J64" s="49">
        <v>1</v>
      </c>
      <c r="K64" s="49">
        <v>2</v>
      </c>
      <c r="L64" s="49">
        <v>1</v>
      </c>
      <c r="M64" s="49">
        <v>1</v>
      </c>
      <c r="N64" s="49">
        <v>6</v>
      </c>
      <c r="P64" s="168" t="s">
        <v>76</v>
      </c>
      <c r="Q64" s="169"/>
      <c r="R64" s="48">
        <f t="shared" si="11"/>
        <v>149</v>
      </c>
      <c r="S64" s="49" t="s">
        <v>210</v>
      </c>
      <c r="T64" s="49" t="s">
        <v>210</v>
      </c>
      <c r="U64" s="47">
        <v>1</v>
      </c>
      <c r="V64" s="47">
        <v>87</v>
      </c>
      <c r="W64" s="47">
        <v>2</v>
      </c>
      <c r="X64" s="47">
        <v>8</v>
      </c>
      <c r="Y64" s="49">
        <f t="shared" si="12"/>
        <v>98</v>
      </c>
      <c r="Z64" s="24">
        <v>40</v>
      </c>
      <c r="AA64" s="24">
        <v>11</v>
      </c>
      <c r="AB64" s="28" t="s">
        <v>118</v>
      </c>
      <c r="AC64" s="28">
        <v>107</v>
      </c>
      <c r="AD64" s="24">
        <v>42</v>
      </c>
    </row>
    <row r="65" spans="1:30" ht="15.75" customHeight="1">
      <c r="A65" s="160"/>
      <c r="B65" s="10"/>
      <c r="C65" s="19" t="s">
        <v>79</v>
      </c>
      <c r="D65" s="46">
        <f t="shared" si="10"/>
        <v>7</v>
      </c>
      <c r="E65" s="49" t="s">
        <v>210</v>
      </c>
      <c r="F65" s="49">
        <v>1</v>
      </c>
      <c r="G65" s="47">
        <v>3</v>
      </c>
      <c r="H65" s="49" t="s">
        <v>210</v>
      </c>
      <c r="I65" s="49" t="s">
        <v>210</v>
      </c>
      <c r="J65" s="49">
        <v>1</v>
      </c>
      <c r="K65" s="49">
        <v>2</v>
      </c>
      <c r="L65" s="49" t="s">
        <v>210</v>
      </c>
      <c r="M65" s="47">
        <v>4</v>
      </c>
      <c r="N65" s="47">
        <v>3</v>
      </c>
      <c r="P65" s="168" t="s">
        <v>78</v>
      </c>
      <c r="Q65" s="169"/>
      <c r="R65" s="48">
        <f t="shared" si="11"/>
        <v>37</v>
      </c>
      <c r="S65" s="49" t="s">
        <v>210</v>
      </c>
      <c r="T65" s="49">
        <v>1</v>
      </c>
      <c r="U65" s="47">
        <v>17</v>
      </c>
      <c r="V65" s="47">
        <v>16</v>
      </c>
      <c r="W65" s="49" t="s">
        <v>210</v>
      </c>
      <c r="X65" s="49">
        <v>1</v>
      </c>
      <c r="Y65" s="49">
        <f t="shared" si="12"/>
        <v>35</v>
      </c>
      <c r="Z65" s="28">
        <v>1</v>
      </c>
      <c r="AA65" s="24">
        <v>1</v>
      </c>
      <c r="AB65" s="24">
        <v>9</v>
      </c>
      <c r="AC65" s="24">
        <v>26</v>
      </c>
      <c r="AD65" s="28">
        <v>2</v>
      </c>
    </row>
    <row r="66" spans="1:30" ht="15.75" customHeight="1">
      <c r="A66" s="160"/>
      <c r="B66" s="10"/>
      <c r="C66" s="19" t="s">
        <v>81</v>
      </c>
      <c r="D66" s="46">
        <f t="shared" si="10"/>
        <v>98</v>
      </c>
      <c r="E66" s="49">
        <v>9</v>
      </c>
      <c r="F66" s="47">
        <v>13</v>
      </c>
      <c r="G66" s="47">
        <v>65</v>
      </c>
      <c r="H66" s="49">
        <v>4</v>
      </c>
      <c r="I66" s="47">
        <v>1</v>
      </c>
      <c r="J66" s="49">
        <v>4</v>
      </c>
      <c r="K66" s="47">
        <v>2</v>
      </c>
      <c r="L66" s="47">
        <v>15</v>
      </c>
      <c r="M66" s="47">
        <v>60</v>
      </c>
      <c r="N66" s="47">
        <v>23</v>
      </c>
      <c r="P66" s="168" t="s">
        <v>80</v>
      </c>
      <c r="Q66" s="169"/>
      <c r="R66" s="48">
        <f t="shared" si="11"/>
        <v>10</v>
      </c>
      <c r="S66" s="49" t="s">
        <v>210</v>
      </c>
      <c r="T66" s="49" t="s">
        <v>210</v>
      </c>
      <c r="U66" s="47">
        <v>3</v>
      </c>
      <c r="V66" s="47">
        <v>6</v>
      </c>
      <c r="W66" s="49" t="s">
        <v>210</v>
      </c>
      <c r="X66" s="49" t="s">
        <v>210</v>
      </c>
      <c r="Y66" s="49">
        <f t="shared" si="12"/>
        <v>9</v>
      </c>
      <c r="Z66" s="28" t="s">
        <v>118</v>
      </c>
      <c r="AA66" s="24">
        <v>1</v>
      </c>
      <c r="AB66" s="28">
        <v>2</v>
      </c>
      <c r="AC66" s="24">
        <v>8</v>
      </c>
      <c r="AD66" s="28" t="s">
        <v>118</v>
      </c>
    </row>
    <row r="67" spans="1:30" ht="15.75" customHeight="1">
      <c r="A67" s="14"/>
      <c r="B67" s="14"/>
      <c r="C67" s="32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P67" s="168" t="s">
        <v>82</v>
      </c>
      <c r="Q67" s="169"/>
      <c r="R67" s="48">
        <f t="shared" si="11"/>
        <v>808</v>
      </c>
      <c r="S67" s="49" t="s">
        <v>210</v>
      </c>
      <c r="T67" s="47">
        <v>1</v>
      </c>
      <c r="U67" s="47">
        <v>97</v>
      </c>
      <c r="V67" s="47">
        <v>554</v>
      </c>
      <c r="W67" s="49" t="s">
        <v>210</v>
      </c>
      <c r="X67" s="47">
        <v>8</v>
      </c>
      <c r="Y67" s="49">
        <f t="shared" si="12"/>
        <v>660</v>
      </c>
      <c r="Z67" s="24">
        <v>107</v>
      </c>
      <c r="AA67" s="24">
        <v>41</v>
      </c>
      <c r="AB67" s="24">
        <v>18</v>
      </c>
      <c r="AC67" s="24">
        <v>682</v>
      </c>
      <c r="AD67" s="24">
        <v>108</v>
      </c>
    </row>
    <row r="68" spans="1:30" ht="15.75" customHeight="1">
      <c r="A68" s="10"/>
      <c r="B68" s="10"/>
      <c r="C68" s="37"/>
      <c r="D68" s="95"/>
      <c r="E68" s="95"/>
      <c r="F68" s="88"/>
      <c r="G68" s="88"/>
      <c r="H68" s="88"/>
      <c r="I68" s="88"/>
      <c r="J68" s="88"/>
      <c r="K68" s="88"/>
      <c r="L68" s="88"/>
      <c r="M68" s="88"/>
      <c r="N68" s="88"/>
      <c r="P68" s="168" t="s">
        <v>83</v>
      </c>
      <c r="Q68" s="169"/>
      <c r="R68" s="48">
        <f t="shared" si="11"/>
        <v>116</v>
      </c>
      <c r="S68" s="49" t="s">
        <v>210</v>
      </c>
      <c r="T68" s="49">
        <v>1</v>
      </c>
      <c r="U68" s="47">
        <v>4</v>
      </c>
      <c r="V68" s="47">
        <v>107</v>
      </c>
      <c r="W68" s="49" t="s">
        <v>210</v>
      </c>
      <c r="X68" s="47">
        <v>4</v>
      </c>
      <c r="Y68" s="49">
        <f t="shared" si="12"/>
        <v>116</v>
      </c>
      <c r="Z68" s="28" t="s">
        <v>118</v>
      </c>
      <c r="AA68" s="28" t="s">
        <v>118</v>
      </c>
      <c r="AB68" s="24">
        <v>2</v>
      </c>
      <c r="AC68" s="24">
        <v>95</v>
      </c>
      <c r="AD68" s="24">
        <v>19</v>
      </c>
    </row>
    <row r="69" spans="1:30" ht="15.75" customHeight="1">
      <c r="A69" s="166" t="s">
        <v>84</v>
      </c>
      <c r="B69" s="166"/>
      <c r="C69" s="179"/>
      <c r="D69" s="46">
        <f t="shared" si="10"/>
        <v>82</v>
      </c>
      <c r="E69" s="51">
        <v>3</v>
      </c>
      <c r="F69" s="51">
        <v>9</v>
      </c>
      <c r="G69" s="51">
        <v>4</v>
      </c>
      <c r="H69" s="93">
        <v>3</v>
      </c>
      <c r="I69" s="93">
        <v>3</v>
      </c>
      <c r="J69" s="51">
        <v>41</v>
      </c>
      <c r="K69" s="93">
        <v>19</v>
      </c>
      <c r="L69" s="51">
        <v>4</v>
      </c>
      <c r="M69" s="51">
        <v>42</v>
      </c>
      <c r="N69" s="51">
        <v>36</v>
      </c>
      <c r="P69" s="168" t="s">
        <v>203</v>
      </c>
      <c r="Q69" s="169"/>
      <c r="R69" s="48">
        <f t="shared" si="11"/>
        <v>8</v>
      </c>
      <c r="S69" s="49" t="s">
        <v>210</v>
      </c>
      <c r="T69" s="49" t="s">
        <v>210</v>
      </c>
      <c r="U69" s="49">
        <v>2</v>
      </c>
      <c r="V69" s="47">
        <v>1</v>
      </c>
      <c r="W69" s="49" t="s">
        <v>210</v>
      </c>
      <c r="X69" s="49" t="s">
        <v>210</v>
      </c>
      <c r="Y69" s="49">
        <f t="shared" si="12"/>
        <v>3</v>
      </c>
      <c r="Z69" s="28">
        <v>4</v>
      </c>
      <c r="AA69" s="28">
        <v>1</v>
      </c>
      <c r="AB69" s="28" t="s">
        <v>118</v>
      </c>
      <c r="AC69" s="24">
        <v>8</v>
      </c>
      <c r="AD69" s="28" t="s">
        <v>118</v>
      </c>
    </row>
    <row r="70" spans="1:30" ht="15.75" customHeight="1">
      <c r="A70" s="34" t="s">
        <v>87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6"/>
      <c r="P70" s="168" t="s">
        <v>85</v>
      </c>
      <c r="Q70" s="169"/>
      <c r="R70" s="48">
        <f t="shared" si="11"/>
        <v>31</v>
      </c>
      <c r="S70" s="49" t="s">
        <v>210</v>
      </c>
      <c r="T70" s="49" t="s">
        <v>210</v>
      </c>
      <c r="U70" s="47">
        <v>2</v>
      </c>
      <c r="V70" s="47">
        <v>26</v>
      </c>
      <c r="W70" s="49" t="s">
        <v>210</v>
      </c>
      <c r="X70" s="49" t="s">
        <v>210</v>
      </c>
      <c r="Y70" s="49">
        <f t="shared" si="12"/>
        <v>28</v>
      </c>
      <c r="Z70" s="24">
        <v>1</v>
      </c>
      <c r="AA70" s="24">
        <v>2</v>
      </c>
      <c r="AB70" s="28">
        <v>1</v>
      </c>
      <c r="AC70" s="24">
        <v>27</v>
      </c>
      <c r="AD70" s="24">
        <v>3</v>
      </c>
    </row>
    <row r="71" spans="1:30" ht="15.75" customHeight="1">
      <c r="A71" s="34"/>
      <c r="O71" s="16"/>
      <c r="P71" s="168" t="s">
        <v>86</v>
      </c>
      <c r="Q71" s="169"/>
      <c r="R71" s="48">
        <f t="shared" si="11"/>
        <v>14</v>
      </c>
      <c r="S71" s="49" t="s">
        <v>210</v>
      </c>
      <c r="T71" s="49" t="s">
        <v>210</v>
      </c>
      <c r="U71" s="49">
        <v>4</v>
      </c>
      <c r="V71" s="49">
        <v>10</v>
      </c>
      <c r="W71" s="49" t="s">
        <v>210</v>
      </c>
      <c r="X71" s="49" t="s">
        <v>210</v>
      </c>
      <c r="Y71" s="49">
        <f t="shared" si="12"/>
        <v>14</v>
      </c>
      <c r="Z71" s="28" t="s">
        <v>118</v>
      </c>
      <c r="AA71" s="28" t="s">
        <v>118</v>
      </c>
      <c r="AB71" s="28" t="s">
        <v>118</v>
      </c>
      <c r="AC71" s="24">
        <v>13</v>
      </c>
      <c r="AD71" s="28">
        <v>1</v>
      </c>
    </row>
    <row r="72" spans="15:30" ht="15" customHeight="1">
      <c r="O72" s="16"/>
      <c r="P72" s="170" t="s">
        <v>88</v>
      </c>
      <c r="Q72" s="171"/>
      <c r="R72" s="28" t="s">
        <v>118</v>
      </c>
      <c r="S72" s="28" t="s">
        <v>118</v>
      </c>
      <c r="T72" s="28" t="s">
        <v>118</v>
      </c>
      <c r="U72" s="28" t="s">
        <v>118</v>
      </c>
      <c r="V72" s="28" t="s">
        <v>118</v>
      </c>
      <c r="W72" s="28" t="s">
        <v>118</v>
      </c>
      <c r="X72" s="28" t="s">
        <v>118</v>
      </c>
      <c r="Y72" s="28" t="s">
        <v>118</v>
      </c>
      <c r="Z72" s="28" t="s">
        <v>118</v>
      </c>
      <c r="AA72" s="28" t="s">
        <v>118</v>
      </c>
      <c r="AB72" s="28" t="s">
        <v>118</v>
      </c>
      <c r="AC72" s="28" t="s">
        <v>118</v>
      </c>
      <c r="AD72" s="85" t="s">
        <v>118</v>
      </c>
    </row>
    <row r="73" spans="1:29" ht="15" customHeight="1">
      <c r="A73" s="38"/>
      <c r="B73" s="38"/>
      <c r="C73" s="38"/>
      <c r="O73" s="16"/>
      <c r="P73" s="34" t="s">
        <v>87</v>
      </c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</row>
    <row r="74" spans="1:15" ht="14.25">
      <c r="A74" s="38"/>
      <c r="B74" s="38"/>
      <c r="C74" s="38"/>
      <c r="O74" s="16"/>
    </row>
    <row r="77" spans="1:3" ht="14.25">
      <c r="A77" s="38"/>
      <c r="B77" s="38"/>
      <c r="C77" s="38"/>
    </row>
    <row r="78" spans="1:3" ht="14.25">
      <c r="A78" s="38"/>
      <c r="B78" s="38"/>
      <c r="C78" s="38"/>
    </row>
    <row r="79" spans="1:3" ht="14.25">
      <c r="A79" s="38"/>
      <c r="B79" s="38"/>
      <c r="C79" s="38"/>
    </row>
    <row r="80" spans="1:3" ht="14.25">
      <c r="A80" s="38"/>
      <c r="B80" s="38"/>
      <c r="C80" s="38"/>
    </row>
    <row r="81" spans="1:3" ht="14.25">
      <c r="A81" s="38"/>
      <c r="B81" s="38"/>
      <c r="C81" s="38"/>
    </row>
    <row r="82" spans="1:3" ht="14.25">
      <c r="A82" s="38"/>
      <c r="B82" s="38"/>
      <c r="C82" s="38"/>
    </row>
    <row r="83" spans="1:3" ht="14.25">
      <c r="A83" s="38"/>
      <c r="B83" s="38"/>
      <c r="C83" s="38"/>
    </row>
    <row r="84" spans="1:3" ht="14.25">
      <c r="A84" s="38"/>
      <c r="B84" s="38"/>
      <c r="C84" s="38"/>
    </row>
    <row r="85" spans="1:3" ht="14.25">
      <c r="A85" s="38"/>
      <c r="B85" s="38"/>
      <c r="C85" s="38"/>
    </row>
    <row r="86" spans="1:3" ht="14.25">
      <c r="A86" s="38"/>
      <c r="B86" s="38"/>
      <c r="C86" s="38"/>
    </row>
    <row r="87" spans="1:3" ht="14.25">
      <c r="A87" s="38"/>
      <c r="B87" s="38"/>
      <c r="C87" s="38"/>
    </row>
    <row r="88" spans="1:3" ht="14.25">
      <c r="A88" s="38"/>
      <c r="B88" s="38"/>
      <c r="C88" s="38"/>
    </row>
    <row r="89" spans="1:3" ht="14.25">
      <c r="A89" s="38"/>
      <c r="B89" s="38"/>
      <c r="C89" s="38"/>
    </row>
    <row r="90" spans="1:3" ht="14.25">
      <c r="A90" s="38"/>
      <c r="B90" s="38"/>
      <c r="C90" s="38"/>
    </row>
    <row r="91" spans="1:3" ht="14.25">
      <c r="A91" s="38"/>
      <c r="B91" s="38"/>
      <c r="C91" s="38"/>
    </row>
    <row r="92" spans="1:3" ht="14.25">
      <c r="A92" s="38"/>
      <c r="B92" s="38"/>
      <c r="C92" s="38"/>
    </row>
    <row r="93" spans="1:3" ht="14.25">
      <c r="A93" s="38"/>
      <c r="B93" s="38"/>
      <c r="C93" s="38"/>
    </row>
    <row r="94" spans="1:3" ht="14.25">
      <c r="A94" s="38"/>
      <c r="B94" s="38"/>
      <c r="C94" s="38"/>
    </row>
    <row r="95" spans="1:3" ht="14.25">
      <c r="A95" s="38"/>
      <c r="B95" s="38"/>
      <c r="C95" s="38"/>
    </row>
    <row r="96" spans="1:3" ht="14.25">
      <c r="A96" s="38"/>
      <c r="B96" s="38"/>
      <c r="C96" s="38"/>
    </row>
    <row r="97" spans="1:3" ht="14.25">
      <c r="A97" s="38"/>
      <c r="B97" s="38"/>
      <c r="C97" s="38"/>
    </row>
    <row r="98" spans="1:3" ht="14.25">
      <c r="A98" s="38"/>
      <c r="B98" s="38"/>
      <c r="C98" s="38"/>
    </row>
    <row r="99" spans="1:3" ht="14.25">
      <c r="A99" s="38"/>
      <c r="B99" s="38"/>
      <c r="C99" s="38"/>
    </row>
    <row r="100" spans="1:3" ht="14.25">
      <c r="A100" s="38"/>
      <c r="B100" s="38"/>
      <c r="C100" s="38"/>
    </row>
    <row r="101" spans="1:3" ht="14.25">
      <c r="A101" s="38"/>
      <c r="B101" s="38"/>
      <c r="C101" s="38"/>
    </row>
    <row r="102" spans="1:3" ht="14.25">
      <c r="A102" s="38"/>
      <c r="B102" s="38"/>
      <c r="C102" s="38"/>
    </row>
    <row r="103" spans="1:3" ht="14.25">
      <c r="A103" s="38"/>
      <c r="B103" s="38"/>
      <c r="C103" s="38"/>
    </row>
    <row r="104" spans="1:3" ht="14.25">
      <c r="A104" s="38"/>
      <c r="B104" s="38"/>
      <c r="C104" s="38"/>
    </row>
    <row r="105" spans="1:3" ht="14.25">
      <c r="A105" s="38"/>
      <c r="B105" s="38"/>
      <c r="C105" s="38"/>
    </row>
    <row r="106" spans="1:3" ht="14.25">
      <c r="A106" s="38"/>
      <c r="B106" s="38"/>
      <c r="C106" s="38"/>
    </row>
    <row r="107" spans="1:3" ht="14.25">
      <c r="A107" s="38"/>
      <c r="B107" s="38"/>
      <c r="C107" s="38"/>
    </row>
    <row r="108" spans="1:3" ht="14.25">
      <c r="A108" s="38"/>
      <c r="B108" s="38"/>
      <c r="C108" s="38"/>
    </row>
    <row r="109" spans="1:3" ht="14.25">
      <c r="A109" s="38"/>
      <c r="B109" s="38"/>
      <c r="C109" s="38"/>
    </row>
    <row r="110" spans="1:3" ht="14.25">
      <c r="A110" s="38"/>
      <c r="B110" s="38"/>
      <c r="C110" s="38"/>
    </row>
    <row r="111" spans="1:3" ht="14.25">
      <c r="A111" s="38"/>
      <c r="B111" s="38"/>
      <c r="C111" s="38"/>
    </row>
    <row r="112" spans="1:3" ht="14.25">
      <c r="A112" s="38"/>
      <c r="B112" s="38"/>
      <c r="C112" s="38"/>
    </row>
    <row r="113" spans="1:3" ht="14.25">
      <c r="A113" s="38"/>
      <c r="B113" s="38"/>
      <c r="C113" s="38"/>
    </row>
    <row r="114" spans="1:3" ht="14.25">
      <c r="A114" s="38"/>
      <c r="B114" s="38"/>
      <c r="C114" s="38"/>
    </row>
    <row r="115" spans="1:3" ht="14.25">
      <c r="A115" s="38"/>
      <c r="B115" s="38"/>
      <c r="C115" s="38"/>
    </row>
    <row r="116" spans="1:3" ht="14.25">
      <c r="A116" s="38"/>
      <c r="B116" s="38"/>
      <c r="C116" s="38"/>
    </row>
    <row r="117" spans="1:3" ht="14.25">
      <c r="A117" s="38"/>
      <c r="B117" s="38"/>
      <c r="C117" s="38"/>
    </row>
    <row r="118" spans="1:3" ht="14.25">
      <c r="A118" s="38"/>
      <c r="B118" s="38"/>
      <c r="C118" s="38"/>
    </row>
    <row r="119" spans="1:3" ht="14.25">
      <c r="A119" s="38"/>
      <c r="B119" s="38"/>
      <c r="C119" s="38"/>
    </row>
    <row r="120" spans="1:3" ht="14.25">
      <c r="A120" s="38"/>
      <c r="B120" s="38"/>
      <c r="C120" s="38"/>
    </row>
    <row r="121" spans="1:3" ht="14.25">
      <c r="A121" s="38"/>
      <c r="B121" s="38"/>
      <c r="C121" s="38"/>
    </row>
    <row r="122" spans="1:3" ht="14.25">
      <c r="A122" s="38"/>
      <c r="B122" s="38"/>
      <c r="C122" s="38"/>
    </row>
    <row r="123" spans="1:3" ht="14.25">
      <c r="A123" s="38"/>
      <c r="B123" s="38"/>
      <c r="C123" s="38"/>
    </row>
    <row r="124" spans="1:3" ht="14.25">
      <c r="A124" s="38"/>
      <c r="B124" s="38"/>
      <c r="C124" s="38"/>
    </row>
    <row r="125" spans="1:3" ht="14.25">
      <c r="A125" s="38"/>
      <c r="B125" s="38"/>
      <c r="C125" s="38"/>
    </row>
    <row r="126" spans="1:3" ht="14.25">
      <c r="A126" s="38"/>
      <c r="B126" s="38"/>
      <c r="C126" s="38"/>
    </row>
    <row r="127" spans="1:3" ht="14.25">
      <c r="A127" s="38"/>
      <c r="B127" s="38"/>
      <c r="C127" s="38"/>
    </row>
    <row r="128" spans="1:3" ht="14.25">
      <c r="A128" s="38"/>
      <c r="B128" s="38"/>
      <c r="C128" s="38"/>
    </row>
    <row r="129" spans="1:3" ht="14.25">
      <c r="A129" s="38"/>
      <c r="B129" s="38"/>
      <c r="C129" s="38"/>
    </row>
    <row r="130" spans="1:3" ht="14.25">
      <c r="A130" s="38"/>
      <c r="B130" s="38"/>
      <c r="C130" s="38"/>
    </row>
    <row r="131" spans="1:3" ht="14.25">
      <c r="A131" s="38"/>
      <c r="B131" s="38"/>
      <c r="C131" s="38"/>
    </row>
    <row r="132" spans="1:3" ht="14.25">
      <c r="A132" s="38"/>
      <c r="B132" s="38"/>
      <c r="C132" s="38"/>
    </row>
    <row r="133" spans="1:3" ht="14.25">
      <c r="A133" s="38"/>
      <c r="B133" s="38"/>
      <c r="C133" s="38"/>
    </row>
    <row r="134" spans="1:3" ht="14.25">
      <c r="A134" s="38"/>
      <c r="B134" s="38"/>
      <c r="C134" s="38"/>
    </row>
  </sheetData>
  <sheetProtection/>
  <mergeCells count="107">
    <mergeCell ref="T52:T53"/>
    <mergeCell ref="AD51:AD53"/>
    <mergeCell ref="AC51:AC53"/>
    <mergeCell ref="AB51:AB53"/>
    <mergeCell ref="A6:D6"/>
    <mergeCell ref="A7:D7"/>
    <mergeCell ref="A10:D10"/>
    <mergeCell ref="A9:D9"/>
    <mergeCell ref="A8:D8"/>
    <mergeCell ref="C13:D13"/>
    <mergeCell ref="L50:N50"/>
    <mergeCell ref="E51:E52"/>
    <mergeCell ref="F51:F52"/>
    <mergeCell ref="G51:G52"/>
    <mergeCell ref="E50:I50"/>
    <mergeCell ref="A55:C55"/>
    <mergeCell ref="M51:M52"/>
    <mergeCell ref="C14:D14"/>
    <mergeCell ref="A46:AD46"/>
    <mergeCell ref="A47:AD47"/>
    <mergeCell ref="C22:D22"/>
    <mergeCell ref="C23:D23"/>
    <mergeCell ref="C15:D15"/>
    <mergeCell ref="C16:D16"/>
    <mergeCell ref="C17:D17"/>
    <mergeCell ref="C18:D18"/>
    <mergeCell ref="C19:D19"/>
    <mergeCell ref="A2:AD2"/>
    <mergeCell ref="A4:D5"/>
    <mergeCell ref="E4:F4"/>
    <mergeCell ref="G4:H4"/>
    <mergeCell ref="I4:J4"/>
    <mergeCell ref="K4:L4"/>
    <mergeCell ref="M4:N4"/>
    <mergeCell ref="O4:P4"/>
    <mergeCell ref="Q4:R4"/>
    <mergeCell ref="S4:T4"/>
    <mergeCell ref="AC4:AD4"/>
    <mergeCell ref="U4:V4"/>
    <mergeCell ref="W4:X4"/>
    <mergeCell ref="Y4:Z4"/>
    <mergeCell ref="AA4:AB4"/>
    <mergeCell ref="A12:D12"/>
    <mergeCell ref="A49:L49"/>
    <mergeCell ref="P49:AB49"/>
    <mergeCell ref="P50:Q53"/>
    <mergeCell ref="R50:R53"/>
    <mergeCell ref="S50:S53"/>
    <mergeCell ref="AA51:AA53"/>
    <mergeCell ref="Z51:Z53"/>
    <mergeCell ref="Y52:Y53"/>
    <mergeCell ref="X52:X53"/>
    <mergeCell ref="K50:K52"/>
    <mergeCell ref="A21:D21"/>
    <mergeCell ref="C24:D24"/>
    <mergeCell ref="C25:D25"/>
    <mergeCell ref="C26:D26"/>
    <mergeCell ref="C31:D31"/>
    <mergeCell ref="A28:D28"/>
    <mergeCell ref="A30:D30"/>
    <mergeCell ref="C33:D33"/>
    <mergeCell ref="C34:D34"/>
    <mergeCell ref="A35:D35"/>
    <mergeCell ref="C38:D38"/>
    <mergeCell ref="C39:D39"/>
    <mergeCell ref="A41:D41"/>
    <mergeCell ref="V52:V53"/>
    <mergeCell ref="U52:U53"/>
    <mergeCell ref="C32:D32"/>
    <mergeCell ref="L51:L52"/>
    <mergeCell ref="A37:D37"/>
    <mergeCell ref="A50:C52"/>
    <mergeCell ref="D50:D52"/>
    <mergeCell ref="J50:J52"/>
    <mergeCell ref="I51:I52"/>
    <mergeCell ref="H51:H52"/>
    <mergeCell ref="A69:C69"/>
    <mergeCell ref="A60:A66"/>
    <mergeCell ref="P48:AD48"/>
    <mergeCell ref="P57:Q57"/>
    <mergeCell ref="P56:Q56"/>
    <mergeCell ref="AB50:AD50"/>
    <mergeCell ref="T50:AA50"/>
    <mergeCell ref="P54:Q54"/>
    <mergeCell ref="T51:Y51"/>
    <mergeCell ref="W52:W53"/>
    <mergeCell ref="P65:Q65"/>
    <mergeCell ref="A54:C54"/>
    <mergeCell ref="P55:Q55"/>
    <mergeCell ref="N51:N52"/>
    <mergeCell ref="A53:C53"/>
    <mergeCell ref="P58:Q58"/>
    <mergeCell ref="A56:C56"/>
    <mergeCell ref="A57:C57"/>
    <mergeCell ref="P59:Q59"/>
    <mergeCell ref="P60:Q60"/>
    <mergeCell ref="P61:Q61"/>
    <mergeCell ref="P62:Q62"/>
    <mergeCell ref="P63:Q63"/>
    <mergeCell ref="P64:Q64"/>
    <mergeCell ref="P71:Q71"/>
    <mergeCell ref="P66:Q66"/>
    <mergeCell ref="P72:Q72"/>
    <mergeCell ref="P67:Q67"/>
    <mergeCell ref="P68:Q68"/>
    <mergeCell ref="P69:Q69"/>
    <mergeCell ref="P70:Q70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2013-06-07T07:59:34Z</cp:lastPrinted>
  <dcterms:created xsi:type="dcterms:W3CDTF">1998-03-26T00:54:55Z</dcterms:created>
  <dcterms:modified xsi:type="dcterms:W3CDTF">2013-06-07T08:00:23Z</dcterms:modified>
  <cp:category/>
  <cp:version/>
  <cp:contentType/>
  <cp:contentStatus/>
</cp:coreProperties>
</file>