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185" windowWidth="9690" windowHeight="5280" activeTab="0"/>
  </bookViews>
  <sheets>
    <sheet name="１８６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<sst xmlns="http://schemas.openxmlformats.org/spreadsheetml/2006/main" count="74" uniqueCount="54">
  <si>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（単位：円）</t>
  </si>
  <si>
    <t>年次及び月次</t>
  </si>
  <si>
    <t>集計世帯数</t>
  </si>
  <si>
    <t>光熱・水道</t>
  </si>
  <si>
    <t>家具･家事用品</t>
  </si>
  <si>
    <t>被服及び履物</t>
  </si>
  <si>
    <t>経常収入</t>
  </si>
  <si>
    <t>勤め先収入</t>
  </si>
  <si>
    <t>事業・内職収入</t>
  </si>
  <si>
    <t>他の経常収入</t>
  </si>
  <si>
    <t>家具・家事用品</t>
  </si>
  <si>
    <t>非消費支出</t>
  </si>
  <si>
    <t>現 物 総 額</t>
  </si>
  <si>
    <t>消 費 支 出</t>
  </si>
  <si>
    <t>186 家　計</t>
  </si>
  <si>
    <t>家　計 187</t>
  </si>
  <si>
    <t>資料　総務庁統計局「家計調査報告」「家計調査年報」</t>
  </si>
  <si>
    <t>実収入以外　    　の  収　入</t>
  </si>
  <si>
    <t>実　支　出　      　以　外　の　      　支　  　出</t>
  </si>
  <si>
    <t>15　　　家　　　　　　　　　　　　　　　　　　　　　　　計</t>
  </si>
  <si>
    <t>97　　金沢市1世帯当たり1か月間及び年平均消費支出 （全世帯）</t>
  </si>
  <si>
    <t>世 帯 人 員 数</t>
  </si>
  <si>
    <t>（人）</t>
  </si>
  <si>
    <t>有 業 人 員 数</t>
  </si>
  <si>
    <t>世 帯 主 の
年 齢（歳）</t>
  </si>
  <si>
    <t>食　　　料</t>
  </si>
  <si>
    <t>住　　　居</t>
  </si>
  <si>
    <r>
      <t>保 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療</t>
    </r>
  </si>
  <si>
    <r>
      <t>交 通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通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信</t>
    </r>
  </si>
  <si>
    <r>
      <t xml:space="preserve">教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育</t>
    </r>
  </si>
  <si>
    <r>
      <t>教 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楽</t>
    </r>
  </si>
  <si>
    <t>その他の消費支出</t>
  </si>
  <si>
    <r>
      <t>現 物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</t>
    </r>
  </si>
  <si>
    <t>平成6年平均</t>
  </si>
  <si>
    <t>平成8年1月</t>
  </si>
  <si>
    <t>98　　金沢市勤労者1世帯当たり1か月間及び年平均の収入と支出</t>
  </si>
  <si>
    <t xml:space="preserve">(1)　金沢市勤労者1世帯当たり1か月間及び年平均の収入 </t>
  </si>
  <si>
    <r>
      <t>集 計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世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</si>
  <si>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世帯主の年齢</t>
  </si>
  <si>
    <t>（歳）</t>
  </si>
  <si>
    <r>
      <t xml:space="preserve">実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収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入</t>
    </r>
  </si>
  <si>
    <r>
      <t xml:space="preserve">収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入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総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</t>
    </r>
  </si>
  <si>
    <t>前月からの
繰　入　金</t>
  </si>
  <si>
    <t>特別収入</t>
  </si>
  <si>
    <t xml:space="preserve">(2)　金沢市勤労者1世帯当たり1か月間及び年平均の支出 </t>
  </si>
  <si>
    <r>
      <t>支 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</t>
    </r>
  </si>
  <si>
    <r>
      <t xml:space="preserve">実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出</t>
    </r>
  </si>
  <si>
    <r>
      <t>消 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出</t>
    </r>
  </si>
  <si>
    <t>食    　料</t>
  </si>
  <si>
    <t>住    　居</t>
  </si>
  <si>
    <t>教  　育</t>
  </si>
  <si>
    <r>
      <t>そ 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他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の　　　　消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出</t>
    </r>
  </si>
  <si>
    <r>
      <t>翌 月 へ の
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金</t>
    </r>
  </si>
  <si>
    <r>
      <t xml:space="preserve">可  </t>
    </r>
    <r>
      <rPr>
        <sz val="12"/>
        <rFont val="ＭＳ 明朝"/>
        <family val="1"/>
      </rPr>
      <t xml:space="preserve"> 処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分　　　 
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　　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得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</si>
</sst>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_ ;[Red]\-#,##0.00\ "/>
    <numFmt numFmtId="179" formatCode="#,##0.0_ ;[Red]\-#,##0.0\ "/>
    <numFmt numFmtId="180" formatCode="#,##0.0;[Red]#,##0.0"/>
    <numFmt numFmtId="181" formatCode="#,##0.00;[Red]#,##0.00"/>
    <numFmt numFmtId="182" formatCode="#,##0_ ;[Red]\-#,##0\ "/>
  </numFmts>
  <fonts count="4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17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1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vertical="center"/>
      <protection/>
    </xf>
    <xf numFmtId="40" fontId="0" fillId="0" borderId="0" xfId="48" applyNumberFormat="1" applyFont="1" applyFill="1" applyBorder="1" applyAlignment="1" applyProtection="1">
      <alignment vertical="center"/>
      <protection/>
    </xf>
    <xf numFmtId="177" fontId="0" fillId="0" borderId="0" xfId="48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6" fillId="0" borderId="0" xfId="48" applyFont="1" applyFill="1" applyBorder="1" applyAlignment="1">
      <alignment vertical="top"/>
    </xf>
    <xf numFmtId="38" fontId="6" fillId="0" borderId="0" xfId="48" applyFont="1" applyFill="1" applyBorder="1" applyAlignment="1">
      <alignment horizontal="right" vertical="top"/>
    </xf>
    <xf numFmtId="38" fontId="0" fillId="0" borderId="0" xfId="48" applyFont="1" applyFill="1" applyBorder="1" applyAlignment="1" applyProtection="1" quotePrefix="1">
      <alignment vertical="center"/>
      <protection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horizontal="center" vertical="center"/>
      <protection/>
    </xf>
    <xf numFmtId="40" fontId="0" fillId="0" borderId="0" xfId="48" applyNumberFormat="1" applyFont="1" applyFill="1" applyBorder="1" applyAlignment="1" applyProtection="1">
      <alignment horizontal="center" vertical="center"/>
      <protection/>
    </xf>
    <xf numFmtId="177" fontId="0" fillId="0" borderId="0" xfId="48" applyNumberFormat="1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10" xfId="48" applyFont="1" applyFill="1" applyBorder="1" applyAlignment="1" applyProtection="1">
      <alignment horizontal="right" vertical="center"/>
      <protection/>
    </xf>
    <xf numFmtId="38" fontId="1" fillId="0" borderId="11" xfId="48" applyFont="1" applyFill="1" applyBorder="1" applyAlignment="1" applyProtection="1">
      <alignment horizontal="center" vertical="center"/>
      <protection/>
    </xf>
    <xf numFmtId="38" fontId="0" fillId="0" borderId="12" xfId="48" applyFont="1" applyFill="1" applyBorder="1" applyAlignment="1" applyProtection="1">
      <alignment vertical="center"/>
      <protection/>
    </xf>
    <xf numFmtId="38" fontId="0" fillId="0" borderId="13" xfId="48" applyFont="1" applyFill="1" applyBorder="1" applyAlignment="1" applyProtection="1">
      <alignment vertical="center"/>
      <protection/>
    </xf>
    <xf numFmtId="178" fontId="0" fillId="0" borderId="0" xfId="48" applyNumberFormat="1" applyFont="1" applyFill="1" applyBorder="1" applyAlignment="1" applyProtection="1">
      <alignment vertical="center"/>
      <protection/>
    </xf>
    <xf numFmtId="40" fontId="0" fillId="0" borderId="13" xfId="48" applyNumberFormat="1" applyFont="1" applyFill="1" applyBorder="1" applyAlignment="1" applyProtection="1">
      <alignment vertical="center"/>
      <protection/>
    </xf>
    <xf numFmtId="177" fontId="0" fillId="0" borderId="13" xfId="48" applyNumberFormat="1" applyFont="1" applyFill="1" applyBorder="1" applyAlignment="1" applyProtection="1">
      <alignment vertical="center"/>
      <protection/>
    </xf>
    <xf numFmtId="178" fontId="0" fillId="0" borderId="0" xfId="48" applyNumberFormat="1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Fill="1" applyBorder="1" applyAlignment="1" applyProtection="1">
      <alignment horizontal="right" vertical="center"/>
      <protection/>
    </xf>
    <xf numFmtId="179" fontId="0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14" xfId="48" applyFont="1" applyFill="1" applyBorder="1" applyAlignment="1" applyProtection="1">
      <alignment horizontal="center" vertical="center"/>
      <protection/>
    </xf>
    <xf numFmtId="38" fontId="0" fillId="0" borderId="15" xfId="48" applyFont="1" applyFill="1" applyBorder="1" applyAlignment="1" applyProtection="1">
      <alignment vertical="center"/>
      <protection/>
    </xf>
    <xf numFmtId="178" fontId="0" fillId="0" borderId="12" xfId="48" applyNumberFormat="1" applyFont="1" applyFill="1" applyBorder="1" applyAlignment="1" applyProtection="1">
      <alignment vertical="center"/>
      <protection/>
    </xf>
    <xf numFmtId="179" fontId="0" fillId="0" borderId="12" xfId="48" applyNumberFormat="1" applyFont="1" applyFill="1" applyBorder="1" applyAlignment="1" applyProtection="1">
      <alignment vertical="center"/>
      <protection/>
    </xf>
    <xf numFmtId="179" fontId="0" fillId="0" borderId="0" xfId="48" applyNumberFormat="1" applyFont="1" applyFill="1" applyBorder="1" applyAlignment="1" applyProtection="1">
      <alignment vertical="center"/>
      <protection/>
    </xf>
    <xf numFmtId="38" fontId="0" fillId="0" borderId="16" xfId="48" applyFont="1" applyFill="1" applyBorder="1" applyAlignment="1" applyProtection="1">
      <alignment vertical="center"/>
      <protection/>
    </xf>
    <xf numFmtId="178" fontId="0" fillId="0" borderId="17" xfId="48" applyNumberFormat="1" applyFont="1" applyFill="1" applyBorder="1" applyAlignment="1" applyProtection="1">
      <alignment vertical="center"/>
      <protection/>
    </xf>
    <xf numFmtId="38" fontId="0" fillId="0" borderId="17" xfId="48" applyFont="1" applyFill="1" applyBorder="1" applyAlignment="1" applyProtection="1">
      <alignment vertical="center"/>
      <protection/>
    </xf>
    <xf numFmtId="179" fontId="0" fillId="0" borderId="18" xfId="48" applyNumberFormat="1" applyFont="1" applyFill="1" applyBorder="1" applyAlignment="1" applyProtection="1">
      <alignment vertical="center"/>
      <protection/>
    </xf>
    <xf numFmtId="38" fontId="0" fillId="0" borderId="18" xfId="48" applyFont="1" applyFill="1" applyBorder="1" applyAlignment="1" applyProtection="1">
      <alignment vertical="center"/>
      <protection/>
    </xf>
    <xf numFmtId="38" fontId="4" fillId="0" borderId="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>
      <alignment vertical="top"/>
    </xf>
    <xf numFmtId="38" fontId="0" fillId="0" borderId="0" xfId="48" applyFont="1" applyFill="1" applyBorder="1" applyAlignment="1" applyProtection="1">
      <alignment horizontal="centerContinuous" vertical="center"/>
      <protection/>
    </xf>
    <xf numFmtId="38" fontId="0" fillId="0" borderId="0" xfId="48" applyFont="1" applyFill="1" applyAlignment="1">
      <alignment vertical="center"/>
    </xf>
    <xf numFmtId="38" fontId="0" fillId="0" borderId="19" xfId="48" applyFont="1" applyFill="1" applyBorder="1" applyAlignment="1" applyProtection="1">
      <alignment vertical="center"/>
      <protection/>
    </xf>
    <xf numFmtId="38" fontId="0" fillId="0" borderId="20" xfId="48" applyFont="1" applyFill="1" applyBorder="1" applyAlignment="1" applyProtection="1">
      <alignment vertical="center"/>
      <protection/>
    </xf>
    <xf numFmtId="38" fontId="0" fillId="0" borderId="21" xfId="48" applyFont="1" applyFill="1" applyBorder="1" applyAlignment="1" applyProtection="1">
      <alignment horizontal="center" vertical="center"/>
      <protection/>
    </xf>
    <xf numFmtId="38" fontId="0" fillId="0" borderId="22" xfId="48" applyFont="1" applyFill="1" applyBorder="1" applyAlignment="1" applyProtection="1">
      <alignment horizontal="center" vertical="center"/>
      <protection/>
    </xf>
    <xf numFmtId="38" fontId="0" fillId="0" borderId="23" xfId="48" applyFont="1" applyFill="1" applyBorder="1" applyAlignment="1" applyProtection="1">
      <alignment horizontal="center" vertical="center"/>
      <protection/>
    </xf>
    <xf numFmtId="38" fontId="0" fillId="0" borderId="24" xfId="48" applyFont="1" applyFill="1" applyBorder="1" applyAlignment="1" applyProtection="1">
      <alignment horizontal="center" vertical="center"/>
      <protection/>
    </xf>
    <xf numFmtId="38" fontId="0" fillId="0" borderId="17" xfId="48" applyFont="1" applyFill="1" applyBorder="1" applyAlignment="1" applyProtection="1">
      <alignment horizontal="center" vertical="center"/>
      <protection/>
    </xf>
    <xf numFmtId="38" fontId="0" fillId="0" borderId="23" xfId="48" applyFont="1" applyFill="1" applyBorder="1" applyAlignment="1" applyProtection="1">
      <alignment vertical="center"/>
      <protection/>
    </xf>
    <xf numFmtId="38" fontId="0" fillId="0" borderId="24" xfId="48" applyFont="1" applyFill="1" applyBorder="1" applyAlignment="1" applyProtection="1">
      <alignment vertical="center"/>
      <protection/>
    </xf>
    <xf numFmtId="38" fontId="0" fillId="0" borderId="14" xfId="48" applyFont="1" applyFill="1" applyBorder="1" applyAlignment="1" applyProtection="1">
      <alignment vertical="center"/>
      <protection/>
    </xf>
    <xf numFmtId="38" fontId="8" fillId="0" borderId="0" xfId="48" applyFont="1" applyFill="1" applyBorder="1" applyAlignment="1" applyProtection="1">
      <alignment vertical="center"/>
      <protection/>
    </xf>
    <xf numFmtId="38" fontId="8" fillId="0" borderId="0" xfId="48" applyFont="1" applyFill="1" applyBorder="1" applyAlignment="1" applyProtection="1">
      <alignment horizontal="centerContinuous" vertical="center"/>
      <protection/>
    </xf>
    <xf numFmtId="38" fontId="8" fillId="0" borderId="0" xfId="48" applyFont="1" applyFill="1" applyBorder="1" applyAlignment="1">
      <alignment vertical="center"/>
    </xf>
    <xf numFmtId="0" fontId="0" fillId="0" borderId="25" xfId="0" applyFill="1" applyBorder="1" applyAlignment="1">
      <alignment horizontal="right" vertical="center" wrapText="1"/>
    </xf>
    <xf numFmtId="38" fontId="0" fillId="0" borderId="26" xfId="48" applyFont="1" applyFill="1" applyBorder="1" applyAlignment="1" applyProtection="1">
      <alignment horizontal="center" vertical="center" wrapText="1"/>
      <protection/>
    </xf>
    <xf numFmtId="38" fontId="0" fillId="0" borderId="21" xfId="48" applyFont="1" applyFill="1" applyBorder="1" applyAlignment="1" applyProtection="1">
      <alignment horizontal="center" vertical="center"/>
      <protection/>
    </xf>
    <xf numFmtId="38" fontId="0" fillId="0" borderId="22" xfId="48" applyFont="1" applyFill="1" applyBorder="1" applyAlignment="1" applyProtection="1">
      <alignment horizontal="center" vertical="center"/>
      <protection/>
    </xf>
    <xf numFmtId="38" fontId="11" fillId="0" borderId="22" xfId="48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>
      <alignment horizontal="distributed" vertical="center"/>
      <protection/>
    </xf>
    <xf numFmtId="38" fontId="0" fillId="0" borderId="11" xfId="48" applyFont="1" applyFill="1" applyBorder="1" applyAlignment="1" applyProtection="1" quotePrefix="1">
      <alignment horizontal="left" vertical="center" indent="2"/>
      <protection/>
    </xf>
    <xf numFmtId="38" fontId="8" fillId="0" borderId="11" xfId="48" applyFont="1" applyFill="1" applyBorder="1" applyAlignment="1" applyProtection="1" quotePrefix="1">
      <alignment horizontal="left" vertical="center" indent="2"/>
      <protection/>
    </xf>
    <xf numFmtId="38" fontId="0" fillId="0" borderId="11" xfId="48" applyFont="1" applyFill="1" applyBorder="1" applyAlignment="1" applyProtection="1" quotePrefix="1">
      <alignment horizontal="right" vertical="center" indent="1"/>
      <protection/>
    </xf>
    <xf numFmtId="38" fontId="0" fillId="0" borderId="11" xfId="48" applyFont="1" applyFill="1" applyBorder="1" applyAlignment="1" applyProtection="1">
      <alignment horizontal="right" vertical="center" indent="1"/>
      <protection/>
    </xf>
    <xf numFmtId="38" fontId="0" fillId="0" borderId="27" xfId="48" applyFont="1" applyFill="1" applyBorder="1" applyAlignment="1" applyProtection="1" quotePrefix="1">
      <alignment horizontal="right" vertical="center" indent="1"/>
      <protection/>
    </xf>
    <xf numFmtId="0" fontId="0" fillId="0" borderId="25" xfId="0" applyBorder="1" applyAlignment="1">
      <alignment horizontal="right" vertical="center" wrapText="1"/>
    </xf>
    <xf numFmtId="38" fontId="9" fillId="0" borderId="0" xfId="48" applyFont="1" applyFill="1" applyBorder="1" applyAlignment="1" applyProtection="1">
      <alignment horizontal="center" vertical="center"/>
      <protection/>
    </xf>
    <xf numFmtId="38" fontId="10" fillId="0" borderId="0" xfId="48" applyFont="1" applyFill="1" applyBorder="1" applyAlignment="1" applyProtection="1">
      <alignment horizontal="center" vertical="center"/>
      <protection/>
    </xf>
    <xf numFmtId="38" fontId="0" fillId="0" borderId="28" xfId="48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38" fontId="0" fillId="0" borderId="26" xfId="48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38" fontId="0" fillId="0" borderId="26" xfId="48" applyFont="1" applyFill="1" applyBorder="1" applyAlignment="1" applyProtection="1">
      <alignment horizontal="center" vertical="center" wrapText="1"/>
      <protection/>
    </xf>
    <xf numFmtId="38" fontId="0" fillId="0" borderId="25" xfId="48" applyFont="1" applyFill="1" applyBorder="1" applyAlignment="1" applyProtection="1">
      <alignment horizontal="center" vertical="center" wrapText="1"/>
      <protection/>
    </xf>
    <xf numFmtId="38" fontId="0" fillId="0" borderId="29" xfId="48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38" fontId="0" fillId="0" borderId="29" xfId="48" applyFont="1" applyFill="1" applyBorder="1" applyAlignment="1" applyProtection="1">
      <alignment horizontal="center" vertical="center"/>
      <protection/>
    </xf>
    <xf numFmtId="38" fontId="4" fillId="0" borderId="0" xfId="48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>
      <alignment horizontal="center" vertical="center"/>
      <protection/>
    </xf>
    <xf numFmtId="38" fontId="0" fillId="0" borderId="14" xfId="48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8" fontId="0" fillId="0" borderId="26" xfId="48" applyFont="1" applyFill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8" fontId="0" fillId="0" borderId="31" xfId="48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8" fontId="0" fillId="0" borderId="26" xfId="48" applyFont="1" applyFill="1" applyBorder="1" applyAlignment="1" applyProtection="1">
      <alignment horizontal="center" vertical="center" wrapText="1"/>
      <protection/>
    </xf>
    <xf numFmtId="0" fontId="0" fillId="0" borderId="3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38" fontId="0" fillId="0" borderId="15" xfId="48" applyFont="1" applyFill="1" applyBorder="1" applyAlignment="1" applyProtection="1">
      <alignment horizontal="center" vertical="center"/>
      <protection/>
    </xf>
    <xf numFmtId="38" fontId="0" fillId="0" borderId="32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26" xfId="48" applyFont="1" applyFill="1" applyBorder="1" applyAlignment="1" applyProtection="1">
      <alignment horizontal="center" wrapText="1"/>
      <protection/>
    </xf>
    <xf numFmtId="38" fontId="0" fillId="0" borderId="30" xfId="48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38" fontId="0" fillId="0" borderId="29" xfId="48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8" fontId="0" fillId="0" borderId="15" xfId="48" applyFont="1" applyFill="1" applyBorder="1" applyAlignment="1" applyProtection="1">
      <alignment horizontal="center" vertical="center"/>
      <protection/>
    </xf>
    <xf numFmtId="38" fontId="0" fillId="0" borderId="32" xfId="48" applyFont="1" applyFill="1" applyBorder="1" applyAlignment="1" applyProtection="1">
      <alignment horizontal="center" vertical="center"/>
      <protection/>
    </xf>
    <xf numFmtId="38" fontId="0" fillId="0" borderId="32" xfId="48" applyFont="1" applyFill="1" applyBorder="1" applyAlignment="1" applyProtection="1">
      <alignment horizontal="center" vertical="center" wrapText="1"/>
      <protection/>
    </xf>
    <xf numFmtId="182" fontId="8" fillId="0" borderId="0" xfId="48" applyNumberFormat="1" applyFont="1" applyFill="1" applyBorder="1" applyAlignment="1" applyProtection="1">
      <alignment vertical="center"/>
      <protection/>
    </xf>
    <xf numFmtId="178" fontId="8" fillId="0" borderId="0" xfId="48" applyNumberFormat="1" applyFont="1" applyFill="1" applyBorder="1" applyAlignment="1" applyProtection="1">
      <alignment vertical="center"/>
      <protection/>
    </xf>
    <xf numFmtId="179" fontId="8" fillId="0" borderId="0" xfId="48" applyNumberFormat="1" applyFont="1" applyFill="1" applyBorder="1" applyAlignment="1" applyProtection="1">
      <alignment vertical="center"/>
      <protection/>
    </xf>
    <xf numFmtId="40" fontId="8" fillId="0" borderId="0" xfId="48" applyNumberFormat="1" applyFont="1" applyFill="1" applyBorder="1" applyAlignment="1" applyProtection="1">
      <alignment vertical="center"/>
      <protection/>
    </xf>
    <xf numFmtId="177" fontId="8" fillId="0" borderId="0" xfId="48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tabSelected="1" zoomScale="90" zoomScaleNormal="90" zoomScalePageLayoutView="0" workbookViewId="0" topLeftCell="A53">
      <selection activeCell="A64" sqref="A64"/>
    </sheetView>
  </sheetViews>
  <sheetFormatPr defaultColWidth="17.8984375" defaultRowHeight="15"/>
  <cols>
    <col min="1" max="16" width="17.8984375" style="1" customWidth="1"/>
    <col min="17" max="17" width="14.59765625" style="1" customWidth="1"/>
    <col min="18" max="16384" width="17.8984375" style="1" customWidth="1"/>
  </cols>
  <sheetData>
    <row r="1" spans="1:17" s="36" customFormat="1" ht="19.5" customHeight="1">
      <c r="A1" s="6" t="s">
        <v>14</v>
      </c>
      <c r="Q1" s="7" t="s">
        <v>15</v>
      </c>
    </row>
    <row r="2" spans="1:18" ht="24.75" customHeight="1">
      <c r="A2" s="64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19.5" customHeight="1">
      <c r="A3" s="65" t="s">
        <v>20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50"/>
    </row>
    <row r="4" spans="1:17" ht="18" customHeight="1" thickBot="1">
      <c r="A4" s="38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14" t="s">
        <v>0</v>
      </c>
    </row>
    <row r="5" spans="1:18" ht="15" customHeight="1">
      <c r="A5" s="66" t="s">
        <v>1</v>
      </c>
      <c r="B5" s="68" t="s">
        <v>2</v>
      </c>
      <c r="C5" s="53" t="s">
        <v>21</v>
      </c>
      <c r="D5" s="53" t="s">
        <v>23</v>
      </c>
      <c r="E5" s="70" t="s">
        <v>24</v>
      </c>
      <c r="F5" s="72" t="s">
        <v>13</v>
      </c>
      <c r="G5" s="39"/>
      <c r="H5" s="39"/>
      <c r="I5" s="39"/>
      <c r="J5" s="39"/>
      <c r="K5" s="39"/>
      <c r="L5" s="39"/>
      <c r="M5" s="39"/>
      <c r="N5" s="39"/>
      <c r="O5" s="39"/>
      <c r="P5" s="40"/>
      <c r="Q5" s="74" t="s">
        <v>32</v>
      </c>
      <c r="R5" s="37"/>
    </row>
    <row r="6" spans="1:18" ht="15" customHeight="1">
      <c r="A6" s="67"/>
      <c r="B6" s="69"/>
      <c r="C6" s="52" t="s">
        <v>22</v>
      </c>
      <c r="D6" s="52" t="s">
        <v>22</v>
      </c>
      <c r="E6" s="71"/>
      <c r="F6" s="73"/>
      <c r="G6" s="54" t="s">
        <v>25</v>
      </c>
      <c r="H6" s="55" t="s">
        <v>26</v>
      </c>
      <c r="I6" s="42" t="s">
        <v>3</v>
      </c>
      <c r="J6" s="42" t="s">
        <v>4</v>
      </c>
      <c r="K6" s="42" t="s">
        <v>5</v>
      </c>
      <c r="L6" s="55" t="s">
        <v>27</v>
      </c>
      <c r="M6" s="55" t="s">
        <v>28</v>
      </c>
      <c r="N6" s="55" t="s">
        <v>29</v>
      </c>
      <c r="O6" s="55" t="s">
        <v>30</v>
      </c>
      <c r="P6" s="56" t="s">
        <v>31</v>
      </c>
      <c r="Q6" s="73"/>
      <c r="R6" s="2"/>
    </row>
    <row r="7" spans="1:17" ht="15" customHeight="1">
      <c r="A7" s="57" t="s">
        <v>33</v>
      </c>
      <c r="B7" s="26">
        <v>95</v>
      </c>
      <c r="C7" s="27">
        <v>3.54</v>
      </c>
      <c r="D7" s="27">
        <v>1.7</v>
      </c>
      <c r="E7" s="28">
        <v>49.7</v>
      </c>
      <c r="F7" s="2">
        <v>335936</v>
      </c>
      <c r="G7" s="17">
        <v>81478</v>
      </c>
      <c r="H7" s="17">
        <v>18332</v>
      </c>
      <c r="I7" s="17">
        <v>21600</v>
      </c>
      <c r="J7" s="17">
        <v>11445</v>
      </c>
      <c r="K7" s="17">
        <v>21787</v>
      </c>
      <c r="L7" s="17">
        <v>10686</v>
      </c>
      <c r="M7" s="17">
        <v>28961</v>
      </c>
      <c r="N7" s="17">
        <v>14702</v>
      </c>
      <c r="O7" s="17">
        <v>34191</v>
      </c>
      <c r="P7" s="17">
        <v>92755</v>
      </c>
      <c r="Q7" s="17">
        <v>18136</v>
      </c>
    </row>
    <row r="8" spans="1:17" ht="15" customHeight="1">
      <c r="A8" s="58">
        <v>7</v>
      </c>
      <c r="B8" s="10">
        <v>95</v>
      </c>
      <c r="C8" s="19">
        <v>3.65</v>
      </c>
      <c r="D8" s="19">
        <v>1.74</v>
      </c>
      <c r="E8" s="29">
        <v>51.8</v>
      </c>
      <c r="F8" s="2">
        <f>SUM(G8:P8)</f>
        <v>379346</v>
      </c>
      <c r="G8" s="2">
        <v>90064</v>
      </c>
      <c r="H8" s="2">
        <v>13459</v>
      </c>
      <c r="I8" s="2">
        <v>23735</v>
      </c>
      <c r="J8" s="2">
        <v>11867</v>
      </c>
      <c r="K8" s="2">
        <v>25740</v>
      </c>
      <c r="L8" s="2">
        <v>10947</v>
      </c>
      <c r="M8" s="2">
        <v>37183</v>
      </c>
      <c r="N8" s="2">
        <v>19592</v>
      </c>
      <c r="O8" s="2">
        <v>36746</v>
      </c>
      <c r="P8" s="2">
        <v>110013</v>
      </c>
      <c r="Q8" s="2">
        <v>19367</v>
      </c>
    </row>
    <row r="9" spans="1:17" s="51" customFormat="1" ht="15" customHeight="1">
      <c r="A9" s="59">
        <v>8</v>
      </c>
      <c r="B9" s="105">
        <f aca="true" t="shared" si="0" ref="B9:G9">AVERAGE(B11:B14,B16:B19,B21:B24)</f>
        <v>95</v>
      </c>
      <c r="C9" s="106">
        <f t="shared" si="0"/>
        <v>3.5224999999999995</v>
      </c>
      <c r="D9" s="106">
        <f t="shared" si="0"/>
        <v>1.674166666666667</v>
      </c>
      <c r="E9" s="107">
        <f t="shared" si="0"/>
        <v>51.466666666666676</v>
      </c>
      <c r="F9" s="105">
        <f t="shared" si="0"/>
        <v>342671.6666666667</v>
      </c>
      <c r="G9" s="105">
        <f t="shared" si="0"/>
        <v>85733.16666666667</v>
      </c>
      <c r="H9" s="105">
        <f aca="true" t="shared" si="1" ref="H9:Q9">AVERAGE(H11:H14,H16:H19,H21:H24)</f>
        <v>15945.166666666666</v>
      </c>
      <c r="I9" s="105">
        <f t="shared" si="1"/>
        <v>23786.416666666668</v>
      </c>
      <c r="J9" s="105">
        <f t="shared" si="1"/>
        <v>14372.583333333334</v>
      </c>
      <c r="K9" s="105">
        <f t="shared" si="1"/>
        <v>22302.25</v>
      </c>
      <c r="L9" s="105">
        <f t="shared" si="1"/>
        <v>9904.083333333334</v>
      </c>
      <c r="M9" s="105">
        <f t="shared" si="1"/>
        <v>29537.75</v>
      </c>
      <c r="N9" s="105">
        <f t="shared" si="1"/>
        <v>14834.666666666666</v>
      </c>
      <c r="O9" s="105">
        <f t="shared" si="1"/>
        <v>35346</v>
      </c>
      <c r="P9" s="105">
        <f t="shared" si="1"/>
        <v>90909.41666666667</v>
      </c>
      <c r="Q9" s="105">
        <f t="shared" si="1"/>
        <v>17682.416666666668</v>
      </c>
    </row>
    <row r="10" spans="1:17" ht="15" customHeight="1">
      <c r="A10" s="16"/>
      <c r="B10" s="9"/>
      <c r="C10" s="2"/>
      <c r="D10" s="2"/>
      <c r="E10" s="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 customHeight="1">
      <c r="A11" s="57" t="s">
        <v>34</v>
      </c>
      <c r="B11" s="10">
        <v>94</v>
      </c>
      <c r="C11" s="19">
        <v>3.51</v>
      </c>
      <c r="D11" s="19">
        <v>1.57</v>
      </c>
      <c r="E11" s="4">
        <v>51.3</v>
      </c>
      <c r="F11" s="2">
        <v>331891</v>
      </c>
      <c r="G11" s="2">
        <v>77858</v>
      </c>
      <c r="H11" s="2">
        <v>17753</v>
      </c>
      <c r="I11" s="2">
        <v>27223</v>
      </c>
      <c r="J11" s="2">
        <v>11406</v>
      </c>
      <c r="K11" s="2">
        <v>22092</v>
      </c>
      <c r="L11" s="2">
        <v>10254</v>
      </c>
      <c r="M11" s="2">
        <v>23599</v>
      </c>
      <c r="N11" s="2">
        <v>18268</v>
      </c>
      <c r="O11" s="2">
        <v>32020</v>
      </c>
      <c r="P11" s="2">
        <v>91417</v>
      </c>
      <c r="Q11" s="2">
        <v>18917</v>
      </c>
    </row>
    <row r="12" spans="1:17" ht="15" customHeight="1">
      <c r="A12" s="60">
        <v>2</v>
      </c>
      <c r="B12" s="10">
        <v>96</v>
      </c>
      <c r="C12" s="19">
        <v>3.64</v>
      </c>
      <c r="D12" s="19">
        <v>1.6</v>
      </c>
      <c r="E12" s="4">
        <v>50.9</v>
      </c>
      <c r="F12" s="2">
        <f>SUM(G12:P12)</f>
        <v>281801</v>
      </c>
      <c r="G12" s="2">
        <v>82094</v>
      </c>
      <c r="H12" s="2">
        <v>16912</v>
      </c>
      <c r="I12" s="2">
        <v>27064</v>
      </c>
      <c r="J12" s="2">
        <v>6578</v>
      </c>
      <c r="K12" s="2">
        <v>14393</v>
      </c>
      <c r="L12" s="2">
        <v>7502</v>
      </c>
      <c r="M12" s="2">
        <v>20360</v>
      </c>
      <c r="N12" s="2">
        <v>10822</v>
      </c>
      <c r="O12" s="2">
        <v>34501</v>
      </c>
      <c r="P12" s="2">
        <v>61575</v>
      </c>
      <c r="Q12" s="2">
        <v>12821</v>
      </c>
    </row>
    <row r="13" spans="1:17" ht="15" customHeight="1">
      <c r="A13" s="60">
        <v>3</v>
      </c>
      <c r="B13" s="10">
        <v>95</v>
      </c>
      <c r="C13" s="19">
        <v>3.58</v>
      </c>
      <c r="D13" s="19">
        <v>1.59</v>
      </c>
      <c r="E13" s="4">
        <v>50.8</v>
      </c>
      <c r="F13" s="2">
        <f>SUM(G13:P13)</f>
        <v>356317</v>
      </c>
      <c r="G13" s="2">
        <v>86889</v>
      </c>
      <c r="H13" s="2">
        <v>17703</v>
      </c>
      <c r="I13" s="2">
        <v>24576</v>
      </c>
      <c r="J13" s="2">
        <v>14700</v>
      </c>
      <c r="K13" s="2">
        <v>22860</v>
      </c>
      <c r="L13" s="2">
        <v>6907</v>
      </c>
      <c r="M13" s="2">
        <v>47271</v>
      </c>
      <c r="N13" s="2">
        <v>13245</v>
      </c>
      <c r="O13" s="2">
        <v>43965</v>
      </c>
      <c r="P13" s="2">
        <v>78201</v>
      </c>
      <c r="Q13" s="2">
        <v>12967</v>
      </c>
    </row>
    <row r="14" spans="1:17" ht="15" customHeight="1">
      <c r="A14" s="60">
        <v>4</v>
      </c>
      <c r="B14" s="10">
        <v>93</v>
      </c>
      <c r="C14" s="19">
        <v>3.61</v>
      </c>
      <c r="D14" s="19">
        <v>1.72</v>
      </c>
      <c r="E14" s="4">
        <v>51.7</v>
      </c>
      <c r="F14" s="2">
        <v>371645</v>
      </c>
      <c r="G14" s="2">
        <v>87277</v>
      </c>
      <c r="H14" s="2">
        <v>9368</v>
      </c>
      <c r="I14" s="2">
        <v>26114</v>
      </c>
      <c r="J14" s="2">
        <v>11859</v>
      </c>
      <c r="K14" s="2">
        <v>30041</v>
      </c>
      <c r="L14" s="2">
        <v>11383</v>
      </c>
      <c r="M14" s="2">
        <v>33700</v>
      </c>
      <c r="N14" s="2">
        <v>15588</v>
      </c>
      <c r="O14" s="2">
        <v>36677</v>
      </c>
      <c r="P14" s="2">
        <v>109637</v>
      </c>
      <c r="Q14" s="2">
        <v>10932</v>
      </c>
    </row>
    <row r="15" spans="1:17" ht="15" customHeight="1">
      <c r="A15" s="61"/>
      <c r="B15" s="10"/>
      <c r="C15" s="19"/>
      <c r="D15" s="19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 customHeight="1">
      <c r="A16" s="60">
        <v>5</v>
      </c>
      <c r="B16" s="10">
        <v>95</v>
      </c>
      <c r="C16" s="19">
        <v>3.66</v>
      </c>
      <c r="D16" s="19">
        <v>1.8</v>
      </c>
      <c r="E16" s="4">
        <v>52</v>
      </c>
      <c r="F16" s="2">
        <v>307767</v>
      </c>
      <c r="G16" s="2">
        <v>85779</v>
      </c>
      <c r="H16" s="2">
        <v>10048</v>
      </c>
      <c r="I16" s="2">
        <v>23666</v>
      </c>
      <c r="J16" s="2">
        <v>9739</v>
      </c>
      <c r="K16" s="2">
        <v>18942</v>
      </c>
      <c r="L16" s="2">
        <v>8874</v>
      </c>
      <c r="M16" s="2">
        <v>29087</v>
      </c>
      <c r="N16" s="2">
        <v>13703</v>
      </c>
      <c r="O16" s="2">
        <v>31906</v>
      </c>
      <c r="P16" s="2">
        <v>76022</v>
      </c>
      <c r="Q16" s="2">
        <v>14196</v>
      </c>
    </row>
    <row r="17" spans="1:17" ht="15" customHeight="1">
      <c r="A17" s="60">
        <v>6</v>
      </c>
      <c r="B17" s="10">
        <v>95</v>
      </c>
      <c r="C17" s="19">
        <v>3.65</v>
      </c>
      <c r="D17" s="19">
        <v>1.84</v>
      </c>
      <c r="E17" s="4">
        <v>52.6</v>
      </c>
      <c r="F17" s="2">
        <v>331310</v>
      </c>
      <c r="G17" s="2">
        <v>86354</v>
      </c>
      <c r="H17" s="2">
        <v>22121</v>
      </c>
      <c r="I17" s="2">
        <v>21507</v>
      </c>
      <c r="J17" s="2">
        <v>21768</v>
      </c>
      <c r="K17" s="2">
        <v>24874</v>
      </c>
      <c r="L17" s="2">
        <v>7558</v>
      </c>
      <c r="M17" s="2">
        <v>21815</v>
      </c>
      <c r="N17" s="2">
        <v>12101</v>
      </c>
      <c r="O17" s="2">
        <v>33453</v>
      </c>
      <c r="P17" s="2">
        <v>79757</v>
      </c>
      <c r="Q17" s="2">
        <v>14333</v>
      </c>
    </row>
    <row r="18" spans="1:17" ht="15" customHeight="1">
      <c r="A18" s="60">
        <v>7</v>
      </c>
      <c r="B18" s="10">
        <v>96</v>
      </c>
      <c r="C18" s="19">
        <v>3.65</v>
      </c>
      <c r="D18" s="19">
        <v>1.79</v>
      </c>
      <c r="E18" s="4">
        <v>52.1</v>
      </c>
      <c r="F18" s="2">
        <f aca="true" t="shared" si="2" ref="F18:F23">SUM(G18:P18)</f>
        <v>353971</v>
      </c>
      <c r="G18" s="2">
        <v>83134</v>
      </c>
      <c r="H18" s="2">
        <v>14695</v>
      </c>
      <c r="I18" s="2">
        <v>19563</v>
      </c>
      <c r="J18" s="2">
        <v>13603</v>
      </c>
      <c r="K18" s="2">
        <v>26132</v>
      </c>
      <c r="L18" s="2">
        <v>10222</v>
      </c>
      <c r="M18" s="2">
        <v>33157</v>
      </c>
      <c r="N18" s="2">
        <v>14614</v>
      </c>
      <c r="O18" s="2">
        <v>34768</v>
      </c>
      <c r="P18" s="2">
        <v>104083</v>
      </c>
      <c r="Q18" s="2">
        <v>24573</v>
      </c>
    </row>
    <row r="19" spans="1:17" ht="15" customHeight="1">
      <c r="A19" s="60">
        <v>8</v>
      </c>
      <c r="B19" s="10">
        <v>95</v>
      </c>
      <c r="C19" s="19">
        <v>3.44</v>
      </c>
      <c r="D19" s="19">
        <v>1.71</v>
      </c>
      <c r="E19" s="4">
        <v>51.8</v>
      </c>
      <c r="F19" s="2">
        <f t="shared" si="2"/>
        <v>342114</v>
      </c>
      <c r="G19" s="2">
        <v>83530</v>
      </c>
      <c r="H19" s="2">
        <v>15788</v>
      </c>
      <c r="I19" s="2">
        <v>22690</v>
      </c>
      <c r="J19" s="2">
        <v>14991</v>
      </c>
      <c r="K19" s="2">
        <v>16728</v>
      </c>
      <c r="L19" s="2">
        <v>12369</v>
      </c>
      <c r="M19" s="2">
        <v>29936</v>
      </c>
      <c r="N19" s="2">
        <v>17968</v>
      </c>
      <c r="O19" s="2">
        <v>33311</v>
      </c>
      <c r="P19" s="2">
        <v>94803</v>
      </c>
      <c r="Q19" s="2">
        <v>17409</v>
      </c>
    </row>
    <row r="20" spans="1:17" ht="15" customHeight="1">
      <c r="A20" s="61"/>
      <c r="B20" s="10"/>
      <c r="C20" s="19"/>
      <c r="D20" s="19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" customHeight="1">
      <c r="A21" s="60">
        <v>9</v>
      </c>
      <c r="B21" s="10">
        <v>95</v>
      </c>
      <c r="C21" s="19">
        <v>3.49</v>
      </c>
      <c r="D21" s="19">
        <v>1.72</v>
      </c>
      <c r="E21" s="4">
        <v>50.7</v>
      </c>
      <c r="F21" s="2">
        <v>322540</v>
      </c>
      <c r="G21" s="2">
        <v>82966</v>
      </c>
      <c r="H21" s="2">
        <v>11178</v>
      </c>
      <c r="I21" s="2">
        <v>22415</v>
      </c>
      <c r="J21" s="2">
        <v>9658</v>
      </c>
      <c r="K21" s="2">
        <v>25024</v>
      </c>
      <c r="L21" s="2">
        <v>10207</v>
      </c>
      <c r="M21" s="2">
        <v>25114</v>
      </c>
      <c r="N21" s="2">
        <v>15360</v>
      </c>
      <c r="O21" s="2">
        <v>33155</v>
      </c>
      <c r="P21" s="2">
        <v>87465</v>
      </c>
      <c r="Q21" s="2">
        <v>13008</v>
      </c>
    </row>
    <row r="22" spans="1:17" ht="15" customHeight="1">
      <c r="A22" s="60">
        <v>10</v>
      </c>
      <c r="B22" s="10">
        <v>94</v>
      </c>
      <c r="C22" s="19">
        <v>3.4</v>
      </c>
      <c r="D22" s="19">
        <v>1.64</v>
      </c>
      <c r="E22" s="4">
        <v>50.5</v>
      </c>
      <c r="F22" s="2">
        <f t="shared" si="2"/>
        <v>329100</v>
      </c>
      <c r="G22" s="2">
        <v>83040</v>
      </c>
      <c r="H22" s="2">
        <v>12152</v>
      </c>
      <c r="I22" s="2">
        <v>20978</v>
      </c>
      <c r="J22" s="2">
        <v>12339</v>
      </c>
      <c r="K22" s="2">
        <v>16074</v>
      </c>
      <c r="L22" s="2">
        <v>6815</v>
      </c>
      <c r="M22" s="2">
        <v>33630</v>
      </c>
      <c r="N22" s="2">
        <v>16386</v>
      </c>
      <c r="O22" s="2">
        <v>32099</v>
      </c>
      <c r="P22" s="2">
        <v>95587</v>
      </c>
      <c r="Q22" s="2">
        <v>12357</v>
      </c>
    </row>
    <row r="23" spans="1:17" ht="15" customHeight="1">
      <c r="A23" s="60">
        <v>11</v>
      </c>
      <c r="B23" s="10">
        <v>96</v>
      </c>
      <c r="C23" s="19">
        <v>3.34</v>
      </c>
      <c r="D23" s="19">
        <v>1.58</v>
      </c>
      <c r="E23" s="4">
        <v>51.5</v>
      </c>
      <c r="F23" s="2">
        <f t="shared" si="2"/>
        <v>349979</v>
      </c>
      <c r="G23" s="2">
        <v>81080</v>
      </c>
      <c r="H23" s="2">
        <v>14032</v>
      </c>
      <c r="I23" s="2">
        <v>23494</v>
      </c>
      <c r="J23" s="2">
        <v>20185</v>
      </c>
      <c r="K23" s="2">
        <v>23346</v>
      </c>
      <c r="L23" s="2">
        <v>14180</v>
      </c>
      <c r="M23" s="2">
        <v>29917</v>
      </c>
      <c r="N23" s="2">
        <v>20369</v>
      </c>
      <c r="O23" s="2">
        <v>32099</v>
      </c>
      <c r="P23" s="2">
        <v>91277</v>
      </c>
      <c r="Q23" s="2">
        <v>23890</v>
      </c>
    </row>
    <row r="24" spans="1:17" ht="15" customHeight="1">
      <c r="A24" s="62">
        <v>12</v>
      </c>
      <c r="B24" s="10">
        <v>96</v>
      </c>
      <c r="C24" s="19">
        <v>3.3</v>
      </c>
      <c r="D24" s="19">
        <v>1.53</v>
      </c>
      <c r="E24" s="4">
        <v>51.7</v>
      </c>
      <c r="F24" s="2">
        <v>433625</v>
      </c>
      <c r="G24" s="2">
        <v>108797</v>
      </c>
      <c r="H24" s="2">
        <v>29592</v>
      </c>
      <c r="I24" s="2">
        <v>26147</v>
      </c>
      <c r="J24" s="2">
        <v>25645</v>
      </c>
      <c r="K24" s="2">
        <v>27121</v>
      </c>
      <c r="L24" s="2">
        <v>12578</v>
      </c>
      <c r="M24" s="2">
        <v>26867</v>
      </c>
      <c r="N24" s="2">
        <v>9592</v>
      </c>
      <c r="O24" s="2">
        <v>46198</v>
      </c>
      <c r="P24" s="2">
        <v>121089</v>
      </c>
      <c r="Q24" s="2">
        <v>36786</v>
      </c>
    </row>
    <row r="25" spans="1:17" ht="15" customHeight="1">
      <c r="A25" s="2" t="s">
        <v>16</v>
      </c>
      <c r="B25" s="18"/>
      <c r="C25" s="20"/>
      <c r="D25" s="20"/>
      <c r="E25" s="21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ht="15" customHeight="1">
      <c r="A26" s="2"/>
    </row>
    <row r="27" ht="15" customHeight="1">
      <c r="A27" s="2"/>
    </row>
    <row r="28" spans="1:18" ht="19.5" customHeight="1">
      <c r="A28" s="65" t="s">
        <v>35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35"/>
      <c r="Q28" s="35"/>
      <c r="R28" s="35"/>
    </row>
    <row r="29" spans="1:18" ht="19.5" customHeight="1">
      <c r="A29" s="75" t="s">
        <v>36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37"/>
      <c r="Q29" s="37"/>
      <c r="R29" s="37"/>
    </row>
    <row r="30" spans="2:16" ht="18" customHeight="1" thickBot="1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4" t="s">
        <v>0</v>
      </c>
      <c r="P30" s="37"/>
    </row>
    <row r="31" spans="1:15" ht="15" customHeight="1">
      <c r="A31" s="66" t="s">
        <v>1</v>
      </c>
      <c r="B31" s="74" t="s">
        <v>37</v>
      </c>
      <c r="C31" s="95" t="s">
        <v>21</v>
      </c>
      <c r="D31" s="95" t="s">
        <v>23</v>
      </c>
      <c r="E31" s="95" t="s">
        <v>38</v>
      </c>
      <c r="F31" s="80" t="s">
        <v>41</v>
      </c>
      <c r="G31" s="83" t="s">
        <v>40</v>
      </c>
      <c r="H31" s="43"/>
      <c r="I31" s="43"/>
      <c r="J31" s="43"/>
      <c r="K31" s="43"/>
      <c r="L31" s="44"/>
      <c r="M31" s="86" t="s">
        <v>17</v>
      </c>
      <c r="N31" s="70" t="s">
        <v>42</v>
      </c>
      <c r="O31" s="72" t="s">
        <v>12</v>
      </c>
    </row>
    <row r="32" spans="1:15" ht="15" customHeight="1">
      <c r="A32" s="76"/>
      <c r="B32" s="78"/>
      <c r="C32" s="96"/>
      <c r="D32" s="96"/>
      <c r="E32" s="96"/>
      <c r="F32" s="81"/>
      <c r="G32" s="84"/>
      <c r="H32" s="92" t="s">
        <v>6</v>
      </c>
      <c r="I32" s="45"/>
      <c r="J32" s="45"/>
      <c r="K32" s="25"/>
      <c r="L32" s="93" t="s">
        <v>43</v>
      </c>
      <c r="M32" s="87"/>
      <c r="N32" s="89"/>
      <c r="O32" s="91"/>
    </row>
    <row r="33" spans="1:15" ht="15" customHeight="1">
      <c r="A33" s="77"/>
      <c r="B33" s="79"/>
      <c r="C33" s="63" t="s">
        <v>22</v>
      </c>
      <c r="D33" s="63" t="s">
        <v>22</v>
      </c>
      <c r="E33" s="63" t="s">
        <v>39</v>
      </c>
      <c r="F33" s="82"/>
      <c r="G33" s="85"/>
      <c r="H33" s="79"/>
      <c r="I33" s="41" t="s">
        <v>7</v>
      </c>
      <c r="J33" s="25" t="s">
        <v>8</v>
      </c>
      <c r="K33" s="25" t="s">
        <v>9</v>
      </c>
      <c r="L33" s="82"/>
      <c r="M33" s="88"/>
      <c r="N33" s="90"/>
      <c r="O33" s="73"/>
    </row>
    <row r="34" spans="1:15" ht="15" customHeight="1">
      <c r="A34" s="57" t="s">
        <v>33</v>
      </c>
      <c r="B34" s="26">
        <v>60</v>
      </c>
      <c r="C34" s="27">
        <v>3.68</v>
      </c>
      <c r="D34" s="27">
        <v>1.79</v>
      </c>
      <c r="E34" s="28">
        <v>43.8</v>
      </c>
      <c r="F34" s="2">
        <f>SUM(G34,M34:N34)</f>
        <v>1031890</v>
      </c>
      <c r="G34" s="2">
        <f>SUM(H34,L34)</f>
        <v>604141</v>
      </c>
      <c r="H34" s="17">
        <f>SUM(I34:K34)</f>
        <v>591353</v>
      </c>
      <c r="I34" s="17">
        <v>554833</v>
      </c>
      <c r="J34" s="17">
        <v>8334</v>
      </c>
      <c r="K34" s="17">
        <v>28186</v>
      </c>
      <c r="L34" s="17">
        <v>12788</v>
      </c>
      <c r="M34" s="17">
        <v>427749</v>
      </c>
      <c r="N34" s="17"/>
      <c r="O34" s="17">
        <v>16792</v>
      </c>
    </row>
    <row r="35" spans="1:15" ht="15" customHeight="1">
      <c r="A35" s="58">
        <v>7</v>
      </c>
      <c r="B35" s="10">
        <v>57</v>
      </c>
      <c r="C35" s="19">
        <v>3.79</v>
      </c>
      <c r="D35" s="19">
        <v>1.74</v>
      </c>
      <c r="E35" s="29">
        <v>46.1</v>
      </c>
      <c r="F35" s="2">
        <f>SUM(G35,M35:N35)</f>
        <v>1179558</v>
      </c>
      <c r="G35" s="2">
        <f>SUM(H35,L35)</f>
        <v>681697</v>
      </c>
      <c r="H35" s="2">
        <f>SUM(I35:K35)</f>
        <v>666887</v>
      </c>
      <c r="I35" s="2">
        <v>634647</v>
      </c>
      <c r="J35" s="2">
        <v>7552</v>
      </c>
      <c r="K35" s="2">
        <v>24688</v>
      </c>
      <c r="L35" s="2">
        <v>14810</v>
      </c>
      <c r="M35" s="2">
        <v>403043</v>
      </c>
      <c r="N35" s="2">
        <v>94818</v>
      </c>
      <c r="O35" s="2">
        <v>16973</v>
      </c>
    </row>
    <row r="36" spans="1:15" s="51" customFormat="1" ht="15" customHeight="1">
      <c r="A36" s="59">
        <v>8</v>
      </c>
      <c r="B36" s="49">
        <f aca="true" t="shared" si="3" ref="B36:O36">AVERAGE(B38:B41,B43:B46,B48:B51)</f>
        <v>57.666666666666664</v>
      </c>
      <c r="C36" s="108">
        <f t="shared" si="3"/>
        <v>3.6991666666666667</v>
      </c>
      <c r="D36" s="108">
        <f t="shared" si="3"/>
        <v>1.6575000000000004</v>
      </c>
      <c r="E36" s="109">
        <v>45.7</v>
      </c>
      <c r="F36" s="49">
        <f>AVERAGE(F38:F41,F43:F46,F48:F51)</f>
        <v>1167603.9166666667</v>
      </c>
      <c r="G36" s="49">
        <f t="shared" si="3"/>
        <v>674418.5833333334</v>
      </c>
      <c r="H36" s="49">
        <f t="shared" si="3"/>
        <v>659664</v>
      </c>
      <c r="I36" s="49">
        <f t="shared" si="3"/>
        <v>622527.9166666666</v>
      </c>
      <c r="J36" s="49">
        <f t="shared" si="3"/>
        <v>5505.5</v>
      </c>
      <c r="K36" s="49">
        <f t="shared" si="3"/>
        <v>31630.583333333332</v>
      </c>
      <c r="L36" s="49">
        <f t="shared" si="3"/>
        <v>14754.583333333334</v>
      </c>
      <c r="M36" s="49">
        <f t="shared" si="3"/>
        <v>409651.8333333333</v>
      </c>
      <c r="N36" s="49">
        <f t="shared" si="3"/>
        <v>83533.5</v>
      </c>
      <c r="O36" s="49">
        <f t="shared" si="3"/>
        <v>19584.666666666668</v>
      </c>
    </row>
    <row r="37" spans="1:15" ht="15" customHeight="1">
      <c r="A37" s="16"/>
      <c r="B37" s="11"/>
      <c r="C37" s="12"/>
      <c r="D37" s="12"/>
      <c r="E37" s="13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5" customHeight="1">
      <c r="A38" s="57" t="s">
        <v>34</v>
      </c>
      <c r="B38" s="10">
        <v>53</v>
      </c>
      <c r="C38" s="19">
        <v>3.75</v>
      </c>
      <c r="D38" s="19">
        <v>1.64</v>
      </c>
      <c r="E38" s="29">
        <v>44.9</v>
      </c>
      <c r="F38" s="2">
        <f>SUM(G38,M38:N38)</f>
        <v>1066158</v>
      </c>
      <c r="G38" s="2">
        <f>SUM(H38,L38)</f>
        <v>588290</v>
      </c>
      <c r="H38" s="2">
        <f>SUM(I38:K38)</f>
        <v>566798</v>
      </c>
      <c r="I38" s="2">
        <v>555678</v>
      </c>
      <c r="J38" s="2">
        <v>3802</v>
      </c>
      <c r="K38" s="2">
        <v>7318</v>
      </c>
      <c r="L38" s="2">
        <v>21492</v>
      </c>
      <c r="M38" s="2">
        <v>372003</v>
      </c>
      <c r="N38" s="2">
        <v>105865</v>
      </c>
      <c r="O38" s="2">
        <v>18495</v>
      </c>
    </row>
    <row r="39" spans="1:15" ht="15" customHeight="1">
      <c r="A39" s="60">
        <v>2</v>
      </c>
      <c r="B39" s="10">
        <v>58</v>
      </c>
      <c r="C39" s="19">
        <v>3.67</v>
      </c>
      <c r="D39" s="19">
        <v>1.55</v>
      </c>
      <c r="E39" s="29">
        <v>45.2</v>
      </c>
      <c r="F39" s="2">
        <f aca="true" t="shared" si="4" ref="F39:F51">SUM(G39,M39:N39)</f>
        <v>1013096</v>
      </c>
      <c r="G39" s="2">
        <f>SUM(H39,L39)</f>
        <v>582474</v>
      </c>
      <c r="H39" s="2">
        <f aca="true" t="shared" si="5" ref="H39:H51">SUM(I39:K39)</f>
        <v>573044</v>
      </c>
      <c r="I39" s="2">
        <v>513801</v>
      </c>
      <c r="J39" s="2">
        <v>1552</v>
      </c>
      <c r="K39" s="2">
        <v>57691</v>
      </c>
      <c r="L39" s="2">
        <v>9430</v>
      </c>
      <c r="M39" s="2">
        <v>370172</v>
      </c>
      <c r="N39" s="2">
        <v>60450</v>
      </c>
      <c r="O39" s="2">
        <v>13967</v>
      </c>
    </row>
    <row r="40" spans="1:15" ht="15" customHeight="1">
      <c r="A40" s="60">
        <v>3</v>
      </c>
      <c r="B40" s="10">
        <v>57</v>
      </c>
      <c r="C40" s="19">
        <v>3.65</v>
      </c>
      <c r="D40" s="19">
        <v>1.54</v>
      </c>
      <c r="E40" s="29">
        <v>45.1</v>
      </c>
      <c r="F40" s="2">
        <f t="shared" si="4"/>
        <v>1011048</v>
      </c>
      <c r="G40" s="2">
        <f>SUM(H40,L40)</f>
        <v>535441</v>
      </c>
      <c r="H40" s="2">
        <f t="shared" si="5"/>
        <v>516716</v>
      </c>
      <c r="I40" s="2">
        <v>510326</v>
      </c>
      <c r="J40" s="2">
        <v>2632</v>
      </c>
      <c r="K40" s="2">
        <v>3758</v>
      </c>
      <c r="L40" s="2">
        <v>18725</v>
      </c>
      <c r="M40" s="2">
        <v>403960</v>
      </c>
      <c r="N40" s="2">
        <v>71647</v>
      </c>
      <c r="O40" s="2">
        <v>12546</v>
      </c>
    </row>
    <row r="41" spans="1:15" ht="15" customHeight="1">
      <c r="A41" s="60">
        <v>4</v>
      </c>
      <c r="B41" s="10">
        <v>57</v>
      </c>
      <c r="C41" s="19">
        <v>3.77</v>
      </c>
      <c r="D41" s="19">
        <v>1.63</v>
      </c>
      <c r="E41" s="29">
        <v>46.5</v>
      </c>
      <c r="F41" s="2">
        <f t="shared" si="4"/>
        <v>1174368</v>
      </c>
      <c r="G41" s="2">
        <f aca="true" t="shared" si="6" ref="G41:G51">SUM(H41,L41)</f>
        <v>683191</v>
      </c>
      <c r="H41" s="2">
        <f t="shared" si="5"/>
        <v>641970</v>
      </c>
      <c r="I41" s="2">
        <v>566495</v>
      </c>
      <c r="J41" s="2">
        <v>9165</v>
      </c>
      <c r="K41" s="2">
        <v>66310</v>
      </c>
      <c r="L41" s="2">
        <v>41221</v>
      </c>
      <c r="M41" s="2">
        <v>406517</v>
      </c>
      <c r="N41" s="2">
        <v>84660</v>
      </c>
      <c r="O41" s="2">
        <v>11767</v>
      </c>
    </row>
    <row r="42" spans="1:15" ht="15" customHeight="1">
      <c r="A42" s="61"/>
      <c r="B42" s="11"/>
      <c r="C42" s="22"/>
      <c r="D42" s="2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5" customHeight="1">
      <c r="A43" s="60">
        <v>5</v>
      </c>
      <c r="B43" s="10">
        <v>57</v>
      </c>
      <c r="C43" s="19">
        <v>3.81</v>
      </c>
      <c r="D43" s="19">
        <v>1.6</v>
      </c>
      <c r="E43" s="29">
        <v>46.2</v>
      </c>
      <c r="F43" s="2">
        <f t="shared" si="4"/>
        <v>1053519</v>
      </c>
      <c r="G43" s="2">
        <f t="shared" si="6"/>
        <v>557791</v>
      </c>
      <c r="H43" s="2">
        <f t="shared" si="5"/>
        <v>551927</v>
      </c>
      <c r="I43" s="2">
        <v>538499</v>
      </c>
      <c r="J43" s="2">
        <v>11586</v>
      </c>
      <c r="K43" s="2">
        <v>1842</v>
      </c>
      <c r="L43" s="2">
        <v>5864</v>
      </c>
      <c r="M43" s="2">
        <v>411746</v>
      </c>
      <c r="N43" s="2">
        <v>83982</v>
      </c>
      <c r="O43" s="2">
        <v>16009</v>
      </c>
    </row>
    <row r="44" spans="1:15" ht="15" customHeight="1">
      <c r="A44" s="60">
        <v>6</v>
      </c>
      <c r="B44" s="10">
        <v>57</v>
      </c>
      <c r="C44" s="19">
        <v>3.86</v>
      </c>
      <c r="D44" s="19">
        <v>1.75</v>
      </c>
      <c r="E44" s="29">
        <v>46.1</v>
      </c>
      <c r="F44" s="2">
        <f t="shared" si="4"/>
        <v>1562651</v>
      </c>
      <c r="G44" s="2">
        <f t="shared" si="6"/>
        <v>1077221</v>
      </c>
      <c r="H44" s="2">
        <f t="shared" si="5"/>
        <v>1075111</v>
      </c>
      <c r="I44" s="2">
        <v>1029842</v>
      </c>
      <c r="J44" s="2">
        <v>2438</v>
      </c>
      <c r="K44" s="2">
        <v>42831</v>
      </c>
      <c r="L44" s="2">
        <v>2110</v>
      </c>
      <c r="M44" s="2">
        <v>402036</v>
      </c>
      <c r="N44" s="2">
        <v>83394</v>
      </c>
      <c r="O44" s="2">
        <v>13846</v>
      </c>
    </row>
    <row r="45" spans="1:15" ht="15" customHeight="1">
      <c r="A45" s="60">
        <v>7</v>
      </c>
      <c r="B45" s="10">
        <v>59</v>
      </c>
      <c r="C45" s="19">
        <v>3.8</v>
      </c>
      <c r="D45" s="19">
        <v>1.73</v>
      </c>
      <c r="E45" s="29">
        <v>46.9</v>
      </c>
      <c r="F45" s="2">
        <f t="shared" si="4"/>
        <v>1176543</v>
      </c>
      <c r="G45" s="2">
        <f t="shared" si="6"/>
        <v>670378</v>
      </c>
      <c r="H45" s="2">
        <f t="shared" si="5"/>
        <v>664573</v>
      </c>
      <c r="I45" s="2">
        <v>646438</v>
      </c>
      <c r="J45" s="2">
        <v>12455</v>
      </c>
      <c r="K45" s="2">
        <v>5680</v>
      </c>
      <c r="L45" s="2">
        <v>5805</v>
      </c>
      <c r="M45" s="2">
        <v>398378</v>
      </c>
      <c r="N45" s="2">
        <v>107787</v>
      </c>
      <c r="O45" s="2">
        <v>29296</v>
      </c>
    </row>
    <row r="46" spans="1:15" ht="15" customHeight="1">
      <c r="A46" s="60">
        <v>8</v>
      </c>
      <c r="B46" s="10">
        <v>58</v>
      </c>
      <c r="C46" s="19">
        <v>3.71</v>
      </c>
      <c r="D46" s="19">
        <v>1.69</v>
      </c>
      <c r="E46" s="29">
        <v>46</v>
      </c>
      <c r="F46" s="2">
        <f t="shared" si="4"/>
        <v>1071130</v>
      </c>
      <c r="G46" s="2">
        <f t="shared" si="6"/>
        <v>556350</v>
      </c>
      <c r="H46" s="2">
        <f t="shared" si="5"/>
        <v>541078</v>
      </c>
      <c r="I46" s="2">
        <v>488397</v>
      </c>
      <c r="J46" s="2">
        <v>1302</v>
      </c>
      <c r="K46" s="2">
        <v>51379</v>
      </c>
      <c r="L46" s="2">
        <v>15272</v>
      </c>
      <c r="M46" s="2">
        <v>416226</v>
      </c>
      <c r="N46" s="2">
        <v>98554</v>
      </c>
      <c r="O46" s="2">
        <v>20438</v>
      </c>
    </row>
    <row r="47" spans="1:15" ht="15" customHeight="1">
      <c r="A47" s="61"/>
      <c r="B47" s="15"/>
      <c r="C47" s="23"/>
      <c r="D47" s="23"/>
      <c r="E47" s="2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5" customHeight="1">
      <c r="A48" s="60">
        <v>9</v>
      </c>
      <c r="B48" s="10">
        <v>60</v>
      </c>
      <c r="C48" s="19">
        <v>3.73</v>
      </c>
      <c r="D48" s="19">
        <v>1.72</v>
      </c>
      <c r="E48" s="29">
        <v>46</v>
      </c>
      <c r="F48" s="2">
        <f t="shared" si="4"/>
        <v>926016</v>
      </c>
      <c r="G48" s="2">
        <f t="shared" si="6"/>
        <v>488860</v>
      </c>
      <c r="H48" s="2">
        <f t="shared" si="5"/>
        <v>484725</v>
      </c>
      <c r="I48" s="2">
        <v>475162</v>
      </c>
      <c r="J48" s="2">
        <v>5170</v>
      </c>
      <c r="K48" s="2">
        <v>4393</v>
      </c>
      <c r="L48" s="2">
        <v>4135</v>
      </c>
      <c r="M48" s="2">
        <v>352507</v>
      </c>
      <c r="N48" s="2">
        <v>84649</v>
      </c>
      <c r="O48" s="2">
        <v>15415</v>
      </c>
    </row>
    <row r="49" spans="1:15" ht="15" customHeight="1">
      <c r="A49" s="60">
        <v>10</v>
      </c>
      <c r="B49" s="10">
        <v>59</v>
      </c>
      <c r="C49" s="19">
        <v>3.58</v>
      </c>
      <c r="D49" s="19">
        <v>1.71</v>
      </c>
      <c r="E49" s="29">
        <v>45.1</v>
      </c>
      <c r="F49" s="2">
        <f t="shared" si="4"/>
        <v>971430</v>
      </c>
      <c r="G49" s="2">
        <f t="shared" si="6"/>
        <v>504134</v>
      </c>
      <c r="H49" s="2">
        <f t="shared" si="5"/>
        <v>487940</v>
      </c>
      <c r="I49" s="2">
        <v>445410</v>
      </c>
      <c r="J49" s="2">
        <v>1864</v>
      </c>
      <c r="K49" s="2">
        <v>40666</v>
      </c>
      <c r="L49" s="2">
        <v>16194</v>
      </c>
      <c r="M49" s="2">
        <v>401022</v>
      </c>
      <c r="N49" s="2">
        <v>66274</v>
      </c>
      <c r="O49" s="2">
        <v>15828</v>
      </c>
    </row>
    <row r="50" spans="1:15" ht="15" customHeight="1">
      <c r="A50" s="60">
        <v>11</v>
      </c>
      <c r="B50" s="10">
        <v>59</v>
      </c>
      <c r="C50" s="19">
        <v>3.56</v>
      </c>
      <c r="D50" s="19">
        <v>1.69</v>
      </c>
      <c r="E50" s="29">
        <v>45.4</v>
      </c>
      <c r="F50" s="2">
        <f t="shared" si="4"/>
        <v>993254</v>
      </c>
      <c r="G50" s="2">
        <f t="shared" si="6"/>
        <v>502987</v>
      </c>
      <c r="H50" s="2">
        <f t="shared" si="5"/>
        <v>493518</v>
      </c>
      <c r="I50" s="2">
        <v>483343</v>
      </c>
      <c r="J50" s="2">
        <v>3649</v>
      </c>
      <c r="K50" s="2">
        <v>6526</v>
      </c>
      <c r="L50" s="2">
        <v>9469</v>
      </c>
      <c r="M50" s="2">
        <v>414389</v>
      </c>
      <c r="N50" s="2">
        <v>75878</v>
      </c>
      <c r="O50" s="2">
        <v>31982</v>
      </c>
    </row>
    <row r="51" spans="1:15" ht="15" customHeight="1">
      <c r="A51" s="62">
        <v>12</v>
      </c>
      <c r="B51" s="30">
        <v>58</v>
      </c>
      <c r="C51" s="31">
        <v>3.5</v>
      </c>
      <c r="D51" s="31">
        <v>1.64</v>
      </c>
      <c r="E51" s="33">
        <v>45.7</v>
      </c>
      <c r="F51" s="34">
        <f t="shared" si="4"/>
        <v>1992034</v>
      </c>
      <c r="G51" s="34">
        <f t="shared" si="6"/>
        <v>1345906</v>
      </c>
      <c r="H51" s="34">
        <f t="shared" si="5"/>
        <v>1318568</v>
      </c>
      <c r="I51" s="34">
        <v>1216944</v>
      </c>
      <c r="J51" s="32">
        <v>10451</v>
      </c>
      <c r="K51" s="32">
        <v>91173</v>
      </c>
      <c r="L51" s="32">
        <v>27338</v>
      </c>
      <c r="M51" s="32">
        <v>566866</v>
      </c>
      <c r="N51" s="32">
        <v>79262</v>
      </c>
      <c r="O51" s="32">
        <v>35427</v>
      </c>
    </row>
    <row r="52" spans="1:15" ht="15" customHeight="1">
      <c r="A52" s="17" t="s">
        <v>16</v>
      </c>
      <c r="B52" s="2"/>
      <c r="C52" s="3"/>
      <c r="D52" s="3"/>
      <c r="E52" s="4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8" ht="15" customHeight="1">
      <c r="A53" s="2"/>
      <c r="B53" s="8"/>
      <c r="C53" s="2"/>
      <c r="E53" s="3"/>
      <c r="G53" s="3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</row>
    <row r="55" ht="19.5" customHeight="1"/>
    <row r="56" spans="1:18" ht="19.5" customHeight="1">
      <c r="A56" s="75" t="s">
        <v>44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</row>
    <row r="57" spans="1:18" ht="15" customHeight="1" thickBot="1">
      <c r="A57" s="38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14" t="s">
        <v>0</v>
      </c>
    </row>
    <row r="58" spans="1:18" ht="15" customHeight="1">
      <c r="A58" s="66" t="s">
        <v>1</v>
      </c>
      <c r="B58" s="80" t="s">
        <v>45</v>
      </c>
      <c r="C58" s="74" t="s">
        <v>46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7"/>
      <c r="P58" s="86" t="s">
        <v>18</v>
      </c>
      <c r="Q58" s="70" t="s">
        <v>52</v>
      </c>
      <c r="R58" s="99" t="s">
        <v>53</v>
      </c>
    </row>
    <row r="59" spans="1:18" ht="15" customHeight="1">
      <c r="A59" s="97"/>
      <c r="B59" s="98"/>
      <c r="C59" s="91"/>
      <c r="D59" s="102" t="s">
        <v>47</v>
      </c>
      <c r="E59" s="45"/>
      <c r="F59" s="45"/>
      <c r="G59" s="45"/>
      <c r="H59" s="45"/>
      <c r="I59" s="32"/>
      <c r="J59" s="32"/>
      <c r="K59" s="32"/>
      <c r="L59" s="32"/>
      <c r="M59" s="32"/>
      <c r="N59" s="48"/>
      <c r="O59" s="103" t="s">
        <v>11</v>
      </c>
      <c r="P59" s="89"/>
      <c r="Q59" s="89"/>
      <c r="R59" s="100"/>
    </row>
    <row r="60" spans="1:18" ht="15" customHeight="1">
      <c r="A60" s="97"/>
      <c r="B60" s="98"/>
      <c r="C60" s="91"/>
      <c r="D60" s="91"/>
      <c r="E60" s="93" t="s">
        <v>48</v>
      </c>
      <c r="F60" s="93" t="s">
        <v>49</v>
      </c>
      <c r="G60" s="103" t="s">
        <v>3</v>
      </c>
      <c r="H60" s="103" t="s">
        <v>10</v>
      </c>
      <c r="I60" s="103" t="s">
        <v>5</v>
      </c>
      <c r="J60" s="93" t="s">
        <v>27</v>
      </c>
      <c r="K60" s="93" t="s">
        <v>28</v>
      </c>
      <c r="L60" s="93" t="s">
        <v>50</v>
      </c>
      <c r="M60" s="93" t="s">
        <v>30</v>
      </c>
      <c r="N60" s="104" t="s">
        <v>51</v>
      </c>
      <c r="O60" s="98"/>
      <c r="P60" s="89"/>
      <c r="Q60" s="89"/>
      <c r="R60" s="100"/>
    </row>
    <row r="61" spans="1:18" ht="15" customHeight="1">
      <c r="A61" s="67"/>
      <c r="B61" s="69"/>
      <c r="C61" s="73"/>
      <c r="D61" s="73"/>
      <c r="E61" s="69"/>
      <c r="F61" s="69"/>
      <c r="G61" s="69"/>
      <c r="H61" s="69"/>
      <c r="I61" s="69"/>
      <c r="J61" s="69"/>
      <c r="K61" s="69"/>
      <c r="L61" s="69"/>
      <c r="M61" s="69"/>
      <c r="N61" s="90"/>
      <c r="O61" s="69"/>
      <c r="P61" s="90"/>
      <c r="Q61" s="90"/>
      <c r="R61" s="101"/>
    </row>
    <row r="62" spans="1:18" ht="15" customHeight="1">
      <c r="A62" s="57" t="s">
        <v>33</v>
      </c>
      <c r="B62" s="10">
        <f>SUM(C62,P62:Q62)</f>
        <v>1115803</v>
      </c>
      <c r="C62" s="2">
        <f>SUM(D62,O62)</f>
        <v>434973</v>
      </c>
      <c r="D62" s="2">
        <f>SUM(E62:N62)</f>
        <v>344536</v>
      </c>
      <c r="E62" s="17">
        <v>78103</v>
      </c>
      <c r="F62" s="17">
        <v>23920</v>
      </c>
      <c r="G62" s="17">
        <v>20657</v>
      </c>
      <c r="H62" s="17">
        <v>12563</v>
      </c>
      <c r="I62" s="17">
        <v>20808</v>
      </c>
      <c r="J62" s="17">
        <v>10506</v>
      </c>
      <c r="K62" s="17">
        <v>32861</v>
      </c>
      <c r="L62" s="17">
        <v>16155</v>
      </c>
      <c r="M62" s="17">
        <v>35184</v>
      </c>
      <c r="N62" s="17">
        <v>93779</v>
      </c>
      <c r="O62" s="17">
        <v>90437</v>
      </c>
      <c r="P62" s="17">
        <v>599959</v>
      </c>
      <c r="Q62" s="17">
        <v>80871</v>
      </c>
      <c r="R62" s="17">
        <v>513704</v>
      </c>
    </row>
    <row r="63" spans="1:18" ht="15" customHeight="1">
      <c r="A63" s="58">
        <v>7</v>
      </c>
      <c r="B63" s="10">
        <v>1179558</v>
      </c>
      <c r="C63" s="2">
        <f>SUM(D63,O63)</f>
        <v>511232</v>
      </c>
      <c r="D63" s="2">
        <v>397519</v>
      </c>
      <c r="E63" s="2">
        <v>88651</v>
      </c>
      <c r="F63" s="2">
        <v>15567</v>
      </c>
      <c r="G63" s="2">
        <v>23533</v>
      </c>
      <c r="H63" s="2">
        <v>12074</v>
      </c>
      <c r="I63" s="2">
        <v>25700</v>
      </c>
      <c r="J63" s="2">
        <v>10861</v>
      </c>
      <c r="K63" s="2">
        <v>42293</v>
      </c>
      <c r="L63" s="2">
        <v>22964</v>
      </c>
      <c r="M63" s="2">
        <v>36548</v>
      </c>
      <c r="N63" s="2">
        <v>119327</v>
      </c>
      <c r="O63" s="2">
        <v>113713</v>
      </c>
      <c r="P63" s="2">
        <v>576103</v>
      </c>
      <c r="Q63" s="2">
        <v>92223</v>
      </c>
      <c r="R63" s="2">
        <v>567984</v>
      </c>
    </row>
    <row r="64" spans="1:18" s="51" customFormat="1" ht="15" customHeight="1">
      <c r="A64" s="59">
        <v>8</v>
      </c>
      <c r="B64" s="49">
        <f>AVERAGE(B66:B69,B71:B74,B76:B79)</f>
        <v>1167017.75</v>
      </c>
      <c r="C64" s="49">
        <v>479631</v>
      </c>
      <c r="D64" s="49">
        <f aca="true" t="shared" si="7" ref="D64:R64">AVERAGE(D66:D69,D71:D74,D76:D79)</f>
        <v>367772.1666666667</v>
      </c>
      <c r="E64" s="49">
        <f t="shared" si="7"/>
        <v>87985.25</v>
      </c>
      <c r="F64" s="49">
        <f t="shared" si="7"/>
        <v>16625.583333333332</v>
      </c>
      <c r="G64" s="49">
        <f t="shared" si="7"/>
        <v>23694.583333333332</v>
      </c>
      <c r="H64" s="49">
        <f t="shared" si="7"/>
        <v>14020.583333333334</v>
      </c>
      <c r="I64" s="49">
        <f t="shared" si="7"/>
        <v>24128.166666666668</v>
      </c>
      <c r="J64" s="49">
        <f t="shared" si="7"/>
        <v>9327.916666666666</v>
      </c>
      <c r="K64" s="49">
        <f t="shared" si="7"/>
        <v>34203.083333333336</v>
      </c>
      <c r="L64" s="49">
        <f t="shared" si="7"/>
        <v>20060.833333333332</v>
      </c>
      <c r="M64" s="49">
        <f t="shared" si="7"/>
        <v>38853.166666666664</v>
      </c>
      <c r="N64" s="49">
        <f t="shared" si="7"/>
        <v>98872.91666666667</v>
      </c>
      <c r="O64" s="49">
        <f t="shared" si="7"/>
        <v>111858.33333333333</v>
      </c>
      <c r="P64" s="49">
        <f t="shared" si="7"/>
        <v>607119.6666666666</v>
      </c>
      <c r="Q64" s="49">
        <v>80268</v>
      </c>
      <c r="R64" s="49">
        <f t="shared" si="7"/>
        <v>561974.25</v>
      </c>
    </row>
    <row r="65" spans="1:18" ht="15" customHeight="1">
      <c r="A65" s="16"/>
      <c r="B65" s="9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5" customHeight="1">
      <c r="A66" s="57" t="s">
        <v>34</v>
      </c>
      <c r="B66" s="10">
        <v>1066158</v>
      </c>
      <c r="C66" s="2">
        <v>486788</v>
      </c>
      <c r="D66" s="2">
        <v>374055</v>
      </c>
      <c r="E66" s="2">
        <v>83262</v>
      </c>
      <c r="F66" s="2">
        <v>17039</v>
      </c>
      <c r="G66" s="2">
        <v>29669</v>
      </c>
      <c r="H66" s="2">
        <v>17550</v>
      </c>
      <c r="I66" s="2">
        <v>23858</v>
      </c>
      <c r="J66" s="2">
        <v>13354</v>
      </c>
      <c r="K66" s="2">
        <v>28408</v>
      </c>
      <c r="L66" s="2">
        <v>25260</v>
      </c>
      <c r="M66" s="2">
        <v>39511</v>
      </c>
      <c r="N66" s="2">
        <v>96143</v>
      </c>
      <c r="O66" s="2">
        <v>112733</v>
      </c>
      <c r="P66" s="2">
        <v>516582</v>
      </c>
      <c r="Q66" s="2">
        <v>62787</v>
      </c>
      <c r="R66" s="2">
        <v>475557</v>
      </c>
    </row>
    <row r="67" spans="1:18" ht="15" customHeight="1">
      <c r="A67" s="60">
        <v>2</v>
      </c>
      <c r="B67" s="10">
        <v>1013095</v>
      </c>
      <c r="C67" s="2">
        <v>400340</v>
      </c>
      <c r="D67" s="2">
        <v>298705</v>
      </c>
      <c r="E67" s="2">
        <v>84239</v>
      </c>
      <c r="F67" s="2">
        <v>11886</v>
      </c>
      <c r="G67" s="2">
        <v>28724</v>
      </c>
      <c r="H67" s="2">
        <v>7911</v>
      </c>
      <c r="I67" s="2">
        <v>15284</v>
      </c>
      <c r="J67" s="2">
        <v>9266</v>
      </c>
      <c r="K67" s="2">
        <v>21523</v>
      </c>
      <c r="L67" s="2">
        <v>12842</v>
      </c>
      <c r="M67" s="2">
        <v>33935</v>
      </c>
      <c r="N67" s="2">
        <v>73096</v>
      </c>
      <c r="O67" s="2">
        <v>101635</v>
      </c>
      <c r="P67" s="2">
        <v>554596</v>
      </c>
      <c r="Q67" s="2">
        <v>58159</v>
      </c>
      <c r="R67" s="2">
        <v>480838</v>
      </c>
    </row>
    <row r="68" spans="1:18" ht="15" customHeight="1">
      <c r="A68" s="60">
        <v>3</v>
      </c>
      <c r="B68" s="10">
        <f>SUM(C68,P68:Q68)</f>
        <v>1011047</v>
      </c>
      <c r="C68" s="2">
        <v>484906</v>
      </c>
      <c r="D68" s="2">
        <v>381641</v>
      </c>
      <c r="E68" s="2">
        <v>88602</v>
      </c>
      <c r="F68" s="2">
        <v>21772</v>
      </c>
      <c r="G68" s="2">
        <v>25579</v>
      </c>
      <c r="H68" s="2">
        <v>11921</v>
      </c>
      <c r="I68" s="2">
        <v>23938</v>
      </c>
      <c r="J68" s="2">
        <v>7842</v>
      </c>
      <c r="K68" s="2">
        <v>52940</v>
      </c>
      <c r="L68" s="2">
        <v>17920</v>
      </c>
      <c r="M68" s="2">
        <v>51347</v>
      </c>
      <c r="N68" s="2">
        <v>79779</v>
      </c>
      <c r="O68" s="2">
        <v>103265</v>
      </c>
      <c r="P68" s="2">
        <v>465811</v>
      </c>
      <c r="Q68" s="2">
        <v>60330</v>
      </c>
      <c r="R68" s="2">
        <v>432175</v>
      </c>
    </row>
    <row r="69" spans="1:18" ht="15" customHeight="1">
      <c r="A69" s="60">
        <v>4</v>
      </c>
      <c r="B69" s="10">
        <f>SUM(C69,P69:Q69)</f>
        <v>1174368</v>
      </c>
      <c r="C69" s="2">
        <f aca="true" t="shared" si="8" ref="C69:C79">SUM(D69,O69)</f>
        <v>511338</v>
      </c>
      <c r="D69" s="2">
        <f aca="true" t="shared" si="9" ref="D69:D79">SUM(E69:N69)</f>
        <v>398982</v>
      </c>
      <c r="E69" s="2">
        <v>93861</v>
      </c>
      <c r="F69" s="2">
        <v>11321</v>
      </c>
      <c r="G69" s="2">
        <v>27493</v>
      </c>
      <c r="H69" s="2">
        <v>12093</v>
      </c>
      <c r="I69" s="2">
        <v>31319</v>
      </c>
      <c r="J69" s="2">
        <v>8853</v>
      </c>
      <c r="K69" s="2">
        <v>40685</v>
      </c>
      <c r="L69" s="2">
        <v>19899</v>
      </c>
      <c r="M69" s="2">
        <v>43509</v>
      </c>
      <c r="N69" s="2">
        <v>109949</v>
      </c>
      <c r="O69" s="2">
        <v>112356</v>
      </c>
      <c r="P69" s="2">
        <v>584039</v>
      </c>
      <c r="Q69" s="2">
        <v>78991</v>
      </c>
      <c r="R69" s="2">
        <v>570835</v>
      </c>
    </row>
    <row r="70" spans="1:18" ht="15" customHeight="1">
      <c r="A70" s="6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5" customHeight="1">
      <c r="A71" s="60">
        <v>5</v>
      </c>
      <c r="B71" s="10">
        <f>SUM(C71,P71:Q71)</f>
        <v>1053520</v>
      </c>
      <c r="C71" s="2">
        <f t="shared" si="8"/>
        <v>490531</v>
      </c>
      <c r="D71" s="2">
        <f t="shared" si="9"/>
        <v>335759</v>
      </c>
      <c r="E71" s="2">
        <v>91021</v>
      </c>
      <c r="F71" s="2">
        <v>11443</v>
      </c>
      <c r="G71" s="2">
        <v>23009</v>
      </c>
      <c r="H71" s="2">
        <v>10963</v>
      </c>
      <c r="I71" s="2">
        <v>17726</v>
      </c>
      <c r="J71" s="2">
        <v>9532</v>
      </c>
      <c r="K71" s="2">
        <v>31056</v>
      </c>
      <c r="L71" s="2">
        <v>19091</v>
      </c>
      <c r="M71" s="2">
        <v>37714</v>
      </c>
      <c r="N71" s="2">
        <v>84204</v>
      </c>
      <c r="O71" s="2">
        <v>154772</v>
      </c>
      <c r="P71" s="2">
        <v>480377</v>
      </c>
      <c r="Q71" s="2">
        <v>82612</v>
      </c>
      <c r="R71" s="2">
        <v>403020</v>
      </c>
    </row>
    <row r="72" spans="1:18" ht="15" customHeight="1">
      <c r="A72" s="60">
        <v>6</v>
      </c>
      <c r="B72" s="10">
        <v>1562651</v>
      </c>
      <c r="C72" s="2">
        <v>496867</v>
      </c>
      <c r="D72" s="2">
        <f t="shared" si="9"/>
        <v>340334</v>
      </c>
      <c r="E72" s="2">
        <v>91986</v>
      </c>
      <c r="F72" s="2">
        <v>20084</v>
      </c>
      <c r="G72" s="2">
        <v>21577</v>
      </c>
      <c r="H72" s="2">
        <v>13164</v>
      </c>
      <c r="I72" s="2">
        <v>28631</v>
      </c>
      <c r="J72" s="2">
        <v>7149</v>
      </c>
      <c r="K72" s="2">
        <v>24910</v>
      </c>
      <c r="L72" s="2">
        <v>17252</v>
      </c>
      <c r="M72" s="2">
        <v>39597</v>
      </c>
      <c r="N72" s="2">
        <v>75984</v>
      </c>
      <c r="O72" s="2">
        <v>156534</v>
      </c>
      <c r="P72" s="2">
        <v>955597</v>
      </c>
      <c r="Q72" s="2">
        <v>110187</v>
      </c>
      <c r="R72" s="2">
        <v>920687</v>
      </c>
    </row>
    <row r="73" spans="1:18" ht="15" customHeight="1">
      <c r="A73" s="60">
        <v>7</v>
      </c>
      <c r="B73" s="10">
        <v>1176543</v>
      </c>
      <c r="C73" s="2">
        <f t="shared" si="8"/>
        <v>481291</v>
      </c>
      <c r="D73" s="2">
        <v>374600</v>
      </c>
      <c r="E73" s="2">
        <v>86366</v>
      </c>
      <c r="F73" s="2">
        <v>12411</v>
      </c>
      <c r="G73" s="2">
        <v>18914</v>
      </c>
      <c r="H73" s="2">
        <v>12942</v>
      </c>
      <c r="I73" s="2">
        <v>29771</v>
      </c>
      <c r="J73" s="2">
        <v>5662</v>
      </c>
      <c r="K73" s="2">
        <v>40735</v>
      </c>
      <c r="L73" s="2">
        <v>20111</v>
      </c>
      <c r="M73" s="2">
        <v>35688</v>
      </c>
      <c r="N73" s="2">
        <v>112001</v>
      </c>
      <c r="O73" s="2">
        <v>106691</v>
      </c>
      <c r="P73" s="2">
        <v>593181</v>
      </c>
      <c r="Q73" s="2">
        <v>102071</v>
      </c>
      <c r="R73" s="2">
        <v>563687</v>
      </c>
    </row>
    <row r="74" spans="1:18" ht="15" customHeight="1">
      <c r="A74" s="60">
        <v>8</v>
      </c>
      <c r="B74" s="10">
        <v>1071129</v>
      </c>
      <c r="C74" s="2">
        <v>454414</v>
      </c>
      <c r="D74" s="2">
        <v>361751</v>
      </c>
      <c r="E74" s="2">
        <v>84541</v>
      </c>
      <c r="F74" s="2">
        <v>13165</v>
      </c>
      <c r="G74" s="2">
        <v>22330</v>
      </c>
      <c r="H74" s="2">
        <v>11641</v>
      </c>
      <c r="I74" s="2">
        <v>17568</v>
      </c>
      <c r="J74" s="2">
        <v>10908</v>
      </c>
      <c r="K74" s="2">
        <v>36721</v>
      </c>
      <c r="L74" s="2">
        <v>19652</v>
      </c>
      <c r="M74" s="2">
        <v>42643</v>
      </c>
      <c r="N74" s="2">
        <v>102581</v>
      </c>
      <c r="O74" s="2">
        <v>92663</v>
      </c>
      <c r="P74" s="2">
        <v>541532</v>
      </c>
      <c r="Q74" s="2">
        <v>75183</v>
      </c>
      <c r="R74" s="2">
        <v>463686</v>
      </c>
    </row>
    <row r="75" spans="1:18" ht="15" customHeight="1">
      <c r="A75" s="6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5" customHeight="1">
      <c r="A76" s="60">
        <v>9</v>
      </c>
      <c r="B76" s="10">
        <f>SUM(C76,P76:Q76)</f>
        <v>926016</v>
      </c>
      <c r="C76" s="2">
        <f t="shared" si="8"/>
        <v>423943</v>
      </c>
      <c r="D76" s="2">
        <f t="shared" si="9"/>
        <v>332170</v>
      </c>
      <c r="E76" s="2">
        <v>85074</v>
      </c>
      <c r="F76" s="2">
        <v>11914</v>
      </c>
      <c r="G76" s="2">
        <v>20544</v>
      </c>
      <c r="H76" s="2">
        <v>9063</v>
      </c>
      <c r="I76" s="2">
        <v>30113</v>
      </c>
      <c r="J76" s="2">
        <v>9167</v>
      </c>
      <c r="K76" s="2">
        <v>27921</v>
      </c>
      <c r="L76" s="2">
        <v>21005</v>
      </c>
      <c r="M76" s="2">
        <v>31094</v>
      </c>
      <c r="N76" s="2">
        <v>86275</v>
      </c>
      <c r="O76" s="2">
        <v>91773</v>
      </c>
      <c r="P76" s="2">
        <v>429962</v>
      </c>
      <c r="Q76" s="2">
        <v>72111</v>
      </c>
      <c r="R76" s="2">
        <v>397087</v>
      </c>
    </row>
    <row r="77" spans="1:18" ht="15" customHeight="1">
      <c r="A77" s="60">
        <v>10</v>
      </c>
      <c r="B77" s="10">
        <v>971431</v>
      </c>
      <c r="C77" s="2">
        <f t="shared" si="8"/>
        <v>438135</v>
      </c>
      <c r="D77" s="2">
        <f t="shared" si="9"/>
        <v>355187</v>
      </c>
      <c r="E77" s="2">
        <v>79327</v>
      </c>
      <c r="F77" s="2">
        <v>14262</v>
      </c>
      <c r="G77" s="2">
        <v>19052</v>
      </c>
      <c r="H77" s="2">
        <v>13998</v>
      </c>
      <c r="I77" s="2">
        <v>13751</v>
      </c>
      <c r="J77" s="2">
        <v>6670</v>
      </c>
      <c r="K77" s="2">
        <v>41611</v>
      </c>
      <c r="L77" s="2">
        <v>23282</v>
      </c>
      <c r="M77" s="2">
        <v>26278</v>
      </c>
      <c r="N77" s="2">
        <v>116956</v>
      </c>
      <c r="O77" s="2">
        <v>82948</v>
      </c>
      <c r="P77" s="2">
        <v>472726</v>
      </c>
      <c r="Q77" s="2">
        <v>60569</v>
      </c>
      <c r="R77" s="2">
        <v>421186</v>
      </c>
    </row>
    <row r="78" spans="1:18" ht="15" customHeight="1">
      <c r="A78" s="60">
        <v>11</v>
      </c>
      <c r="B78" s="10">
        <v>993251</v>
      </c>
      <c r="C78" s="2">
        <f t="shared" si="8"/>
        <v>483701</v>
      </c>
      <c r="D78" s="2">
        <f t="shared" si="9"/>
        <v>390563</v>
      </c>
      <c r="E78" s="2">
        <v>79677</v>
      </c>
      <c r="F78" s="2">
        <v>16128</v>
      </c>
      <c r="G78" s="2">
        <v>22724</v>
      </c>
      <c r="H78" s="2">
        <v>23543</v>
      </c>
      <c r="I78" s="2">
        <v>24368</v>
      </c>
      <c r="J78" s="2">
        <v>12759</v>
      </c>
      <c r="K78" s="2">
        <v>36452</v>
      </c>
      <c r="L78" s="2">
        <v>30758</v>
      </c>
      <c r="M78" s="2">
        <v>33252</v>
      </c>
      <c r="N78" s="2">
        <v>110902</v>
      </c>
      <c r="O78" s="2">
        <v>93138</v>
      </c>
      <c r="P78" s="2">
        <v>425160</v>
      </c>
      <c r="Q78" s="2">
        <v>84389</v>
      </c>
      <c r="R78" s="2">
        <v>409849</v>
      </c>
    </row>
    <row r="79" spans="1:18" ht="15" customHeight="1">
      <c r="A79" s="62">
        <v>12</v>
      </c>
      <c r="B79" s="10">
        <f>SUM(C79,P79:Q79)</f>
        <v>1985004</v>
      </c>
      <c r="C79" s="2">
        <f t="shared" si="8"/>
        <v>603311</v>
      </c>
      <c r="D79" s="2">
        <f t="shared" si="9"/>
        <v>469519</v>
      </c>
      <c r="E79" s="32">
        <v>107867</v>
      </c>
      <c r="F79" s="32">
        <v>38082</v>
      </c>
      <c r="G79" s="32">
        <v>24720</v>
      </c>
      <c r="H79" s="32">
        <v>23458</v>
      </c>
      <c r="I79" s="32">
        <v>33211</v>
      </c>
      <c r="J79" s="32">
        <v>10773</v>
      </c>
      <c r="K79" s="32">
        <v>27475</v>
      </c>
      <c r="L79" s="32">
        <v>13658</v>
      </c>
      <c r="M79" s="32">
        <v>51670</v>
      </c>
      <c r="N79" s="32">
        <v>138605</v>
      </c>
      <c r="O79" s="32">
        <v>133792</v>
      </c>
      <c r="P79" s="32">
        <v>1265873</v>
      </c>
      <c r="Q79" s="32">
        <v>115820</v>
      </c>
      <c r="R79" s="32">
        <v>1205084</v>
      </c>
    </row>
    <row r="80" spans="1:18" ht="15" customHeight="1">
      <c r="A80" s="2" t="s">
        <v>16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18" ht="15" customHeight="1">
      <c r="A81" s="2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</sheetData>
  <sheetProtection/>
  <mergeCells count="41">
    <mergeCell ref="G60:G61"/>
    <mergeCell ref="H60:H61"/>
    <mergeCell ref="M60:M61"/>
    <mergeCell ref="N60:N61"/>
    <mergeCell ref="I60:I61"/>
    <mergeCell ref="J60:J61"/>
    <mergeCell ref="K60:K61"/>
    <mergeCell ref="L60:L61"/>
    <mergeCell ref="A58:A61"/>
    <mergeCell ref="B58:B61"/>
    <mergeCell ref="C58:C61"/>
    <mergeCell ref="P58:P61"/>
    <mergeCell ref="Q58:Q61"/>
    <mergeCell ref="R58:R61"/>
    <mergeCell ref="D59:D61"/>
    <mergeCell ref="O59:O61"/>
    <mergeCell ref="E60:E61"/>
    <mergeCell ref="F60:F61"/>
    <mergeCell ref="L32:L33"/>
    <mergeCell ref="A54:R54"/>
    <mergeCell ref="A56:R56"/>
    <mergeCell ref="E31:E32"/>
    <mergeCell ref="D31:D32"/>
    <mergeCell ref="C31:C32"/>
    <mergeCell ref="A28:O28"/>
    <mergeCell ref="A29:O29"/>
    <mergeCell ref="A31:A33"/>
    <mergeCell ref="B31:B33"/>
    <mergeCell ref="F31:F33"/>
    <mergeCell ref="G31:G33"/>
    <mergeCell ref="M31:M33"/>
    <mergeCell ref="N31:N33"/>
    <mergeCell ref="O31:O33"/>
    <mergeCell ref="H32:H33"/>
    <mergeCell ref="A2:R2"/>
    <mergeCell ref="A3:Q3"/>
    <mergeCell ref="A5:A6"/>
    <mergeCell ref="B5:B6"/>
    <mergeCell ref="E5:E6"/>
    <mergeCell ref="F5:F6"/>
    <mergeCell ref="Q5:Q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2011-11-28T02:27:06Z</cp:lastPrinted>
  <dcterms:created xsi:type="dcterms:W3CDTF">1998-04-01T01:53:55Z</dcterms:created>
  <dcterms:modified xsi:type="dcterms:W3CDTF">2012-06-25T02:49:17Z</dcterms:modified>
  <cp:category/>
  <cp:version/>
  <cp:contentType/>
  <cp:contentStatus/>
</cp:coreProperties>
</file>