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750" activeTab="5"/>
  </bookViews>
  <sheets>
    <sheet name="024" sheetId="1" r:id="rId1"/>
    <sheet name="026" sheetId="2" r:id="rId2"/>
    <sheet name="028" sheetId="3" r:id="rId3"/>
    <sheet name="030" sheetId="4" r:id="rId4"/>
    <sheet name="032" sheetId="5" r:id="rId5"/>
    <sheet name="034" sheetId="6" r:id="rId6"/>
  </sheets>
  <externalReferences>
    <externalReference r:id="rId9"/>
  </externalReferences>
  <definedNames>
    <definedName name="_xlnm.Print_Area" localSheetId="0">'024'!$A$1:$U$71</definedName>
    <definedName name="_xlnm.Print_Area" localSheetId="1">'026'!$A$1:$AB$73</definedName>
    <definedName name="_xlnm.Print_Area" localSheetId="2">'028'!$A$1:$Z$73</definedName>
    <definedName name="_xlnm.Print_Area" localSheetId="3">'030'!$A$1:$AB$73</definedName>
    <definedName name="_xlnm.Print_Area" localSheetId="4">'032'!$A$1:$U$47</definedName>
    <definedName name="_xlnm.Print_Area" localSheetId="5">'034'!$A$1:$U$54</definedName>
  </definedNames>
  <calcPr fullCalcOnLoad="1"/>
</workbook>
</file>

<file path=xl/sharedStrings.xml><?xml version="1.0" encoding="utf-8"?>
<sst xmlns="http://schemas.openxmlformats.org/spreadsheetml/2006/main" count="1695" uniqueCount="300">
  <si>
    <t>産  業  大  分  類</t>
  </si>
  <si>
    <t>国</t>
  </si>
  <si>
    <t>う ち 会 社</t>
  </si>
  <si>
    <t>総数</t>
  </si>
  <si>
    <t>農林漁業</t>
  </si>
  <si>
    <t>非農林漁業</t>
  </si>
  <si>
    <t>鉱業</t>
  </si>
  <si>
    <t>建設業</t>
  </si>
  <si>
    <t>製造業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</si>
  <si>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</si>
  <si>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</si>
  <si>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</si>
  <si>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</si>
  <si>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</si>
  <si>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サ－ビス業</t>
  </si>
  <si>
    <t>公 務（他に分類されないもの）</t>
  </si>
  <si>
    <t>資料　総務庁統計局「事業所・企業統計調査報告」</t>
  </si>
  <si>
    <t>法人でない　　　団　　　体</t>
  </si>
  <si>
    <t>地 方 公 共　 団　 　  体</t>
  </si>
  <si>
    <t>個　　人</t>
  </si>
  <si>
    <t>法　　人</t>
  </si>
  <si>
    <t>民　　　　　　　　　　　営</t>
  </si>
  <si>
    <t>総　　数</t>
  </si>
  <si>
    <t>17　産業（大分類）別経営組織別事業所数（平成8年10月1日現在）</t>
  </si>
  <si>
    <t>24　事　業　所</t>
  </si>
  <si>
    <t>―</t>
  </si>
  <si>
    <t>注　  平成3年は7月1日、平成8年は10月1日現在の数値である。</t>
  </si>
  <si>
    <t>内浦町</t>
  </si>
  <si>
    <t>珠洲郡</t>
  </si>
  <si>
    <t>柳田村</t>
  </si>
  <si>
    <t>能都町</t>
  </si>
  <si>
    <t>門前町</t>
  </si>
  <si>
    <t>穴水町</t>
  </si>
  <si>
    <t>鳳至郡</t>
  </si>
  <si>
    <t>鹿西町</t>
  </si>
  <si>
    <t>能登島町</t>
  </si>
  <si>
    <t>鹿島町</t>
  </si>
  <si>
    <t>中島町</t>
  </si>
  <si>
    <t>鳥屋町</t>
  </si>
  <si>
    <t>田鶴浜町</t>
  </si>
  <si>
    <t>鹿島郡</t>
  </si>
  <si>
    <t>押水町</t>
  </si>
  <si>
    <t>志賀町</t>
  </si>
  <si>
    <t>志雄町</t>
  </si>
  <si>
    <t>富来町</t>
  </si>
  <si>
    <t>羽咋郡</t>
  </si>
  <si>
    <t>内灘町</t>
  </si>
  <si>
    <t>宇ノ気町</t>
  </si>
  <si>
    <t>七塚町</t>
  </si>
  <si>
    <t>高松町</t>
  </si>
  <si>
    <t>津幡町</t>
  </si>
  <si>
    <t>河北郡</t>
  </si>
  <si>
    <t>白峰村</t>
  </si>
  <si>
    <t>尾口村</t>
  </si>
  <si>
    <t>鳥越村</t>
  </si>
  <si>
    <t>吉野谷村</t>
  </si>
  <si>
    <t>河内村</t>
  </si>
  <si>
    <t>野々市町</t>
  </si>
  <si>
    <t>鶴来町</t>
  </si>
  <si>
    <t>美川町</t>
  </si>
  <si>
    <t>石川郡</t>
  </si>
  <si>
    <t>川北町</t>
  </si>
  <si>
    <t>辰口町</t>
  </si>
  <si>
    <t>寺井町</t>
  </si>
  <si>
    <t>根上町</t>
  </si>
  <si>
    <t>能美郡</t>
  </si>
  <si>
    <t>山中町</t>
  </si>
  <si>
    <t>江沼郡</t>
  </si>
  <si>
    <t>松任市</t>
  </si>
  <si>
    <t>羽咋市</t>
  </si>
  <si>
    <t>加賀市</t>
  </si>
  <si>
    <t>珠洲市</t>
  </si>
  <si>
    <t>輪島市</t>
  </si>
  <si>
    <t>小松市</t>
  </si>
  <si>
    <t>七尾市</t>
  </si>
  <si>
    <t>金沢市</t>
  </si>
  <si>
    <t>合計</t>
  </si>
  <si>
    <t>％</t>
  </si>
  <si>
    <t>人</t>
  </si>
  <si>
    <t>構 成 比</t>
  </si>
  <si>
    <t>対 前 回 　　増 加 率</t>
  </si>
  <si>
    <t>8    年</t>
  </si>
  <si>
    <t>平成3年</t>
  </si>
  <si>
    <t>市 町 村 別</t>
  </si>
  <si>
    <t>従　　　　業　　　　者　　　　数</t>
  </si>
  <si>
    <t>事　　　　業　　　　所　　　　数</t>
  </si>
  <si>
    <t>20　市 町 村 別 事 業 所 数、従 業 者 数 の 推 移</t>
  </si>
  <si>
    <t>事　業　所　25</t>
  </si>
  <si>
    <t>４　　　事　　　　　　　　　　業　　　　　　　　　　所</t>
  </si>
  <si>
    <t>臨時日雇</t>
  </si>
  <si>
    <t>常　　雇</t>
  </si>
  <si>
    <t>総　数</t>
  </si>
  <si>
    <t>雇　　　用　　　者</t>
  </si>
  <si>
    <t>有 給 役 員</t>
  </si>
  <si>
    <t>家族従業者</t>
  </si>
  <si>
    <t>個人業主</t>
  </si>
  <si>
    <t>総    数</t>
  </si>
  <si>
    <t>（単位：人）</t>
  </si>
  <si>
    <t>19　産業（大分類）別従業上の地位別従業者数（平成8年10月1日現在）</t>
  </si>
  <si>
    <t>うち会社</t>
  </si>
  <si>
    <t>法    人</t>
  </si>
  <si>
    <t>個    人</t>
  </si>
  <si>
    <t>総     数</t>
  </si>
  <si>
    <t>地 方 公 共 団 　　　体</t>
  </si>
  <si>
    <t>民　　　           　　営</t>
  </si>
  <si>
    <t>18　産業（大分類）別経営組織別従業者数（平成8年10月1日現在）</t>
  </si>
  <si>
    <t>資料　総務庁統計局「事業所・企業統計調査報告」</t>
  </si>
  <si>
    <t>注　平成3年は7月1日、平成8年は10月1日現在の数値である。</t>
  </si>
  <si>
    <t>―</t>
  </si>
  <si>
    <t>内浦町</t>
  </si>
  <si>
    <t>珠洲郡</t>
  </si>
  <si>
    <t>柳田村</t>
  </si>
  <si>
    <t>能都町</t>
  </si>
  <si>
    <t>門前町</t>
  </si>
  <si>
    <t>穴水町</t>
  </si>
  <si>
    <t>鳳至郡</t>
  </si>
  <si>
    <t>鹿西町</t>
  </si>
  <si>
    <t>能登島町</t>
  </si>
  <si>
    <t>鹿島町</t>
  </si>
  <si>
    <t>中島町</t>
  </si>
  <si>
    <t>鳥屋町</t>
  </si>
  <si>
    <t>田鶴浜町</t>
  </si>
  <si>
    <t>鹿島郡</t>
  </si>
  <si>
    <t>押水町</t>
  </si>
  <si>
    <t>志賀町</t>
  </si>
  <si>
    <t>志雄町</t>
  </si>
  <si>
    <t>富来町</t>
  </si>
  <si>
    <t>羽咋郡</t>
  </si>
  <si>
    <t>内灘町</t>
  </si>
  <si>
    <t>宇ノ気町</t>
  </si>
  <si>
    <t>七塚町</t>
  </si>
  <si>
    <t>高松町</t>
  </si>
  <si>
    <t>津幡町</t>
  </si>
  <si>
    <t>河北郡</t>
  </si>
  <si>
    <t>白峰村</t>
  </si>
  <si>
    <t>尾口村</t>
  </si>
  <si>
    <t>鳥越村</t>
  </si>
  <si>
    <t>吉野谷村</t>
  </si>
  <si>
    <t>河内村</t>
  </si>
  <si>
    <t>野々市町</t>
  </si>
  <si>
    <t>鶴来町</t>
  </si>
  <si>
    <t>美川町</t>
  </si>
  <si>
    <t>石川郡</t>
  </si>
  <si>
    <t>川北町</t>
  </si>
  <si>
    <t>辰口町</t>
  </si>
  <si>
    <t>寺井町</t>
  </si>
  <si>
    <t>根上町</t>
  </si>
  <si>
    <t>能美郡</t>
  </si>
  <si>
    <t>山中町</t>
  </si>
  <si>
    <t>江沼郡</t>
  </si>
  <si>
    <t>松任市</t>
  </si>
  <si>
    <t>羽咋市</t>
  </si>
  <si>
    <t>加賀市</t>
  </si>
  <si>
    <t>珠洲市</t>
  </si>
  <si>
    <t>輪島市</t>
  </si>
  <si>
    <t>小松市</t>
  </si>
  <si>
    <t>七尾市</t>
  </si>
  <si>
    <t>金沢市</t>
  </si>
  <si>
    <t>県　計</t>
  </si>
  <si>
    <t>対前回増加率 ％</t>
  </si>
  <si>
    <t>平成 3 年</t>
  </si>
  <si>
    <t>人</t>
  </si>
  <si>
    <t>従　業　　者　数</t>
  </si>
  <si>
    <t>事　業　　所　数</t>
  </si>
  <si>
    <t>従　業　　
者　数</t>
  </si>
  <si>
    <t>サ ー ビ ス 業</t>
  </si>
  <si>
    <t>不 動 産 業</t>
  </si>
  <si>
    <t>金 融・保険業</t>
  </si>
  <si>
    <t>運 輸・通信業</t>
  </si>
  <si>
    <t>電気・ガス・熱
供給・水道業</t>
  </si>
  <si>
    <t>製  造  業</t>
  </si>
  <si>
    <t>建  設  業</t>
  </si>
  <si>
    <t>鉱　  　業</t>
  </si>
  <si>
    <t>非 農 林 漁 業</t>
  </si>
  <si>
    <t>農 林 漁 業</t>
  </si>
  <si>
    <t>合  　　計</t>
  </si>
  <si>
    <t>年 次 及 び　　 市 町 村 別</t>
  </si>
  <si>
    <t>(1)　　総　　　　　　　　　　　　　　　　　　　　数</t>
  </si>
  <si>
    <t>21　市 町 村 、産 業（大分類）、経 営 組 織 別 事 業 所 数、従 業 者 数</t>
  </si>
  <si>
    <t>事　業　所　27</t>
  </si>
  <si>
    <t>26　事　業　所</t>
  </si>
  <si>
    <t xml:space="preserve">       8</t>
  </si>
  <si>
    <t>卸売・小売業
飲食店</t>
  </si>
  <si>
    <t>電気・ガス・熱     供給・水道業</t>
  </si>
  <si>
    <t>金  融・保険業</t>
  </si>
  <si>
    <t>公　  　　務</t>
  </si>
  <si>
    <t>資料　総務庁統計局｢事業所・企業統計調査報告｣</t>
  </si>
  <si>
    <t>平成3年</t>
  </si>
  <si>
    <t>卸売･小売業､
飲食店</t>
  </si>
  <si>
    <t>製  　造  　業</t>
  </si>
  <si>
    <t>建 　設 　業</t>
  </si>
  <si>
    <t>年 次 及 び 　　市 町 村 別</t>
  </si>
  <si>
    <t>(2)　　民　　　　　　　　　　営</t>
  </si>
  <si>
    <t>21　市 町 村 、産 業（大分類）、経 営 組 織 別 事 業 所 数、従 業 者 数（つづき）</t>
  </si>
  <si>
    <t>事　業　所　29</t>
  </si>
  <si>
    <t>28　事　業　所</t>
  </si>
  <si>
    <t>合  　　　計</t>
  </si>
  <si>
    <t>鉱　  　　業</t>
  </si>
  <si>
    <t>運  輸・通信業</t>
  </si>
  <si>
    <t>公　  　務</t>
  </si>
  <si>
    <t>鉱　  　   業</t>
  </si>
  <si>
    <t>年 次 及 び
市 町 村 別</t>
  </si>
  <si>
    <t>(3)　　国 、　　地　　方　　公　　共　　団　　体</t>
  </si>
  <si>
    <t>21　市町村、産業（大分類）、経営組織別事業所数、従業者数（つづき）</t>
  </si>
  <si>
    <t>事　業　所　31</t>
  </si>
  <si>
    <t>30　事　業　所</t>
  </si>
  <si>
    <t>合  　　　 計</t>
  </si>
  <si>
    <r>
      <t>注　 平成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年は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日、平成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年は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日現在の数値である。</t>
    </r>
  </si>
  <si>
    <t>その他のサービス業</t>
  </si>
  <si>
    <t>政治・経済・文化団体</t>
  </si>
  <si>
    <t>宗　　　　　　　教</t>
  </si>
  <si>
    <t>学 術 研 究 機 関</t>
  </si>
  <si>
    <t>教　　　　　　　育</t>
  </si>
  <si>
    <t>社会保険・社会福祉</t>
  </si>
  <si>
    <t>保 　健　 衛　 生</t>
  </si>
  <si>
    <t>医　　　療　　　業</t>
  </si>
  <si>
    <t>廃 棄 物 処 理 業</t>
  </si>
  <si>
    <t>その他の事業サービス業</t>
  </si>
  <si>
    <t>協同組合（他に分類されないもの）</t>
  </si>
  <si>
    <t>広　　　告　　　業</t>
  </si>
  <si>
    <t>情報サービス･調査業</t>
  </si>
  <si>
    <t>放　　　送　　　業</t>
  </si>
  <si>
    <t>映画・ビデオ制作業</t>
  </si>
  <si>
    <t>物　品　賃　貸　業</t>
  </si>
  <si>
    <t>機械・家具等修理業</t>
  </si>
  <si>
    <t>自　動　車　整　備　業</t>
  </si>
  <si>
    <t>娯楽業(映画・ビデオ製作業を除く)</t>
  </si>
  <si>
    <t>旅館、その他の宿泊所</t>
  </si>
  <si>
    <t>その他の生活関連サービス業</t>
  </si>
  <si>
    <t>駐　　車　　場　　業</t>
  </si>
  <si>
    <t>洗濯・理容・浴場業</t>
  </si>
  <si>
    <t>サ  ー　 ビ　 ス  業</t>
  </si>
  <si>
    <t>不  　動　  産　  業</t>
  </si>
  <si>
    <t>金  融 ・ 保  険  業</t>
  </si>
  <si>
    <t>飲　　　食　　　店</t>
  </si>
  <si>
    <t>そ　の　他　の　小　売　業</t>
  </si>
  <si>
    <t>家具･じゅう器・家庭用機械器具小売業</t>
  </si>
  <si>
    <t>自 動 車・自 転 車 小 売 業</t>
  </si>
  <si>
    <t>飲  食  料  品  小  売  業</t>
  </si>
  <si>
    <t>織物･衣服･身の回り品小売業</t>
  </si>
  <si>
    <t>各  種  商  品  小  売  業</t>
  </si>
  <si>
    <t>小　　　売　　　業</t>
  </si>
  <si>
    <t>そ の 他 の 卸 売 業</t>
  </si>
  <si>
    <t>機 械 器 具 卸 売 業</t>
  </si>
  <si>
    <t>建築材料、鉱物・金属材料等卸売業</t>
  </si>
  <si>
    <t>飲 食 料 品 卸 売 業</t>
  </si>
  <si>
    <t>繊維・衣服等卸売業</t>
  </si>
  <si>
    <t>　　　</t>
  </si>
  <si>
    <t>各 種 商 品 卸 売 業</t>
  </si>
  <si>
    <t>卸　　　売　　　業</t>
  </si>
  <si>
    <t>卸 売･小 売 業､飲 食 店</t>
  </si>
  <si>
    <t>運 　輸 ・ 通 　信　 業</t>
  </si>
  <si>
    <t>電気･ガス･熱供給･水道業</t>
  </si>
  <si>
    <t>その他の製造業</t>
  </si>
  <si>
    <t>武器製造業</t>
  </si>
  <si>
    <t>精密機械器具製造業</t>
  </si>
  <si>
    <t>輸送用機械器具製造業</t>
  </si>
  <si>
    <t>電気機械器具製造業</t>
  </si>
  <si>
    <t>一般機械器具製造業</t>
  </si>
  <si>
    <t>金属製品製造業</t>
  </si>
  <si>
    <t>非鉄金属製造業</t>
  </si>
  <si>
    <t>鉄鋼業</t>
  </si>
  <si>
    <t>窯業・土石製品製造業</t>
  </si>
  <si>
    <t>なめし革・同製品・毛皮製造業</t>
  </si>
  <si>
    <t>ゴム製品製造業</t>
  </si>
  <si>
    <t>プラスチック製品製造業</t>
  </si>
  <si>
    <t>石油製品・石炭製品製造業</t>
  </si>
  <si>
    <t>化学工業</t>
  </si>
  <si>
    <t>出版・印刷・同関連産業</t>
  </si>
  <si>
    <t>パルプ・紙・紙加工品製造業</t>
  </si>
  <si>
    <t>家具・装備品製造業</t>
  </si>
  <si>
    <t>木材・木製品製造業（家具を除く）</t>
  </si>
  <si>
    <t>衣服・その他の繊維製品製造業</t>
  </si>
  <si>
    <t>飲料・たばこ・飼料製造業</t>
  </si>
  <si>
    <t>食料品製造業</t>
  </si>
  <si>
    <t>（公　務　を　除　く）</t>
  </si>
  <si>
    <t>漁業</t>
  </si>
  <si>
    <t>林業</t>
  </si>
  <si>
    <t>農業</t>
  </si>
  <si>
    <t>対前回比％</t>
  </si>
  <si>
    <t>事　業    所　数</t>
  </si>
  <si>
    <t>　300 人 以 上　</t>
  </si>
  <si>
    <t>　100 ～ 299 人　</t>
  </si>
  <si>
    <t>　50　～　99　人　</t>
  </si>
  <si>
    <t>　30　～　49　人　</t>
  </si>
  <si>
    <t>　10　～　29　人　</t>
  </si>
  <si>
    <t>　5　～　9　人　</t>
  </si>
  <si>
    <t>　3　～　4　人　</t>
  </si>
  <si>
    <t>　1　～　2　人　</t>
  </si>
  <si>
    <t>　総 　　　数　</t>
  </si>
  <si>
    <t>産　　　業　　　分　　　類　　　別　</t>
  </si>
  <si>
    <t>22　産業（中分類）従業者規模別事業所及び従業者数（民営）(平成８年１０月１日現在）</t>
  </si>
  <si>
    <r>
      <t>3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　事　業　所</t>
    </r>
  </si>
  <si>
    <r>
      <t>事　業　所　3</t>
    </r>
    <r>
      <rPr>
        <sz val="12"/>
        <rFont val="ＭＳ 明朝"/>
        <family val="1"/>
      </rPr>
      <t>3</t>
    </r>
  </si>
  <si>
    <t>繊維工業</t>
  </si>
  <si>
    <t xml:space="preserve">                      8</t>
  </si>
  <si>
    <r>
      <rPr>
        <sz val="12"/>
        <rFont val="ＭＳ 明朝"/>
        <family val="1"/>
      </rPr>
      <t>34</t>
    </r>
    <r>
      <rPr>
        <sz val="12"/>
        <rFont val="ＭＳ 明朝"/>
        <family val="1"/>
      </rPr>
      <t>　事　業　所</t>
    </r>
  </si>
  <si>
    <r>
      <t>事　業　所　</t>
    </r>
    <r>
      <rPr>
        <sz val="12"/>
        <rFont val="ＭＳ 明朝"/>
        <family val="1"/>
      </rPr>
      <t>35</t>
    </r>
  </si>
  <si>
    <t>22　産業（中分類）従業者規模別事業所及び従業者数（民営）(平成８年１０月１日現在）（つづき）</t>
  </si>
  <si>
    <t>専 門 サ ー ビ ス 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</si>
</sst>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_ ;[Red]\-#,##0\ "/>
    <numFmt numFmtId="179" formatCode="#,##0.0_ "/>
  </numFmts>
  <fonts count="45">
    <font>
      <sz val="12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明朝"/>
      <family val="1"/>
    </font>
    <font>
      <b/>
      <sz val="14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38" fontId="0" fillId="0" borderId="0" xfId="48" applyFont="1" applyFill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12" xfId="48" applyFont="1" applyFill="1" applyBorder="1" applyAlignment="1">
      <alignment horizontal="right" vertical="center"/>
    </xf>
    <xf numFmtId="38" fontId="0" fillId="0" borderId="12" xfId="48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top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40" fontId="0" fillId="0" borderId="0" xfId="0" applyNumberFormat="1" applyFont="1" applyFill="1" applyBorder="1" applyAlignment="1">
      <alignment/>
    </xf>
    <xf numFmtId="177" fontId="0" fillId="0" borderId="12" xfId="0" applyNumberFormat="1" applyFont="1" applyFill="1" applyBorder="1" applyAlignment="1" applyProtection="1">
      <alignment/>
      <protection/>
    </xf>
    <xf numFmtId="177" fontId="0" fillId="0" borderId="33" xfId="0" applyNumberFormat="1" applyFont="1" applyFill="1" applyBorder="1" applyAlignment="1" applyProtection="1">
      <alignment/>
      <protection/>
    </xf>
    <xf numFmtId="38" fontId="0" fillId="0" borderId="19" xfId="48" applyFont="1" applyFill="1" applyBorder="1" applyAlignment="1">
      <alignment/>
    </xf>
    <xf numFmtId="0" fontId="0" fillId="0" borderId="34" xfId="0" applyFont="1" applyFill="1" applyBorder="1" applyAlignment="1">
      <alignment horizontal="distributed"/>
    </xf>
    <xf numFmtId="0" fontId="0" fillId="0" borderId="19" xfId="0" applyFont="1" applyFill="1" applyBorder="1" applyAlignment="1">
      <alignment/>
    </xf>
    <xf numFmtId="177" fontId="2" fillId="0" borderId="0" xfId="0" applyNumberFormat="1" applyFont="1" applyFill="1" applyBorder="1" applyAlignment="1" applyProtection="1">
      <alignment/>
      <protection/>
    </xf>
    <xf numFmtId="178" fontId="2" fillId="0" borderId="0" xfId="0" applyNumberFormat="1" applyFont="1" applyFill="1" applyBorder="1" applyAlignment="1" applyProtection="1">
      <alignment/>
      <protection/>
    </xf>
    <xf numFmtId="0" fontId="2" fillId="0" borderId="35" xfId="0" applyFont="1" applyFill="1" applyBorder="1" applyAlignment="1">
      <alignment horizontal="distributed"/>
    </xf>
    <xf numFmtId="0" fontId="2" fillId="0" borderId="0" xfId="0" applyFont="1" applyFill="1" applyAlignment="1">
      <alignment horizontal="distributed"/>
    </xf>
    <xf numFmtId="177" fontId="0" fillId="0" borderId="0" xfId="0" applyNumberFormat="1" applyFont="1" applyFill="1" applyBorder="1" applyAlignment="1" applyProtection="1">
      <alignment/>
      <protection/>
    </xf>
    <xf numFmtId="38" fontId="0" fillId="0" borderId="0" xfId="48" applyFont="1" applyFill="1" applyAlignment="1">
      <alignment/>
    </xf>
    <xf numFmtId="0" fontId="0" fillId="0" borderId="35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 applyProtection="1">
      <alignment/>
      <protection/>
    </xf>
    <xf numFmtId="179" fontId="2" fillId="0" borderId="0" xfId="0" applyNumberFormat="1" applyFont="1" applyFill="1" applyBorder="1" applyAlignment="1" applyProtection="1">
      <alignment/>
      <protection/>
    </xf>
    <xf numFmtId="38" fontId="2" fillId="0" borderId="0" xfId="48" applyFont="1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177" fontId="0" fillId="0" borderId="0" xfId="48" applyNumberFormat="1" applyFont="1" applyFill="1" applyAlignment="1">
      <alignment/>
    </xf>
    <xf numFmtId="38" fontId="0" fillId="0" borderId="0" xfId="48" applyFont="1" applyFill="1" applyBorder="1" applyAlignment="1">
      <alignment/>
    </xf>
    <xf numFmtId="177" fontId="0" fillId="0" borderId="0" xfId="48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179" fontId="0" fillId="0" borderId="0" xfId="48" applyNumberFormat="1" applyFont="1" applyFill="1" applyBorder="1" applyAlignment="1">
      <alignment/>
    </xf>
    <xf numFmtId="179" fontId="0" fillId="0" borderId="0" xfId="48" applyNumberFormat="1" applyFont="1" applyFill="1" applyAlignment="1">
      <alignment/>
    </xf>
    <xf numFmtId="177" fontId="2" fillId="0" borderId="0" xfId="48" applyNumberFormat="1" applyFont="1" applyFill="1" applyAlignment="1">
      <alignment/>
    </xf>
    <xf numFmtId="179" fontId="2" fillId="0" borderId="0" xfId="48" applyNumberFormat="1" applyFont="1" applyFill="1" applyBorder="1" applyAlignment="1">
      <alignment/>
    </xf>
    <xf numFmtId="179" fontId="2" fillId="0" borderId="0" xfId="48" applyNumberFormat="1" applyFont="1" applyFill="1" applyAlignment="1">
      <alignment/>
    </xf>
    <xf numFmtId="0" fontId="2" fillId="0" borderId="35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Alignment="1" quotePrefix="1">
      <alignment horizontal="right" vertical="center"/>
    </xf>
    <xf numFmtId="38" fontId="0" fillId="0" borderId="12" xfId="48" applyFont="1" applyFill="1" applyBorder="1" applyAlignment="1">
      <alignment vertical="center"/>
    </xf>
    <xf numFmtId="38" fontId="0" fillId="0" borderId="12" xfId="48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11" xfId="0" applyFill="1" applyBorder="1" applyAlignment="1">
      <alignment horizontal="distributed" vertical="center"/>
    </xf>
    <xf numFmtId="38" fontId="0" fillId="0" borderId="0" xfId="48" applyFont="1" applyFill="1" applyAlignment="1">
      <alignment horizontal="right" vertical="center"/>
    </xf>
    <xf numFmtId="0" fontId="26" fillId="0" borderId="30" xfId="0" applyFont="1" applyFill="1" applyBorder="1" applyAlignment="1">
      <alignment horizontal="distributed" vertical="center"/>
    </xf>
    <xf numFmtId="0" fontId="26" fillId="0" borderId="29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Font="1" applyFill="1" applyBorder="1" applyAlignment="1" quotePrefix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 horizontal="right"/>
      <protection/>
    </xf>
    <xf numFmtId="37" fontId="0" fillId="0" borderId="24" xfId="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left"/>
      <protection/>
    </xf>
    <xf numFmtId="37" fontId="2" fillId="0" borderId="0" xfId="0" applyNumberFormat="1" applyFont="1" applyFill="1" applyBorder="1" applyAlignment="1" applyProtection="1">
      <alignment horizontal="right"/>
      <protection/>
    </xf>
    <xf numFmtId="0" fontId="2" fillId="0" borderId="11" xfId="0" applyFont="1" applyFill="1" applyBorder="1" applyAlignment="1">
      <alignment horizontal="distributed"/>
    </xf>
    <xf numFmtId="0" fontId="2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left"/>
      <protection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23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7" fontId="2" fillId="0" borderId="23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179" fontId="0" fillId="0" borderId="0" xfId="0" applyNumberFormat="1" applyFont="1" applyFill="1" applyAlignment="1" applyProtection="1">
      <alignment horizontal="right"/>
      <protection/>
    </xf>
    <xf numFmtId="0" fontId="0" fillId="0" borderId="11" xfId="0" applyFont="1" applyFill="1" applyBorder="1" applyAlignment="1">
      <alignment horizontal="distributed"/>
    </xf>
    <xf numFmtId="0" fontId="3" fillId="0" borderId="0" xfId="0" applyFont="1" applyFill="1" applyBorder="1" applyAlignment="1" applyProtection="1">
      <alignment horizontal="distributed"/>
      <protection/>
    </xf>
    <xf numFmtId="0" fontId="0" fillId="0" borderId="0" xfId="0" applyFill="1" applyBorder="1" applyAlignment="1" applyProtection="1">
      <alignment horizontal="distributed"/>
      <protection/>
    </xf>
    <xf numFmtId="0" fontId="3" fillId="0" borderId="0" xfId="0" applyFont="1" applyFill="1" applyBorder="1" applyAlignment="1" applyProtection="1">
      <alignment horizontal="right" vertical="top"/>
      <protection/>
    </xf>
    <xf numFmtId="0" fontId="3" fillId="0" borderId="0" xfId="0" applyFont="1" applyFill="1" applyAlignment="1" applyProtection="1">
      <alignment vertical="top"/>
      <protection/>
    </xf>
    <xf numFmtId="0" fontId="3" fillId="0" borderId="11" xfId="0" applyFont="1" applyFill="1" applyBorder="1" applyAlignment="1" applyProtection="1">
      <alignment vertical="top"/>
      <protection/>
    </xf>
    <xf numFmtId="0" fontId="0" fillId="0" borderId="4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 quotePrefix="1">
      <alignment horizontal="left"/>
      <protection/>
    </xf>
    <xf numFmtId="0" fontId="2" fillId="0" borderId="11" xfId="0" applyFont="1" applyFill="1" applyBorder="1" applyAlignment="1" applyProtection="1" quotePrefix="1">
      <alignment horizontal="left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distributed"/>
      <protection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 horizontal="right"/>
      <protection/>
    </xf>
    <xf numFmtId="0" fontId="3" fillId="0" borderId="11" xfId="0" applyFont="1" applyFill="1" applyBorder="1" applyAlignment="1" applyProtection="1">
      <alignment horizontal="distributed"/>
      <protection/>
    </xf>
    <xf numFmtId="0" fontId="0" fillId="0" borderId="11" xfId="0" applyFont="1" applyFill="1" applyBorder="1" applyAlignment="1" applyProtection="1">
      <alignment horizontal="distributed"/>
      <protection/>
    </xf>
    <xf numFmtId="0" fontId="3" fillId="0" borderId="11" xfId="0" applyFont="1" applyFill="1" applyBorder="1" applyAlignment="1" applyProtection="1">
      <alignment horizontal="left" vertical="top"/>
      <protection/>
    </xf>
    <xf numFmtId="0" fontId="3" fillId="0" borderId="0" xfId="0" applyFont="1" applyFill="1" applyAlignment="1" applyProtection="1">
      <alignment horizontal="left" vertical="top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distributed"/>
      <protection/>
    </xf>
    <xf numFmtId="0" fontId="0" fillId="0" borderId="26" xfId="0" applyFont="1" applyFill="1" applyBorder="1" applyAlignment="1" applyProtection="1">
      <alignment horizontal="center" vertical="distributed"/>
      <protection/>
    </xf>
    <xf numFmtId="0" fontId="0" fillId="0" borderId="28" xfId="0" applyFont="1" applyFill="1" applyBorder="1" applyAlignment="1" applyProtection="1">
      <alignment horizontal="center" vertical="distributed"/>
      <protection/>
    </xf>
    <xf numFmtId="0" fontId="0" fillId="0" borderId="26" xfId="0" applyFill="1" applyBorder="1" applyAlignment="1" applyProtection="1">
      <alignment horizontal="center" vertical="distributed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center" vertical="distributed" wrapText="1"/>
      <protection/>
    </xf>
    <xf numFmtId="0" fontId="0" fillId="0" borderId="28" xfId="0" applyFont="1" applyFill="1" applyBorder="1" applyAlignment="1" applyProtection="1">
      <alignment horizontal="center" vertical="distributed"/>
      <protection/>
    </xf>
    <xf numFmtId="0" fontId="0" fillId="0" borderId="26" xfId="0" applyFill="1" applyBorder="1" applyAlignment="1" applyProtection="1">
      <alignment horizontal="center" vertical="distributed" wrapText="1"/>
      <protection/>
    </xf>
    <xf numFmtId="178" fontId="2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>
      <alignment horizontal="center" vertical="distributed" wrapText="1"/>
    </xf>
    <xf numFmtId="0" fontId="0" fillId="0" borderId="49" xfId="0" applyFont="1" applyFill="1" applyBorder="1" applyAlignment="1">
      <alignment horizontal="center" vertical="distributed" wrapText="1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distributed" wrapText="1"/>
      <protection/>
    </xf>
    <xf numFmtId="0" fontId="0" fillId="0" borderId="25" xfId="0" applyFont="1" applyFill="1" applyBorder="1" applyAlignment="1" applyProtection="1">
      <alignment horizontal="center" vertical="distributed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 horizontal="left"/>
    </xf>
    <xf numFmtId="37" fontId="0" fillId="0" borderId="12" xfId="0" applyNumberFormat="1" applyFont="1" applyFill="1" applyBorder="1" applyAlignment="1" applyProtection="1">
      <alignment horizontal="right"/>
      <protection/>
    </xf>
    <xf numFmtId="37" fontId="0" fillId="0" borderId="12" xfId="0" applyNumberFormat="1" applyFont="1" applyFill="1" applyBorder="1" applyAlignment="1" applyProtection="1">
      <alignment/>
      <protection/>
    </xf>
    <xf numFmtId="38" fontId="0" fillId="0" borderId="12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left"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38" fontId="0" fillId="0" borderId="0" xfId="48" applyFont="1" applyFill="1" applyBorder="1" applyAlignment="1" applyProtection="1">
      <alignment/>
      <protection/>
    </xf>
    <xf numFmtId="38" fontId="0" fillId="0" borderId="23" xfId="48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distributed"/>
    </xf>
    <xf numFmtId="0" fontId="0" fillId="0" borderId="0" xfId="0" applyFont="1" applyFill="1" applyAlignment="1">
      <alignment horizontal="left"/>
    </xf>
    <xf numFmtId="38" fontId="2" fillId="0" borderId="0" xfId="48" applyFont="1" applyFill="1" applyBorder="1" applyAlignment="1" applyProtection="1">
      <alignment/>
      <protection/>
    </xf>
    <xf numFmtId="38" fontId="2" fillId="0" borderId="23" xfId="48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Alignment="1">
      <alignment horizontal="left"/>
    </xf>
    <xf numFmtId="38" fontId="0" fillId="0" borderId="0" xfId="48" applyFont="1" applyFill="1" applyBorder="1" applyAlignment="1" applyProtection="1">
      <alignment horizontal="right"/>
      <protection/>
    </xf>
    <xf numFmtId="38" fontId="0" fillId="0" borderId="11" xfId="48" applyFont="1" applyFill="1" applyBorder="1" applyAlignment="1">
      <alignment horizontal="distributed"/>
    </xf>
    <xf numFmtId="38" fontId="0" fillId="0" borderId="0" xfId="48" applyFont="1" applyFill="1" applyBorder="1" applyAlignment="1">
      <alignment horizontal="distributed"/>
    </xf>
    <xf numFmtId="38" fontId="0" fillId="0" borderId="0" xfId="48" applyFont="1" applyFill="1" applyBorder="1" applyAlignment="1">
      <alignment/>
    </xf>
    <xf numFmtId="38" fontId="2" fillId="0" borderId="11" xfId="48" applyFont="1" applyFill="1" applyBorder="1" applyAlignment="1">
      <alignment horizontal="distributed"/>
    </xf>
    <xf numFmtId="38" fontId="2" fillId="0" borderId="0" xfId="48" applyFont="1" applyFill="1" applyAlignment="1">
      <alignment horizontal="distributed"/>
    </xf>
    <xf numFmtId="38" fontId="2" fillId="0" borderId="0" xfId="48" applyFont="1" applyFill="1" applyBorder="1" applyAlignment="1" applyProtection="1">
      <alignment horizontal="right"/>
      <protection/>
    </xf>
    <xf numFmtId="38" fontId="0" fillId="0" borderId="11" xfId="48" applyFont="1" applyFill="1" applyBorder="1" applyAlignment="1">
      <alignment horizontal="center"/>
    </xf>
    <xf numFmtId="38" fontId="0" fillId="0" borderId="0" xfId="48" applyFont="1" applyFill="1" applyAlignment="1">
      <alignment horizontal="center"/>
    </xf>
    <xf numFmtId="38" fontId="2" fillId="0" borderId="11" xfId="48" applyFont="1" applyFill="1" applyBorder="1" applyAlignment="1">
      <alignment horizontal="distributed"/>
    </xf>
    <xf numFmtId="38" fontId="2" fillId="0" borderId="0" xfId="48" applyFont="1" applyFill="1" applyAlignment="1">
      <alignment horizontal="left"/>
    </xf>
    <xf numFmtId="38" fontId="0" fillId="0" borderId="11" xfId="48" applyFont="1" applyFill="1" applyBorder="1" applyAlignment="1">
      <alignment horizontal="distributed"/>
    </xf>
    <xf numFmtId="38" fontId="0" fillId="0" borderId="0" xfId="48" applyFont="1" applyFill="1" applyBorder="1" applyAlignment="1">
      <alignment horizontal="distributed"/>
    </xf>
    <xf numFmtId="179" fontId="0" fillId="0" borderId="0" xfId="0" applyNumberFormat="1" applyFont="1" applyFill="1" applyAlignment="1" applyProtection="1">
      <alignment horizontal="right"/>
      <protection/>
    </xf>
    <xf numFmtId="38" fontId="0" fillId="0" borderId="0" xfId="48" applyFont="1" applyFill="1" applyAlignment="1" applyProtection="1">
      <alignment/>
      <protection/>
    </xf>
    <xf numFmtId="38" fontId="0" fillId="0" borderId="11" xfId="48" applyFont="1" applyFill="1" applyBorder="1" applyAlignment="1">
      <alignment horizontal="left"/>
    </xf>
    <xf numFmtId="38" fontId="0" fillId="0" borderId="24" xfId="48" applyFont="1" applyFill="1" applyBorder="1" applyAlignment="1">
      <alignment horizontal="center" vertical="center" wrapText="1"/>
    </xf>
    <xf numFmtId="38" fontId="0" fillId="0" borderId="49" xfId="48" applyFont="1" applyFill="1" applyBorder="1" applyAlignment="1">
      <alignment horizontal="center" vertical="center" wrapText="1"/>
    </xf>
    <xf numFmtId="38" fontId="0" fillId="0" borderId="13" xfId="48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  <xf numFmtId="38" fontId="0" fillId="0" borderId="31" xfId="48" applyFont="1" applyFill="1" applyBorder="1" applyAlignment="1" applyProtection="1">
      <alignment horizontal="center" vertical="center" wrapText="1"/>
      <protection/>
    </xf>
    <xf numFmtId="38" fontId="0" fillId="0" borderId="25" xfId="48" applyFont="1" applyFill="1" applyBorder="1" applyAlignment="1" applyProtection="1">
      <alignment horizontal="center" vertical="center" wrapText="1"/>
      <protection/>
    </xf>
    <xf numFmtId="38" fontId="0" fillId="0" borderId="11" xfId="48" applyFont="1" applyFill="1" applyBorder="1" applyAlignment="1">
      <alignment horizontal="center" vertical="center"/>
    </xf>
    <xf numFmtId="38" fontId="0" fillId="0" borderId="0" xfId="48" applyFont="1" applyFill="1" applyAlignment="1">
      <alignment horizontal="center" vertical="center"/>
    </xf>
    <xf numFmtId="38" fontId="0" fillId="0" borderId="27" xfId="48" applyFont="1" applyFill="1" applyBorder="1" applyAlignment="1">
      <alignment horizontal="center" vertical="center"/>
    </xf>
    <xf numFmtId="38" fontId="0" fillId="0" borderId="26" xfId="48" applyFont="1" applyFill="1" applyBorder="1" applyAlignment="1">
      <alignment horizontal="center" vertical="center"/>
    </xf>
    <xf numFmtId="38" fontId="0" fillId="0" borderId="28" xfId="48" applyFont="1" applyFill="1" applyBorder="1" applyAlignment="1">
      <alignment horizontal="center" vertical="center"/>
    </xf>
    <xf numFmtId="38" fontId="0" fillId="0" borderId="15" xfId="48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38" fontId="0" fillId="0" borderId="50" xfId="48" applyFont="1" applyFill="1" applyBorder="1" applyAlignment="1" applyProtection="1">
      <alignment/>
      <protection/>
    </xf>
    <xf numFmtId="38" fontId="0" fillId="0" borderId="50" xfId="48" applyFont="1" applyFill="1" applyBorder="1" applyAlignment="1">
      <alignment/>
    </xf>
    <xf numFmtId="38" fontId="0" fillId="0" borderId="0" xfId="48" applyFont="1" applyFill="1" applyAlignment="1">
      <alignment horizontal="left" vertical="top"/>
    </xf>
    <xf numFmtId="38" fontId="0" fillId="0" borderId="0" xfId="48" applyFont="1" applyFill="1" applyAlignment="1">
      <alignment horizontal="right" vertical="top"/>
    </xf>
    <xf numFmtId="38" fontId="0" fillId="0" borderId="0" xfId="48" applyFont="1" applyFill="1" applyAlignment="1">
      <alignment horizontal="left" vertical="top"/>
    </xf>
    <xf numFmtId="38" fontId="0" fillId="0" borderId="0" xfId="48" applyFont="1" applyFill="1" applyAlignment="1">
      <alignment horizontal="right" vertical="top"/>
    </xf>
    <xf numFmtId="38" fontId="24" fillId="0" borderId="0" xfId="48" applyFont="1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distributed"/>
    </xf>
    <xf numFmtId="38" fontId="0" fillId="0" borderId="19" xfId="48" applyFont="1" applyFill="1" applyBorder="1" applyAlignment="1">
      <alignment horizontal="left"/>
    </xf>
    <xf numFmtId="38" fontId="0" fillId="0" borderId="20" xfId="48" applyFont="1" applyFill="1" applyBorder="1" applyAlignment="1">
      <alignment horizontal="distributed"/>
    </xf>
    <xf numFmtId="38" fontId="0" fillId="0" borderId="32" xfId="48" applyFont="1" applyFill="1" applyBorder="1" applyAlignment="1" applyProtection="1">
      <alignment/>
      <protection/>
    </xf>
    <xf numFmtId="38" fontId="0" fillId="0" borderId="19" xfId="48" applyFont="1" applyFill="1" applyBorder="1" applyAlignment="1" applyProtection="1">
      <alignment/>
      <protection/>
    </xf>
    <xf numFmtId="38" fontId="0" fillId="0" borderId="19" xfId="48" applyFont="1" applyFill="1" applyBorder="1" applyAlignment="1" applyProtection="1">
      <alignment horizontal="right"/>
      <protection/>
    </xf>
    <xf numFmtId="38" fontId="2" fillId="0" borderId="0" xfId="48" applyFont="1" applyFill="1" applyBorder="1" applyAlignment="1" quotePrefix="1">
      <alignment horizontal="left"/>
    </xf>
    <xf numFmtId="38" fontId="2" fillId="0" borderId="0" xfId="48" applyFont="1" applyFill="1" applyBorder="1" applyAlignment="1">
      <alignment horizontal="left"/>
    </xf>
    <xf numFmtId="38" fontId="2" fillId="0" borderId="11" xfId="48" applyFont="1" applyFill="1" applyBorder="1" applyAlignment="1">
      <alignment horizontal="left"/>
    </xf>
    <xf numFmtId="0" fontId="0" fillId="0" borderId="11" xfId="0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-jigyou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zoomScale="87" zoomScaleNormal="87" zoomScalePageLayoutView="0" workbookViewId="0" topLeftCell="A1">
      <selection activeCell="A1" sqref="A1"/>
    </sheetView>
  </sheetViews>
  <sheetFormatPr defaultColWidth="8.796875" defaultRowHeight="15"/>
  <cols>
    <col min="1" max="1" width="2.59765625" style="1" customWidth="1"/>
    <col min="2" max="2" width="25.8984375" style="1" bestFit="1" customWidth="1"/>
    <col min="3" max="5" width="11.59765625" style="1" customWidth="1"/>
    <col min="6" max="6" width="12.19921875" style="1" customWidth="1"/>
    <col min="7" max="7" width="11.59765625" style="1" customWidth="1"/>
    <col min="8" max="8" width="12.5" style="1" customWidth="1"/>
    <col min="9" max="9" width="11.59765625" style="1" customWidth="1"/>
    <col min="10" max="11" width="9" style="1" customWidth="1"/>
    <col min="12" max="12" width="3.09765625" style="1" customWidth="1"/>
    <col min="13" max="17" width="9" style="1" customWidth="1"/>
    <col min="18" max="19" width="10.59765625" style="1" customWidth="1"/>
    <col min="20" max="16384" width="9" style="1" customWidth="1"/>
  </cols>
  <sheetData>
    <row r="1" spans="1:21" ht="14.25">
      <c r="A1" s="50" t="s">
        <v>24</v>
      </c>
      <c r="T1" s="91" t="s">
        <v>87</v>
      </c>
      <c r="U1" s="90"/>
    </row>
    <row r="2" spans="1:21" ht="14.25">
      <c r="A2" s="20"/>
      <c r="T2" s="70"/>
      <c r="U2" s="72"/>
    </row>
    <row r="3" spans="1:21" s="21" customFormat="1" ht="18.75">
      <c r="A3" s="51" t="s">
        <v>88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s="21" customFormat="1" ht="14.25">
      <c r="A4" s="22"/>
      <c r="B4" s="22"/>
      <c r="C4" s="22"/>
      <c r="D4" s="22"/>
      <c r="E4" s="22"/>
      <c r="F4" s="22"/>
      <c r="G4" s="22"/>
      <c r="H4" s="22"/>
      <c r="I4" s="22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s="18" customFormat="1" ht="18.75" customHeight="1">
      <c r="A5" s="52" t="s">
        <v>23</v>
      </c>
      <c r="B5" s="52"/>
      <c r="C5" s="52"/>
      <c r="D5" s="52"/>
      <c r="E5" s="52"/>
      <c r="F5" s="52"/>
      <c r="G5" s="52"/>
      <c r="H5" s="52"/>
      <c r="I5" s="52"/>
      <c r="L5" s="49" t="s">
        <v>86</v>
      </c>
      <c r="M5" s="49"/>
      <c r="N5" s="49"/>
      <c r="O5" s="49"/>
      <c r="P5" s="49"/>
      <c r="Q5" s="49"/>
      <c r="R5" s="49"/>
      <c r="S5" s="49"/>
      <c r="T5" s="49"/>
      <c r="U5" s="49"/>
    </row>
    <row r="6" spans="12:21" s="5" customFormat="1" ht="18.75" customHeight="1" thickBot="1">
      <c r="L6" s="1"/>
      <c r="M6" s="89"/>
      <c r="N6" s="1"/>
      <c r="O6" s="1"/>
      <c r="P6" s="1"/>
      <c r="Q6" s="1"/>
      <c r="R6" s="1"/>
      <c r="S6" s="1"/>
      <c r="T6" s="1"/>
      <c r="U6" s="1"/>
    </row>
    <row r="7" spans="1:21" s="5" customFormat="1" ht="18.75" customHeight="1">
      <c r="A7" s="9"/>
      <c r="B7" s="10"/>
      <c r="C7" s="11"/>
      <c r="D7" s="38" t="s">
        <v>21</v>
      </c>
      <c r="E7" s="39"/>
      <c r="F7" s="39"/>
      <c r="G7" s="40"/>
      <c r="H7" s="36" t="s">
        <v>18</v>
      </c>
      <c r="I7" s="12"/>
      <c r="L7" s="88"/>
      <c r="M7" s="87"/>
      <c r="N7" s="85" t="s">
        <v>85</v>
      </c>
      <c r="O7" s="84"/>
      <c r="P7" s="84"/>
      <c r="Q7" s="86"/>
      <c r="R7" s="85" t="s">
        <v>84</v>
      </c>
      <c r="S7" s="84"/>
      <c r="T7" s="84"/>
      <c r="U7" s="84"/>
    </row>
    <row r="8" spans="1:21" s="5" customFormat="1" ht="13.5" customHeight="1">
      <c r="A8" s="47" t="s">
        <v>0</v>
      </c>
      <c r="B8" s="48"/>
      <c r="C8" s="19" t="s">
        <v>22</v>
      </c>
      <c r="D8" s="43" t="s">
        <v>19</v>
      </c>
      <c r="E8" s="45" t="s">
        <v>20</v>
      </c>
      <c r="F8" s="13"/>
      <c r="G8" s="32" t="s">
        <v>17</v>
      </c>
      <c r="H8" s="37"/>
      <c r="I8" s="14" t="s">
        <v>1</v>
      </c>
      <c r="L8" s="83" t="s">
        <v>83</v>
      </c>
      <c r="M8" s="82"/>
      <c r="N8" s="80" t="s">
        <v>82</v>
      </c>
      <c r="O8" s="80" t="s">
        <v>81</v>
      </c>
      <c r="P8" s="79" t="s">
        <v>80</v>
      </c>
      <c r="Q8" s="81" t="s">
        <v>79</v>
      </c>
      <c r="R8" s="80" t="s">
        <v>82</v>
      </c>
      <c r="S8" s="80" t="s">
        <v>81</v>
      </c>
      <c r="T8" s="79" t="s">
        <v>80</v>
      </c>
      <c r="U8" s="78" t="s">
        <v>79</v>
      </c>
    </row>
    <row r="9" spans="1:21" s="5" customFormat="1" ht="18.75" customHeight="1">
      <c r="A9" s="15"/>
      <c r="B9" s="16"/>
      <c r="C9" s="17"/>
      <c r="D9" s="44"/>
      <c r="E9" s="46"/>
      <c r="F9" s="2" t="s">
        <v>2</v>
      </c>
      <c r="G9" s="33"/>
      <c r="H9" s="33"/>
      <c r="I9" s="15"/>
      <c r="L9" s="58"/>
      <c r="M9" s="77"/>
      <c r="N9" s="76"/>
      <c r="O9" s="76"/>
      <c r="P9" s="75"/>
      <c r="Q9" s="76"/>
      <c r="R9" s="76"/>
      <c r="S9" s="76"/>
      <c r="T9" s="75"/>
      <c r="U9" s="74"/>
    </row>
    <row r="10" spans="1:21" s="3" customFormat="1" ht="18.75" customHeight="1">
      <c r="A10" s="41" t="s">
        <v>3</v>
      </c>
      <c r="B10" s="42"/>
      <c r="C10" s="31">
        <f>SUM(C11:C12)</f>
        <v>78220</v>
      </c>
      <c r="D10" s="31">
        <f aca="true" t="shared" si="0" ref="D10:I10">SUM(D11:D12)</f>
        <v>43281</v>
      </c>
      <c r="E10" s="31">
        <f t="shared" si="0"/>
        <v>31814</v>
      </c>
      <c r="F10" s="31">
        <f t="shared" si="0"/>
        <v>27486</v>
      </c>
      <c r="G10" s="31">
        <f t="shared" si="0"/>
        <v>614</v>
      </c>
      <c r="H10" s="31">
        <f t="shared" si="0"/>
        <v>2062</v>
      </c>
      <c r="I10" s="31">
        <f t="shared" si="0"/>
        <v>449</v>
      </c>
      <c r="L10" s="72"/>
      <c r="M10" s="73"/>
      <c r="N10" s="72"/>
      <c r="O10" s="72"/>
      <c r="P10" s="71" t="s">
        <v>77</v>
      </c>
      <c r="Q10" s="70" t="s">
        <v>77</v>
      </c>
      <c r="R10" s="70" t="s">
        <v>78</v>
      </c>
      <c r="S10" s="69" t="s">
        <v>78</v>
      </c>
      <c r="T10" s="70" t="s">
        <v>77</v>
      </c>
      <c r="U10" s="69" t="s">
        <v>77</v>
      </c>
    </row>
    <row r="11" spans="1:21" s="5" customFormat="1" ht="18.75" customHeight="1">
      <c r="A11" s="34" t="s">
        <v>4</v>
      </c>
      <c r="B11" s="35"/>
      <c r="C11" s="25">
        <f>SUM(D11:E11,G11:I11)</f>
        <v>236</v>
      </c>
      <c r="D11" s="26" t="s">
        <v>25</v>
      </c>
      <c r="E11" s="24">
        <v>185</v>
      </c>
      <c r="F11" s="24">
        <v>114</v>
      </c>
      <c r="G11" s="24">
        <v>43</v>
      </c>
      <c r="H11" s="24">
        <v>4</v>
      </c>
      <c r="I11" s="24">
        <v>4</v>
      </c>
      <c r="L11" s="62" t="s">
        <v>76</v>
      </c>
      <c r="M11" s="61"/>
      <c r="N11" s="60">
        <f>SUM(N13:N22,N25,N31,N41,N48,N54,N62,N68)</f>
        <v>80594</v>
      </c>
      <c r="O11" s="60">
        <f>SUM(O13:O22,O25,O31,O41,O48,O54,O62,O68)</f>
        <v>78220</v>
      </c>
      <c r="P11" s="67">
        <f>100*(O11-N11)/N11</f>
        <v>-2.9456287068516267</v>
      </c>
      <c r="Q11" s="59">
        <f>100*O11/O$11</f>
        <v>100</v>
      </c>
      <c r="R11" s="60">
        <f>SUM(R13:R22,R25,R31,R41,R48,R54,R62,R68)</f>
        <v>608510</v>
      </c>
      <c r="S11" s="60">
        <f>SUM(S13:S22,S25,S31,S41,S48,S54,S62,S68)</f>
        <v>640773</v>
      </c>
      <c r="T11" s="59">
        <f>100*(S11-R11)/R11</f>
        <v>5.3019670999654895</v>
      </c>
      <c r="U11" s="59">
        <f>100*S11/S$11</f>
        <v>100</v>
      </c>
    </row>
    <row r="12" spans="1:21" s="5" customFormat="1" ht="18.75" customHeight="1">
      <c r="A12" s="34" t="s">
        <v>5</v>
      </c>
      <c r="B12" s="35"/>
      <c r="C12" s="25">
        <f>SUM(C13:C22)</f>
        <v>77984</v>
      </c>
      <c r="D12" s="27">
        <f aca="true" t="shared" si="1" ref="D12:I12">SUM(D13:D22)</f>
        <v>43281</v>
      </c>
      <c r="E12" s="27">
        <f t="shared" si="1"/>
        <v>31629</v>
      </c>
      <c r="F12" s="27">
        <f t="shared" si="1"/>
        <v>27372</v>
      </c>
      <c r="G12" s="27">
        <f t="shared" si="1"/>
        <v>571</v>
      </c>
      <c r="H12" s="27">
        <f t="shared" si="1"/>
        <v>2058</v>
      </c>
      <c r="I12" s="27">
        <f t="shared" si="1"/>
        <v>445</v>
      </c>
      <c r="L12" s="104"/>
      <c r="M12" s="103"/>
      <c r="N12" s="68"/>
      <c r="O12" s="68"/>
      <c r="P12" s="101"/>
      <c r="Q12" s="100"/>
      <c r="R12" s="68"/>
      <c r="S12" s="68"/>
      <c r="T12" s="68"/>
      <c r="U12" s="100"/>
    </row>
    <row r="13" spans="2:21" s="5" customFormat="1" ht="18.75" customHeight="1">
      <c r="B13" s="4" t="s">
        <v>6</v>
      </c>
      <c r="C13" s="25">
        <f aca="true" t="shared" si="2" ref="C13:C22">SUM(D13:E13,G13:I13)</f>
        <v>58</v>
      </c>
      <c r="D13" s="24">
        <v>9</v>
      </c>
      <c r="E13" s="24">
        <v>49</v>
      </c>
      <c r="F13" s="24">
        <v>48</v>
      </c>
      <c r="G13" s="26" t="s">
        <v>25</v>
      </c>
      <c r="H13" s="26" t="s">
        <v>25</v>
      </c>
      <c r="I13" s="26" t="s">
        <v>25</v>
      </c>
      <c r="L13" s="62" t="s">
        <v>75</v>
      </c>
      <c r="M13" s="61"/>
      <c r="N13" s="68">
        <v>32939</v>
      </c>
      <c r="O13" s="68">
        <v>31525</v>
      </c>
      <c r="P13" s="67">
        <f>100*(O13-N13)/N13</f>
        <v>-4.292783630347005</v>
      </c>
      <c r="Q13" s="59">
        <f>100*O13/O$11</f>
        <v>40.30299156226029</v>
      </c>
      <c r="R13" s="68">
        <v>268077</v>
      </c>
      <c r="S13" s="68">
        <v>286956</v>
      </c>
      <c r="T13" s="67">
        <f>100*(S13-R13)/R13</f>
        <v>7.0423796148121625</v>
      </c>
      <c r="U13" s="59">
        <f>100*S13/S$11</f>
        <v>44.78278579153616</v>
      </c>
    </row>
    <row r="14" spans="2:21" s="5" customFormat="1" ht="18.75" customHeight="1">
      <c r="B14" s="4" t="s">
        <v>7</v>
      </c>
      <c r="C14" s="25">
        <f t="shared" si="2"/>
        <v>8612</v>
      </c>
      <c r="D14" s="24">
        <v>4743</v>
      </c>
      <c r="E14" s="24">
        <v>3864</v>
      </c>
      <c r="F14" s="24">
        <v>3862</v>
      </c>
      <c r="G14" s="24">
        <v>5</v>
      </c>
      <c r="H14" s="26" t="s">
        <v>25</v>
      </c>
      <c r="I14" s="26" t="s">
        <v>25</v>
      </c>
      <c r="L14" s="62" t="s">
        <v>74</v>
      </c>
      <c r="M14" s="61"/>
      <c r="N14" s="68">
        <v>4054</v>
      </c>
      <c r="O14" s="68">
        <v>3951</v>
      </c>
      <c r="P14" s="67">
        <f>100*(O14-N14)/N14</f>
        <v>-2.5407005426739024</v>
      </c>
      <c r="Q14" s="59">
        <f>100*O14/O$11</f>
        <v>5.051137816415239</v>
      </c>
      <c r="R14" s="68">
        <v>29995</v>
      </c>
      <c r="S14" s="68">
        <v>30994</v>
      </c>
      <c r="T14" s="67">
        <f>100*(S14-R14)/R14</f>
        <v>3.3305550925154193</v>
      </c>
      <c r="U14" s="59">
        <f>100*S14/S$11</f>
        <v>4.836970346753063</v>
      </c>
    </row>
    <row r="15" spans="2:21" s="5" customFormat="1" ht="18.75" customHeight="1">
      <c r="B15" s="4" t="s">
        <v>8</v>
      </c>
      <c r="C15" s="25">
        <f t="shared" si="2"/>
        <v>12861</v>
      </c>
      <c r="D15" s="24">
        <v>7571</v>
      </c>
      <c r="E15" s="24">
        <v>5280</v>
      </c>
      <c r="F15" s="24">
        <v>5223</v>
      </c>
      <c r="G15" s="24">
        <v>10</v>
      </c>
      <c r="H15" s="26" t="s">
        <v>25</v>
      </c>
      <c r="I15" s="26" t="s">
        <v>25</v>
      </c>
      <c r="L15" s="62" t="s">
        <v>73</v>
      </c>
      <c r="M15" s="61"/>
      <c r="N15" s="68">
        <v>7917</v>
      </c>
      <c r="O15" s="68">
        <v>7765</v>
      </c>
      <c r="P15" s="67">
        <f>100*(O15-N15)/N15</f>
        <v>-1.9199191612984716</v>
      </c>
      <c r="Q15" s="59">
        <f>100*O15/O$11</f>
        <v>9.927128611608284</v>
      </c>
      <c r="R15" s="68">
        <v>58196</v>
      </c>
      <c r="S15" s="68">
        <v>60147</v>
      </c>
      <c r="T15" s="67">
        <f>100*(S15-R15)/R15</f>
        <v>3.352464086878823</v>
      </c>
      <c r="U15" s="59">
        <f>100*S15/S$11</f>
        <v>9.386631459190696</v>
      </c>
    </row>
    <row r="16" spans="2:21" s="5" customFormat="1" ht="18.75" customHeight="1">
      <c r="B16" s="6" t="s">
        <v>9</v>
      </c>
      <c r="C16" s="25">
        <f t="shared" si="2"/>
        <v>126</v>
      </c>
      <c r="D16" s="26" t="s">
        <v>25</v>
      </c>
      <c r="E16" s="24">
        <v>43</v>
      </c>
      <c r="F16" s="24">
        <v>42</v>
      </c>
      <c r="G16" s="24">
        <v>1</v>
      </c>
      <c r="H16" s="24">
        <v>82</v>
      </c>
      <c r="I16" s="26" t="s">
        <v>25</v>
      </c>
      <c r="L16" s="62" t="s">
        <v>72</v>
      </c>
      <c r="M16" s="61"/>
      <c r="N16" s="68">
        <v>2303</v>
      </c>
      <c r="O16" s="68">
        <v>2157</v>
      </c>
      <c r="P16" s="67">
        <f>100*(O16-N16)/N16</f>
        <v>-6.339557099435519</v>
      </c>
      <c r="Q16" s="59">
        <f>100*O16/O$11</f>
        <v>2.757606750191767</v>
      </c>
      <c r="R16" s="68">
        <v>12990</v>
      </c>
      <c r="S16" s="68">
        <v>12326</v>
      </c>
      <c r="T16" s="67">
        <f>100*(S16-R16)/R16</f>
        <v>-5.111624326404927</v>
      </c>
      <c r="U16" s="59">
        <f>100*S16/S$11</f>
        <v>1.9236141348028084</v>
      </c>
    </row>
    <row r="17" spans="2:21" s="5" customFormat="1" ht="18.75" customHeight="1">
      <c r="B17" s="4" t="s">
        <v>10</v>
      </c>
      <c r="C17" s="25">
        <f t="shared" si="2"/>
        <v>2102</v>
      </c>
      <c r="D17" s="24">
        <v>572</v>
      </c>
      <c r="E17" s="24">
        <v>1246</v>
      </c>
      <c r="F17" s="24">
        <v>1200</v>
      </c>
      <c r="G17" s="24">
        <v>22</v>
      </c>
      <c r="H17" s="24">
        <v>7</v>
      </c>
      <c r="I17" s="24">
        <v>255</v>
      </c>
      <c r="L17" s="62" t="s">
        <v>71</v>
      </c>
      <c r="M17" s="61"/>
      <c r="N17" s="68">
        <v>1665</v>
      </c>
      <c r="O17" s="68">
        <v>1579</v>
      </c>
      <c r="P17" s="67">
        <f>100*(O17-N17)/N17</f>
        <v>-5.165165165165165</v>
      </c>
      <c r="Q17" s="59">
        <f>100*O17/O$11</f>
        <v>2.0186653029915624</v>
      </c>
      <c r="R17" s="68">
        <v>10132</v>
      </c>
      <c r="S17" s="68">
        <v>9831</v>
      </c>
      <c r="T17" s="67">
        <f>100*(S17-R17)/R17</f>
        <v>-2.970785629688117</v>
      </c>
      <c r="U17" s="59">
        <f>100*S17/S$11</f>
        <v>1.5342406749348052</v>
      </c>
    </row>
    <row r="18" spans="2:21" s="5" customFormat="1" ht="18.75" customHeight="1">
      <c r="B18" s="4" t="s">
        <v>11</v>
      </c>
      <c r="C18" s="25">
        <f t="shared" si="2"/>
        <v>29755</v>
      </c>
      <c r="D18" s="24">
        <v>18108</v>
      </c>
      <c r="E18" s="24">
        <v>11560</v>
      </c>
      <c r="F18" s="24">
        <v>11297</v>
      </c>
      <c r="G18" s="24">
        <v>60</v>
      </c>
      <c r="H18" s="24">
        <v>26</v>
      </c>
      <c r="I18" s="24">
        <v>1</v>
      </c>
      <c r="L18" s="62" t="s">
        <v>70</v>
      </c>
      <c r="M18" s="61"/>
      <c r="N18" s="68">
        <v>4812</v>
      </c>
      <c r="O18" s="68">
        <v>4589</v>
      </c>
      <c r="P18" s="67">
        <f>100*(O18-N18)/N18</f>
        <v>-4.634247714048213</v>
      </c>
      <c r="Q18" s="59">
        <f>100*O18/O$11</f>
        <v>5.866785988238302</v>
      </c>
      <c r="R18" s="68">
        <v>36484</v>
      </c>
      <c r="S18" s="68">
        <v>36188</v>
      </c>
      <c r="T18" s="67">
        <f>100*(S18-R18)/R18</f>
        <v>-0.8113145488433285</v>
      </c>
      <c r="U18" s="59">
        <f>100*S18/S$11</f>
        <v>5.647553813909138</v>
      </c>
    </row>
    <row r="19" spans="2:21" s="5" customFormat="1" ht="18.75" customHeight="1">
      <c r="B19" s="4" t="s">
        <v>12</v>
      </c>
      <c r="C19" s="25">
        <f t="shared" si="2"/>
        <v>1303</v>
      </c>
      <c r="D19" s="24">
        <v>232</v>
      </c>
      <c r="E19" s="24">
        <v>1069</v>
      </c>
      <c r="F19" s="24">
        <v>821</v>
      </c>
      <c r="G19" s="26" t="s">
        <v>25</v>
      </c>
      <c r="H19" s="24">
        <v>1</v>
      </c>
      <c r="I19" s="24">
        <v>1</v>
      </c>
      <c r="L19" s="62" t="s">
        <v>69</v>
      </c>
      <c r="M19" s="61"/>
      <c r="N19" s="68">
        <v>2188</v>
      </c>
      <c r="O19" s="68">
        <v>1960</v>
      </c>
      <c r="P19" s="67">
        <f>100*(O19-N19)/N19</f>
        <v>-10.420475319926874</v>
      </c>
      <c r="Q19" s="59">
        <f>100*O19/O$11</f>
        <v>2.5057530043467144</v>
      </c>
      <c r="R19" s="68">
        <v>13181</v>
      </c>
      <c r="S19" s="68">
        <v>13129</v>
      </c>
      <c r="T19" s="67">
        <f>100*(S19-R19)/R19</f>
        <v>-0.3945072452772931</v>
      </c>
      <c r="U19" s="59">
        <f>100*S19/S$11</f>
        <v>2.048931524892591</v>
      </c>
    </row>
    <row r="20" spans="2:21" s="5" customFormat="1" ht="18.75" customHeight="1">
      <c r="B20" s="4" t="s">
        <v>13</v>
      </c>
      <c r="C20" s="25">
        <f t="shared" si="2"/>
        <v>2311</v>
      </c>
      <c r="D20" s="24">
        <v>1490</v>
      </c>
      <c r="E20" s="24">
        <v>809</v>
      </c>
      <c r="F20" s="24">
        <v>771</v>
      </c>
      <c r="G20" s="24">
        <v>4</v>
      </c>
      <c r="H20" s="24">
        <v>4</v>
      </c>
      <c r="I20" s="24">
        <v>4</v>
      </c>
      <c r="L20" s="62" t="s">
        <v>68</v>
      </c>
      <c r="M20" s="61"/>
      <c r="N20" s="68">
        <v>2783</v>
      </c>
      <c r="O20" s="68">
        <v>3062</v>
      </c>
      <c r="P20" s="67">
        <f>100*(O20-N20)/N20</f>
        <v>10.025152712899748</v>
      </c>
      <c r="Q20" s="59">
        <f>100*O20/O$11</f>
        <v>3.9145998465865506</v>
      </c>
      <c r="R20" s="68">
        <v>28743</v>
      </c>
      <c r="S20" s="68">
        <v>34705</v>
      </c>
      <c r="T20" s="67">
        <f>100*(S20-R20)/R20</f>
        <v>20.742441637964028</v>
      </c>
      <c r="U20" s="59">
        <f>100*S20/S$11</f>
        <v>5.416114599085792</v>
      </c>
    </row>
    <row r="21" spans="2:21" s="5" customFormat="1" ht="18.75" customHeight="1">
      <c r="B21" s="4" t="s">
        <v>14</v>
      </c>
      <c r="C21" s="25">
        <f t="shared" si="2"/>
        <v>20233</v>
      </c>
      <c r="D21" s="24">
        <v>10556</v>
      </c>
      <c r="E21" s="24">
        <v>7709</v>
      </c>
      <c r="F21" s="24">
        <v>4108</v>
      </c>
      <c r="G21" s="24">
        <v>469</v>
      </c>
      <c r="H21" s="24">
        <v>1425</v>
      </c>
      <c r="I21" s="24">
        <v>74</v>
      </c>
      <c r="L21" s="104"/>
      <c r="M21" s="103"/>
      <c r="N21" s="68"/>
      <c r="O21" s="68"/>
      <c r="P21" s="102"/>
      <c r="Q21" s="100"/>
      <c r="R21" s="68"/>
      <c r="S21" s="68"/>
      <c r="T21" s="101"/>
      <c r="U21" s="100"/>
    </row>
    <row r="22" spans="1:21" s="5" customFormat="1" ht="18.75" customHeight="1">
      <c r="A22" s="7"/>
      <c r="B22" s="8" t="s">
        <v>15</v>
      </c>
      <c r="C22" s="28">
        <f t="shared" si="2"/>
        <v>623</v>
      </c>
      <c r="D22" s="29" t="s">
        <v>25</v>
      </c>
      <c r="E22" s="29" t="s">
        <v>25</v>
      </c>
      <c r="F22" s="29" t="s">
        <v>25</v>
      </c>
      <c r="G22" s="29" t="s">
        <v>25</v>
      </c>
      <c r="H22" s="30">
        <v>513</v>
      </c>
      <c r="I22" s="30">
        <v>110</v>
      </c>
      <c r="L22" s="62" t="s">
        <v>67</v>
      </c>
      <c r="M22" s="61"/>
      <c r="N22" s="60">
        <f>SUM(N23)</f>
        <v>1156</v>
      </c>
      <c r="O22" s="60">
        <f>SUM(O23)</f>
        <v>1091</v>
      </c>
      <c r="P22" s="67">
        <f>100*(O22-N22)/N22</f>
        <v>-5.622837370242214</v>
      </c>
      <c r="Q22" s="59">
        <f>100*O22/O$11</f>
        <v>1.3947839427256457</v>
      </c>
      <c r="R22" s="60">
        <f>SUM(R23)</f>
        <v>6479</v>
      </c>
      <c r="S22" s="60">
        <f>SUM(S23)</f>
        <v>5795</v>
      </c>
      <c r="T22" s="67">
        <f>100*(S22-R22)/R22</f>
        <v>-10.557184750733137</v>
      </c>
      <c r="U22" s="59">
        <f>100*S22/S$11</f>
        <v>0.9043764328397108</v>
      </c>
    </row>
    <row r="23" spans="1:21" ht="14.25">
      <c r="A23" s="1" t="s">
        <v>16</v>
      </c>
      <c r="M23" s="65" t="s">
        <v>66</v>
      </c>
      <c r="N23" s="64">
        <v>1156</v>
      </c>
      <c r="O23" s="64">
        <v>1091</v>
      </c>
      <c r="P23" s="66">
        <f>100*(O23-N23)/N23</f>
        <v>-5.622837370242214</v>
      </c>
      <c r="Q23" s="63">
        <f>100*O23/O$11</f>
        <v>1.3947839427256457</v>
      </c>
      <c r="R23" s="64">
        <v>6479</v>
      </c>
      <c r="S23" s="64">
        <v>5795</v>
      </c>
      <c r="T23" s="66">
        <f>100*(S23-R23)/R23</f>
        <v>-10.557184750733137</v>
      </c>
      <c r="U23" s="63">
        <f>100*S23/S$11</f>
        <v>0.9043764328397108</v>
      </c>
    </row>
    <row r="24" spans="13:21" ht="14.25">
      <c r="M24" s="97"/>
      <c r="N24" s="64"/>
      <c r="O24" s="64"/>
      <c r="P24" s="98"/>
      <c r="Q24" s="96"/>
      <c r="R24" s="64"/>
      <c r="S24" s="64"/>
      <c r="T24" s="98"/>
      <c r="U24" s="94"/>
    </row>
    <row r="25" spans="12:21" ht="14.25">
      <c r="L25" s="62" t="s">
        <v>65</v>
      </c>
      <c r="M25" s="61"/>
      <c r="N25" s="60">
        <f>SUM(N26:N29)</f>
        <v>2928</v>
      </c>
      <c r="O25" s="60">
        <f>SUM(O26:O29)</f>
        <v>2921</v>
      </c>
      <c r="P25" s="67">
        <f>100*(O25-N25)/N25</f>
        <v>-0.2390710382513661</v>
      </c>
      <c r="Q25" s="59">
        <f>100*O25/O$11</f>
        <v>3.734339043722833</v>
      </c>
      <c r="R25" s="60">
        <f>SUM(R26:R29)</f>
        <v>22610</v>
      </c>
      <c r="S25" s="60">
        <f>SUM(S26:S29)</f>
        <v>24564</v>
      </c>
      <c r="T25" s="67">
        <f>100*(S25-R25)/R25</f>
        <v>8.6421937195931</v>
      </c>
      <c r="U25" s="59">
        <f>100*S25/S$11</f>
        <v>3.8334948569930383</v>
      </c>
    </row>
    <row r="26" spans="13:21" ht="14.25">
      <c r="M26" s="65" t="s">
        <v>64</v>
      </c>
      <c r="N26" s="64">
        <v>907</v>
      </c>
      <c r="O26" s="64">
        <v>886</v>
      </c>
      <c r="P26" s="66">
        <f>100*(O26-N26)/N26</f>
        <v>-2.3153252480705624</v>
      </c>
      <c r="Q26" s="63">
        <f>100*O26/O$11</f>
        <v>1.1327026335975454</v>
      </c>
      <c r="R26" s="64">
        <v>7801</v>
      </c>
      <c r="S26" s="64">
        <v>8231</v>
      </c>
      <c r="T26" s="66">
        <f>100*(S26-R26)/R26</f>
        <v>5.512113831560057</v>
      </c>
      <c r="U26" s="63">
        <f>100*S26/S$11</f>
        <v>1.2845422637970076</v>
      </c>
    </row>
    <row r="27" spans="13:21" ht="14.25">
      <c r="M27" s="65" t="s">
        <v>63</v>
      </c>
      <c r="N27" s="64">
        <v>1111</v>
      </c>
      <c r="O27" s="64">
        <v>1118</v>
      </c>
      <c r="P27" s="66">
        <f>100*(O27-N27)/N27</f>
        <v>0.6300630063006301</v>
      </c>
      <c r="Q27" s="63">
        <f>100*O27/O$11</f>
        <v>1.429301968805932</v>
      </c>
      <c r="R27" s="64">
        <v>7259</v>
      </c>
      <c r="S27" s="64">
        <v>6989</v>
      </c>
      <c r="T27" s="66">
        <f>100*(S27-R27)/R27</f>
        <v>-3.7195205951232952</v>
      </c>
      <c r="U27" s="63">
        <f>100*S27/S$11</f>
        <v>1.0907138721512923</v>
      </c>
    </row>
    <row r="28" spans="13:21" ht="14.25">
      <c r="M28" s="65" t="s">
        <v>62</v>
      </c>
      <c r="N28" s="64">
        <v>703</v>
      </c>
      <c r="O28" s="64">
        <v>673</v>
      </c>
      <c r="P28" s="66">
        <f>100*(O28-N28)/N28</f>
        <v>-4.267425320056899</v>
      </c>
      <c r="Q28" s="63">
        <f>100*O28/O$11</f>
        <v>0.8603937611863973</v>
      </c>
      <c r="R28" s="64">
        <v>5514</v>
      </c>
      <c r="S28" s="64">
        <v>6480</v>
      </c>
      <c r="T28" s="66">
        <f>100*(S28-R28)/R28</f>
        <v>17.51904243743199</v>
      </c>
      <c r="U28" s="63">
        <f>100*S28/S$11</f>
        <v>1.0112785651080805</v>
      </c>
    </row>
    <row r="29" spans="1:21" ht="17.25">
      <c r="A29" s="52" t="s">
        <v>105</v>
      </c>
      <c r="B29" s="52"/>
      <c r="C29" s="52"/>
      <c r="D29" s="52"/>
      <c r="E29" s="52"/>
      <c r="F29" s="52"/>
      <c r="G29" s="52"/>
      <c r="H29" s="52"/>
      <c r="I29" s="52"/>
      <c r="M29" s="65" t="s">
        <v>61</v>
      </c>
      <c r="N29" s="64">
        <v>207</v>
      </c>
      <c r="O29" s="64">
        <v>244</v>
      </c>
      <c r="P29" s="66">
        <f>100*(O29-N29)/N29</f>
        <v>17.8743961352657</v>
      </c>
      <c r="Q29" s="63">
        <f>100*O29/O$11</f>
        <v>0.31194068013295834</v>
      </c>
      <c r="R29" s="64">
        <v>2036</v>
      </c>
      <c r="S29" s="64">
        <v>2864</v>
      </c>
      <c r="T29" s="66">
        <f>100*(S29-R29)/R29</f>
        <v>40.66797642436149</v>
      </c>
      <c r="U29" s="63">
        <f>100*S29/S$11</f>
        <v>0.4469601559366578</v>
      </c>
    </row>
    <row r="30" spans="1:21" ht="15" thickBot="1">
      <c r="A30" s="5"/>
      <c r="B30" s="5"/>
      <c r="C30" s="5"/>
      <c r="D30" s="5"/>
      <c r="E30" s="5"/>
      <c r="F30" s="5"/>
      <c r="G30" s="5"/>
      <c r="H30" s="5"/>
      <c r="I30" s="115" t="s">
        <v>97</v>
      </c>
      <c r="M30" s="97"/>
      <c r="N30" s="64"/>
      <c r="O30" s="64"/>
      <c r="P30" s="98"/>
      <c r="Q30" s="96"/>
      <c r="R30" s="64"/>
      <c r="S30" s="64"/>
      <c r="T30" s="99"/>
      <c r="U30" s="94"/>
    </row>
    <row r="31" spans="1:21" ht="14.25">
      <c r="A31" s="9"/>
      <c r="B31" s="10"/>
      <c r="C31" s="127"/>
      <c r="D31" s="38" t="s">
        <v>104</v>
      </c>
      <c r="E31" s="39"/>
      <c r="F31" s="39"/>
      <c r="G31" s="40"/>
      <c r="H31" s="36" t="s">
        <v>103</v>
      </c>
      <c r="I31" s="12"/>
      <c r="L31" s="62" t="s">
        <v>60</v>
      </c>
      <c r="M31" s="61"/>
      <c r="N31" s="60">
        <f>SUM(N32:N39)</f>
        <v>4298</v>
      </c>
      <c r="O31" s="60">
        <f>SUM(O32:O39)</f>
        <v>4569</v>
      </c>
      <c r="P31" s="59">
        <f>100*(O31-N31)/N31</f>
        <v>6.305258259655654</v>
      </c>
      <c r="Q31" s="59">
        <f>100*O31/O$11</f>
        <v>5.841217080030683</v>
      </c>
      <c r="R31" s="60">
        <f>SUM(R32:R39)</f>
        <v>35868</v>
      </c>
      <c r="S31" s="60">
        <f>SUM(S32:S39)</f>
        <v>39255</v>
      </c>
      <c r="T31" s="67">
        <f>100*(S31-R31)/R31</f>
        <v>9.442957510873201</v>
      </c>
      <c r="U31" s="59">
        <f>100*S31/S$11</f>
        <v>6.126194455758903</v>
      </c>
    </row>
    <row r="32" spans="1:21" ht="14.25">
      <c r="A32" s="47" t="s">
        <v>0</v>
      </c>
      <c r="B32" s="48"/>
      <c r="C32" s="19" t="s">
        <v>102</v>
      </c>
      <c r="D32" s="43" t="s">
        <v>101</v>
      </c>
      <c r="E32" s="45" t="s">
        <v>100</v>
      </c>
      <c r="F32" s="13"/>
      <c r="G32" s="32" t="s">
        <v>17</v>
      </c>
      <c r="H32" s="37"/>
      <c r="I32" s="14" t="s">
        <v>1</v>
      </c>
      <c r="M32" s="65" t="s">
        <v>59</v>
      </c>
      <c r="N32" s="64">
        <v>781</v>
      </c>
      <c r="O32" s="64">
        <v>759</v>
      </c>
      <c r="P32" s="66">
        <f>100*(O32-N32)/N32</f>
        <v>-2.816901408450704</v>
      </c>
      <c r="Q32" s="63">
        <f>100*O32/O$11</f>
        <v>0.9703400664791614</v>
      </c>
      <c r="R32" s="64">
        <v>5119</v>
      </c>
      <c r="S32" s="64">
        <v>4749</v>
      </c>
      <c r="T32" s="66">
        <f>100*(S32-R32)/R32</f>
        <v>-7.227974213713616</v>
      </c>
      <c r="U32" s="63">
        <f>100*S32/S$11</f>
        <v>0.7411360965583755</v>
      </c>
    </row>
    <row r="33" spans="1:21" ht="14.25">
      <c r="A33" s="15"/>
      <c r="B33" s="16"/>
      <c r="C33" s="126"/>
      <c r="D33" s="44"/>
      <c r="E33" s="46"/>
      <c r="F33" s="125" t="s">
        <v>99</v>
      </c>
      <c r="G33" s="33"/>
      <c r="H33" s="33"/>
      <c r="I33" s="15"/>
      <c r="M33" s="65" t="s">
        <v>58</v>
      </c>
      <c r="N33" s="64">
        <v>950</v>
      </c>
      <c r="O33" s="64">
        <v>1086</v>
      </c>
      <c r="P33" s="66">
        <f>100*(O33-N33)/N33</f>
        <v>14.31578947368421</v>
      </c>
      <c r="Q33" s="63">
        <f>100*O33/O$11</f>
        <v>1.3883917156737406</v>
      </c>
      <c r="R33" s="64">
        <v>7906</v>
      </c>
      <c r="S33" s="64">
        <v>9695</v>
      </c>
      <c r="T33" s="66">
        <f>100*(S33-R33)/R33</f>
        <v>22.628383506197824</v>
      </c>
      <c r="U33" s="63">
        <f>100*S33/S$11</f>
        <v>1.5130163099880924</v>
      </c>
    </row>
    <row r="34" spans="1:21" ht="14.25">
      <c r="A34" s="124" t="s">
        <v>3</v>
      </c>
      <c r="B34" s="123"/>
      <c r="C34" s="31">
        <f>SUM(C35:C36)</f>
        <v>640773</v>
      </c>
      <c r="D34" s="31">
        <f>SUM(D35:D36)</f>
        <v>123567</v>
      </c>
      <c r="E34" s="31">
        <f>SUM(E35:E36)</f>
        <v>458100</v>
      </c>
      <c r="F34" s="31">
        <f>SUM(F35:F36)</f>
        <v>407268</v>
      </c>
      <c r="G34" s="31">
        <f>SUM(G35:G36)</f>
        <v>2410</v>
      </c>
      <c r="H34" s="31">
        <f>SUM(H35:H36)</f>
        <v>41083</v>
      </c>
      <c r="I34" s="31">
        <f>SUM(I35:I36)</f>
        <v>15613</v>
      </c>
      <c r="M34" s="65" t="s">
        <v>57</v>
      </c>
      <c r="N34" s="64">
        <v>2026</v>
      </c>
      <c r="O34" s="64">
        <v>2187</v>
      </c>
      <c r="P34" s="66">
        <f>100*(O34-N34)/N34</f>
        <v>7.946692991115499</v>
      </c>
      <c r="Q34" s="63">
        <f>100*O34/O$11</f>
        <v>2.795960112503196</v>
      </c>
      <c r="R34" s="64">
        <v>19331</v>
      </c>
      <c r="S34" s="64">
        <v>21218</v>
      </c>
      <c r="T34" s="66">
        <f>100*(S34-R34)/R34</f>
        <v>9.761522942424085</v>
      </c>
      <c r="U34" s="63">
        <f>100*S34/S$11</f>
        <v>3.311313054701119</v>
      </c>
    </row>
    <row r="35" spans="1:21" ht="14.25">
      <c r="A35" s="34" t="s">
        <v>4</v>
      </c>
      <c r="B35" s="35"/>
      <c r="C35" s="25">
        <f>SUM(D35:E35,G35:I35)</f>
        <v>3036</v>
      </c>
      <c r="D35" s="122" t="s">
        <v>25</v>
      </c>
      <c r="E35" s="119">
        <v>2572</v>
      </c>
      <c r="F35" s="119">
        <v>1788</v>
      </c>
      <c r="G35" s="119">
        <v>407</v>
      </c>
      <c r="H35" s="119">
        <v>39</v>
      </c>
      <c r="I35" s="119">
        <v>18</v>
      </c>
      <c r="M35" s="65" t="s">
        <v>56</v>
      </c>
      <c r="N35" s="64">
        <v>63</v>
      </c>
      <c r="O35" s="64">
        <v>81</v>
      </c>
      <c r="P35" s="66">
        <f>100*(O35-N35)/N35</f>
        <v>28.571428571428573</v>
      </c>
      <c r="Q35" s="63">
        <f>100*O35/O$11</f>
        <v>0.10355407824085912</v>
      </c>
      <c r="R35" s="64">
        <v>415</v>
      </c>
      <c r="S35" s="64">
        <v>477</v>
      </c>
      <c r="T35" s="66">
        <f>100*(S35-R35)/R35</f>
        <v>14.939759036144578</v>
      </c>
      <c r="U35" s="63">
        <f>100*S35/S$11</f>
        <v>0.07444133882045592</v>
      </c>
    </row>
    <row r="36" spans="1:21" ht="14.25">
      <c r="A36" s="34" t="s">
        <v>5</v>
      </c>
      <c r="B36" s="35"/>
      <c r="C36" s="25">
        <f>SUM(C37:C46)</f>
        <v>637737</v>
      </c>
      <c r="D36" s="119">
        <v>123567</v>
      </c>
      <c r="E36" s="119">
        <v>455528</v>
      </c>
      <c r="F36" s="119">
        <v>405480</v>
      </c>
      <c r="G36" s="119">
        <v>2003</v>
      </c>
      <c r="H36" s="119">
        <v>41044</v>
      </c>
      <c r="I36" s="119">
        <v>15595</v>
      </c>
      <c r="M36" s="65" t="s">
        <v>55</v>
      </c>
      <c r="N36" s="64">
        <v>95</v>
      </c>
      <c r="O36" s="64">
        <v>94</v>
      </c>
      <c r="P36" s="66">
        <f>100*(O36-N36)/N36</f>
        <v>-1.0526315789473684</v>
      </c>
      <c r="Q36" s="63">
        <f>100*O36/O$11</f>
        <v>0.12017386857581182</v>
      </c>
      <c r="R36" s="64">
        <v>762</v>
      </c>
      <c r="S36" s="64">
        <v>751</v>
      </c>
      <c r="T36" s="66">
        <f>100*(S36-R36)/R36</f>
        <v>-1.4435695538057742</v>
      </c>
      <c r="U36" s="63">
        <f>100*S36/S$11</f>
        <v>0.11720219172780376</v>
      </c>
    </row>
    <row r="37" spans="1:21" ht="14.25">
      <c r="A37" s="5"/>
      <c r="B37" s="4" t="s">
        <v>6</v>
      </c>
      <c r="C37" s="25">
        <f>SUM(D37:E37,G37:I37)</f>
        <v>561</v>
      </c>
      <c r="D37" s="119">
        <v>35</v>
      </c>
      <c r="E37" s="119">
        <v>526</v>
      </c>
      <c r="F37" s="119">
        <v>523</v>
      </c>
      <c r="G37" s="120" t="s">
        <v>25</v>
      </c>
      <c r="H37" s="120" t="s">
        <v>25</v>
      </c>
      <c r="I37" s="120" t="s">
        <v>25</v>
      </c>
      <c r="M37" s="65" t="s">
        <v>54</v>
      </c>
      <c r="N37" s="64">
        <v>162</v>
      </c>
      <c r="O37" s="64">
        <v>137</v>
      </c>
      <c r="P37" s="66">
        <f>100*(O37-N37)/N37</f>
        <v>-15.432098765432098</v>
      </c>
      <c r="Q37" s="63">
        <f>100*O37/O$11</f>
        <v>0.1751470212221938</v>
      </c>
      <c r="R37" s="64">
        <v>874</v>
      </c>
      <c r="S37" s="64">
        <v>910</v>
      </c>
      <c r="T37" s="66">
        <f>100*(S37-R37)/R37</f>
        <v>4.118993135011442</v>
      </c>
      <c r="U37" s="63">
        <f>100*S37/S$11</f>
        <v>0.1420159713346224</v>
      </c>
    </row>
    <row r="38" spans="1:21" ht="14.25">
      <c r="A38" s="5"/>
      <c r="B38" s="4" t="s">
        <v>7</v>
      </c>
      <c r="C38" s="25">
        <f>SUM(D38:E38,G38:I38)</f>
        <v>63080</v>
      </c>
      <c r="D38" s="119">
        <v>13084</v>
      </c>
      <c r="E38" s="119">
        <v>49970</v>
      </c>
      <c r="F38" s="119">
        <v>49958</v>
      </c>
      <c r="G38" s="119">
        <v>26</v>
      </c>
      <c r="H38" s="120" t="s">
        <v>25</v>
      </c>
      <c r="I38" s="120" t="s">
        <v>25</v>
      </c>
      <c r="M38" s="65" t="s">
        <v>53</v>
      </c>
      <c r="N38" s="64">
        <v>81</v>
      </c>
      <c r="O38" s="64">
        <v>82</v>
      </c>
      <c r="P38" s="66">
        <f>100*(O38-N38)/N38</f>
        <v>1.2345679012345678</v>
      </c>
      <c r="Q38" s="63">
        <f>100*O38/O$11</f>
        <v>0.10483252365124009</v>
      </c>
      <c r="R38" s="64">
        <v>583</v>
      </c>
      <c r="S38" s="64">
        <v>605</v>
      </c>
      <c r="T38" s="66">
        <f>100*(S38-R38)/R38</f>
        <v>3.7735849056603774</v>
      </c>
      <c r="U38" s="63">
        <f>100*S38/S$11</f>
        <v>0.09441721171147972</v>
      </c>
    </row>
    <row r="39" spans="1:21" ht="14.25">
      <c r="A39" s="5"/>
      <c r="B39" s="4" t="s">
        <v>8</v>
      </c>
      <c r="C39" s="25">
        <f>SUM(D39:E39,G39:I39)</f>
        <v>143709</v>
      </c>
      <c r="D39" s="119">
        <v>22764</v>
      </c>
      <c r="E39" s="119">
        <v>120890</v>
      </c>
      <c r="F39" s="119">
        <v>119926</v>
      </c>
      <c r="G39" s="119">
        <v>55</v>
      </c>
      <c r="H39" s="120" t="s">
        <v>25</v>
      </c>
      <c r="I39" s="120" t="s">
        <v>25</v>
      </c>
      <c r="M39" s="65" t="s">
        <v>52</v>
      </c>
      <c r="N39" s="64">
        <v>140</v>
      </c>
      <c r="O39" s="64">
        <v>143</v>
      </c>
      <c r="P39" s="66">
        <f>100*(O39-N39)/N39</f>
        <v>2.142857142857143</v>
      </c>
      <c r="Q39" s="63">
        <f>100*O39/O$11</f>
        <v>0.18281769368447967</v>
      </c>
      <c r="R39" s="64">
        <v>878</v>
      </c>
      <c r="S39" s="64">
        <v>850</v>
      </c>
      <c r="T39" s="66">
        <f>100*(S39-R39)/R39</f>
        <v>-3.1890660592255125</v>
      </c>
      <c r="U39" s="63">
        <f>100*S39/S$11</f>
        <v>0.132652280916955</v>
      </c>
    </row>
    <row r="40" spans="1:21" ht="14.25">
      <c r="A40" s="5"/>
      <c r="B40" s="6" t="s">
        <v>9</v>
      </c>
      <c r="C40" s="25">
        <f>SUM(D40:E40,G40:I40)</f>
        <v>3050</v>
      </c>
      <c r="D40" s="122" t="s">
        <v>25</v>
      </c>
      <c r="E40" s="119">
        <v>1904</v>
      </c>
      <c r="F40" s="119">
        <v>1891</v>
      </c>
      <c r="G40" s="119">
        <v>1</v>
      </c>
      <c r="H40" s="119">
        <v>1145</v>
      </c>
      <c r="I40" s="120" t="s">
        <v>25</v>
      </c>
      <c r="M40" s="97"/>
      <c r="N40" s="64"/>
      <c r="O40" s="64"/>
      <c r="P40" s="64"/>
      <c r="Q40" s="94"/>
      <c r="R40" s="64"/>
      <c r="S40" s="64"/>
      <c r="T40" s="99"/>
      <c r="U40" s="94"/>
    </row>
    <row r="41" spans="1:21" ht="14.25">
      <c r="A41" s="5"/>
      <c r="B41" s="121" t="s">
        <v>10</v>
      </c>
      <c r="C41" s="25">
        <f>SUM(D41:E41,G41:I41)</f>
        <v>38244</v>
      </c>
      <c r="D41" s="119">
        <v>1013</v>
      </c>
      <c r="E41" s="119">
        <v>33312</v>
      </c>
      <c r="F41" s="119">
        <v>32906</v>
      </c>
      <c r="G41" s="119">
        <v>56</v>
      </c>
      <c r="H41" s="119">
        <v>165</v>
      </c>
      <c r="I41" s="119">
        <v>3698</v>
      </c>
      <c r="L41" s="62" t="s">
        <v>51</v>
      </c>
      <c r="M41" s="61"/>
      <c r="N41" s="60">
        <f>SUM(N42:N46)</f>
        <v>4763</v>
      </c>
      <c r="O41" s="60">
        <f>SUM(O42:O46)</f>
        <v>4981</v>
      </c>
      <c r="P41" s="59">
        <f>100*(O41-N41)/N41</f>
        <v>4.576947302120512</v>
      </c>
      <c r="Q41" s="59">
        <f>100*O41/O$11</f>
        <v>6.367936589107645</v>
      </c>
      <c r="R41" s="60">
        <f>SUM(R42:R46)</f>
        <v>32854</v>
      </c>
      <c r="S41" s="60">
        <f>SUM(S42:S46)</f>
        <v>35345</v>
      </c>
      <c r="T41" s="67">
        <f>100*(S41-R41)/R41</f>
        <v>7.582029585438607</v>
      </c>
      <c r="U41" s="59">
        <f>100*S41/S$11</f>
        <v>5.515993963540911</v>
      </c>
    </row>
    <row r="42" spans="1:21" ht="14.25">
      <c r="A42" s="5"/>
      <c r="B42" s="4" t="s">
        <v>11</v>
      </c>
      <c r="C42" s="25">
        <f>SUM(D42:E42,G42:I42)</f>
        <v>174959</v>
      </c>
      <c r="D42" s="119">
        <v>52715</v>
      </c>
      <c r="E42" s="119">
        <v>121561</v>
      </c>
      <c r="F42" s="119">
        <v>118711</v>
      </c>
      <c r="G42" s="119">
        <v>333</v>
      </c>
      <c r="H42" s="119">
        <v>348</v>
      </c>
      <c r="I42" s="119">
        <v>2</v>
      </c>
      <c r="M42" s="65" t="s">
        <v>50</v>
      </c>
      <c r="N42" s="64">
        <v>1161</v>
      </c>
      <c r="O42" s="64">
        <v>1312</v>
      </c>
      <c r="P42" s="63">
        <f>100*(O42-N42)/N42</f>
        <v>13.006029285099052</v>
      </c>
      <c r="Q42" s="63">
        <f>100*O42/O$11</f>
        <v>1.6773203784198414</v>
      </c>
      <c r="R42" s="64">
        <v>8105</v>
      </c>
      <c r="S42" s="64">
        <v>9527</v>
      </c>
      <c r="T42" s="66">
        <f>100*(S42-R42)/R42</f>
        <v>17.544725478099938</v>
      </c>
      <c r="U42" s="63">
        <f>100*S42/S$11</f>
        <v>1.4867979768186237</v>
      </c>
    </row>
    <row r="43" spans="1:21" ht="14.25">
      <c r="A43" s="5"/>
      <c r="B43" s="4" t="s">
        <v>12</v>
      </c>
      <c r="C43" s="25">
        <f>SUM(D43:E43,G43:I43)</f>
        <v>18539</v>
      </c>
      <c r="D43" s="119">
        <v>381</v>
      </c>
      <c r="E43" s="119">
        <v>17873</v>
      </c>
      <c r="F43" s="119">
        <v>13186</v>
      </c>
      <c r="G43" s="120" t="s">
        <v>25</v>
      </c>
      <c r="H43" s="119">
        <v>1</v>
      </c>
      <c r="I43" s="119">
        <v>284</v>
      </c>
      <c r="M43" s="65" t="s">
        <v>49</v>
      </c>
      <c r="N43" s="64">
        <v>948</v>
      </c>
      <c r="O43" s="64">
        <v>1042</v>
      </c>
      <c r="P43" s="63">
        <f>100*(O43-N43)/N43</f>
        <v>9.915611814345992</v>
      </c>
      <c r="Q43" s="63">
        <f>100*O43/O$11</f>
        <v>1.3321401176169778</v>
      </c>
      <c r="R43" s="64">
        <v>4951</v>
      </c>
      <c r="S43" s="64">
        <v>5286</v>
      </c>
      <c r="T43" s="66">
        <f>100*(S43-R43)/R43</f>
        <v>6.766309836396688</v>
      </c>
      <c r="U43" s="63">
        <f>100*S43/S$11</f>
        <v>0.8249411257964989</v>
      </c>
    </row>
    <row r="44" spans="1:21" ht="14.25">
      <c r="A44" s="5"/>
      <c r="B44" s="4" t="s">
        <v>13</v>
      </c>
      <c r="C44" s="25">
        <f>SUM(D44:E44,G44:I44)</f>
        <v>6071</v>
      </c>
      <c r="D44" s="119">
        <v>2159</v>
      </c>
      <c r="E44" s="119">
        <v>3880</v>
      </c>
      <c r="F44" s="119">
        <v>3628</v>
      </c>
      <c r="G44" s="119">
        <v>15</v>
      </c>
      <c r="H44" s="119">
        <v>13</v>
      </c>
      <c r="I44" s="119">
        <v>4</v>
      </c>
      <c r="M44" s="65" t="s">
        <v>48</v>
      </c>
      <c r="N44" s="64">
        <v>947</v>
      </c>
      <c r="O44" s="64">
        <v>885</v>
      </c>
      <c r="P44" s="66">
        <f>100*(O44-N44)/N44</f>
        <v>-6.546990496304118</v>
      </c>
      <c r="Q44" s="63">
        <f>100*O44/O$11</f>
        <v>1.1314241881871645</v>
      </c>
      <c r="R44" s="64">
        <v>5055</v>
      </c>
      <c r="S44" s="64">
        <v>4738</v>
      </c>
      <c r="T44" s="66">
        <f>100*(S44-R44)/R44</f>
        <v>-6.271018793273986</v>
      </c>
      <c r="U44" s="63">
        <f>100*S44/S$11</f>
        <v>0.7394194199818033</v>
      </c>
    </row>
    <row r="45" spans="1:21" ht="14.25">
      <c r="A45" s="5"/>
      <c r="B45" s="4" t="s">
        <v>14</v>
      </c>
      <c r="C45" s="25">
        <f>SUM(D45:E45,G45:I45)</f>
        <v>170790</v>
      </c>
      <c r="D45" s="119">
        <v>31416</v>
      </c>
      <c r="E45" s="119">
        <v>105612</v>
      </c>
      <c r="F45" s="119">
        <v>64751</v>
      </c>
      <c r="G45" s="119">
        <v>1517</v>
      </c>
      <c r="H45" s="119">
        <v>26958</v>
      </c>
      <c r="I45" s="119">
        <v>5287</v>
      </c>
      <c r="M45" s="65" t="s">
        <v>47</v>
      </c>
      <c r="N45" s="64">
        <v>674</v>
      </c>
      <c r="O45" s="64">
        <v>716</v>
      </c>
      <c r="P45" s="66">
        <f>100*(O45-N45)/N45</f>
        <v>6.231454005934718</v>
      </c>
      <c r="Q45" s="63">
        <f>100*O45/O$11</f>
        <v>0.9153669138327793</v>
      </c>
      <c r="R45" s="64">
        <v>7087</v>
      </c>
      <c r="S45" s="64">
        <v>8698</v>
      </c>
      <c r="T45" s="66">
        <f>100*(S45-R45)/R45</f>
        <v>22.731762381825877</v>
      </c>
      <c r="U45" s="63">
        <f>100*S45/S$11</f>
        <v>1.3574229875478523</v>
      </c>
    </row>
    <row r="46" spans="1:21" ht="14.25">
      <c r="A46" s="7"/>
      <c r="B46" s="118" t="s">
        <v>15</v>
      </c>
      <c r="C46" s="28">
        <f>SUM(D46:E46,G46:I46)</f>
        <v>18734</v>
      </c>
      <c r="D46" s="117" t="s">
        <v>25</v>
      </c>
      <c r="E46" s="117" t="s">
        <v>25</v>
      </c>
      <c r="F46" s="117" t="s">
        <v>25</v>
      </c>
      <c r="G46" s="117" t="s">
        <v>25</v>
      </c>
      <c r="H46" s="116">
        <v>12414</v>
      </c>
      <c r="I46" s="116">
        <v>6320</v>
      </c>
      <c r="M46" s="65" t="s">
        <v>46</v>
      </c>
      <c r="N46" s="64">
        <v>1033</v>
      </c>
      <c r="O46" s="64">
        <v>1026</v>
      </c>
      <c r="P46" s="66">
        <f>100*(O46-N46)/N46</f>
        <v>-0.6776379477250726</v>
      </c>
      <c r="Q46" s="63">
        <f>100*O46/O$11</f>
        <v>1.311684991050882</v>
      </c>
      <c r="R46" s="64">
        <v>7656</v>
      </c>
      <c r="S46" s="64">
        <v>7096</v>
      </c>
      <c r="T46" s="66">
        <f>100*(S46-R46)/R46</f>
        <v>-7.3145245559038665</v>
      </c>
      <c r="U46" s="63">
        <f>100*S46/S$11</f>
        <v>1.1074124533961325</v>
      </c>
    </row>
    <row r="47" spans="1:21" ht="14.25">
      <c r="A47" s="5" t="s">
        <v>16</v>
      </c>
      <c r="B47" s="5"/>
      <c r="C47" s="5"/>
      <c r="D47" s="5"/>
      <c r="E47" s="5"/>
      <c r="F47" s="5"/>
      <c r="G47" s="5"/>
      <c r="H47" s="5"/>
      <c r="I47" s="5"/>
      <c r="M47" s="97"/>
      <c r="N47" s="64"/>
      <c r="O47" s="64"/>
      <c r="P47" s="95"/>
      <c r="Q47" s="96"/>
      <c r="R47" s="64"/>
      <c r="S47" s="64"/>
      <c r="T47" s="98"/>
      <c r="U47" s="94"/>
    </row>
    <row r="48" spans="12:21" ht="14.25">
      <c r="L48" s="62" t="s">
        <v>45</v>
      </c>
      <c r="M48" s="61"/>
      <c r="N48" s="60">
        <f>SUM(N49:N52)</f>
        <v>2703</v>
      </c>
      <c r="O48" s="60">
        <f>SUM(O49:O52)</f>
        <v>2490</v>
      </c>
      <c r="P48" s="67">
        <f>100*(O48-N48)/N48</f>
        <v>-7.880133185349612</v>
      </c>
      <c r="Q48" s="59">
        <f>100*O48/O$11</f>
        <v>3.183329071848632</v>
      </c>
      <c r="R48" s="60">
        <f>SUM(R49:R52)</f>
        <v>17589</v>
      </c>
      <c r="S48" s="60">
        <f>SUM(S49:S52)</f>
        <v>17918</v>
      </c>
      <c r="T48" s="67">
        <f>100*(S48-R48)/R48</f>
        <v>1.8704872363408949</v>
      </c>
      <c r="U48" s="59">
        <f>100*S48/S$11</f>
        <v>2.7963100817294113</v>
      </c>
    </row>
    <row r="49" spans="13:21" ht="14.25">
      <c r="M49" s="65" t="s">
        <v>44</v>
      </c>
      <c r="N49" s="64">
        <v>705</v>
      </c>
      <c r="O49" s="64">
        <v>667</v>
      </c>
      <c r="P49" s="66">
        <f>100*(O49-N49)/N49</f>
        <v>-5.390070921985815</v>
      </c>
      <c r="Q49" s="63">
        <f>100*O49/O$11</f>
        <v>0.8527230887241115</v>
      </c>
      <c r="R49" s="64">
        <v>4149</v>
      </c>
      <c r="S49" s="64">
        <v>3883</v>
      </c>
      <c r="T49" s="66">
        <f>100*(S49-R49)/R49</f>
        <v>-6.41118341769101</v>
      </c>
      <c r="U49" s="63">
        <f>100*S49/S$11</f>
        <v>0.6059868315300426</v>
      </c>
    </row>
    <row r="50" spans="13:21" ht="14.25">
      <c r="M50" s="65" t="s">
        <v>43</v>
      </c>
      <c r="N50" s="64">
        <v>417</v>
      </c>
      <c r="O50" s="64">
        <v>369</v>
      </c>
      <c r="P50" s="66">
        <f>100*(O50-N50)/N50</f>
        <v>-11.510791366906474</v>
      </c>
      <c r="Q50" s="63">
        <f>100*O50/O$11</f>
        <v>0.47174635643058044</v>
      </c>
      <c r="R50" s="64">
        <v>2857</v>
      </c>
      <c r="S50" s="64">
        <v>3002</v>
      </c>
      <c r="T50" s="66">
        <f>100*(S50-R50)/R50</f>
        <v>5.075253762688134</v>
      </c>
      <c r="U50" s="63">
        <f>100*S50/S$11</f>
        <v>0.4684966438972928</v>
      </c>
    </row>
    <row r="51" spans="13:21" ht="14.25">
      <c r="M51" s="65" t="s">
        <v>42</v>
      </c>
      <c r="N51" s="64">
        <v>1080</v>
      </c>
      <c r="O51" s="64">
        <v>992</v>
      </c>
      <c r="P51" s="66">
        <f>100*(O51-N51)/N51</f>
        <v>-8.148148148148149</v>
      </c>
      <c r="Q51" s="63">
        <f>100*O51/O$11</f>
        <v>1.2682178470979288</v>
      </c>
      <c r="R51" s="64">
        <v>7544</v>
      </c>
      <c r="S51" s="64">
        <v>7839</v>
      </c>
      <c r="T51" s="66">
        <f>100*(S51-R51)/R51</f>
        <v>3.9103923647932133</v>
      </c>
      <c r="U51" s="63">
        <f>100*S51/S$11</f>
        <v>1.2233661530682474</v>
      </c>
    </row>
    <row r="52" spans="13:21" ht="14.25">
      <c r="M52" s="65" t="s">
        <v>41</v>
      </c>
      <c r="N52" s="64">
        <v>501</v>
      </c>
      <c r="O52" s="64">
        <v>462</v>
      </c>
      <c r="P52" s="66">
        <f>100*(O52-N52)/N52</f>
        <v>-7.7844311377245505</v>
      </c>
      <c r="Q52" s="63">
        <f>100*O52/O$11</f>
        <v>0.5906417795960113</v>
      </c>
      <c r="R52" s="64">
        <v>3039</v>
      </c>
      <c r="S52" s="64">
        <v>3194</v>
      </c>
      <c r="T52" s="66">
        <f>100*(S52-R52)/R52</f>
        <v>5.100361961171438</v>
      </c>
      <c r="U52" s="63">
        <f>100*S52/S$11</f>
        <v>0.49846045323382854</v>
      </c>
    </row>
    <row r="53" spans="13:21" ht="14.25">
      <c r="M53" s="97"/>
      <c r="N53" s="64"/>
      <c r="O53" s="64"/>
      <c r="P53" s="98"/>
      <c r="Q53" s="96"/>
      <c r="R53" s="64"/>
      <c r="S53" s="64"/>
      <c r="T53" s="98"/>
      <c r="U53" s="94"/>
    </row>
    <row r="54" spans="1:21" ht="17.25">
      <c r="A54" s="52" t="s">
        <v>98</v>
      </c>
      <c r="B54" s="52"/>
      <c r="C54" s="52"/>
      <c r="D54" s="52"/>
      <c r="E54" s="52"/>
      <c r="F54" s="52"/>
      <c r="G54" s="52"/>
      <c r="H54" s="52"/>
      <c r="I54" s="52"/>
      <c r="L54" s="62" t="s">
        <v>40</v>
      </c>
      <c r="M54" s="61"/>
      <c r="N54" s="60">
        <f>SUM(N55:N60)</f>
        <v>2923</v>
      </c>
      <c r="O54" s="60">
        <f>SUM(O55:O60)</f>
        <v>2560</v>
      </c>
      <c r="P54" s="67">
        <f>100*(O54-N54)/N54</f>
        <v>-12.418747861785837</v>
      </c>
      <c r="Q54" s="59">
        <f>100*O54/O$11</f>
        <v>3.2728202505753003</v>
      </c>
      <c r="R54" s="60">
        <f>SUM(R55:R60)</f>
        <v>15117</v>
      </c>
      <c r="S54" s="60">
        <f>SUM(S55:S60)</f>
        <v>14264</v>
      </c>
      <c r="T54" s="67">
        <f>100*(S54-R54)/R54</f>
        <v>-5.642653965733942</v>
      </c>
      <c r="U54" s="59">
        <f>100*S54/S$11</f>
        <v>2.226061335293466</v>
      </c>
    </row>
    <row r="55" spans="1:21" ht="15" thickBot="1">
      <c r="A55" s="5"/>
      <c r="B55" s="5"/>
      <c r="C55" s="5"/>
      <c r="D55" s="5"/>
      <c r="E55" s="5"/>
      <c r="F55" s="5"/>
      <c r="G55" s="5"/>
      <c r="H55" s="5"/>
      <c r="I55" s="115" t="s">
        <v>97</v>
      </c>
      <c r="M55" s="65" t="s">
        <v>39</v>
      </c>
      <c r="N55" s="64">
        <v>430</v>
      </c>
      <c r="O55" s="64">
        <v>394</v>
      </c>
      <c r="P55" s="66">
        <f>100*(O55-N55)/N55</f>
        <v>-8.372093023255815</v>
      </c>
      <c r="Q55" s="63">
        <f>100*O55/O$11</f>
        <v>0.5037074916901049</v>
      </c>
      <c r="R55" s="64">
        <v>2533</v>
      </c>
      <c r="S55" s="64">
        <v>2354</v>
      </c>
      <c r="T55" s="66">
        <f>100*(S55-R55)/R55</f>
        <v>-7.066719305171733</v>
      </c>
      <c r="U55" s="63">
        <f>100*S55/S$11</f>
        <v>0.36736878738648476</v>
      </c>
    </row>
    <row r="56" spans="1:21" ht="14.25">
      <c r="A56" s="114" t="s">
        <v>0</v>
      </c>
      <c r="B56" s="113"/>
      <c r="C56" s="112" t="s">
        <v>96</v>
      </c>
      <c r="D56" s="111" t="s">
        <v>95</v>
      </c>
      <c r="E56" s="111" t="s">
        <v>94</v>
      </c>
      <c r="F56" s="111" t="s">
        <v>93</v>
      </c>
      <c r="G56" s="110" t="s">
        <v>92</v>
      </c>
      <c r="H56" s="109"/>
      <c r="I56" s="109"/>
      <c r="M56" s="65" t="s">
        <v>38</v>
      </c>
      <c r="N56" s="64">
        <v>508</v>
      </c>
      <c r="O56" s="64">
        <v>429</v>
      </c>
      <c r="P56" s="66">
        <f>100*(O56-N56)/N56</f>
        <v>-15.551181102362206</v>
      </c>
      <c r="Q56" s="63">
        <f>100*O56/O$11</f>
        <v>0.548453081053439</v>
      </c>
      <c r="R56" s="64">
        <v>2551</v>
      </c>
      <c r="S56" s="64">
        <v>2221</v>
      </c>
      <c r="T56" s="66">
        <f>100*(S56-R56)/R56</f>
        <v>-12.93610348882791</v>
      </c>
      <c r="U56" s="63">
        <f>100*S56/S$11</f>
        <v>0.3466126069606553</v>
      </c>
    </row>
    <row r="57" spans="1:21" ht="14.25">
      <c r="A57" s="108"/>
      <c r="B57" s="107"/>
      <c r="C57" s="44"/>
      <c r="D57" s="44"/>
      <c r="E57" s="44"/>
      <c r="F57" s="44"/>
      <c r="G57" s="106" t="s">
        <v>91</v>
      </c>
      <c r="H57" s="23" t="s">
        <v>90</v>
      </c>
      <c r="I57" s="106" t="s">
        <v>89</v>
      </c>
      <c r="M57" s="65" t="s">
        <v>37</v>
      </c>
      <c r="N57" s="64">
        <v>512</v>
      </c>
      <c r="O57" s="64">
        <v>454</v>
      </c>
      <c r="P57" s="66">
        <f>100*(O57-N57)/N57</f>
        <v>-11.328125</v>
      </c>
      <c r="Q57" s="63">
        <f>100*O57/O$11</f>
        <v>0.5804142163129634</v>
      </c>
      <c r="R57" s="64">
        <v>2681</v>
      </c>
      <c r="S57" s="64">
        <v>2636</v>
      </c>
      <c r="T57" s="66">
        <f>100*(S57-R57)/R57</f>
        <v>-1.6784781797836628</v>
      </c>
      <c r="U57" s="63">
        <f>100*S57/S$11</f>
        <v>0.4113781323495216</v>
      </c>
    </row>
    <row r="58" spans="1:21" ht="14.25">
      <c r="A58" s="41" t="s">
        <v>3</v>
      </c>
      <c r="B58" s="42"/>
      <c r="C58" s="31">
        <f>SUM(C59:C60)</f>
        <v>640773</v>
      </c>
      <c r="D58" s="31">
        <f>SUM(D59:D60)</f>
        <v>42943</v>
      </c>
      <c r="E58" s="31">
        <f>SUM(E59:E60)</f>
        <v>16245</v>
      </c>
      <c r="F58" s="31">
        <f>SUM(F59:F60)</f>
        <v>46980</v>
      </c>
      <c r="G58" s="31">
        <f>SUM(G59:G60)</f>
        <v>534605</v>
      </c>
      <c r="H58" s="31">
        <f>SUM(H59:H60)</f>
        <v>505316</v>
      </c>
      <c r="I58" s="31">
        <f>SUM(I59:I60)</f>
        <v>29289</v>
      </c>
      <c r="M58" s="65" t="s">
        <v>36</v>
      </c>
      <c r="N58" s="64">
        <v>731</v>
      </c>
      <c r="O58" s="64">
        <v>621</v>
      </c>
      <c r="P58" s="66">
        <f>100*(O58-N58)/N58</f>
        <v>-15.047879616963064</v>
      </c>
      <c r="Q58" s="63">
        <f>100*O58/O$11</f>
        <v>0.7939145998465865</v>
      </c>
      <c r="R58" s="64">
        <v>3700</v>
      </c>
      <c r="S58" s="64">
        <v>3809</v>
      </c>
      <c r="T58" s="66">
        <f>100*(S58-R58)/R58</f>
        <v>2.945945945945946</v>
      </c>
      <c r="U58" s="63">
        <f>100*S58/S$11</f>
        <v>0.5944382800149195</v>
      </c>
    </row>
    <row r="59" spans="1:21" ht="14.25">
      <c r="A59" s="34" t="s">
        <v>4</v>
      </c>
      <c r="B59" s="35"/>
      <c r="C59" s="25">
        <f>SUM(D59:G59)</f>
        <v>3036</v>
      </c>
      <c r="D59" s="26" t="s">
        <v>25</v>
      </c>
      <c r="E59" s="26" t="s">
        <v>25</v>
      </c>
      <c r="F59" s="24">
        <v>519</v>
      </c>
      <c r="G59" s="27">
        <f>SUM(H59:I59)</f>
        <v>2517</v>
      </c>
      <c r="H59" s="24">
        <v>2232</v>
      </c>
      <c r="I59" s="24">
        <v>285</v>
      </c>
      <c r="M59" s="65" t="s">
        <v>35</v>
      </c>
      <c r="N59" s="64">
        <v>275</v>
      </c>
      <c r="O59" s="64">
        <v>251</v>
      </c>
      <c r="P59" s="66">
        <f>100*(O59-N59)/N59</f>
        <v>-8.727272727272727</v>
      </c>
      <c r="Q59" s="63">
        <f>100*O59/O$11</f>
        <v>0.32088979800562517</v>
      </c>
      <c r="R59" s="64">
        <v>1408</v>
      </c>
      <c r="S59" s="64">
        <v>1210</v>
      </c>
      <c r="T59" s="66">
        <f>100*(S59-R59)/R59</f>
        <v>-14.0625</v>
      </c>
      <c r="U59" s="63">
        <f>100*S59/S$11</f>
        <v>0.18883442342295945</v>
      </c>
    </row>
    <row r="60" spans="1:21" ht="14.25">
      <c r="A60" s="34" t="s">
        <v>5</v>
      </c>
      <c r="B60" s="35"/>
      <c r="C60" s="25">
        <f>SUM(C61:C70)</f>
        <v>637737</v>
      </c>
      <c r="D60" s="27">
        <f>SUM(D61:D70)</f>
        <v>42943</v>
      </c>
      <c r="E60" s="27">
        <f>SUM(E61:E70)</f>
        <v>16245</v>
      </c>
      <c r="F60" s="27">
        <f>SUM(F61:F70)</f>
        <v>46461</v>
      </c>
      <c r="G60" s="27">
        <f>SUM(G61:G70)</f>
        <v>532088</v>
      </c>
      <c r="H60" s="27">
        <f>SUM(H61:H70)</f>
        <v>503084</v>
      </c>
      <c r="I60" s="27">
        <f>SUM(I61:I70)</f>
        <v>29004</v>
      </c>
      <c r="M60" s="65" t="s">
        <v>34</v>
      </c>
      <c r="N60" s="64">
        <v>467</v>
      </c>
      <c r="O60" s="64">
        <v>411</v>
      </c>
      <c r="P60" s="66">
        <f>100*(O60-N60)/N60</f>
        <v>-11.991434689507495</v>
      </c>
      <c r="Q60" s="63">
        <f>100*O60/O$11</f>
        <v>0.5254410636665814</v>
      </c>
      <c r="R60" s="64">
        <v>2244</v>
      </c>
      <c r="S60" s="64">
        <v>2034</v>
      </c>
      <c r="T60" s="66">
        <f>100*(S60-R60)/R60</f>
        <v>-9.358288770053475</v>
      </c>
      <c r="U60" s="63">
        <f>100*S60/S$11</f>
        <v>0.31742910515892525</v>
      </c>
    </row>
    <row r="61" spans="1:21" ht="14.25">
      <c r="A61" s="5"/>
      <c r="B61" s="4" t="s">
        <v>6</v>
      </c>
      <c r="C61" s="25">
        <f>SUM(D61:G61)</f>
        <v>561</v>
      </c>
      <c r="D61" s="24">
        <v>9</v>
      </c>
      <c r="E61" s="24">
        <v>3</v>
      </c>
      <c r="F61" s="24">
        <v>103</v>
      </c>
      <c r="G61" s="27">
        <f>SUM(H61:I61)</f>
        <v>446</v>
      </c>
      <c r="H61" s="24">
        <v>441</v>
      </c>
      <c r="I61" s="24">
        <v>5</v>
      </c>
      <c r="M61" s="97"/>
      <c r="N61" s="64"/>
      <c r="O61" s="64"/>
      <c r="P61" s="95"/>
      <c r="Q61" s="96"/>
      <c r="R61" s="64"/>
      <c r="S61" s="64"/>
      <c r="T61" s="95"/>
      <c r="U61" s="94"/>
    </row>
    <row r="62" spans="1:21" ht="14.25">
      <c r="A62" s="5"/>
      <c r="B62" s="4" t="s">
        <v>7</v>
      </c>
      <c r="C62" s="25">
        <f>SUM(D62:G62)</f>
        <v>63080</v>
      </c>
      <c r="D62" s="24">
        <v>4732</v>
      </c>
      <c r="E62" s="24">
        <v>1204</v>
      </c>
      <c r="F62" s="24">
        <v>8114</v>
      </c>
      <c r="G62" s="27">
        <f>SUM(H62:I62)</f>
        <v>49030</v>
      </c>
      <c r="H62" s="24">
        <v>46782</v>
      </c>
      <c r="I62" s="24">
        <v>2248</v>
      </c>
      <c r="L62" s="62" t="s">
        <v>33</v>
      </c>
      <c r="M62" s="61"/>
      <c r="N62" s="60">
        <f>SUM(N63:N66)</f>
        <v>2617</v>
      </c>
      <c r="O62" s="60">
        <f>SUM(O63:O66)</f>
        <v>2502</v>
      </c>
      <c r="P62" s="59">
        <f>100*(O62-N62)/N62</f>
        <v>-4.3943446694688575</v>
      </c>
      <c r="Q62" s="59">
        <f>100*O62/O$11</f>
        <v>3.198670416773204</v>
      </c>
      <c r="R62" s="60">
        <f>SUM(R63:R66)</f>
        <v>16408</v>
      </c>
      <c r="S62" s="60">
        <f>SUM(S63:S66)</f>
        <v>15830</v>
      </c>
      <c r="T62" s="59">
        <f>100*(S62-R62)/R62</f>
        <v>-3.522671867381765</v>
      </c>
      <c r="U62" s="59">
        <f>100*S62/S$11</f>
        <v>2.4704536551945853</v>
      </c>
    </row>
    <row r="63" spans="1:21" ht="14.25">
      <c r="A63" s="5"/>
      <c r="B63" s="4" t="s">
        <v>8</v>
      </c>
      <c r="C63" s="25">
        <f>SUM(D63:G63)</f>
        <v>143709</v>
      </c>
      <c r="D63" s="24">
        <v>7551</v>
      </c>
      <c r="E63" s="24">
        <v>4240</v>
      </c>
      <c r="F63" s="24">
        <v>10822</v>
      </c>
      <c r="G63" s="27">
        <f>SUM(H63:I63)</f>
        <v>121096</v>
      </c>
      <c r="H63" s="24">
        <v>117770</v>
      </c>
      <c r="I63" s="24">
        <v>3326</v>
      </c>
      <c r="M63" s="65" t="s">
        <v>32</v>
      </c>
      <c r="N63" s="64">
        <v>827</v>
      </c>
      <c r="O63" s="64">
        <v>803</v>
      </c>
      <c r="P63" s="63">
        <f>100*(O63-N63)/N63</f>
        <v>-2.902055622732769</v>
      </c>
      <c r="Q63" s="63">
        <f>100*O63/O$11</f>
        <v>1.0265916645359243</v>
      </c>
      <c r="R63" s="64">
        <v>5049</v>
      </c>
      <c r="S63" s="64">
        <v>5206</v>
      </c>
      <c r="T63" s="63">
        <f>100*(S63-R63)/R63</f>
        <v>3.1095266389384038</v>
      </c>
      <c r="U63" s="63">
        <f>100*S63/S$11</f>
        <v>0.812456205239609</v>
      </c>
    </row>
    <row r="64" spans="1:21" ht="14.25">
      <c r="A64" s="5"/>
      <c r="B64" s="6" t="s">
        <v>9</v>
      </c>
      <c r="C64" s="25">
        <f>SUM(D64:G64)</f>
        <v>3050</v>
      </c>
      <c r="D64" s="26" t="s">
        <v>25</v>
      </c>
      <c r="E64" s="26" t="s">
        <v>25</v>
      </c>
      <c r="F64" s="24">
        <v>55</v>
      </c>
      <c r="G64" s="27">
        <f>SUM(H64:I64)</f>
        <v>2995</v>
      </c>
      <c r="H64" s="24">
        <v>2952</v>
      </c>
      <c r="I64" s="24">
        <v>43</v>
      </c>
      <c r="M64" s="65" t="s">
        <v>31</v>
      </c>
      <c r="N64" s="64">
        <v>618</v>
      </c>
      <c r="O64" s="64">
        <v>551</v>
      </c>
      <c r="P64" s="63">
        <f>100*(O64-N64)/N64</f>
        <v>-10.841423948220065</v>
      </c>
      <c r="Q64" s="63">
        <f>100*O64/O$11</f>
        <v>0.7044234211199182</v>
      </c>
      <c r="R64" s="64">
        <v>3771</v>
      </c>
      <c r="S64" s="64">
        <v>3350</v>
      </c>
      <c r="T64" s="63">
        <f>100*(S64-R64)/R64</f>
        <v>-11.164147440997082</v>
      </c>
      <c r="U64" s="63">
        <f>100*S64/S$11</f>
        <v>0.5228060483197637</v>
      </c>
    </row>
    <row r="65" spans="1:21" ht="14.25">
      <c r="A65" s="5"/>
      <c r="B65" s="4" t="s">
        <v>10</v>
      </c>
      <c r="C65" s="25">
        <f>SUM(D65:G65)</f>
        <v>38244</v>
      </c>
      <c r="D65" s="24">
        <v>570</v>
      </c>
      <c r="E65" s="24">
        <v>127</v>
      </c>
      <c r="F65" s="24">
        <v>1624</v>
      </c>
      <c r="G65" s="27">
        <f>SUM(H65:I65)</f>
        <v>35923</v>
      </c>
      <c r="H65" s="24">
        <v>34679</v>
      </c>
      <c r="I65" s="24">
        <v>1244</v>
      </c>
      <c r="M65" s="65" t="s">
        <v>30</v>
      </c>
      <c r="N65" s="64">
        <v>877</v>
      </c>
      <c r="O65" s="64">
        <v>853</v>
      </c>
      <c r="P65" s="63">
        <f>100*(O65-N65)/N65</f>
        <v>-2.7366020524515395</v>
      </c>
      <c r="Q65" s="63">
        <f>100*O65/O$11</f>
        <v>1.090513935054973</v>
      </c>
      <c r="R65" s="64">
        <v>5456</v>
      </c>
      <c r="S65" s="64">
        <v>5232</v>
      </c>
      <c r="T65" s="63">
        <f>100*(S65-R65)/R65</f>
        <v>-4.105571847507331</v>
      </c>
      <c r="U65" s="63">
        <f>100*S65/S$11</f>
        <v>0.8165138044205983</v>
      </c>
    </row>
    <row r="66" spans="1:21" ht="14.25">
      <c r="A66" s="5"/>
      <c r="B66" s="4" t="s">
        <v>11</v>
      </c>
      <c r="C66" s="25">
        <f>SUM(D66:G66)</f>
        <v>174959</v>
      </c>
      <c r="D66" s="24">
        <v>17909</v>
      </c>
      <c r="E66" s="24">
        <v>7390</v>
      </c>
      <c r="F66" s="24">
        <v>13925</v>
      </c>
      <c r="G66" s="27">
        <f>SUM(H66:I66)</f>
        <v>135735</v>
      </c>
      <c r="H66" s="24">
        <v>123362</v>
      </c>
      <c r="I66" s="24">
        <v>12373</v>
      </c>
      <c r="M66" s="65" t="s">
        <v>29</v>
      </c>
      <c r="N66" s="64">
        <v>295</v>
      </c>
      <c r="O66" s="64">
        <v>295</v>
      </c>
      <c r="P66" s="63">
        <f>100*(O66-N66)/N66</f>
        <v>0</v>
      </c>
      <c r="Q66" s="63">
        <f>100*O66/O$11</f>
        <v>0.3771413960623881</v>
      </c>
      <c r="R66" s="64">
        <v>2132</v>
      </c>
      <c r="S66" s="64">
        <v>2042</v>
      </c>
      <c r="T66" s="63">
        <f>100*(S66-R66)/R66</f>
        <v>-4.221388367729831</v>
      </c>
      <c r="U66" s="63">
        <f>100*S66/S$11</f>
        <v>0.31867759721461425</v>
      </c>
    </row>
    <row r="67" spans="1:21" ht="14.25">
      <c r="A67" s="5"/>
      <c r="B67" s="4" t="s">
        <v>12</v>
      </c>
      <c r="C67" s="25">
        <f>SUM(D67:G67)</f>
        <v>18539</v>
      </c>
      <c r="D67" s="24">
        <v>232</v>
      </c>
      <c r="E67" s="24">
        <v>48</v>
      </c>
      <c r="F67" s="24">
        <v>583</v>
      </c>
      <c r="G67" s="27">
        <f>SUM(H67:I67)</f>
        <v>17676</v>
      </c>
      <c r="H67" s="24">
        <v>17438</v>
      </c>
      <c r="I67" s="24">
        <v>238</v>
      </c>
      <c r="M67" s="97"/>
      <c r="N67" s="64"/>
      <c r="O67" s="64"/>
      <c r="P67" s="95"/>
      <c r="Q67" s="96"/>
      <c r="R67" s="64"/>
      <c r="S67" s="64"/>
      <c r="T67" s="95"/>
      <c r="U67" s="94"/>
    </row>
    <row r="68" spans="1:21" ht="14.25">
      <c r="A68" s="5"/>
      <c r="B68" s="4" t="s">
        <v>13</v>
      </c>
      <c r="C68" s="25">
        <f>SUM(D68:G68)</f>
        <v>6071</v>
      </c>
      <c r="D68" s="24">
        <v>1476</v>
      </c>
      <c r="E68" s="24">
        <v>368</v>
      </c>
      <c r="F68" s="24">
        <v>1359</v>
      </c>
      <c r="G68" s="27">
        <f>SUM(H68:I68)</f>
        <v>2868</v>
      </c>
      <c r="H68" s="24">
        <v>2704</v>
      </c>
      <c r="I68" s="24">
        <v>164</v>
      </c>
      <c r="L68" s="62" t="s">
        <v>28</v>
      </c>
      <c r="M68" s="61"/>
      <c r="N68" s="60">
        <f>SUM(N69)</f>
        <v>545</v>
      </c>
      <c r="O68" s="60">
        <f>SUM(O69)</f>
        <v>518</v>
      </c>
      <c r="P68" s="59">
        <f>100*(O68-N68)/N68</f>
        <v>-4.954128440366972</v>
      </c>
      <c r="Q68" s="59">
        <f>100*O68/O$11</f>
        <v>0.662234722577346</v>
      </c>
      <c r="R68" s="60">
        <f>SUM(R69)</f>
        <v>3787</v>
      </c>
      <c r="S68" s="60">
        <f>SUM(S69)</f>
        <v>3526</v>
      </c>
      <c r="T68" s="59">
        <f>100*(S68-R68)/R68</f>
        <v>-6.891998943754952</v>
      </c>
      <c r="U68" s="59">
        <f>100*S68/S$11</f>
        <v>0.5502728735449215</v>
      </c>
    </row>
    <row r="69" spans="1:21" ht="14.25">
      <c r="A69" s="5"/>
      <c r="B69" s="4" t="s">
        <v>14</v>
      </c>
      <c r="C69" s="25">
        <f>SUM(D69:G69)</f>
        <v>170790</v>
      </c>
      <c r="D69" s="24">
        <v>10464</v>
      </c>
      <c r="E69" s="24">
        <v>2865</v>
      </c>
      <c r="F69" s="24">
        <v>9876</v>
      </c>
      <c r="G69" s="27">
        <f>SUM(H69:I69)</f>
        <v>147585</v>
      </c>
      <c r="H69" s="24">
        <v>138322</v>
      </c>
      <c r="I69" s="24">
        <v>9263</v>
      </c>
      <c r="L69" s="58"/>
      <c r="M69" s="57" t="s">
        <v>27</v>
      </c>
      <c r="N69" s="56">
        <v>545</v>
      </c>
      <c r="O69" s="56">
        <v>518</v>
      </c>
      <c r="P69" s="54">
        <f>100*(O69-N69)/N69</f>
        <v>-4.954128440366972</v>
      </c>
      <c r="Q69" s="54">
        <f>100*O69/O$11</f>
        <v>0.662234722577346</v>
      </c>
      <c r="R69" s="56">
        <v>3787</v>
      </c>
      <c r="S69" s="56">
        <v>3526</v>
      </c>
      <c r="T69" s="55">
        <f>100*(S69-R69)/R69</f>
        <v>-6.891998943754952</v>
      </c>
      <c r="U69" s="54">
        <f>100*S69/S$11</f>
        <v>0.5502728735449215</v>
      </c>
    </row>
    <row r="70" spans="1:17" ht="14.25">
      <c r="A70" s="7"/>
      <c r="B70" s="8" t="s">
        <v>15</v>
      </c>
      <c r="C70" s="28">
        <f>SUM(D70:G70)</f>
        <v>18734</v>
      </c>
      <c r="D70" s="29" t="s">
        <v>25</v>
      </c>
      <c r="E70" s="29" t="s">
        <v>25</v>
      </c>
      <c r="F70" s="29" t="s">
        <v>25</v>
      </c>
      <c r="G70" s="30">
        <f>SUM(H70:I70)</f>
        <v>18734</v>
      </c>
      <c r="H70" s="30">
        <v>18634</v>
      </c>
      <c r="I70" s="30">
        <v>100</v>
      </c>
      <c r="L70" s="20" t="s">
        <v>26</v>
      </c>
      <c r="P70" s="53"/>
      <c r="Q70" s="53"/>
    </row>
    <row r="71" spans="1:17" ht="14.25">
      <c r="A71" s="105" t="s">
        <v>16</v>
      </c>
      <c r="B71" s="105"/>
      <c r="C71" s="105"/>
      <c r="D71" s="105"/>
      <c r="E71" s="105"/>
      <c r="F71" s="105"/>
      <c r="G71" s="105"/>
      <c r="H71" s="105"/>
      <c r="I71" s="105"/>
      <c r="L71" s="1" t="s">
        <v>16</v>
      </c>
      <c r="P71" s="53"/>
      <c r="Q71" s="53"/>
    </row>
  </sheetData>
  <sheetProtection/>
  <mergeCells count="61">
    <mergeCell ref="A3:U3"/>
    <mergeCell ref="A34:B34"/>
    <mergeCell ref="A35:B35"/>
    <mergeCell ref="A36:B36"/>
    <mergeCell ref="A32:B32"/>
    <mergeCell ref="D31:G31"/>
    <mergeCell ref="A29:I29"/>
    <mergeCell ref="E32:E33"/>
    <mergeCell ref="H31:H33"/>
    <mergeCell ref="D32:D33"/>
    <mergeCell ref="G32:G33"/>
    <mergeCell ref="L68:M68"/>
    <mergeCell ref="L31:M31"/>
    <mergeCell ref="L41:M41"/>
    <mergeCell ref="L48:M48"/>
    <mergeCell ref="L62:M62"/>
    <mergeCell ref="L25:M25"/>
    <mergeCell ref="L16:M16"/>
    <mergeCell ref="L11:M11"/>
    <mergeCell ref="N7:Q7"/>
    <mergeCell ref="Q8:Q9"/>
    <mergeCell ref="R7:U7"/>
    <mergeCell ref="U8:U9"/>
    <mergeCell ref="T8:T9"/>
    <mergeCell ref="R8:R9"/>
    <mergeCell ref="S8:S9"/>
    <mergeCell ref="L13:M13"/>
    <mergeCell ref="P8:P9"/>
    <mergeCell ref="L22:M22"/>
    <mergeCell ref="L17:M17"/>
    <mergeCell ref="L18:M18"/>
    <mergeCell ref="L19:M19"/>
    <mergeCell ref="L20:M20"/>
    <mergeCell ref="L14:M14"/>
    <mergeCell ref="L15:M15"/>
    <mergeCell ref="L5:U5"/>
    <mergeCell ref="L8:M8"/>
    <mergeCell ref="N8:N9"/>
    <mergeCell ref="O8:O9"/>
    <mergeCell ref="L54:M54"/>
    <mergeCell ref="A60:B60"/>
    <mergeCell ref="A59:B59"/>
    <mergeCell ref="A58:B58"/>
    <mergeCell ref="A56:B57"/>
    <mergeCell ref="A54:I54"/>
    <mergeCell ref="A5:I5"/>
    <mergeCell ref="D8:D9"/>
    <mergeCell ref="E8:E9"/>
    <mergeCell ref="A8:B8"/>
    <mergeCell ref="T1:U1"/>
    <mergeCell ref="F56:F57"/>
    <mergeCell ref="C56:C57"/>
    <mergeCell ref="D56:D57"/>
    <mergeCell ref="E56:E57"/>
    <mergeCell ref="G56:I56"/>
    <mergeCell ref="G8:G9"/>
    <mergeCell ref="A12:B12"/>
    <mergeCell ref="A11:B11"/>
    <mergeCell ref="H7:H9"/>
    <mergeCell ref="D7:G7"/>
    <mergeCell ref="A10:B10"/>
  </mergeCells>
  <printOptions horizontalCentered="1"/>
  <pageMargins left="0.5118110236220472" right="0.5118110236220472" top="0.5118110236220472" bottom="0.31496062992125984" header="0" footer="0"/>
  <pageSetup fitToHeight="1" fitToWidth="1" horizontalDpi="400" verticalDpi="400" orientation="landscape" paperSize="8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zoomScalePageLayoutView="0" workbookViewId="0" topLeftCell="A54">
      <selection activeCell="A74" sqref="A74"/>
    </sheetView>
  </sheetViews>
  <sheetFormatPr defaultColWidth="8.796875" defaultRowHeight="18.75" customHeight="1"/>
  <cols>
    <col min="1" max="1" width="3.09765625" style="0" customWidth="1"/>
    <col min="2" max="16384" width="10.59765625" style="0" customWidth="1"/>
  </cols>
  <sheetData>
    <row r="1" spans="1:28" ht="18.75" customHeight="1">
      <c r="A1" s="50" t="s">
        <v>180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92" t="s">
        <v>179</v>
      </c>
      <c r="AB1" s="93"/>
    </row>
    <row r="2" spans="1:28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8.75" customHeight="1">
      <c r="A3" s="172" t="s">
        <v>178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</row>
    <row r="4" spans="1:28" ht="18.75" customHeight="1">
      <c r="A4" s="171" t="s">
        <v>177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</row>
    <row r="5" spans="1:28" ht="18.75" customHeight="1" thickBo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</row>
    <row r="6" spans="1:28" ht="30" customHeight="1">
      <c r="A6" s="169" t="s">
        <v>176</v>
      </c>
      <c r="B6" s="168"/>
      <c r="C6" s="167" t="s">
        <v>175</v>
      </c>
      <c r="D6" s="166"/>
      <c r="E6" s="167" t="s">
        <v>174</v>
      </c>
      <c r="F6" s="166"/>
      <c r="G6" s="167" t="s">
        <v>173</v>
      </c>
      <c r="H6" s="166"/>
      <c r="I6" s="167" t="s">
        <v>172</v>
      </c>
      <c r="J6" s="166"/>
      <c r="K6" s="167" t="s">
        <v>171</v>
      </c>
      <c r="L6" s="166"/>
      <c r="M6" s="167" t="s">
        <v>170</v>
      </c>
      <c r="N6" s="166"/>
      <c r="O6" s="177" t="s">
        <v>183</v>
      </c>
      <c r="P6" s="178"/>
      <c r="Q6" s="167" t="s">
        <v>168</v>
      </c>
      <c r="R6" s="166"/>
      <c r="S6" s="177" t="s">
        <v>182</v>
      </c>
      <c r="T6" s="166"/>
      <c r="U6" s="165" t="s">
        <v>184</v>
      </c>
      <c r="V6" s="166"/>
      <c r="W6" s="167" t="s">
        <v>166</v>
      </c>
      <c r="X6" s="166"/>
      <c r="Y6" s="167" t="s">
        <v>165</v>
      </c>
      <c r="Z6" s="166"/>
      <c r="AA6" s="165" t="s">
        <v>185</v>
      </c>
      <c r="AB6" s="164"/>
    </row>
    <row r="7" spans="1:28" ht="18.75" customHeight="1">
      <c r="A7" s="163"/>
      <c r="B7" s="162"/>
      <c r="C7" s="161" t="s">
        <v>163</v>
      </c>
      <c r="D7" s="161" t="s">
        <v>164</v>
      </c>
      <c r="E7" s="161" t="s">
        <v>163</v>
      </c>
      <c r="F7" s="161" t="s">
        <v>162</v>
      </c>
      <c r="G7" s="161" t="s">
        <v>163</v>
      </c>
      <c r="H7" s="161" t="s">
        <v>162</v>
      </c>
      <c r="I7" s="161" t="s">
        <v>163</v>
      </c>
      <c r="J7" s="161" t="s">
        <v>162</v>
      </c>
      <c r="K7" s="161" t="s">
        <v>163</v>
      </c>
      <c r="L7" s="161" t="s">
        <v>162</v>
      </c>
      <c r="M7" s="161" t="s">
        <v>163</v>
      </c>
      <c r="N7" s="161" t="s">
        <v>162</v>
      </c>
      <c r="O7" s="161" t="s">
        <v>163</v>
      </c>
      <c r="P7" s="161" t="s">
        <v>162</v>
      </c>
      <c r="Q7" s="161" t="s">
        <v>163</v>
      </c>
      <c r="R7" s="161" t="s">
        <v>162</v>
      </c>
      <c r="S7" s="161" t="s">
        <v>163</v>
      </c>
      <c r="T7" s="161" t="s">
        <v>162</v>
      </c>
      <c r="U7" s="161" t="s">
        <v>163</v>
      </c>
      <c r="V7" s="161" t="s">
        <v>162</v>
      </c>
      <c r="W7" s="161" t="s">
        <v>163</v>
      </c>
      <c r="X7" s="161" t="s">
        <v>162</v>
      </c>
      <c r="Y7" s="161" t="s">
        <v>163</v>
      </c>
      <c r="Z7" s="161" t="s">
        <v>162</v>
      </c>
      <c r="AA7" s="161" t="s">
        <v>163</v>
      </c>
      <c r="AB7" s="173" t="s">
        <v>162</v>
      </c>
    </row>
    <row r="8" spans="1:28" ht="18.75" customHeight="1">
      <c r="A8" s="160"/>
      <c r="B8" s="159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74"/>
    </row>
    <row r="9" spans="1:28" ht="18.75" customHeight="1">
      <c r="A9" s="156"/>
      <c r="B9" s="157"/>
      <c r="C9" s="156"/>
      <c r="D9" s="155" t="s">
        <v>161</v>
      </c>
      <c r="E9" s="156"/>
      <c r="F9" s="155" t="s">
        <v>161</v>
      </c>
      <c r="G9" s="156"/>
      <c r="H9" s="155" t="s">
        <v>161</v>
      </c>
      <c r="I9" s="156"/>
      <c r="J9" s="155" t="s">
        <v>161</v>
      </c>
      <c r="K9" s="156"/>
      <c r="L9" s="155" t="s">
        <v>161</v>
      </c>
      <c r="M9" s="156"/>
      <c r="N9" s="155" t="s">
        <v>161</v>
      </c>
      <c r="O9" s="156"/>
      <c r="P9" s="155" t="s">
        <v>161</v>
      </c>
      <c r="Q9" s="156"/>
      <c r="R9" s="155" t="s">
        <v>161</v>
      </c>
      <c r="S9" s="156"/>
      <c r="T9" s="155" t="s">
        <v>161</v>
      </c>
      <c r="U9" s="156"/>
      <c r="V9" s="155" t="s">
        <v>161</v>
      </c>
      <c r="W9" s="156"/>
      <c r="X9" s="155" t="s">
        <v>161</v>
      </c>
      <c r="Y9" s="156"/>
      <c r="Z9" s="155" t="s">
        <v>161</v>
      </c>
      <c r="AA9" s="156"/>
      <c r="AB9" s="155" t="s">
        <v>161</v>
      </c>
    </row>
    <row r="10" spans="1:28" ht="18.75" customHeight="1">
      <c r="A10" s="154" t="s">
        <v>160</v>
      </c>
      <c r="B10" s="152"/>
      <c r="C10" s="141">
        <f>SUM(E10,G10)</f>
        <v>80594</v>
      </c>
      <c r="D10" s="141">
        <f>SUM(F10,H10)</f>
        <v>608510</v>
      </c>
      <c r="E10" s="141">
        <v>204</v>
      </c>
      <c r="F10" s="141">
        <v>2816</v>
      </c>
      <c r="G10" s="141">
        <f>SUM(I10,K10,M10,O10,Q10,S10,U10,W10,Y10,AA10)</f>
        <v>80390</v>
      </c>
      <c r="H10" s="141">
        <f>SUM(J10,L10,N10,P10,R10,T10,V10,X10,Z10,AB10)</f>
        <v>605694</v>
      </c>
      <c r="I10" s="141">
        <v>61</v>
      </c>
      <c r="J10" s="141">
        <v>639</v>
      </c>
      <c r="K10" s="141">
        <v>8273</v>
      </c>
      <c r="L10" s="141">
        <v>56009</v>
      </c>
      <c r="M10" s="141">
        <v>14399</v>
      </c>
      <c r="N10" s="141">
        <v>153815</v>
      </c>
      <c r="O10" s="141">
        <v>118</v>
      </c>
      <c r="P10" s="141">
        <v>2272</v>
      </c>
      <c r="Q10" s="141">
        <v>2080</v>
      </c>
      <c r="R10" s="141">
        <v>33738</v>
      </c>
      <c r="S10" s="141">
        <v>31148</v>
      </c>
      <c r="T10" s="141">
        <v>160496</v>
      </c>
      <c r="U10" s="141">
        <v>1259</v>
      </c>
      <c r="V10" s="141">
        <v>18840</v>
      </c>
      <c r="W10" s="141">
        <v>2470</v>
      </c>
      <c r="X10" s="141">
        <v>6271</v>
      </c>
      <c r="Y10" s="141">
        <v>19957</v>
      </c>
      <c r="Z10" s="141">
        <v>155283</v>
      </c>
      <c r="AA10" s="141">
        <v>625</v>
      </c>
      <c r="AB10" s="141">
        <v>18331</v>
      </c>
    </row>
    <row r="11" spans="1:28" ht="18.75" customHeight="1">
      <c r="A11" s="175" t="s">
        <v>181</v>
      </c>
      <c r="B11" s="176"/>
      <c r="C11" s="147">
        <f>SUM(C14)</f>
        <v>78220</v>
      </c>
      <c r="D11" s="147">
        <f>SUM(D14)</f>
        <v>640773</v>
      </c>
      <c r="E11" s="147">
        <f>SUM(E14)</f>
        <v>236</v>
      </c>
      <c r="F11" s="147">
        <f>SUM(F14)</f>
        <v>3036</v>
      </c>
      <c r="G11" s="147">
        <f>SUM(G14)</f>
        <v>77984</v>
      </c>
      <c r="H11" s="147">
        <f>SUM(H14)</f>
        <v>637737</v>
      </c>
      <c r="I11" s="147">
        <f>SUM(I14)</f>
        <v>58</v>
      </c>
      <c r="J11" s="147">
        <f>SUM(J14)</f>
        <v>561</v>
      </c>
      <c r="K11" s="147">
        <f>SUM(K14)</f>
        <v>8612</v>
      </c>
      <c r="L11" s="147">
        <f>SUM(L14)</f>
        <v>63080</v>
      </c>
      <c r="M11" s="147">
        <f>SUM(M14)</f>
        <v>12861</v>
      </c>
      <c r="N11" s="147">
        <f>SUM(N14)</f>
        <v>143709</v>
      </c>
      <c r="O11" s="147">
        <f>SUM(O14)</f>
        <v>126</v>
      </c>
      <c r="P11" s="147">
        <f>SUM(P14)</f>
        <v>3050</v>
      </c>
      <c r="Q11" s="147">
        <f>SUM(Q14)</f>
        <v>2102</v>
      </c>
      <c r="R11" s="147">
        <f>SUM(R14)</f>
        <v>38244</v>
      </c>
      <c r="S11" s="147">
        <f>SUM(S14)</f>
        <v>29755</v>
      </c>
      <c r="T11" s="147">
        <f>SUM(T14)</f>
        <v>174959</v>
      </c>
      <c r="U11" s="147">
        <f>SUM(U14)</f>
        <v>1303</v>
      </c>
      <c r="V11" s="147">
        <f>SUM(V14)</f>
        <v>18539</v>
      </c>
      <c r="W11" s="147">
        <f>SUM(W14)</f>
        <v>2311</v>
      </c>
      <c r="X11" s="147">
        <f>SUM(X14)</f>
        <v>6071</v>
      </c>
      <c r="Y11" s="147">
        <f>SUM(Y14)</f>
        <v>20233</v>
      </c>
      <c r="Z11" s="147">
        <f>SUM(Z14)</f>
        <v>170790</v>
      </c>
      <c r="AA11" s="147">
        <f>SUM(AA14)</f>
        <v>623</v>
      </c>
      <c r="AB11" s="147">
        <f>SUM(AB14)</f>
        <v>18734</v>
      </c>
    </row>
    <row r="12" spans="1:28" ht="18.75" customHeight="1">
      <c r="A12" s="153" t="s">
        <v>159</v>
      </c>
      <c r="B12" s="152"/>
      <c r="C12" s="151">
        <f>100*(C11-C10)/C10</f>
        <v>-2.9456287068516267</v>
      </c>
      <c r="D12" s="151">
        <f>100*(D11-D10)/D10</f>
        <v>5.3019670999654895</v>
      </c>
      <c r="E12" s="151">
        <f>100*(E11-E10)/E10</f>
        <v>15.686274509803921</v>
      </c>
      <c r="F12" s="151">
        <f>100*(F11-F10)/F10</f>
        <v>7.8125</v>
      </c>
      <c r="G12" s="151">
        <f>100*(G11-G10)/G10</f>
        <v>-2.9929095658664013</v>
      </c>
      <c r="H12" s="151">
        <f>100*(H11-H10)/H10</f>
        <v>5.290295099505691</v>
      </c>
      <c r="I12" s="151">
        <f>100*(I11-I10)/I10</f>
        <v>-4.918032786885246</v>
      </c>
      <c r="J12" s="151">
        <f>100*(J11-J10)/J10</f>
        <v>-12.206572769953052</v>
      </c>
      <c r="K12" s="151">
        <f>100*(K11-K10)/K10</f>
        <v>4.097667109875498</v>
      </c>
      <c r="L12" s="151">
        <f>100*(L11-L10)/L10</f>
        <v>12.624756735524647</v>
      </c>
      <c r="M12" s="151">
        <f>100*(M11-M10)/M10</f>
        <v>-10.681297312313355</v>
      </c>
      <c r="N12" s="151">
        <f>100*(N11-N10)/N10</f>
        <v>-6.570230471670513</v>
      </c>
      <c r="O12" s="151">
        <f>100*(O11-O10)/O10</f>
        <v>6.779661016949152</v>
      </c>
      <c r="P12" s="151">
        <f>100*(P11-P10)/P10</f>
        <v>34.24295774647887</v>
      </c>
      <c r="Q12" s="151">
        <f>100*(Q11-Q10)/Q10</f>
        <v>1.0576923076923077</v>
      </c>
      <c r="R12" s="151">
        <f>100*(R11-R10)/R10</f>
        <v>13.355859861284012</v>
      </c>
      <c r="S12" s="151">
        <f>100*(S11-S10)/S10</f>
        <v>-4.472197251829973</v>
      </c>
      <c r="T12" s="151">
        <f>100*(T11-T10)/T10</f>
        <v>9.011439537433954</v>
      </c>
      <c r="U12" s="151">
        <f>100*(U11-U10)/U10</f>
        <v>3.494837172359015</v>
      </c>
      <c r="V12" s="151">
        <f>100*(V11-V10)/V10</f>
        <v>-1.5976645435244161</v>
      </c>
      <c r="W12" s="151">
        <f>100*(W11-W10)/W10</f>
        <v>-6.437246963562753</v>
      </c>
      <c r="X12" s="151">
        <f>100*(X11-X10)/X10</f>
        <v>-3.1892840057407112</v>
      </c>
      <c r="Y12" s="151">
        <f>100*(Y11-Y10)/Y10</f>
        <v>1.3829733927945083</v>
      </c>
      <c r="Z12" s="151">
        <f>100*(Z11-Z10)/Z10</f>
        <v>9.986283108904388</v>
      </c>
      <c r="AA12" s="151">
        <f>100*(AA11-AA10)/AA10</f>
        <v>-0.32</v>
      </c>
      <c r="AB12" s="151">
        <f>100*(AB11-AB10)/AB10</f>
        <v>2.198461622388304</v>
      </c>
    </row>
    <row r="13" spans="1:28" ht="18.75" customHeight="1">
      <c r="A13" s="143"/>
      <c r="B13" s="150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</row>
    <row r="14" spans="1:28" ht="18.75" customHeight="1">
      <c r="A14" s="135" t="s">
        <v>158</v>
      </c>
      <c r="B14" s="134"/>
      <c r="C14" s="60">
        <f>SUM(C15:C24,C27,C33,C43,C50,C56,C64,C70)</f>
        <v>78220</v>
      </c>
      <c r="D14" s="60">
        <f>SUM(D15:D24,D27,D33,D43,D50,D56,D64,D70)</f>
        <v>640773</v>
      </c>
      <c r="E14" s="60">
        <f>SUM(E15:E24,E27,E33,E43,E50,E56,E64,E70)</f>
        <v>236</v>
      </c>
      <c r="F14" s="60">
        <f>SUM(F15:F24,F27,F33,F43,F50,F56,F64,F70)</f>
        <v>3036</v>
      </c>
      <c r="G14" s="60">
        <f>SUM(G15:G24,G27,G33,G43,G50,G56,G64,G70)</f>
        <v>77984</v>
      </c>
      <c r="H14" s="60">
        <f>SUM(H15:H24,H27,H33,H43,H50,H56,H64,H70)</f>
        <v>637737</v>
      </c>
      <c r="I14" s="60">
        <f>SUM(I15:I24,I27,I33,I43,I50,I56,I64,I70)</f>
        <v>58</v>
      </c>
      <c r="J14" s="60">
        <f>SUM(J15:J24,J27,J33,J43,J50,J56,J64,J70)</f>
        <v>561</v>
      </c>
      <c r="K14" s="60">
        <f>SUM(K15:K24,K27,K33,K43,K50,K56,K64,K70)</f>
        <v>8612</v>
      </c>
      <c r="L14" s="60">
        <f>SUM(L15:L24,L27,L33,L43,L50,L56,L64,L70)</f>
        <v>63080</v>
      </c>
      <c r="M14" s="60">
        <f>SUM(M15:M24,M27,M33,M43,M50,M56,M64,M70)</f>
        <v>12861</v>
      </c>
      <c r="N14" s="60">
        <f>SUM(N15:N24,N27,N33,N43,N50,N56,N64,N70)</f>
        <v>143709</v>
      </c>
      <c r="O14" s="60">
        <f>SUM(O15:O24,O27,O33,O43,O50,O56,O64,O70)</f>
        <v>126</v>
      </c>
      <c r="P14" s="60">
        <f>SUM(P15:P24,P27,P33,P43,P50,P56,P64,P70)</f>
        <v>3050</v>
      </c>
      <c r="Q14" s="60">
        <f>SUM(Q15:Q24,Q27,Q33,Q43,Q50,Q56,Q64,Q70)</f>
        <v>2102</v>
      </c>
      <c r="R14" s="60">
        <f>SUM(R15:R24,R27,R33,R43,R50,R56,R64,R70)</f>
        <v>38244</v>
      </c>
      <c r="S14" s="60">
        <f>SUM(S15:S24,S27,S33,S43,S50,S56,S64,S70)</f>
        <v>29755</v>
      </c>
      <c r="T14" s="60">
        <f>SUM(T15:T24,T27,T33,T43,T50,T56,T64,T70)</f>
        <v>174959</v>
      </c>
      <c r="U14" s="60">
        <f>SUM(U15:U24,U27,U33,U43,U50,U56,U64,U70)</f>
        <v>1303</v>
      </c>
      <c r="V14" s="60">
        <f>SUM(V15:V24,V27,V33,V43,V50,V56,V64,V70)</f>
        <v>18539</v>
      </c>
      <c r="W14" s="60">
        <f>SUM(W15:W24,W27,W33,W43,W50,W56,W64,W70)</f>
        <v>2311</v>
      </c>
      <c r="X14" s="60">
        <f>SUM(X15:X24,X27,X33,X43,X50,X56,X64,X70)</f>
        <v>6071</v>
      </c>
      <c r="Y14" s="60">
        <f>SUM(Y15:Y24,Y27,Y33,Y43,Y50,Y56,Y64,Y70)</f>
        <v>20233</v>
      </c>
      <c r="Z14" s="60">
        <f>SUM(Z15:Z24,Z27,Z33,Z43,Z50,Z56,Z64,Z70)</f>
        <v>170790</v>
      </c>
      <c r="AA14" s="60">
        <f>SUM(AA15:AA24,AA27,AA33,AA43,AA50,AA56,AA64,AA70)</f>
        <v>623</v>
      </c>
      <c r="AB14" s="60">
        <f>SUM(AB15:AB24,AB27,AB33,AB43,AB50,AB56,AB64,AB70)</f>
        <v>18734</v>
      </c>
    </row>
    <row r="15" spans="1:28" ht="18.75" customHeight="1">
      <c r="A15" s="135" t="s">
        <v>157</v>
      </c>
      <c r="B15" s="134"/>
      <c r="C15" s="149">
        <f>SUM(E15,G15)</f>
        <v>31525</v>
      </c>
      <c r="D15" s="147">
        <f>SUM(F15,H15)</f>
        <v>286956</v>
      </c>
      <c r="E15" s="147">
        <v>35</v>
      </c>
      <c r="F15" s="147">
        <v>363</v>
      </c>
      <c r="G15" s="147">
        <f>SUM(I15,K15,M15,O15,Q15,S15,U15,W15,Y15,AA15)</f>
        <v>31490</v>
      </c>
      <c r="H15" s="147">
        <f>SUM(J15,L15,N15,P15,R15,T15,V15,X15,Z15,AB15)</f>
        <v>286593</v>
      </c>
      <c r="I15" s="147">
        <v>8</v>
      </c>
      <c r="J15" s="147">
        <v>49</v>
      </c>
      <c r="K15" s="147">
        <v>3080</v>
      </c>
      <c r="L15" s="147">
        <v>28514</v>
      </c>
      <c r="M15" s="147">
        <v>3126</v>
      </c>
      <c r="N15" s="147">
        <v>36425</v>
      </c>
      <c r="O15" s="147">
        <v>20</v>
      </c>
      <c r="P15" s="147">
        <v>1158</v>
      </c>
      <c r="Q15" s="147">
        <v>968</v>
      </c>
      <c r="R15" s="147">
        <v>21245</v>
      </c>
      <c r="S15" s="147">
        <v>13687</v>
      </c>
      <c r="T15" s="147">
        <v>94696</v>
      </c>
      <c r="U15" s="147">
        <v>688</v>
      </c>
      <c r="V15" s="147">
        <v>12035</v>
      </c>
      <c r="W15" s="147">
        <v>1382</v>
      </c>
      <c r="X15" s="147">
        <v>4256</v>
      </c>
      <c r="Y15" s="147">
        <v>8385</v>
      </c>
      <c r="Z15" s="147">
        <v>79813</v>
      </c>
      <c r="AA15" s="147">
        <v>146</v>
      </c>
      <c r="AB15" s="147">
        <v>8402</v>
      </c>
    </row>
    <row r="16" spans="1:28" ht="18.75" customHeight="1">
      <c r="A16" s="135" t="s">
        <v>156</v>
      </c>
      <c r="B16" s="134"/>
      <c r="C16" s="149">
        <f>SUM(E16,G16)</f>
        <v>3951</v>
      </c>
      <c r="D16" s="147">
        <f>SUM(F16,H16)</f>
        <v>30994</v>
      </c>
      <c r="E16" s="147">
        <v>6</v>
      </c>
      <c r="F16" s="147">
        <v>175</v>
      </c>
      <c r="G16" s="147">
        <f>SUM(I16,K16,M16,O16,Q16,S16,U16,W16,Y16,AA16)</f>
        <v>3945</v>
      </c>
      <c r="H16" s="147">
        <f>SUM(J16,L16,N16,P16,R16,T16,V16,X16,Z16,AB16)</f>
        <v>30819</v>
      </c>
      <c r="I16" s="147">
        <v>6</v>
      </c>
      <c r="J16" s="147">
        <v>65</v>
      </c>
      <c r="K16" s="147">
        <v>414</v>
      </c>
      <c r="L16" s="147">
        <v>3285</v>
      </c>
      <c r="M16" s="147">
        <v>359</v>
      </c>
      <c r="N16" s="147">
        <v>5314</v>
      </c>
      <c r="O16" s="147">
        <v>9</v>
      </c>
      <c r="P16" s="147">
        <v>380</v>
      </c>
      <c r="Q16" s="147">
        <v>103</v>
      </c>
      <c r="R16" s="147">
        <v>1775</v>
      </c>
      <c r="S16" s="147">
        <v>1675</v>
      </c>
      <c r="T16" s="147">
        <v>7800</v>
      </c>
      <c r="U16" s="147">
        <v>76</v>
      </c>
      <c r="V16" s="147">
        <v>998</v>
      </c>
      <c r="W16" s="147">
        <v>136</v>
      </c>
      <c r="X16" s="147">
        <v>272</v>
      </c>
      <c r="Y16" s="147">
        <v>1123</v>
      </c>
      <c r="Z16" s="147">
        <v>10148</v>
      </c>
      <c r="AA16" s="147">
        <v>44</v>
      </c>
      <c r="AB16" s="147">
        <v>782</v>
      </c>
    </row>
    <row r="17" spans="1:28" ht="18.75" customHeight="1">
      <c r="A17" s="135" t="s">
        <v>155</v>
      </c>
      <c r="B17" s="134"/>
      <c r="C17" s="149">
        <f>SUM(E17,G17)</f>
        <v>7765</v>
      </c>
      <c r="D17" s="147">
        <f>SUM(F17,H17)</f>
        <v>60147</v>
      </c>
      <c r="E17" s="147">
        <v>15</v>
      </c>
      <c r="F17" s="147">
        <v>153</v>
      </c>
      <c r="G17" s="147">
        <f>SUM(I17,K17,M17,O17,Q17,S17,U17,W17,Y17,AA17)</f>
        <v>7750</v>
      </c>
      <c r="H17" s="147">
        <f>SUM(J17,L17,N17,P17,R17,T17,V17,X17,Z17,AB17)</f>
        <v>59994</v>
      </c>
      <c r="I17" s="147">
        <v>2</v>
      </c>
      <c r="J17" s="147">
        <v>11</v>
      </c>
      <c r="K17" s="147">
        <v>809</v>
      </c>
      <c r="L17" s="147">
        <v>4547</v>
      </c>
      <c r="M17" s="147">
        <v>1907</v>
      </c>
      <c r="N17" s="147">
        <v>17430</v>
      </c>
      <c r="O17" s="147">
        <v>8</v>
      </c>
      <c r="P17" s="147">
        <v>332</v>
      </c>
      <c r="Q17" s="147">
        <v>169</v>
      </c>
      <c r="R17" s="147">
        <v>3241</v>
      </c>
      <c r="S17" s="147">
        <v>2662</v>
      </c>
      <c r="T17" s="147">
        <v>14634</v>
      </c>
      <c r="U17" s="147">
        <v>136</v>
      </c>
      <c r="V17" s="147">
        <v>1336</v>
      </c>
      <c r="W17" s="147">
        <v>214</v>
      </c>
      <c r="X17" s="147">
        <v>388</v>
      </c>
      <c r="Y17" s="147">
        <v>1793</v>
      </c>
      <c r="Z17" s="147">
        <v>14953</v>
      </c>
      <c r="AA17" s="147">
        <v>50</v>
      </c>
      <c r="AB17" s="147">
        <v>3122</v>
      </c>
    </row>
    <row r="18" spans="1:28" ht="18.75" customHeight="1">
      <c r="A18" s="135" t="s">
        <v>154</v>
      </c>
      <c r="B18" s="134"/>
      <c r="C18" s="149">
        <f>SUM(E18,G18)</f>
        <v>2157</v>
      </c>
      <c r="D18" s="147">
        <f>SUM(F18,H18)</f>
        <v>12326</v>
      </c>
      <c r="E18" s="147">
        <v>11</v>
      </c>
      <c r="F18" s="147">
        <v>234</v>
      </c>
      <c r="G18" s="147">
        <f>SUM(I18,K18,M18,O18,Q18,S18,U18,W18,Y18,AA18)</f>
        <v>2146</v>
      </c>
      <c r="H18" s="147">
        <f>SUM(J18,L18,N18,P18,R18,T18,V18,X18,Z18,AB18)</f>
        <v>12092</v>
      </c>
      <c r="I18" s="147">
        <v>2</v>
      </c>
      <c r="J18" s="147">
        <v>12</v>
      </c>
      <c r="K18" s="147">
        <v>157</v>
      </c>
      <c r="L18" s="147">
        <v>1566</v>
      </c>
      <c r="M18" s="147">
        <v>577</v>
      </c>
      <c r="N18" s="147">
        <v>2878</v>
      </c>
      <c r="O18" s="147">
        <v>5</v>
      </c>
      <c r="P18" s="147">
        <v>56</v>
      </c>
      <c r="Q18" s="147">
        <v>42</v>
      </c>
      <c r="R18" s="147">
        <v>412</v>
      </c>
      <c r="S18" s="147">
        <v>749</v>
      </c>
      <c r="T18" s="147">
        <v>2813</v>
      </c>
      <c r="U18" s="147">
        <v>24</v>
      </c>
      <c r="V18" s="147">
        <v>307</v>
      </c>
      <c r="W18" s="147">
        <v>8</v>
      </c>
      <c r="X18" s="147">
        <v>10</v>
      </c>
      <c r="Y18" s="147">
        <v>546</v>
      </c>
      <c r="Z18" s="147">
        <v>3328</v>
      </c>
      <c r="AA18" s="147">
        <v>36</v>
      </c>
      <c r="AB18" s="147">
        <v>710</v>
      </c>
    </row>
    <row r="19" spans="1:28" ht="18.75" customHeight="1">
      <c r="A19" s="135" t="s">
        <v>153</v>
      </c>
      <c r="B19" s="134"/>
      <c r="C19" s="149">
        <f>SUM(E19,G19)</f>
        <v>1579</v>
      </c>
      <c r="D19" s="147">
        <f>SUM(F19,H19)</f>
        <v>9831</v>
      </c>
      <c r="E19" s="147">
        <v>16</v>
      </c>
      <c r="F19" s="147">
        <v>294</v>
      </c>
      <c r="G19" s="147">
        <f>SUM(I19,K19,M19,O19,Q19,S19,U19,W19,Y19,AA19)</f>
        <v>1563</v>
      </c>
      <c r="H19" s="147">
        <f>SUM(J19,L19,N19,P19,R19,T19,V19,X19,Z19,AB19)</f>
        <v>9537</v>
      </c>
      <c r="I19" s="147">
        <v>2</v>
      </c>
      <c r="J19" s="147">
        <v>24</v>
      </c>
      <c r="K19" s="147">
        <v>183</v>
      </c>
      <c r="L19" s="147">
        <v>1532</v>
      </c>
      <c r="M19" s="147">
        <v>163</v>
      </c>
      <c r="N19" s="147">
        <v>2236</v>
      </c>
      <c r="O19" s="147">
        <v>9</v>
      </c>
      <c r="P19" s="147">
        <v>119</v>
      </c>
      <c r="Q19" s="147">
        <v>56</v>
      </c>
      <c r="R19" s="147">
        <v>373</v>
      </c>
      <c r="S19" s="147">
        <v>617</v>
      </c>
      <c r="T19" s="147">
        <v>1989</v>
      </c>
      <c r="U19" s="147">
        <v>16</v>
      </c>
      <c r="V19" s="147">
        <v>179</v>
      </c>
      <c r="W19" s="147">
        <v>1</v>
      </c>
      <c r="X19" s="147">
        <v>3</v>
      </c>
      <c r="Y19" s="147">
        <v>490</v>
      </c>
      <c r="Z19" s="147">
        <v>2741</v>
      </c>
      <c r="AA19" s="147">
        <v>26</v>
      </c>
      <c r="AB19" s="147">
        <v>341</v>
      </c>
    </row>
    <row r="20" spans="1:28" ht="18.75" customHeight="1">
      <c r="A20" s="135" t="s">
        <v>152</v>
      </c>
      <c r="B20" s="134"/>
      <c r="C20" s="149">
        <f>SUM(E20,G20)</f>
        <v>4589</v>
      </c>
      <c r="D20" s="147">
        <f>SUM(F20,H20)</f>
        <v>36188</v>
      </c>
      <c r="E20" s="147">
        <v>4</v>
      </c>
      <c r="F20" s="147">
        <v>113</v>
      </c>
      <c r="G20" s="147">
        <f>SUM(I20,K20,M20,O20,Q20,S20,U20,W20,Y20,AA20)</f>
        <v>4585</v>
      </c>
      <c r="H20" s="147">
        <f>SUM(J20,L20,N20,P20,R20,T20,V20,X20,Z20,AB20)</f>
        <v>36075</v>
      </c>
      <c r="I20" s="147">
        <v>1</v>
      </c>
      <c r="J20" s="147">
        <v>7</v>
      </c>
      <c r="K20" s="147">
        <v>420</v>
      </c>
      <c r="L20" s="147">
        <v>2540</v>
      </c>
      <c r="M20" s="147">
        <v>889</v>
      </c>
      <c r="N20" s="147">
        <v>9149</v>
      </c>
      <c r="O20" s="147">
        <v>5</v>
      </c>
      <c r="P20" s="147">
        <v>88</v>
      </c>
      <c r="Q20" s="147">
        <v>83</v>
      </c>
      <c r="R20" s="147">
        <v>1194</v>
      </c>
      <c r="S20" s="147">
        <v>1798</v>
      </c>
      <c r="T20" s="147">
        <v>8626</v>
      </c>
      <c r="U20" s="147">
        <v>58</v>
      </c>
      <c r="V20" s="147">
        <v>671</v>
      </c>
      <c r="W20" s="147">
        <v>162</v>
      </c>
      <c r="X20" s="147">
        <v>272</v>
      </c>
      <c r="Y20" s="147">
        <v>1142</v>
      </c>
      <c r="Z20" s="147">
        <v>12952</v>
      </c>
      <c r="AA20" s="147">
        <v>27</v>
      </c>
      <c r="AB20" s="147">
        <v>576</v>
      </c>
    </row>
    <row r="21" spans="1:28" ht="18.75" customHeight="1">
      <c r="A21" s="135" t="s">
        <v>151</v>
      </c>
      <c r="B21" s="134"/>
      <c r="C21" s="149">
        <f>SUM(E21,G21)</f>
        <v>1960</v>
      </c>
      <c r="D21" s="147">
        <f>SUM(F21,H21)</f>
        <v>13129</v>
      </c>
      <c r="E21" s="147">
        <v>9</v>
      </c>
      <c r="F21" s="147">
        <v>100</v>
      </c>
      <c r="G21" s="147">
        <f>SUM(I21,K21,M21,O21,Q21,S21,U21,W21,Y21,AA21)</f>
        <v>1951</v>
      </c>
      <c r="H21" s="147">
        <f>SUM(J21,L21,N21,P21,R21,T21,V21,X21,Z21,AB21)</f>
        <v>13029</v>
      </c>
      <c r="I21" s="133" t="s">
        <v>108</v>
      </c>
      <c r="J21" s="133" t="s">
        <v>108</v>
      </c>
      <c r="K21" s="147">
        <v>218</v>
      </c>
      <c r="L21" s="147">
        <v>1542</v>
      </c>
      <c r="M21" s="147">
        <v>326</v>
      </c>
      <c r="N21" s="147">
        <v>3543</v>
      </c>
      <c r="O21" s="147">
        <v>3</v>
      </c>
      <c r="P21" s="147">
        <v>35</v>
      </c>
      <c r="Q21" s="147">
        <v>48</v>
      </c>
      <c r="R21" s="147">
        <v>482</v>
      </c>
      <c r="S21" s="147">
        <v>708</v>
      </c>
      <c r="T21" s="147">
        <v>3479</v>
      </c>
      <c r="U21" s="147">
        <v>22</v>
      </c>
      <c r="V21" s="147">
        <v>233</v>
      </c>
      <c r="W21" s="147">
        <v>23</v>
      </c>
      <c r="X21" s="147">
        <v>50</v>
      </c>
      <c r="Y21" s="147">
        <v>587</v>
      </c>
      <c r="Z21" s="147">
        <v>3328</v>
      </c>
      <c r="AA21" s="147">
        <v>16</v>
      </c>
      <c r="AB21" s="147">
        <v>337</v>
      </c>
    </row>
    <row r="22" spans="1:28" ht="18.75" customHeight="1">
      <c r="A22" s="135" t="s">
        <v>150</v>
      </c>
      <c r="B22" s="134"/>
      <c r="C22" s="149">
        <f>SUM(E22,G22)</f>
        <v>3062</v>
      </c>
      <c r="D22" s="147">
        <f>SUM(F22,H22)</f>
        <v>34705</v>
      </c>
      <c r="E22" s="148">
        <v>19</v>
      </c>
      <c r="F22" s="147">
        <v>229</v>
      </c>
      <c r="G22" s="147">
        <f>SUM(I22,K22,M22,O22,Q22,S22,U22,W22,Y22,AA22)</f>
        <v>3043</v>
      </c>
      <c r="H22" s="147">
        <f>SUM(J22,L22,N22,P22,R22,T22,V22,X22,Z22,AB22)</f>
        <v>34476</v>
      </c>
      <c r="I22" s="133" t="s">
        <v>108</v>
      </c>
      <c r="J22" s="133" t="s">
        <v>108</v>
      </c>
      <c r="K22" s="147">
        <v>434</v>
      </c>
      <c r="L22" s="147">
        <v>2906</v>
      </c>
      <c r="M22" s="147">
        <v>575</v>
      </c>
      <c r="N22" s="147">
        <v>13800</v>
      </c>
      <c r="O22" s="147">
        <v>6</v>
      </c>
      <c r="P22" s="147">
        <v>71</v>
      </c>
      <c r="Q22" s="147">
        <v>97</v>
      </c>
      <c r="R22" s="147">
        <v>2645</v>
      </c>
      <c r="S22" s="147">
        <v>989</v>
      </c>
      <c r="T22" s="147">
        <v>7247</v>
      </c>
      <c r="U22" s="147">
        <v>45</v>
      </c>
      <c r="V22" s="147">
        <v>426</v>
      </c>
      <c r="W22" s="147">
        <v>69</v>
      </c>
      <c r="X22" s="147">
        <v>153</v>
      </c>
      <c r="Y22" s="147">
        <v>805</v>
      </c>
      <c r="Z22" s="147">
        <v>6700</v>
      </c>
      <c r="AA22" s="147">
        <v>23</v>
      </c>
      <c r="AB22" s="147">
        <v>528</v>
      </c>
    </row>
    <row r="23" spans="1:28" ht="18.75" customHeight="1">
      <c r="A23" s="146"/>
      <c r="B23" s="145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</row>
    <row r="24" spans="1:28" ht="18.75" customHeight="1">
      <c r="A24" s="135" t="s">
        <v>149</v>
      </c>
      <c r="B24" s="134"/>
      <c r="C24" s="60">
        <f>SUM(C25)</f>
        <v>1091</v>
      </c>
      <c r="D24" s="60">
        <f>SUM(D25)</f>
        <v>5795</v>
      </c>
      <c r="E24" s="60">
        <f>SUM(E25)</f>
        <v>1</v>
      </c>
      <c r="F24" s="60">
        <f>SUM(F25)</f>
        <v>45</v>
      </c>
      <c r="G24" s="60">
        <f>SUM(G25)</f>
        <v>1090</v>
      </c>
      <c r="H24" s="60">
        <f>SUM(H25)</f>
        <v>5750</v>
      </c>
      <c r="I24" s="133" t="s">
        <v>108</v>
      </c>
      <c r="J24" s="133" t="s">
        <v>108</v>
      </c>
      <c r="K24" s="60">
        <f>SUM(K25)</f>
        <v>59</v>
      </c>
      <c r="L24" s="60">
        <f>SUM(L25)</f>
        <v>194</v>
      </c>
      <c r="M24" s="60">
        <f>SUM(M25)</f>
        <v>504</v>
      </c>
      <c r="N24" s="60">
        <f>SUM(N25)</f>
        <v>1650</v>
      </c>
      <c r="O24" s="60">
        <f>SUM(O25)</f>
        <v>3</v>
      </c>
      <c r="P24" s="60">
        <f>SUM(P25)</f>
        <v>19</v>
      </c>
      <c r="Q24" s="60">
        <f>SUM(Q25)</f>
        <v>6</v>
      </c>
      <c r="R24" s="60">
        <f>SUM(R25)</f>
        <v>107</v>
      </c>
      <c r="S24" s="60">
        <f>SUM(S25)</f>
        <v>273</v>
      </c>
      <c r="T24" s="60">
        <f>SUM(T25)</f>
        <v>1080</v>
      </c>
      <c r="U24" s="60">
        <f>SUM(U25)</f>
        <v>8</v>
      </c>
      <c r="V24" s="60">
        <f>SUM(V25)</f>
        <v>78</v>
      </c>
      <c r="W24" s="60">
        <f>SUM(W25)</f>
        <v>15</v>
      </c>
      <c r="X24" s="60">
        <f>SUM(X25)</f>
        <v>20</v>
      </c>
      <c r="Y24" s="60">
        <f>SUM(Y25)</f>
        <v>213</v>
      </c>
      <c r="Z24" s="60">
        <f>SUM(Z25)</f>
        <v>2479</v>
      </c>
      <c r="AA24" s="60">
        <f>SUM(AA25)</f>
        <v>9</v>
      </c>
      <c r="AB24" s="60">
        <f>SUM(AB25)</f>
        <v>123</v>
      </c>
    </row>
    <row r="25" spans="1:28" ht="18.75" customHeight="1">
      <c r="A25" s="138"/>
      <c r="B25" s="137" t="s">
        <v>148</v>
      </c>
      <c r="C25" s="142">
        <f>SUM(E25,G25)</f>
        <v>1091</v>
      </c>
      <c r="D25" s="141">
        <f>SUM(F25,H25)</f>
        <v>5795</v>
      </c>
      <c r="E25" s="139">
        <v>1</v>
      </c>
      <c r="F25" s="139">
        <v>45</v>
      </c>
      <c r="G25" s="141">
        <f>SUM(I25,K25,M25,O25,Q25,S25,U25,W25,Y25,AA25)</f>
        <v>1090</v>
      </c>
      <c r="H25" s="141">
        <f>SUM(J25,L25,N25,P25,R25,T25,V25,X25,Z25,AB25)</f>
        <v>5750</v>
      </c>
      <c r="I25" s="140" t="s">
        <v>108</v>
      </c>
      <c r="J25" s="140" t="s">
        <v>108</v>
      </c>
      <c r="K25" s="139">
        <v>59</v>
      </c>
      <c r="L25" s="139">
        <v>194</v>
      </c>
      <c r="M25" s="139">
        <v>504</v>
      </c>
      <c r="N25" s="139">
        <v>1650</v>
      </c>
      <c r="O25" s="139">
        <v>3</v>
      </c>
      <c r="P25" s="139">
        <v>19</v>
      </c>
      <c r="Q25" s="139">
        <v>6</v>
      </c>
      <c r="R25" s="139">
        <v>107</v>
      </c>
      <c r="S25" s="139">
        <v>273</v>
      </c>
      <c r="T25" s="139">
        <v>1080</v>
      </c>
      <c r="U25" s="139">
        <v>8</v>
      </c>
      <c r="V25" s="139">
        <v>78</v>
      </c>
      <c r="W25" s="139">
        <v>15</v>
      </c>
      <c r="X25" s="139">
        <v>20</v>
      </c>
      <c r="Y25" s="139">
        <v>213</v>
      </c>
      <c r="Z25" s="139">
        <v>2479</v>
      </c>
      <c r="AA25" s="139">
        <v>9</v>
      </c>
      <c r="AB25" s="139">
        <v>123</v>
      </c>
    </row>
    <row r="26" spans="1:28" ht="18.75" customHeight="1">
      <c r="A26" s="138"/>
      <c r="B26" s="137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</row>
    <row r="27" spans="1:28" ht="18.75" customHeight="1">
      <c r="A27" s="135" t="s">
        <v>147</v>
      </c>
      <c r="B27" s="134"/>
      <c r="C27" s="60">
        <f>SUM(C28:C31)</f>
        <v>2921</v>
      </c>
      <c r="D27" s="60">
        <f>SUM(D28:D31)</f>
        <v>24564</v>
      </c>
      <c r="E27" s="60">
        <f>SUM(E28:E31)</f>
        <v>7</v>
      </c>
      <c r="F27" s="60">
        <f>SUM(F28:F31)</f>
        <v>76</v>
      </c>
      <c r="G27" s="60">
        <f>SUM(G28:G31)</f>
        <v>2914</v>
      </c>
      <c r="H27" s="60">
        <f>SUM(H28:H31)</f>
        <v>24488</v>
      </c>
      <c r="I27" s="60">
        <f>SUM(I28:I31)</f>
        <v>6</v>
      </c>
      <c r="J27" s="60">
        <f>SUM(J28:J31)</f>
        <v>60</v>
      </c>
      <c r="K27" s="60">
        <f>SUM(K28:K31)</f>
        <v>401</v>
      </c>
      <c r="L27" s="60">
        <f>SUM(L28:L31)</f>
        <v>2070</v>
      </c>
      <c r="M27" s="60">
        <f>SUM(M28:M31)</f>
        <v>881</v>
      </c>
      <c r="N27" s="60">
        <f>SUM(N28:N31)</f>
        <v>12384</v>
      </c>
      <c r="O27" s="60">
        <f>SUM(O28:O31)</f>
        <v>6</v>
      </c>
      <c r="P27" s="60">
        <f>SUM(P28:P31)</f>
        <v>30</v>
      </c>
      <c r="Q27" s="60">
        <f>SUM(Q28:Q31)</f>
        <v>71</v>
      </c>
      <c r="R27" s="60">
        <f>SUM(R28:R31)</f>
        <v>974</v>
      </c>
      <c r="S27" s="60">
        <f>SUM(S28:S31)</f>
        <v>871</v>
      </c>
      <c r="T27" s="60">
        <f>SUM(T28:T31)</f>
        <v>4079</v>
      </c>
      <c r="U27" s="60">
        <f>SUM(U28:U31)</f>
        <v>29</v>
      </c>
      <c r="V27" s="60">
        <f>SUM(V28:V31)</f>
        <v>280</v>
      </c>
      <c r="W27" s="60">
        <f>SUM(W28:W31)</f>
        <v>35</v>
      </c>
      <c r="X27" s="60">
        <f>SUM(X28:X31)</f>
        <v>67</v>
      </c>
      <c r="Y27" s="60">
        <f>SUM(Y28:Y31)</f>
        <v>587</v>
      </c>
      <c r="Z27" s="60">
        <f>SUM(Z28:Z31)</f>
        <v>4171</v>
      </c>
      <c r="AA27" s="60">
        <f>SUM(AA28:AA31)</f>
        <v>27</v>
      </c>
      <c r="AB27" s="60">
        <f>SUM(AB28:AB31)</f>
        <v>373</v>
      </c>
    </row>
    <row r="28" spans="1:28" ht="18.75" customHeight="1">
      <c r="A28" s="138"/>
      <c r="B28" s="137" t="s">
        <v>146</v>
      </c>
      <c r="C28" s="142">
        <f>SUM(E28,G28)</f>
        <v>886</v>
      </c>
      <c r="D28" s="141">
        <f>SUM(F28,H28)</f>
        <v>8231</v>
      </c>
      <c r="E28" s="140" t="s">
        <v>108</v>
      </c>
      <c r="F28" s="140" t="s">
        <v>108</v>
      </c>
      <c r="G28" s="141">
        <f>SUM(I28,K28,M28,O28,Q28,S28,U28,W28,Y28,AA28)</f>
        <v>886</v>
      </c>
      <c r="H28" s="141">
        <f>SUM(J28,L28,N28,P28,R28,T28,V28,X28,Z28,AB28)</f>
        <v>8231</v>
      </c>
      <c r="I28" s="140" t="s">
        <v>108</v>
      </c>
      <c r="J28" s="140" t="s">
        <v>108</v>
      </c>
      <c r="K28" s="139">
        <v>102</v>
      </c>
      <c r="L28" s="139">
        <v>439</v>
      </c>
      <c r="M28" s="139">
        <v>327</v>
      </c>
      <c r="N28" s="139">
        <v>5224</v>
      </c>
      <c r="O28" s="139">
        <v>2</v>
      </c>
      <c r="P28" s="139">
        <v>11</v>
      </c>
      <c r="Q28" s="139">
        <v>23</v>
      </c>
      <c r="R28" s="139">
        <v>375</v>
      </c>
      <c r="S28" s="139">
        <v>245</v>
      </c>
      <c r="T28" s="139">
        <v>1035</v>
      </c>
      <c r="U28" s="139">
        <v>5</v>
      </c>
      <c r="V28" s="139">
        <v>78</v>
      </c>
      <c r="W28" s="139">
        <v>9</v>
      </c>
      <c r="X28" s="139">
        <v>16</v>
      </c>
      <c r="Y28" s="139">
        <v>166</v>
      </c>
      <c r="Z28" s="139">
        <v>951</v>
      </c>
      <c r="AA28" s="139">
        <v>7</v>
      </c>
      <c r="AB28" s="139">
        <v>102</v>
      </c>
    </row>
    <row r="29" spans="1:28" ht="18.75" customHeight="1">
      <c r="A29" s="138"/>
      <c r="B29" s="137" t="s">
        <v>145</v>
      </c>
      <c r="C29" s="142">
        <f>SUM(E29,G29)</f>
        <v>1118</v>
      </c>
      <c r="D29" s="141">
        <f>SUM(F29,H29)</f>
        <v>6989</v>
      </c>
      <c r="E29" s="139">
        <v>2</v>
      </c>
      <c r="F29" s="139">
        <v>29</v>
      </c>
      <c r="G29" s="141">
        <f>SUM(I29,K29,M29,O29,Q29,S29,U29,W29,Y29,AA29)</f>
        <v>1116</v>
      </c>
      <c r="H29" s="141">
        <f>SUM(J29,L29,N29,P29,R29,T29,V29,X29,Z29,AB29)</f>
        <v>6960</v>
      </c>
      <c r="I29" s="139">
        <v>1</v>
      </c>
      <c r="J29" s="139">
        <v>14</v>
      </c>
      <c r="K29" s="139">
        <v>131</v>
      </c>
      <c r="L29" s="139">
        <v>698</v>
      </c>
      <c r="M29" s="139">
        <v>342</v>
      </c>
      <c r="N29" s="139">
        <v>2651</v>
      </c>
      <c r="O29" s="139">
        <v>2</v>
      </c>
      <c r="P29" s="139">
        <v>9</v>
      </c>
      <c r="Q29" s="139">
        <v>11</v>
      </c>
      <c r="R29" s="139">
        <v>130</v>
      </c>
      <c r="S29" s="139">
        <v>398</v>
      </c>
      <c r="T29" s="139">
        <v>1874</v>
      </c>
      <c r="U29" s="139">
        <v>14</v>
      </c>
      <c r="V29" s="139">
        <v>115</v>
      </c>
      <c r="W29" s="139">
        <v>10</v>
      </c>
      <c r="X29" s="139">
        <v>24</v>
      </c>
      <c r="Y29" s="139">
        <v>200</v>
      </c>
      <c r="Z29" s="139">
        <v>1296</v>
      </c>
      <c r="AA29" s="139">
        <v>7</v>
      </c>
      <c r="AB29" s="139">
        <v>149</v>
      </c>
    </row>
    <row r="30" spans="1:28" ht="18.75" customHeight="1">
      <c r="A30" s="138"/>
      <c r="B30" s="137" t="s">
        <v>144</v>
      </c>
      <c r="C30" s="142">
        <f>SUM(E30,G30)</f>
        <v>673</v>
      </c>
      <c r="D30" s="141">
        <f>SUM(F30,H30)</f>
        <v>6480</v>
      </c>
      <c r="E30" s="139">
        <v>3</v>
      </c>
      <c r="F30" s="139">
        <v>40</v>
      </c>
      <c r="G30" s="141">
        <f>SUM(I30,K30,M30,O30,Q30,S30,U30,W30,Y30,AA30)</f>
        <v>670</v>
      </c>
      <c r="H30" s="141">
        <f>SUM(J30,L30,N30,P30,R30,T30,V30,X30,Z30,AB30)</f>
        <v>6440</v>
      </c>
      <c r="I30" s="139">
        <v>4</v>
      </c>
      <c r="J30" s="139">
        <v>43</v>
      </c>
      <c r="K30" s="139">
        <v>125</v>
      </c>
      <c r="L30" s="139">
        <v>662</v>
      </c>
      <c r="M30" s="139">
        <v>140</v>
      </c>
      <c r="N30" s="139">
        <v>2651</v>
      </c>
      <c r="O30" s="139">
        <v>2</v>
      </c>
      <c r="P30" s="139">
        <v>10</v>
      </c>
      <c r="Q30" s="139">
        <v>28</v>
      </c>
      <c r="R30" s="139">
        <v>384</v>
      </c>
      <c r="S30" s="139">
        <v>182</v>
      </c>
      <c r="T30" s="139">
        <v>922</v>
      </c>
      <c r="U30" s="139">
        <v>5</v>
      </c>
      <c r="V30" s="139">
        <v>43</v>
      </c>
      <c r="W30" s="139">
        <v>16</v>
      </c>
      <c r="X30" s="139">
        <v>27</v>
      </c>
      <c r="Y30" s="139">
        <v>161</v>
      </c>
      <c r="Z30" s="139">
        <v>1636</v>
      </c>
      <c r="AA30" s="139">
        <v>7</v>
      </c>
      <c r="AB30" s="139">
        <v>62</v>
      </c>
    </row>
    <row r="31" spans="1:28" ht="18.75" customHeight="1">
      <c r="A31" s="138"/>
      <c r="B31" s="137" t="s">
        <v>143</v>
      </c>
      <c r="C31" s="142">
        <f>SUM(E31,G31)</f>
        <v>244</v>
      </c>
      <c r="D31" s="141">
        <f>SUM(F31,H31)</f>
        <v>2864</v>
      </c>
      <c r="E31" s="139">
        <v>2</v>
      </c>
      <c r="F31" s="139">
        <v>7</v>
      </c>
      <c r="G31" s="141">
        <f>SUM(I31,K31,M31,O31,Q31,S31,U31,W31,Y31,AA31)</f>
        <v>242</v>
      </c>
      <c r="H31" s="141">
        <f>SUM(J31,L31,N31,P31,R31,T31,V31,X31,Z31,AB31)</f>
        <v>2857</v>
      </c>
      <c r="I31" s="139">
        <v>1</v>
      </c>
      <c r="J31" s="139">
        <v>3</v>
      </c>
      <c r="K31" s="139">
        <v>43</v>
      </c>
      <c r="L31" s="139">
        <v>271</v>
      </c>
      <c r="M31" s="139">
        <v>72</v>
      </c>
      <c r="N31" s="139">
        <v>1858</v>
      </c>
      <c r="O31" s="140" t="s">
        <v>108</v>
      </c>
      <c r="P31" s="140" t="s">
        <v>108</v>
      </c>
      <c r="Q31" s="139">
        <v>9</v>
      </c>
      <c r="R31" s="139">
        <v>85</v>
      </c>
      <c r="S31" s="139">
        <v>46</v>
      </c>
      <c r="T31" s="139">
        <v>248</v>
      </c>
      <c r="U31" s="139">
        <v>5</v>
      </c>
      <c r="V31" s="139">
        <v>44</v>
      </c>
      <c r="W31" s="140" t="s">
        <v>108</v>
      </c>
      <c r="X31" s="140" t="s">
        <v>108</v>
      </c>
      <c r="Y31" s="139">
        <v>60</v>
      </c>
      <c r="Z31" s="139">
        <v>288</v>
      </c>
      <c r="AA31" s="139">
        <v>6</v>
      </c>
      <c r="AB31" s="139">
        <v>60</v>
      </c>
    </row>
    <row r="32" spans="1:28" ht="18.75" customHeight="1">
      <c r="A32" s="138"/>
      <c r="B32" s="137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</row>
    <row r="33" spans="1:28" ht="18.75" customHeight="1">
      <c r="A33" s="135" t="s">
        <v>142</v>
      </c>
      <c r="B33" s="134"/>
      <c r="C33" s="60">
        <f>SUM(C34:C41)</f>
        <v>4569</v>
      </c>
      <c r="D33" s="60">
        <f>SUM(D34:D41)</f>
        <v>39255</v>
      </c>
      <c r="E33" s="60">
        <f>SUM(E34:E41)</f>
        <v>17</v>
      </c>
      <c r="F33" s="60">
        <f>SUM(F34:F41)</f>
        <v>110</v>
      </c>
      <c r="G33" s="60">
        <f>SUM(G34:G41)</f>
        <v>4552</v>
      </c>
      <c r="H33" s="60">
        <f>SUM(H34:H41)</f>
        <v>39145</v>
      </c>
      <c r="I33" s="60">
        <f>SUM(I34:I41)</f>
        <v>10</v>
      </c>
      <c r="J33" s="60">
        <f>SUM(J34:J41)</f>
        <v>119</v>
      </c>
      <c r="K33" s="60">
        <f>SUM(K34:K41)</f>
        <v>681</v>
      </c>
      <c r="L33" s="60">
        <f>SUM(L34:L41)</f>
        <v>4476</v>
      </c>
      <c r="M33" s="60">
        <f>SUM(M34:M41)</f>
        <v>520</v>
      </c>
      <c r="N33" s="60">
        <f>SUM(N34:N41)</f>
        <v>8376</v>
      </c>
      <c r="O33" s="60">
        <f>SUM(O34:O41)</f>
        <v>11</v>
      </c>
      <c r="P33" s="60">
        <f>SUM(P34:P41)</f>
        <v>189</v>
      </c>
      <c r="Q33" s="60">
        <f>SUM(Q34:Q41)</f>
        <v>148</v>
      </c>
      <c r="R33" s="60">
        <f>SUM(R34:R41)</f>
        <v>2511</v>
      </c>
      <c r="S33" s="60">
        <f>SUM(S34:S41)</f>
        <v>1676</v>
      </c>
      <c r="T33" s="60">
        <f>SUM(T34:T41)</f>
        <v>12607</v>
      </c>
      <c r="U33" s="60">
        <f>SUM(U34:U41)</f>
        <v>69</v>
      </c>
      <c r="V33" s="60">
        <f>SUM(V34:V41)</f>
        <v>620</v>
      </c>
      <c r="W33" s="60">
        <f>SUM(W34:W41)</f>
        <v>168</v>
      </c>
      <c r="X33" s="60">
        <f>SUM(X34:X41)</f>
        <v>378</v>
      </c>
      <c r="Y33" s="60">
        <f>SUM(Y34:Y41)</f>
        <v>1224</v>
      </c>
      <c r="Z33" s="60">
        <f>SUM(Z34:Z41)</f>
        <v>9070</v>
      </c>
      <c r="AA33" s="60">
        <f>SUM(AA34:AA41)</f>
        <v>45</v>
      </c>
      <c r="AB33" s="60">
        <f>SUM(AB34:AB41)</f>
        <v>799</v>
      </c>
    </row>
    <row r="34" spans="1:28" ht="18.75" customHeight="1">
      <c r="A34" s="138"/>
      <c r="B34" s="137" t="s">
        <v>141</v>
      </c>
      <c r="C34" s="142">
        <f>SUM(E34,G34)</f>
        <v>759</v>
      </c>
      <c r="D34" s="141">
        <f>SUM(F34,H34)</f>
        <v>4749</v>
      </c>
      <c r="E34" s="139">
        <v>1</v>
      </c>
      <c r="F34" s="139">
        <v>1</v>
      </c>
      <c r="G34" s="141">
        <f>SUM(I34,K34,M34,O34,Q34,S34,U34,W34,Y34,AA34)</f>
        <v>758</v>
      </c>
      <c r="H34" s="141">
        <f>SUM(J34,L34,N34,P34,R34,T34,V34,X34,Z34,AB34)</f>
        <v>4748</v>
      </c>
      <c r="I34" s="139">
        <v>2</v>
      </c>
      <c r="J34" s="139">
        <v>12</v>
      </c>
      <c r="K34" s="139">
        <v>111</v>
      </c>
      <c r="L34" s="139">
        <v>487</v>
      </c>
      <c r="M34" s="139">
        <v>168</v>
      </c>
      <c r="N34" s="139">
        <v>2023</v>
      </c>
      <c r="O34" s="139">
        <v>1</v>
      </c>
      <c r="P34" s="139">
        <v>4</v>
      </c>
      <c r="Q34" s="139">
        <v>20</v>
      </c>
      <c r="R34" s="139">
        <v>293</v>
      </c>
      <c r="S34" s="139">
        <v>274</v>
      </c>
      <c r="T34" s="139">
        <v>1006</v>
      </c>
      <c r="U34" s="139">
        <v>8</v>
      </c>
      <c r="V34" s="139">
        <v>63</v>
      </c>
      <c r="W34" s="139">
        <v>4</v>
      </c>
      <c r="X34" s="139">
        <v>6</v>
      </c>
      <c r="Y34" s="139">
        <v>163</v>
      </c>
      <c r="Z34" s="139">
        <v>728</v>
      </c>
      <c r="AA34" s="139">
        <v>7</v>
      </c>
      <c r="AB34" s="139">
        <v>126</v>
      </c>
    </row>
    <row r="35" spans="1:28" ht="18.75" customHeight="1">
      <c r="A35" s="138"/>
      <c r="B35" s="137" t="s">
        <v>140</v>
      </c>
      <c r="C35" s="142">
        <f>SUM(E35,G35)</f>
        <v>1086</v>
      </c>
      <c r="D35" s="141">
        <f>SUM(F35,H35)</f>
        <v>9695</v>
      </c>
      <c r="E35" s="139">
        <v>8</v>
      </c>
      <c r="F35" s="139">
        <v>41</v>
      </c>
      <c r="G35" s="141">
        <f>SUM(I35,K35,M35,O35,Q35,S35,U35,W35,Y35,AA35)</f>
        <v>1078</v>
      </c>
      <c r="H35" s="141">
        <f>SUM(J35,L35,N35,P35,R35,T35,V35,X35,Z35,AB35)</f>
        <v>9654</v>
      </c>
      <c r="I35" s="139">
        <v>5</v>
      </c>
      <c r="J35" s="139">
        <v>65</v>
      </c>
      <c r="K35" s="139">
        <v>204</v>
      </c>
      <c r="L35" s="139">
        <v>1027</v>
      </c>
      <c r="M35" s="139">
        <v>116</v>
      </c>
      <c r="N35" s="139">
        <v>2826</v>
      </c>
      <c r="O35" s="139">
        <v>3</v>
      </c>
      <c r="P35" s="139">
        <v>50</v>
      </c>
      <c r="Q35" s="139">
        <v>36</v>
      </c>
      <c r="R35" s="139">
        <v>532</v>
      </c>
      <c r="S35" s="139">
        <v>387</v>
      </c>
      <c r="T35" s="139">
        <v>2705</v>
      </c>
      <c r="U35" s="139">
        <v>14</v>
      </c>
      <c r="V35" s="139">
        <v>100</v>
      </c>
      <c r="W35" s="139">
        <v>12</v>
      </c>
      <c r="X35" s="139">
        <v>18</v>
      </c>
      <c r="Y35" s="139">
        <v>291</v>
      </c>
      <c r="Z35" s="139">
        <v>2138</v>
      </c>
      <c r="AA35" s="139">
        <v>10</v>
      </c>
      <c r="AB35" s="139">
        <v>193</v>
      </c>
    </row>
    <row r="36" spans="1:28" ht="18.75" customHeight="1">
      <c r="A36" s="138"/>
      <c r="B36" s="137" t="s">
        <v>139</v>
      </c>
      <c r="C36" s="142">
        <f>SUM(E36,G36)</f>
        <v>2187</v>
      </c>
      <c r="D36" s="141">
        <f>SUM(F36,H36)</f>
        <v>21218</v>
      </c>
      <c r="E36" s="139">
        <v>2</v>
      </c>
      <c r="F36" s="139">
        <v>32</v>
      </c>
      <c r="G36" s="141">
        <f>SUM(I36,K36,M36,O36,Q36,S36,U36,W36,Y36,AA36)</f>
        <v>2185</v>
      </c>
      <c r="H36" s="141">
        <f>SUM(J36,L36,N36,P36,R36,T36,V36,X36,Z36,AB36)</f>
        <v>21186</v>
      </c>
      <c r="I36" s="140" t="s">
        <v>108</v>
      </c>
      <c r="J36" s="140" t="s">
        <v>108</v>
      </c>
      <c r="K36" s="139">
        <v>278</v>
      </c>
      <c r="L36" s="139">
        <v>2155</v>
      </c>
      <c r="M36" s="139">
        <v>176</v>
      </c>
      <c r="N36" s="139">
        <v>2969</v>
      </c>
      <c r="O36" s="139">
        <v>3</v>
      </c>
      <c r="P36" s="139">
        <v>14</v>
      </c>
      <c r="Q36" s="139">
        <v>70</v>
      </c>
      <c r="R36" s="139">
        <v>1464</v>
      </c>
      <c r="S36" s="139">
        <v>868</v>
      </c>
      <c r="T36" s="139">
        <v>8462</v>
      </c>
      <c r="U36" s="139">
        <v>44</v>
      </c>
      <c r="V36" s="139">
        <v>442</v>
      </c>
      <c r="W36" s="139">
        <v>151</v>
      </c>
      <c r="X36" s="139">
        <f>352</f>
        <v>352</v>
      </c>
      <c r="Y36" s="139">
        <v>588</v>
      </c>
      <c r="Z36" s="139">
        <v>5116</v>
      </c>
      <c r="AA36" s="139">
        <v>7</v>
      </c>
      <c r="AB36" s="139">
        <v>212</v>
      </c>
    </row>
    <row r="37" spans="1:28" ht="18.75" customHeight="1">
      <c r="A37" s="138"/>
      <c r="B37" s="137" t="s">
        <v>138</v>
      </c>
      <c r="C37" s="142">
        <f>SUM(E37,G37)</f>
        <v>81</v>
      </c>
      <c r="D37" s="141">
        <f>SUM(F37,H37)</f>
        <v>477</v>
      </c>
      <c r="E37" s="139">
        <v>2</v>
      </c>
      <c r="F37" s="139">
        <v>10</v>
      </c>
      <c r="G37" s="141">
        <f>SUM(I37,K37,M37,O37,Q37,S37,U37,W37,Y37,AA37)</f>
        <v>79</v>
      </c>
      <c r="H37" s="141">
        <f>SUM(J37,L37,N37,P37,R37,T37,V37,X37,Z37,AB37)</f>
        <v>467</v>
      </c>
      <c r="I37" s="140" t="s">
        <v>108</v>
      </c>
      <c r="J37" s="140" t="s">
        <v>108</v>
      </c>
      <c r="K37" s="139">
        <v>10</v>
      </c>
      <c r="L37" s="139">
        <v>85</v>
      </c>
      <c r="M37" s="139">
        <v>15</v>
      </c>
      <c r="N37" s="139">
        <v>120</v>
      </c>
      <c r="O37" s="140" t="s">
        <v>108</v>
      </c>
      <c r="P37" s="140" t="s">
        <v>108</v>
      </c>
      <c r="Q37" s="139">
        <v>4</v>
      </c>
      <c r="R37" s="139">
        <v>34</v>
      </c>
      <c r="S37" s="139">
        <v>21</v>
      </c>
      <c r="T37" s="139">
        <v>58</v>
      </c>
      <c r="U37" s="139">
        <v>1</v>
      </c>
      <c r="V37" s="139">
        <v>2</v>
      </c>
      <c r="W37" s="139">
        <v>1</v>
      </c>
      <c r="X37" s="139">
        <v>2</v>
      </c>
      <c r="Y37" s="139">
        <v>24</v>
      </c>
      <c r="Z37" s="139">
        <v>119</v>
      </c>
      <c r="AA37" s="139">
        <v>3</v>
      </c>
      <c r="AB37" s="139">
        <v>47</v>
      </c>
    </row>
    <row r="38" spans="1:28" ht="18.75" customHeight="1">
      <c r="A38" s="138"/>
      <c r="B38" s="137" t="s">
        <v>137</v>
      </c>
      <c r="C38" s="142">
        <f>SUM(E38,G38)</f>
        <v>94</v>
      </c>
      <c r="D38" s="141">
        <f>SUM(F38,H38)</f>
        <v>751</v>
      </c>
      <c r="E38" s="139">
        <v>1</v>
      </c>
      <c r="F38" s="139">
        <v>3</v>
      </c>
      <c r="G38" s="141">
        <f>SUM(I38,K38,M38,O38,Q38,S38,U38,W38,Y38,AA38)</f>
        <v>93</v>
      </c>
      <c r="H38" s="141">
        <f>SUM(J38,L38,N38,P38,R38,T38,V38,X38,Z38,AB38)</f>
        <v>748</v>
      </c>
      <c r="I38" s="139">
        <v>1</v>
      </c>
      <c r="J38" s="139">
        <v>18</v>
      </c>
      <c r="K38" s="139">
        <v>14</v>
      </c>
      <c r="L38" s="139">
        <v>166</v>
      </c>
      <c r="M38" s="139">
        <v>7</v>
      </c>
      <c r="N38" s="139">
        <v>98</v>
      </c>
      <c r="O38" s="139">
        <v>1</v>
      </c>
      <c r="P38" s="139">
        <v>110</v>
      </c>
      <c r="Q38" s="139">
        <v>4</v>
      </c>
      <c r="R38" s="139">
        <v>36</v>
      </c>
      <c r="S38" s="139">
        <v>35</v>
      </c>
      <c r="T38" s="139">
        <v>108</v>
      </c>
      <c r="U38" s="140" t="s">
        <v>108</v>
      </c>
      <c r="V38" s="140" t="s">
        <v>108</v>
      </c>
      <c r="W38" s="140" t="s">
        <v>108</v>
      </c>
      <c r="X38" s="140" t="s">
        <v>108</v>
      </c>
      <c r="Y38" s="139">
        <v>27</v>
      </c>
      <c r="Z38" s="139">
        <v>145</v>
      </c>
      <c r="AA38" s="139">
        <v>4</v>
      </c>
      <c r="AB38" s="139">
        <v>67</v>
      </c>
    </row>
    <row r="39" spans="1:28" ht="18.75" customHeight="1">
      <c r="A39" s="138"/>
      <c r="B39" s="137" t="s">
        <v>136</v>
      </c>
      <c r="C39" s="142">
        <f>SUM(E39,G39)</f>
        <v>137</v>
      </c>
      <c r="D39" s="141">
        <f>SUM(F39,H39)</f>
        <v>910</v>
      </c>
      <c r="E39" s="140" t="s">
        <v>108</v>
      </c>
      <c r="F39" s="140" t="s">
        <v>108</v>
      </c>
      <c r="G39" s="141">
        <f>SUM(I39,K39,M39,O39,Q39,S39,U39,W39,Y39,AA39)</f>
        <v>137</v>
      </c>
      <c r="H39" s="141">
        <f>SUM(J39,L39,N39,P39,R39,T39,V39,X39,Z39,AB39)</f>
        <v>910</v>
      </c>
      <c r="I39" s="139">
        <v>1</v>
      </c>
      <c r="J39" s="139">
        <v>17</v>
      </c>
      <c r="K39" s="139">
        <v>38</v>
      </c>
      <c r="L39" s="139">
        <v>234</v>
      </c>
      <c r="M39" s="139">
        <v>20</v>
      </c>
      <c r="N39" s="139">
        <v>99</v>
      </c>
      <c r="O39" s="139">
        <v>1</v>
      </c>
      <c r="P39" s="139">
        <v>6</v>
      </c>
      <c r="Q39" s="139">
        <v>6</v>
      </c>
      <c r="R39" s="139">
        <v>111</v>
      </c>
      <c r="S39" s="139">
        <v>33</v>
      </c>
      <c r="T39" s="139">
        <v>90</v>
      </c>
      <c r="U39" s="139">
        <v>1</v>
      </c>
      <c r="V39" s="139">
        <v>7</v>
      </c>
      <c r="W39" s="140" t="s">
        <v>108</v>
      </c>
      <c r="X39" s="140" t="s">
        <v>108</v>
      </c>
      <c r="Y39" s="139">
        <v>31</v>
      </c>
      <c r="Z39" s="139">
        <v>278</v>
      </c>
      <c r="AA39" s="139">
        <v>6</v>
      </c>
      <c r="AB39" s="139">
        <v>68</v>
      </c>
    </row>
    <row r="40" spans="1:28" ht="18.75" customHeight="1">
      <c r="A40" s="138"/>
      <c r="B40" s="137" t="s">
        <v>135</v>
      </c>
      <c r="C40" s="142">
        <f>SUM(E40,G40)</f>
        <v>82</v>
      </c>
      <c r="D40" s="141">
        <f>SUM(F40,H40)</f>
        <v>605</v>
      </c>
      <c r="E40" s="140" t="s">
        <v>108</v>
      </c>
      <c r="F40" s="140" t="s">
        <v>108</v>
      </c>
      <c r="G40" s="141">
        <f>SUM(I40,K40,M40,O40,Q40,S40,U40,W40,Y40,AA40)</f>
        <v>82</v>
      </c>
      <c r="H40" s="141">
        <f>SUM(J40,L40,N40,P40,R40,T40,V40,X40,Z40,AB40)</f>
        <v>605</v>
      </c>
      <c r="I40" s="140" t="s">
        <v>108</v>
      </c>
      <c r="J40" s="140" t="s">
        <v>108</v>
      </c>
      <c r="K40" s="139">
        <v>7</v>
      </c>
      <c r="L40" s="139">
        <v>96</v>
      </c>
      <c r="M40" s="139">
        <v>4</v>
      </c>
      <c r="N40" s="139">
        <v>91</v>
      </c>
      <c r="O40" s="139">
        <v>2</v>
      </c>
      <c r="P40" s="139">
        <v>5</v>
      </c>
      <c r="Q40" s="139">
        <v>4</v>
      </c>
      <c r="R40" s="139">
        <v>18</v>
      </c>
      <c r="S40" s="139">
        <v>17</v>
      </c>
      <c r="T40" s="139">
        <v>49</v>
      </c>
      <c r="U40" s="140" t="s">
        <v>108</v>
      </c>
      <c r="V40" s="140" t="s">
        <v>108</v>
      </c>
      <c r="W40" s="140" t="s">
        <v>108</v>
      </c>
      <c r="X40" s="140" t="s">
        <v>108</v>
      </c>
      <c r="Y40" s="139">
        <v>44</v>
      </c>
      <c r="Z40" s="139">
        <v>303</v>
      </c>
      <c r="AA40" s="139">
        <v>4</v>
      </c>
      <c r="AB40" s="139">
        <v>43</v>
      </c>
    </row>
    <row r="41" spans="1:28" ht="18.75" customHeight="1">
      <c r="A41" s="138"/>
      <c r="B41" s="137" t="s">
        <v>134</v>
      </c>
      <c r="C41" s="142">
        <f>SUM(E41,G41)</f>
        <v>143</v>
      </c>
      <c r="D41" s="141">
        <f>SUM(F41,H41)</f>
        <v>850</v>
      </c>
      <c r="E41" s="139">
        <v>3</v>
      </c>
      <c r="F41" s="139">
        <v>23</v>
      </c>
      <c r="G41" s="141">
        <f>SUM(I41,K41,M41,O41,Q41,S41,U41,W41,Y41,AA41)</f>
        <v>140</v>
      </c>
      <c r="H41" s="141">
        <f>SUM(J41,L41,N41,P41,R41,T41,V41,X41,Z41,AB41)</f>
        <v>827</v>
      </c>
      <c r="I41" s="139">
        <v>1</v>
      </c>
      <c r="J41" s="139">
        <v>7</v>
      </c>
      <c r="K41" s="139">
        <v>19</v>
      </c>
      <c r="L41" s="139">
        <v>226</v>
      </c>
      <c r="M41" s="139">
        <v>14</v>
      </c>
      <c r="N41" s="139">
        <v>150</v>
      </c>
      <c r="O41" s="140" t="s">
        <v>108</v>
      </c>
      <c r="P41" s="140" t="s">
        <v>108</v>
      </c>
      <c r="Q41" s="139">
        <v>4</v>
      </c>
      <c r="R41" s="139">
        <v>23</v>
      </c>
      <c r="S41" s="139">
        <v>41</v>
      </c>
      <c r="T41" s="139">
        <v>129</v>
      </c>
      <c r="U41" s="139">
        <v>1</v>
      </c>
      <c r="V41" s="139">
        <v>6</v>
      </c>
      <c r="W41" s="140" t="s">
        <v>108</v>
      </c>
      <c r="X41" s="140" t="s">
        <v>108</v>
      </c>
      <c r="Y41" s="139">
        <v>56</v>
      </c>
      <c r="Z41" s="139">
        <v>243</v>
      </c>
      <c r="AA41" s="139">
        <v>4</v>
      </c>
      <c r="AB41" s="139">
        <v>43</v>
      </c>
    </row>
    <row r="42" spans="1:28" ht="18.75" customHeight="1">
      <c r="A42" s="138"/>
      <c r="B42" s="137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</row>
    <row r="43" spans="1:28" ht="18.75" customHeight="1">
      <c r="A43" s="135" t="s">
        <v>133</v>
      </c>
      <c r="B43" s="134"/>
      <c r="C43" s="60">
        <f>SUM(C44:C48)</f>
        <v>4981</v>
      </c>
      <c r="D43" s="60">
        <f>SUM(D44:D48)</f>
        <v>35345</v>
      </c>
      <c r="E43" s="60">
        <f>SUM(E44:E48)</f>
        <v>17</v>
      </c>
      <c r="F43" s="60">
        <f>SUM(F44:F48)</f>
        <v>146</v>
      </c>
      <c r="G43" s="60">
        <f>SUM(G44:G48)</f>
        <v>4964</v>
      </c>
      <c r="H43" s="60">
        <f>SUM(H44:H48)</f>
        <v>35199</v>
      </c>
      <c r="I43" s="60">
        <f>SUM(I44:I48)</f>
        <v>3</v>
      </c>
      <c r="J43" s="60">
        <f>SUM(J44:J48)</f>
        <v>15</v>
      </c>
      <c r="K43" s="60">
        <f>SUM(K44:K48)</f>
        <v>707</v>
      </c>
      <c r="L43" s="60">
        <f>SUM(L44:L48)</f>
        <v>3487</v>
      </c>
      <c r="M43" s="60">
        <f>SUM(M44:M48)</f>
        <v>1557</v>
      </c>
      <c r="N43" s="60">
        <f>SUM(N44:N48)</f>
        <v>14640</v>
      </c>
      <c r="O43" s="60">
        <f>SUM(O44:O48)</f>
        <v>11</v>
      </c>
      <c r="P43" s="60">
        <f>SUM(P44:P48)</f>
        <v>123</v>
      </c>
      <c r="Q43" s="60">
        <f>SUM(Q44:Q48)</f>
        <v>88</v>
      </c>
      <c r="R43" s="60">
        <f>SUM(R44:R48)</f>
        <v>981</v>
      </c>
      <c r="S43" s="60">
        <f>SUM(S44:S48)</f>
        <v>1329</v>
      </c>
      <c r="T43" s="60">
        <f>SUM(T44:T48)</f>
        <v>6268</v>
      </c>
      <c r="U43" s="60">
        <f>SUM(U44:U48)</f>
        <v>52</v>
      </c>
      <c r="V43" s="60">
        <f>SUM(V44:V48)</f>
        <v>579</v>
      </c>
      <c r="W43" s="60">
        <f>SUM(W44:W48)</f>
        <v>71</v>
      </c>
      <c r="X43" s="60">
        <f>SUM(X44:X48)</f>
        <v>145</v>
      </c>
      <c r="Y43" s="60">
        <f>SUM(Y44:Y48)</f>
        <v>1108</v>
      </c>
      <c r="Z43" s="60">
        <f>SUM(Z44:Z48)</f>
        <v>8239</v>
      </c>
      <c r="AA43" s="60">
        <f>SUM(AA44:AA48)</f>
        <v>38</v>
      </c>
      <c r="AB43" s="60">
        <f>SUM(AB44:AB48)</f>
        <v>722</v>
      </c>
    </row>
    <row r="44" spans="1:28" ht="18.75" customHeight="1">
      <c r="A44" s="138"/>
      <c r="B44" s="137" t="s">
        <v>132</v>
      </c>
      <c r="C44" s="142">
        <f>SUM(E44,G44)</f>
        <v>1312</v>
      </c>
      <c r="D44" s="141">
        <f>SUM(F44,H44)</f>
        <v>9527</v>
      </c>
      <c r="E44" s="139">
        <v>5</v>
      </c>
      <c r="F44" s="139">
        <v>27</v>
      </c>
      <c r="G44" s="141">
        <f>SUM(I44,K44,M44,O44,Q44,S44,U44,W44,Y44,AA44)</f>
        <v>1307</v>
      </c>
      <c r="H44" s="141">
        <f>SUM(J44,L44,N44,P44,R44,T44,V44,X44,Z44,AB44)</f>
        <v>9500</v>
      </c>
      <c r="I44" s="140" t="s">
        <v>108</v>
      </c>
      <c r="J44" s="140" t="s">
        <v>108</v>
      </c>
      <c r="K44" s="139">
        <v>240</v>
      </c>
      <c r="L44" s="139">
        <v>1381</v>
      </c>
      <c r="M44" s="139">
        <v>230</v>
      </c>
      <c r="N44" s="139">
        <v>2847</v>
      </c>
      <c r="O44" s="139">
        <v>3</v>
      </c>
      <c r="P44" s="139">
        <v>68</v>
      </c>
      <c r="Q44" s="139">
        <v>23</v>
      </c>
      <c r="R44" s="139">
        <v>277</v>
      </c>
      <c r="S44" s="139">
        <v>405</v>
      </c>
      <c r="T44" s="139">
        <v>2109</v>
      </c>
      <c r="U44" s="139">
        <v>12</v>
      </c>
      <c r="V44" s="139">
        <v>160</v>
      </c>
      <c r="W44" s="139">
        <v>31</v>
      </c>
      <c r="X44" s="139">
        <v>62</v>
      </c>
      <c r="Y44" s="139">
        <v>351</v>
      </c>
      <c r="Z44" s="139">
        <v>2305</v>
      </c>
      <c r="AA44" s="139">
        <v>12</v>
      </c>
      <c r="AB44" s="139">
        <v>291</v>
      </c>
    </row>
    <row r="45" spans="1:28" ht="18.75" customHeight="1">
      <c r="A45" s="138"/>
      <c r="B45" s="137" t="s">
        <v>131</v>
      </c>
      <c r="C45" s="142">
        <f>SUM(E45,G45)</f>
        <v>1042</v>
      </c>
      <c r="D45" s="141">
        <f>SUM(F45,H45)</f>
        <v>5286</v>
      </c>
      <c r="E45" s="139">
        <v>4</v>
      </c>
      <c r="F45" s="139">
        <v>28</v>
      </c>
      <c r="G45" s="141">
        <f>SUM(I45,K45,M45,O45,Q45,S45,U45,W45,Y45,AA45)</f>
        <v>1038</v>
      </c>
      <c r="H45" s="141">
        <f>SUM(J45,L45,N45,P45,R45,T45,V45,X45,Z45,AB45)</f>
        <v>5258</v>
      </c>
      <c r="I45" s="139">
        <v>1</v>
      </c>
      <c r="J45" s="139">
        <v>7</v>
      </c>
      <c r="K45" s="139">
        <v>118</v>
      </c>
      <c r="L45" s="139">
        <v>385</v>
      </c>
      <c r="M45" s="139">
        <v>459</v>
      </c>
      <c r="N45" s="139">
        <v>2465</v>
      </c>
      <c r="O45" s="139">
        <v>1</v>
      </c>
      <c r="P45" s="139">
        <v>5</v>
      </c>
      <c r="Q45" s="139">
        <v>21</v>
      </c>
      <c r="R45" s="139">
        <v>172</v>
      </c>
      <c r="S45" s="139">
        <v>214</v>
      </c>
      <c r="T45" s="139">
        <v>834</v>
      </c>
      <c r="U45" s="139">
        <v>9</v>
      </c>
      <c r="V45" s="139">
        <v>81</v>
      </c>
      <c r="W45" s="139">
        <v>12</v>
      </c>
      <c r="X45" s="139">
        <v>21</v>
      </c>
      <c r="Y45" s="139">
        <v>196</v>
      </c>
      <c r="Z45" s="139">
        <v>1192</v>
      </c>
      <c r="AA45" s="139">
        <v>7</v>
      </c>
      <c r="AB45" s="139">
        <v>96</v>
      </c>
    </row>
    <row r="46" spans="1:28" ht="18.75" customHeight="1">
      <c r="A46" s="138"/>
      <c r="B46" s="137" t="s">
        <v>130</v>
      </c>
      <c r="C46" s="142">
        <f>SUM(E46,G46)</f>
        <v>885</v>
      </c>
      <c r="D46" s="141">
        <f>SUM(F46,H46)</f>
        <v>4738</v>
      </c>
      <c r="E46" s="139">
        <v>3</v>
      </c>
      <c r="F46" s="139">
        <v>38</v>
      </c>
      <c r="G46" s="141">
        <f>SUM(I46,K46,M46,O46,Q46,S46,U46,W46,Y46,AA46)</f>
        <v>882</v>
      </c>
      <c r="H46" s="141">
        <f>SUM(J46,L46,N46,P46,R46,T46,V46,X46,Z46,AB46)</f>
        <v>4700</v>
      </c>
      <c r="I46" s="140" t="s">
        <v>108</v>
      </c>
      <c r="J46" s="140" t="s">
        <v>108</v>
      </c>
      <c r="K46" s="139">
        <v>73</v>
      </c>
      <c r="L46" s="139">
        <v>443</v>
      </c>
      <c r="M46" s="139">
        <v>412</v>
      </c>
      <c r="N46" s="139">
        <v>2325</v>
      </c>
      <c r="O46" s="139">
        <v>2</v>
      </c>
      <c r="P46" s="139">
        <v>16</v>
      </c>
      <c r="Q46" s="139">
        <v>11</v>
      </c>
      <c r="R46" s="139">
        <v>152</v>
      </c>
      <c r="S46" s="139">
        <v>229</v>
      </c>
      <c r="T46" s="139">
        <v>960</v>
      </c>
      <c r="U46" s="139">
        <v>5</v>
      </c>
      <c r="V46" s="139">
        <v>42</v>
      </c>
      <c r="W46" s="139">
        <v>8</v>
      </c>
      <c r="X46" s="139">
        <v>14</v>
      </c>
      <c r="Y46" s="139">
        <v>137</v>
      </c>
      <c r="Z46" s="139">
        <v>687</v>
      </c>
      <c r="AA46" s="139">
        <v>5</v>
      </c>
      <c r="AB46" s="139">
        <v>61</v>
      </c>
    </row>
    <row r="47" spans="1:28" ht="18.75" customHeight="1">
      <c r="A47" s="138"/>
      <c r="B47" s="137" t="s">
        <v>129</v>
      </c>
      <c r="C47" s="142">
        <f>SUM(E47,G47)</f>
        <v>716</v>
      </c>
      <c r="D47" s="141">
        <f>SUM(F47,H47)</f>
        <v>8698</v>
      </c>
      <c r="E47" s="139">
        <v>2</v>
      </c>
      <c r="F47" s="139">
        <v>29</v>
      </c>
      <c r="G47" s="141">
        <f>SUM(I47,K47,M47,O47,Q47,S47,U47,W47,Y47,AA47)</f>
        <v>714</v>
      </c>
      <c r="H47" s="141">
        <f>SUM(J47,L47,N47,P47,R47,T47,V47,X47,Z47,AB47)</f>
        <v>8669</v>
      </c>
      <c r="I47" s="139">
        <v>1</v>
      </c>
      <c r="J47" s="139">
        <v>5</v>
      </c>
      <c r="K47" s="139">
        <v>85</v>
      </c>
      <c r="L47" s="139">
        <v>394</v>
      </c>
      <c r="M47" s="139">
        <v>256</v>
      </c>
      <c r="N47" s="139">
        <v>5810</v>
      </c>
      <c r="O47" s="139">
        <v>3</v>
      </c>
      <c r="P47" s="139">
        <v>14</v>
      </c>
      <c r="Q47" s="139">
        <v>18</v>
      </c>
      <c r="R47" s="139">
        <v>247</v>
      </c>
      <c r="S47" s="139">
        <v>172</v>
      </c>
      <c r="T47" s="139">
        <v>798</v>
      </c>
      <c r="U47" s="139">
        <v>9</v>
      </c>
      <c r="V47" s="139">
        <v>137</v>
      </c>
      <c r="W47" s="139">
        <v>8</v>
      </c>
      <c r="X47" s="139">
        <v>19</v>
      </c>
      <c r="Y47" s="139">
        <v>156</v>
      </c>
      <c r="Z47" s="139">
        <v>1122</v>
      </c>
      <c r="AA47" s="139">
        <v>6</v>
      </c>
      <c r="AB47" s="139">
        <v>123</v>
      </c>
    </row>
    <row r="48" spans="1:28" ht="18.75" customHeight="1">
      <c r="A48" s="138"/>
      <c r="B48" s="137" t="s">
        <v>128</v>
      </c>
      <c r="C48" s="142">
        <f>SUM(E48,G48)</f>
        <v>1026</v>
      </c>
      <c r="D48" s="141">
        <f>SUM(F48,H48)</f>
        <v>7096</v>
      </c>
      <c r="E48" s="139">
        <v>3</v>
      </c>
      <c r="F48" s="139">
        <v>24</v>
      </c>
      <c r="G48" s="141">
        <f>SUM(I48,K48,M48,O48,Q48,S48,U48,W48,Y48,AA48)</f>
        <v>1023</v>
      </c>
      <c r="H48" s="141">
        <f>SUM(J48,L48,N48,P48,R48,T48,V48,X48,Z48,AB48)</f>
        <v>7072</v>
      </c>
      <c r="I48" s="139">
        <v>1</v>
      </c>
      <c r="J48" s="139">
        <v>3</v>
      </c>
      <c r="K48" s="139">
        <v>191</v>
      </c>
      <c r="L48" s="139">
        <v>884</v>
      </c>
      <c r="M48" s="139">
        <v>200</v>
      </c>
      <c r="N48" s="139">
        <v>1193</v>
      </c>
      <c r="O48" s="139">
        <v>2</v>
      </c>
      <c r="P48" s="139">
        <v>20</v>
      </c>
      <c r="Q48" s="139">
        <v>15</v>
      </c>
      <c r="R48" s="139">
        <v>133</v>
      </c>
      <c r="S48" s="139">
        <v>309</v>
      </c>
      <c r="T48" s="139">
        <v>1567</v>
      </c>
      <c r="U48" s="139">
        <v>17</v>
      </c>
      <c r="V48" s="139">
        <v>159</v>
      </c>
      <c r="W48" s="139">
        <v>12</v>
      </c>
      <c r="X48" s="139">
        <v>29</v>
      </c>
      <c r="Y48" s="139">
        <v>268</v>
      </c>
      <c r="Z48" s="139">
        <v>2933</v>
      </c>
      <c r="AA48" s="139">
        <v>8</v>
      </c>
      <c r="AB48" s="139">
        <v>151</v>
      </c>
    </row>
    <row r="49" spans="1:28" ht="18.75" customHeight="1">
      <c r="A49" s="138"/>
      <c r="B49" s="137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</row>
    <row r="50" spans="1:28" ht="18.75" customHeight="1">
      <c r="A50" s="135" t="s">
        <v>127</v>
      </c>
      <c r="B50" s="134"/>
      <c r="C50" s="60">
        <f>SUM(C51:C54)</f>
        <v>2490</v>
      </c>
      <c r="D50" s="60">
        <f>SUM(D51:D54)</f>
        <v>17918</v>
      </c>
      <c r="E50" s="60">
        <f>SUM(E51:E54)</f>
        <v>22</v>
      </c>
      <c r="F50" s="60">
        <f>SUM(F51:F54)</f>
        <v>230</v>
      </c>
      <c r="G50" s="60">
        <f>SUM(G51:G54)</f>
        <v>2468</v>
      </c>
      <c r="H50" s="60">
        <f>SUM(H51:H54)</f>
        <v>17688</v>
      </c>
      <c r="I50" s="60">
        <f>SUM(I51:I54)</f>
        <v>2</v>
      </c>
      <c r="J50" s="60">
        <f>SUM(J51:J54)</f>
        <v>34</v>
      </c>
      <c r="K50" s="60">
        <f>SUM(K51:K54)</f>
        <v>376</v>
      </c>
      <c r="L50" s="60">
        <f>SUM(L51:L54)</f>
        <v>2174</v>
      </c>
      <c r="M50" s="60">
        <f>SUM(M51:M54)</f>
        <v>454</v>
      </c>
      <c r="N50" s="60">
        <f>SUM(N51:N54)</f>
        <v>6303</v>
      </c>
      <c r="O50" s="60">
        <f>SUM(O51:O54)</f>
        <v>9</v>
      </c>
      <c r="P50" s="60">
        <f>SUM(P51:P54)</f>
        <v>348</v>
      </c>
      <c r="Q50" s="60">
        <f>SUM(Q51:Q54)</f>
        <v>65</v>
      </c>
      <c r="R50" s="60">
        <f>SUM(R51:R54)</f>
        <v>632</v>
      </c>
      <c r="S50" s="60">
        <f>SUM(S51:S54)</f>
        <v>810</v>
      </c>
      <c r="T50" s="60">
        <f>SUM(T51:T54)</f>
        <v>3023</v>
      </c>
      <c r="U50" s="60">
        <f>SUM(U51:U54)</f>
        <v>18</v>
      </c>
      <c r="V50" s="60">
        <f>SUM(V51:V54)</f>
        <v>199</v>
      </c>
      <c r="W50" s="60">
        <f>SUM(W51:W54)</f>
        <v>13</v>
      </c>
      <c r="X50" s="60">
        <f>SUM(X51:X54)</f>
        <v>27</v>
      </c>
      <c r="Y50" s="60">
        <f>SUM(Y51:Y54)</f>
        <v>683</v>
      </c>
      <c r="Z50" s="60">
        <f>SUM(Z51:Z54)</f>
        <v>4334</v>
      </c>
      <c r="AA50" s="60">
        <f>SUM(AA51:AA54)</f>
        <v>38</v>
      </c>
      <c r="AB50" s="60">
        <f>SUM(AB51:AB54)</f>
        <v>614</v>
      </c>
    </row>
    <row r="51" spans="1:28" ht="18.75" customHeight="1">
      <c r="A51" s="143"/>
      <c r="B51" s="137" t="s">
        <v>126</v>
      </c>
      <c r="C51" s="142">
        <f>SUM(E51,G51)</f>
        <v>667</v>
      </c>
      <c r="D51" s="141">
        <f>SUM(F51,H51)</f>
        <v>3883</v>
      </c>
      <c r="E51" s="139">
        <v>6</v>
      </c>
      <c r="F51" s="139">
        <v>62</v>
      </c>
      <c r="G51" s="141">
        <f>SUM(I51,K51,M51,O51,Q51,S51,U51,W51,Y51,AA51)</f>
        <v>661</v>
      </c>
      <c r="H51" s="141">
        <f>SUM(J51,L51,N51,P51,R51,T51,V51,X51,Z51,AB51)</f>
        <v>3821</v>
      </c>
      <c r="I51" s="140" t="s">
        <v>108</v>
      </c>
      <c r="J51" s="140" t="s">
        <v>108</v>
      </c>
      <c r="K51" s="139">
        <v>99</v>
      </c>
      <c r="L51" s="139">
        <v>402</v>
      </c>
      <c r="M51" s="139">
        <v>60</v>
      </c>
      <c r="N51" s="139">
        <v>978</v>
      </c>
      <c r="O51" s="139">
        <v>2</v>
      </c>
      <c r="P51" s="139">
        <v>54</v>
      </c>
      <c r="Q51" s="139">
        <v>23</v>
      </c>
      <c r="R51" s="139">
        <v>206</v>
      </c>
      <c r="S51" s="139">
        <v>261</v>
      </c>
      <c r="T51" s="139">
        <v>908</v>
      </c>
      <c r="U51" s="139">
        <v>5</v>
      </c>
      <c r="V51" s="139">
        <v>73</v>
      </c>
      <c r="W51" s="140" t="s">
        <v>108</v>
      </c>
      <c r="X51" s="140" t="s">
        <v>108</v>
      </c>
      <c r="Y51" s="139">
        <v>199</v>
      </c>
      <c r="Z51" s="139">
        <v>989</v>
      </c>
      <c r="AA51" s="139">
        <v>12</v>
      </c>
      <c r="AB51" s="139">
        <v>211</v>
      </c>
    </row>
    <row r="52" spans="1:28" ht="18.75" customHeight="1">
      <c r="A52" s="143"/>
      <c r="B52" s="137" t="s">
        <v>125</v>
      </c>
      <c r="C52" s="142">
        <f>SUM(E52,G52)</f>
        <v>369</v>
      </c>
      <c r="D52" s="141">
        <f>SUM(F52,H52)</f>
        <v>3002</v>
      </c>
      <c r="E52" s="139">
        <v>4</v>
      </c>
      <c r="F52" s="139">
        <v>42</v>
      </c>
      <c r="G52" s="141">
        <f>SUM(I52,K52,M52,O52,Q52,S52,U52,W52,Y52,AA52)</f>
        <v>365</v>
      </c>
      <c r="H52" s="141">
        <f>SUM(J52,L52,N52,P52,R52,T52,V52,X52,Z52,AB52)</f>
        <v>2960</v>
      </c>
      <c r="I52" s="139">
        <v>1</v>
      </c>
      <c r="J52" s="139">
        <v>20</v>
      </c>
      <c r="K52" s="139">
        <v>57</v>
      </c>
      <c r="L52" s="139">
        <v>340</v>
      </c>
      <c r="M52" s="139">
        <v>73</v>
      </c>
      <c r="N52" s="139">
        <v>1452</v>
      </c>
      <c r="O52" s="139">
        <v>1</v>
      </c>
      <c r="P52" s="139">
        <v>4</v>
      </c>
      <c r="Q52" s="139">
        <v>7</v>
      </c>
      <c r="R52" s="139">
        <v>74</v>
      </c>
      <c r="S52" s="139">
        <v>124</v>
      </c>
      <c r="T52" s="139">
        <v>424</v>
      </c>
      <c r="U52" s="139">
        <v>3</v>
      </c>
      <c r="V52" s="139">
        <v>24</v>
      </c>
      <c r="W52" s="139">
        <v>4</v>
      </c>
      <c r="X52" s="139">
        <v>8</v>
      </c>
      <c r="Y52" s="139">
        <v>89</v>
      </c>
      <c r="Z52" s="139">
        <v>503</v>
      </c>
      <c r="AA52" s="139">
        <v>6</v>
      </c>
      <c r="AB52" s="139">
        <v>111</v>
      </c>
    </row>
    <row r="53" spans="1:28" ht="18.75" customHeight="1">
      <c r="A53" s="143"/>
      <c r="B53" s="137" t="s">
        <v>124</v>
      </c>
      <c r="C53" s="142">
        <f>SUM(E53,G53)</f>
        <v>992</v>
      </c>
      <c r="D53" s="141">
        <f>SUM(F53,H53)</f>
        <v>7839</v>
      </c>
      <c r="E53" s="139">
        <v>9</v>
      </c>
      <c r="F53" s="139">
        <v>106</v>
      </c>
      <c r="G53" s="141">
        <f>SUM(I53,K53,M53,O53,Q53,S53,U53,W53,Y53,AA53)</f>
        <v>983</v>
      </c>
      <c r="H53" s="141">
        <f>SUM(J53,L53,N53,P53,R53,T53,V53,X53,Z53,AB53)</f>
        <v>7733</v>
      </c>
      <c r="I53" s="139">
        <v>1</v>
      </c>
      <c r="J53" s="139">
        <v>14</v>
      </c>
      <c r="K53" s="139">
        <v>159</v>
      </c>
      <c r="L53" s="139">
        <v>1033</v>
      </c>
      <c r="M53" s="139">
        <v>195</v>
      </c>
      <c r="N53" s="139">
        <v>2852</v>
      </c>
      <c r="O53" s="139">
        <v>5</v>
      </c>
      <c r="P53" s="139">
        <v>281</v>
      </c>
      <c r="Q53" s="139">
        <v>25</v>
      </c>
      <c r="R53" s="139">
        <v>251</v>
      </c>
      <c r="S53" s="139">
        <v>294</v>
      </c>
      <c r="T53" s="139">
        <v>1139</v>
      </c>
      <c r="U53" s="139">
        <v>7</v>
      </c>
      <c r="V53" s="139">
        <v>76</v>
      </c>
      <c r="W53" s="139">
        <v>7</v>
      </c>
      <c r="X53" s="139">
        <v>13</v>
      </c>
      <c r="Y53" s="139">
        <v>278</v>
      </c>
      <c r="Z53" s="139">
        <v>1893</v>
      </c>
      <c r="AA53" s="139">
        <v>12</v>
      </c>
      <c r="AB53" s="139">
        <v>181</v>
      </c>
    </row>
    <row r="54" spans="1:28" ht="18.75" customHeight="1">
      <c r="A54" s="143"/>
      <c r="B54" s="137" t="s">
        <v>123</v>
      </c>
      <c r="C54" s="142">
        <f>SUM(E54,G54)</f>
        <v>462</v>
      </c>
      <c r="D54" s="141">
        <f>SUM(F54,H54)</f>
        <v>3194</v>
      </c>
      <c r="E54" s="139">
        <v>3</v>
      </c>
      <c r="F54" s="139">
        <v>20</v>
      </c>
      <c r="G54" s="141">
        <f>SUM(I54,K54,M54,O54,Q54,S54,U54,W54,Y54,AA54)</f>
        <v>459</v>
      </c>
      <c r="H54" s="141">
        <f>SUM(J54,L54,N54,P54,R54,T54,V54,X54,Z54,AB54)</f>
        <v>3174</v>
      </c>
      <c r="I54" s="140" t="s">
        <v>108</v>
      </c>
      <c r="J54" s="140" t="s">
        <v>108</v>
      </c>
      <c r="K54" s="139">
        <v>61</v>
      </c>
      <c r="L54" s="139">
        <v>399</v>
      </c>
      <c r="M54" s="139">
        <v>126</v>
      </c>
      <c r="N54" s="139">
        <v>1021</v>
      </c>
      <c r="O54" s="139">
        <v>1</v>
      </c>
      <c r="P54" s="139">
        <v>9</v>
      </c>
      <c r="Q54" s="139">
        <v>10</v>
      </c>
      <c r="R54" s="139">
        <v>101</v>
      </c>
      <c r="S54" s="139">
        <v>131</v>
      </c>
      <c r="T54" s="139">
        <v>552</v>
      </c>
      <c r="U54" s="139">
        <v>3</v>
      </c>
      <c r="V54" s="139">
        <v>26</v>
      </c>
      <c r="W54" s="139">
        <v>2</v>
      </c>
      <c r="X54" s="139">
        <v>6</v>
      </c>
      <c r="Y54" s="139">
        <v>117</v>
      </c>
      <c r="Z54" s="139">
        <v>949</v>
      </c>
      <c r="AA54" s="139">
        <v>8</v>
      </c>
      <c r="AB54" s="139">
        <v>111</v>
      </c>
    </row>
    <row r="55" spans="1:28" ht="18.75" customHeight="1">
      <c r="A55" s="143"/>
      <c r="B55" s="137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</row>
    <row r="56" spans="1:28" ht="18.75" customHeight="1">
      <c r="A56" s="135" t="s">
        <v>122</v>
      </c>
      <c r="B56" s="134"/>
      <c r="C56" s="60">
        <f>SUM(C57:C62)</f>
        <v>2560</v>
      </c>
      <c r="D56" s="60">
        <f>SUM(D57:D62)</f>
        <v>14264</v>
      </c>
      <c r="E56" s="60">
        <f>SUM(E57:E62)</f>
        <v>17</v>
      </c>
      <c r="F56" s="60">
        <f>SUM(F57:F62)</f>
        <v>97</v>
      </c>
      <c r="G56" s="60">
        <f>SUM(G57:G62)</f>
        <v>2543</v>
      </c>
      <c r="H56" s="60">
        <f>SUM(H57:H62)</f>
        <v>14167</v>
      </c>
      <c r="I56" s="60">
        <f>SUM(I57:I62)</f>
        <v>6</v>
      </c>
      <c r="J56" s="60">
        <f>SUM(J57:J62)</f>
        <v>51</v>
      </c>
      <c r="K56" s="60">
        <f>SUM(K57:K62)</f>
        <v>307</v>
      </c>
      <c r="L56" s="60">
        <f>SUM(L57:L62)</f>
        <v>1352</v>
      </c>
      <c r="M56" s="60">
        <f>SUM(M57:M62)</f>
        <v>762</v>
      </c>
      <c r="N56" s="60">
        <f>SUM(N57:N62)</f>
        <v>5416</v>
      </c>
      <c r="O56" s="60">
        <f>SUM(O57:O62)</f>
        <v>10</v>
      </c>
      <c r="P56" s="60">
        <f>SUM(P57:P62)</f>
        <v>44</v>
      </c>
      <c r="Q56" s="60">
        <f>SUM(Q57:Q62)</f>
        <v>64</v>
      </c>
      <c r="R56" s="60">
        <f>SUM(R57:R62)</f>
        <v>807</v>
      </c>
      <c r="S56" s="60">
        <f>SUM(S57:S62)</f>
        <v>719</v>
      </c>
      <c r="T56" s="60">
        <f>SUM(T57:T62)</f>
        <v>2694</v>
      </c>
      <c r="U56" s="60">
        <f>SUM(U57:U62)</f>
        <v>26</v>
      </c>
      <c r="V56" s="60">
        <f>SUM(V57:V62)</f>
        <v>239</v>
      </c>
      <c r="W56" s="60">
        <f>SUM(W57:W62)</f>
        <v>8</v>
      </c>
      <c r="X56" s="60">
        <f>SUM(X57:X62)</f>
        <v>12</v>
      </c>
      <c r="Y56" s="60">
        <f>SUM(Y57:Y62)</f>
        <v>603</v>
      </c>
      <c r="Z56" s="60">
        <f>SUM(Z57:Z62)</f>
        <v>3060</v>
      </c>
      <c r="AA56" s="60">
        <f>SUM(AA57:AA62)</f>
        <v>38</v>
      </c>
      <c r="AB56" s="60">
        <f>SUM(AB57:AB62)</f>
        <v>492</v>
      </c>
    </row>
    <row r="57" spans="1:28" ht="18.75" customHeight="1">
      <c r="A57" s="138"/>
      <c r="B57" s="137" t="s">
        <v>121</v>
      </c>
      <c r="C57" s="142">
        <f>SUM(E57,G57)</f>
        <v>394</v>
      </c>
      <c r="D57" s="141">
        <f>SUM(F57,H57)</f>
        <v>2354</v>
      </c>
      <c r="E57" s="139">
        <v>1</v>
      </c>
      <c r="F57" s="139">
        <v>2</v>
      </c>
      <c r="G57" s="141">
        <f>SUM(I57,K57,M57,O57,Q57,S57,U57,W57,Y57,AA57)</f>
        <v>393</v>
      </c>
      <c r="H57" s="141">
        <f>SUM(J57,L57,N57,P57,R57,T57,V57,X57,Z57,AB57)</f>
        <v>2352</v>
      </c>
      <c r="I57" s="139">
        <v>3</v>
      </c>
      <c r="J57" s="139">
        <v>23</v>
      </c>
      <c r="K57" s="139">
        <v>44</v>
      </c>
      <c r="L57" s="139">
        <v>182</v>
      </c>
      <c r="M57" s="139">
        <v>117</v>
      </c>
      <c r="N57" s="139">
        <v>954</v>
      </c>
      <c r="O57" s="139">
        <v>2</v>
      </c>
      <c r="P57" s="139">
        <v>10</v>
      </c>
      <c r="Q57" s="139">
        <v>9</v>
      </c>
      <c r="R57" s="139">
        <v>82</v>
      </c>
      <c r="S57" s="139">
        <v>103</v>
      </c>
      <c r="T57" s="139">
        <v>401</v>
      </c>
      <c r="U57" s="139">
        <v>6</v>
      </c>
      <c r="V57" s="139">
        <v>28</v>
      </c>
      <c r="W57" s="140" t="s">
        <v>108</v>
      </c>
      <c r="X57" s="140" t="s">
        <v>108</v>
      </c>
      <c r="Y57" s="139">
        <v>101</v>
      </c>
      <c r="Z57" s="139">
        <v>594</v>
      </c>
      <c r="AA57" s="139">
        <v>8</v>
      </c>
      <c r="AB57" s="139">
        <v>78</v>
      </c>
    </row>
    <row r="58" spans="1:28" ht="18.75" customHeight="1">
      <c r="A58" s="138"/>
      <c r="B58" s="137" t="s">
        <v>120</v>
      </c>
      <c r="C58" s="142">
        <f>SUM(E58,G58)</f>
        <v>429</v>
      </c>
      <c r="D58" s="141">
        <f>SUM(F58,H58)</f>
        <v>2221</v>
      </c>
      <c r="E58" s="140" t="s">
        <v>108</v>
      </c>
      <c r="F58" s="140" t="s">
        <v>108</v>
      </c>
      <c r="G58" s="141">
        <f>SUM(I58,K58,M58,O58,Q58,S58,U58,W58,Y58,AA58)</f>
        <v>429</v>
      </c>
      <c r="H58" s="141">
        <f>SUM(J58,L58,N58,P58,R58,T58,V58,X58,Z58,AB58)</f>
        <v>2221</v>
      </c>
      <c r="I58" s="139">
        <v>2</v>
      </c>
      <c r="J58" s="139">
        <v>11</v>
      </c>
      <c r="K58" s="139">
        <v>39</v>
      </c>
      <c r="L58" s="139">
        <v>129</v>
      </c>
      <c r="M58" s="139">
        <v>160</v>
      </c>
      <c r="N58" s="139">
        <v>896</v>
      </c>
      <c r="O58" s="139">
        <v>1</v>
      </c>
      <c r="P58" s="139">
        <v>2</v>
      </c>
      <c r="Q58" s="139">
        <v>15</v>
      </c>
      <c r="R58" s="139">
        <v>290</v>
      </c>
      <c r="S58" s="139">
        <v>113</v>
      </c>
      <c r="T58" s="139">
        <v>390</v>
      </c>
      <c r="U58" s="139">
        <v>5</v>
      </c>
      <c r="V58" s="139">
        <v>35</v>
      </c>
      <c r="W58" s="139">
        <v>3</v>
      </c>
      <c r="X58" s="139">
        <v>5</v>
      </c>
      <c r="Y58" s="139">
        <v>87</v>
      </c>
      <c r="Z58" s="139">
        <v>390</v>
      </c>
      <c r="AA58" s="139">
        <v>4</v>
      </c>
      <c r="AB58" s="139">
        <v>73</v>
      </c>
    </row>
    <row r="59" spans="1:28" ht="18.75" customHeight="1">
      <c r="A59" s="138"/>
      <c r="B59" s="137" t="s">
        <v>119</v>
      </c>
      <c r="C59" s="142">
        <f>SUM(E59,G59)</f>
        <v>454</v>
      </c>
      <c r="D59" s="141">
        <f>SUM(F59,H59)</f>
        <v>2636</v>
      </c>
      <c r="E59" s="139">
        <v>4</v>
      </c>
      <c r="F59" s="139">
        <v>60</v>
      </c>
      <c r="G59" s="141">
        <f>SUM(I59,K59,M59,O59,Q59,S59,U59,W59,Y59,AA59)</f>
        <v>450</v>
      </c>
      <c r="H59" s="141">
        <f>SUM(J59,L59,N59,P59,R59,T59,V59,X59,Z59,AB59)</f>
        <v>2576</v>
      </c>
      <c r="I59" s="140" t="s">
        <v>108</v>
      </c>
      <c r="J59" s="140" t="s">
        <v>108</v>
      </c>
      <c r="K59" s="139">
        <v>81</v>
      </c>
      <c r="L59" s="139">
        <v>461</v>
      </c>
      <c r="M59" s="139">
        <v>49</v>
      </c>
      <c r="N59" s="139">
        <v>602</v>
      </c>
      <c r="O59" s="139">
        <v>3</v>
      </c>
      <c r="P59" s="139">
        <v>12</v>
      </c>
      <c r="Q59" s="139">
        <v>13</v>
      </c>
      <c r="R59" s="139">
        <v>197</v>
      </c>
      <c r="S59" s="139">
        <v>166</v>
      </c>
      <c r="T59" s="139">
        <v>560</v>
      </c>
      <c r="U59" s="139">
        <v>2</v>
      </c>
      <c r="V59" s="139">
        <v>21</v>
      </c>
      <c r="W59" s="139">
        <v>1</v>
      </c>
      <c r="X59" s="139">
        <v>1</v>
      </c>
      <c r="Y59" s="139">
        <v>126</v>
      </c>
      <c r="Z59" s="139">
        <v>610</v>
      </c>
      <c r="AA59" s="139">
        <v>9</v>
      </c>
      <c r="AB59" s="139">
        <v>112</v>
      </c>
    </row>
    <row r="60" spans="1:28" ht="18.75" customHeight="1">
      <c r="A60" s="138"/>
      <c r="B60" s="137" t="s">
        <v>118</v>
      </c>
      <c r="C60" s="142">
        <f>SUM(E60,G60)</f>
        <v>621</v>
      </c>
      <c r="D60" s="141">
        <f>SUM(F60,H60)</f>
        <v>3809</v>
      </c>
      <c r="E60" s="140" t="s">
        <v>108</v>
      </c>
      <c r="F60" s="140" t="s">
        <v>108</v>
      </c>
      <c r="G60" s="141">
        <f>SUM(I60,K60,M60,O60,Q60,S60,U60,W60,Y60,AA60)</f>
        <v>621</v>
      </c>
      <c r="H60" s="141">
        <f>SUM(J60,L60,N60,P60,R60,T60,V60,X60,Z60,AB60)</f>
        <v>3809</v>
      </c>
      <c r="I60" s="139">
        <v>1</v>
      </c>
      <c r="J60" s="139">
        <v>17</v>
      </c>
      <c r="K60" s="139">
        <v>47</v>
      </c>
      <c r="L60" s="139">
        <v>233</v>
      </c>
      <c r="M60" s="139">
        <v>272</v>
      </c>
      <c r="N60" s="139">
        <v>1971</v>
      </c>
      <c r="O60" s="139">
        <v>2</v>
      </c>
      <c r="P60" s="139">
        <v>9</v>
      </c>
      <c r="Q60" s="139">
        <v>11</v>
      </c>
      <c r="R60" s="139">
        <v>83</v>
      </c>
      <c r="S60" s="139">
        <v>165</v>
      </c>
      <c r="T60" s="139">
        <v>831</v>
      </c>
      <c r="U60" s="139">
        <v>5</v>
      </c>
      <c r="V60" s="139">
        <v>41</v>
      </c>
      <c r="W60" s="139">
        <v>2</v>
      </c>
      <c r="X60" s="139">
        <v>3</v>
      </c>
      <c r="Y60" s="139">
        <v>109</v>
      </c>
      <c r="Z60" s="139">
        <v>529</v>
      </c>
      <c r="AA60" s="139">
        <v>7</v>
      </c>
      <c r="AB60" s="139">
        <v>92</v>
      </c>
    </row>
    <row r="61" spans="1:28" ht="18.75" customHeight="1">
      <c r="A61" s="138"/>
      <c r="B61" s="137" t="s">
        <v>117</v>
      </c>
      <c r="C61" s="142">
        <f>SUM(E61,G61)</f>
        <v>251</v>
      </c>
      <c r="D61" s="141">
        <f>SUM(F61,H61)</f>
        <v>1210</v>
      </c>
      <c r="E61" s="139">
        <v>11</v>
      </c>
      <c r="F61" s="139">
        <v>34</v>
      </c>
      <c r="G61" s="141">
        <f>SUM(I61,K61,M61,O61,Q61,S61,U61,W61,Y61,AA61)</f>
        <v>240</v>
      </c>
      <c r="H61" s="141">
        <f>SUM(J61,L61,N61,P61,R61,T61,V61,X61,Z61,AB61)</f>
        <v>1176</v>
      </c>
      <c r="I61" s="140" t="s">
        <v>108</v>
      </c>
      <c r="J61" s="140" t="s">
        <v>108</v>
      </c>
      <c r="K61" s="139">
        <v>49</v>
      </c>
      <c r="L61" s="139">
        <v>148</v>
      </c>
      <c r="M61" s="139">
        <v>19</v>
      </c>
      <c r="N61" s="139">
        <v>151</v>
      </c>
      <c r="O61" s="139">
        <v>1</v>
      </c>
      <c r="P61" s="139">
        <v>7</v>
      </c>
      <c r="Q61" s="139">
        <v>7</v>
      </c>
      <c r="R61" s="139">
        <v>71</v>
      </c>
      <c r="S61" s="139">
        <v>65</v>
      </c>
      <c r="T61" s="139">
        <v>164</v>
      </c>
      <c r="U61" s="139">
        <v>4</v>
      </c>
      <c r="V61" s="139">
        <v>12</v>
      </c>
      <c r="W61" s="140" t="s">
        <v>108</v>
      </c>
      <c r="X61" s="140" t="s">
        <v>108</v>
      </c>
      <c r="Y61" s="139">
        <v>89</v>
      </c>
      <c r="Z61" s="139">
        <v>538</v>
      </c>
      <c r="AA61" s="139">
        <v>6</v>
      </c>
      <c r="AB61" s="139">
        <v>85</v>
      </c>
    </row>
    <row r="62" spans="1:28" ht="18.75" customHeight="1">
      <c r="A62" s="138"/>
      <c r="B62" s="137" t="s">
        <v>116</v>
      </c>
      <c r="C62" s="142">
        <f>SUM(E62,G62)</f>
        <v>411</v>
      </c>
      <c r="D62" s="141">
        <f>SUM(F62,H62)</f>
        <v>2034</v>
      </c>
      <c r="E62" s="139">
        <v>1</v>
      </c>
      <c r="F62" s="139">
        <v>1</v>
      </c>
      <c r="G62" s="141">
        <f>SUM(I62,K62,M62,O62,Q62,S62,U62,W62,Y62,AA62)</f>
        <v>410</v>
      </c>
      <c r="H62" s="141">
        <f>SUM(J62,L62,N62,P62,R62,T62,V62,X62,Z62,AB62)</f>
        <v>2033</v>
      </c>
      <c r="I62" s="140" t="s">
        <v>108</v>
      </c>
      <c r="J62" s="140" t="s">
        <v>108</v>
      </c>
      <c r="K62" s="139">
        <v>47</v>
      </c>
      <c r="L62" s="139">
        <v>199</v>
      </c>
      <c r="M62" s="139">
        <v>145</v>
      </c>
      <c r="N62" s="139">
        <v>842</v>
      </c>
      <c r="O62" s="139">
        <v>1</v>
      </c>
      <c r="P62" s="139">
        <v>4</v>
      </c>
      <c r="Q62" s="139">
        <v>9</v>
      </c>
      <c r="R62" s="139">
        <v>84</v>
      </c>
      <c r="S62" s="139">
        <v>107</v>
      </c>
      <c r="T62" s="139">
        <v>348</v>
      </c>
      <c r="U62" s="139">
        <v>4</v>
      </c>
      <c r="V62" s="139">
        <v>102</v>
      </c>
      <c r="W62" s="139">
        <v>2</v>
      </c>
      <c r="X62" s="139">
        <v>3</v>
      </c>
      <c r="Y62" s="139">
        <v>91</v>
      </c>
      <c r="Z62" s="139">
        <v>399</v>
      </c>
      <c r="AA62" s="139">
        <v>4</v>
      </c>
      <c r="AB62" s="139">
        <v>52</v>
      </c>
    </row>
    <row r="63" spans="1:28" ht="18.75" customHeight="1">
      <c r="A63" s="138"/>
      <c r="B63" s="137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</row>
    <row r="64" spans="1:28" ht="18.75" customHeight="1">
      <c r="A64" s="135" t="s">
        <v>115</v>
      </c>
      <c r="B64" s="134"/>
      <c r="C64" s="60">
        <f>SUM(C65:C68)</f>
        <v>2502</v>
      </c>
      <c r="D64" s="60">
        <f>SUM(D65:D68)</f>
        <v>15830</v>
      </c>
      <c r="E64" s="60">
        <f>SUM(E65:E68)</f>
        <v>26</v>
      </c>
      <c r="F64" s="60">
        <f>SUM(F65:F68)</f>
        <v>370</v>
      </c>
      <c r="G64" s="60">
        <f>SUM(G65:G68)</f>
        <v>2476</v>
      </c>
      <c r="H64" s="60">
        <f>SUM(H65:H68)</f>
        <v>15460</v>
      </c>
      <c r="I64" s="60">
        <f>SUM(I65:I68)</f>
        <v>10</v>
      </c>
      <c r="J64" s="60">
        <f>SUM(J65:J68)</f>
        <v>114</v>
      </c>
      <c r="K64" s="60">
        <f>SUM(K65:K68)</f>
        <v>298</v>
      </c>
      <c r="L64" s="60">
        <f>SUM(L65:L68)</f>
        <v>2460</v>
      </c>
      <c r="M64" s="60">
        <f>SUM(M65:M68)</f>
        <v>231</v>
      </c>
      <c r="N64" s="60">
        <f>SUM(N65:N68)</f>
        <v>3489</v>
      </c>
      <c r="O64" s="60">
        <f>SUM(O65:O68)</f>
        <v>9</v>
      </c>
      <c r="P64" s="60">
        <f>SUM(P65:P68)</f>
        <v>50</v>
      </c>
      <c r="Q64" s="60">
        <f>SUM(Q65:Q68)</f>
        <v>78</v>
      </c>
      <c r="R64" s="60">
        <f>SUM(R65:R68)</f>
        <v>708</v>
      </c>
      <c r="S64" s="60">
        <f>SUM(S65:S68)</f>
        <v>987</v>
      </c>
      <c r="T64" s="60">
        <f>SUM(T65:T68)</f>
        <v>3222</v>
      </c>
      <c r="U64" s="60">
        <f>SUM(U65:U68)</f>
        <v>31</v>
      </c>
      <c r="V64" s="60">
        <f>SUM(V65:V68)</f>
        <v>312</v>
      </c>
      <c r="W64" s="60">
        <f>SUM(W65:W68)</f>
        <v>5</v>
      </c>
      <c r="X64" s="60">
        <f>SUM(X65:X68)</f>
        <v>17</v>
      </c>
      <c r="Y64" s="60">
        <f>SUM(Y65:Y68)</f>
        <v>779</v>
      </c>
      <c r="Z64" s="60">
        <f>SUM(Z65:Z68)</f>
        <v>4408</v>
      </c>
      <c r="AA64" s="60">
        <f>SUM(AA65:AA68)</f>
        <v>48</v>
      </c>
      <c r="AB64" s="60">
        <f>SUM(AB65:AB68)</f>
        <v>680</v>
      </c>
    </row>
    <row r="65" spans="1:28" ht="18.75" customHeight="1">
      <c r="A65" s="138"/>
      <c r="B65" s="137" t="s">
        <v>114</v>
      </c>
      <c r="C65" s="142">
        <f>SUM(E65,G65)</f>
        <v>803</v>
      </c>
      <c r="D65" s="141">
        <f>SUM(F65,H65)</f>
        <v>5206</v>
      </c>
      <c r="E65" s="139">
        <v>6</v>
      </c>
      <c r="F65" s="139">
        <v>63</v>
      </c>
      <c r="G65" s="141">
        <f>SUM(I65,K65,M65,O65,Q65,S65,U65,W65,Y65,AA65)</f>
        <v>797</v>
      </c>
      <c r="H65" s="141">
        <f>SUM(J65,L65,N65,P65,R65,T65,V65,X65,Z65,AB65)</f>
        <v>5143</v>
      </c>
      <c r="I65" s="139">
        <v>3</v>
      </c>
      <c r="J65" s="139">
        <v>26</v>
      </c>
      <c r="K65" s="139">
        <v>77</v>
      </c>
      <c r="L65" s="139">
        <v>751</v>
      </c>
      <c r="M65" s="139">
        <v>72</v>
      </c>
      <c r="N65" s="139">
        <v>973</v>
      </c>
      <c r="O65" s="139">
        <v>1</v>
      </c>
      <c r="P65" s="139">
        <v>9</v>
      </c>
      <c r="Q65" s="139">
        <v>34</v>
      </c>
      <c r="R65" s="139">
        <v>290</v>
      </c>
      <c r="S65" s="139">
        <v>331</v>
      </c>
      <c r="T65" s="139">
        <v>1232</v>
      </c>
      <c r="U65" s="139">
        <v>9</v>
      </c>
      <c r="V65" s="139">
        <v>61</v>
      </c>
      <c r="W65" s="139">
        <v>3</v>
      </c>
      <c r="X65" s="139">
        <v>15</v>
      </c>
      <c r="Y65" s="139">
        <v>252</v>
      </c>
      <c r="Z65" s="139">
        <v>1547</v>
      </c>
      <c r="AA65" s="139">
        <v>15</v>
      </c>
      <c r="AB65" s="139">
        <v>239</v>
      </c>
    </row>
    <row r="66" spans="1:28" ht="18.75" customHeight="1">
      <c r="A66" s="138"/>
      <c r="B66" s="137" t="s">
        <v>113</v>
      </c>
      <c r="C66" s="142">
        <f>SUM(E66,G66)</f>
        <v>551</v>
      </c>
      <c r="D66" s="141">
        <f>SUM(F66,H66)</f>
        <v>3350</v>
      </c>
      <c r="E66" s="139">
        <v>7</v>
      </c>
      <c r="F66" s="139">
        <v>107</v>
      </c>
      <c r="G66" s="141">
        <f>SUM(I66,K66,M66,O66,Q66,S66,U66,W66,Y66,AA66)</f>
        <v>544</v>
      </c>
      <c r="H66" s="141">
        <f>SUM(J66,L66,N66,P66,R66,T66,V66,X66,Z66,AB66)</f>
        <v>3243</v>
      </c>
      <c r="I66" s="139">
        <v>3</v>
      </c>
      <c r="J66" s="139">
        <v>34</v>
      </c>
      <c r="K66" s="139">
        <v>77</v>
      </c>
      <c r="L66" s="139">
        <v>584</v>
      </c>
      <c r="M66" s="139">
        <v>46</v>
      </c>
      <c r="N66" s="139">
        <v>966</v>
      </c>
      <c r="O66" s="139">
        <v>3</v>
      </c>
      <c r="P66" s="139">
        <v>14</v>
      </c>
      <c r="Q66" s="139">
        <v>15</v>
      </c>
      <c r="R66" s="139">
        <v>111</v>
      </c>
      <c r="S66" s="139">
        <v>194</v>
      </c>
      <c r="T66" s="139">
        <v>515</v>
      </c>
      <c r="U66" s="139">
        <v>5</v>
      </c>
      <c r="V66" s="139">
        <v>63</v>
      </c>
      <c r="W66" s="140" t="s">
        <v>108</v>
      </c>
      <c r="X66" s="140" t="s">
        <v>108</v>
      </c>
      <c r="Y66" s="139">
        <v>190</v>
      </c>
      <c r="Z66" s="139">
        <v>815</v>
      </c>
      <c r="AA66" s="139">
        <v>11</v>
      </c>
      <c r="AB66" s="139">
        <v>141</v>
      </c>
    </row>
    <row r="67" spans="1:28" ht="18.75" customHeight="1">
      <c r="A67" s="138"/>
      <c r="B67" s="137" t="s">
        <v>112</v>
      </c>
      <c r="C67" s="142">
        <f>SUM(E67,G67)</f>
        <v>853</v>
      </c>
      <c r="D67" s="141">
        <f>SUM(F67,H67)</f>
        <v>5232</v>
      </c>
      <c r="E67" s="139">
        <v>9</v>
      </c>
      <c r="F67" s="139">
        <v>183</v>
      </c>
      <c r="G67" s="141">
        <f>SUM(I67,K67,M67,O67,Q67,S67,U67,W67,Y67,AA67)</f>
        <v>844</v>
      </c>
      <c r="H67" s="141">
        <f>SUM(J67,L67,N67,P67,R67,T67,V67,X67,Z67,AB67)</f>
        <v>5049</v>
      </c>
      <c r="I67" s="139">
        <v>2</v>
      </c>
      <c r="J67" s="139">
        <v>37</v>
      </c>
      <c r="K67" s="139">
        <v>84</v>
      </c>
      <c r="L67" s="139">
        <v>637</v>
      </c>
      <c r="M67" s="139">
        <v>86</v>
      </c>
      <c r="N67" s="139">
        <v>1105</v>
      </c>
      <c r="O67" s="139">
        <v>3</v>
      </c>
      <c r="P67" s="139">
        <v>24</v>
      </c>
      <c r="Q67" s="139">
        <v>20</v>
      </c>
      <c r="R67" s="139">
        <v>228</v>
      </c>
      <c r="S67" s="139">
        <v>373</v>
      </c>
      <c r="T67" s="139">
        <v>1254</v>
      </c>
      <c r="U67" s="139">
        <v>14</v>
      </c>
      <c r="V67" s="139">
        <v>169</v>
      </c>
      <c r="W67" s="139">
        <v>2</v>
      </c>
      <c r="X67" s="139">
        <v>2</v>
      </c>
      <c r="Y67" s="139">
        <v>245</v>
      </c>
      <c r="Z67" s="139">
        <v>1382</v>
      </c>
      <c r="AA67" s="139">
        <v>15</v>
      </c>
      <c r="AB67" s="139">
        <v>211</v>
      </c>
    </row>
    <row r="68" spans="1:28" ht="18.75" customHeight="1">
      <c r="A68" s="138"/>
      <c r="B68" s="137" t="s">
        <v>111</v>
      </c>
      <c r="C68" s="142">
        <f>SUM(E68,G68)</f>
        <v>295</v>
      </c>
      <c r="D68" s="141">
        <f>SUM(F68,H68)</f>
        <v>2042</v>
      </c>
      <c r="E68" s="139">
        <v>4</v>
      </c>
      <c r="F68" s="139">
        <v>17</v>
      </c>
      <c r="G68" s="141">
        <f>SUM(I68,K68,M68,O68,Q68,S68,U68,W68,Y68,AA68)</f>
        <v>291</v>
      </c>
      <c r="H68" s="141">
        <f>SUM(J68,L68,N68,P68,R68,T68,V68,X68,Z68,AB68)</f>
        <v>2025</v>
      </c>
      <c r="I68" s="139">
        <v>2</v>
      </c>
      <c r="J68" s="139">
        <v>17</v>
      </c>
      <c r="K68" s="139">
        <v>60</v>
      </c>
      <c r="L68" s="139">
        <v>488</v>
      </c>
      <c r="M68" s="139">
        <v>27</v>
      </c>
      <c r="N68" s="139">
        <v>445</v>
      </c>
      <c r="O68" s="139">
        <v>2</v>
      </c>
      <c r="P68" s="139">
        <v>3</v>
      </c>
      <c r="Q68" s="139">
        <v>9</v>
      </c>
      <c r="R68" s="139">
        <v>79</v>
      </c>
      <c r="S68" s="139">
        <v>89</v>
      </c>
      <c r="T68" s="139">
        <v>221</v>
      </c>
      <c r="U68" s="139">
        <v>3</v>
      </c>
      <c r="V68" s="139">
        <v>19</v>
      </c>
      <c r="W68" s="140" t="s">
        <v>108</v>
      </c>
      <c r="X68" s="140" t="s">
        <v>108</v>
      </c>
      <c r="Y68" s="139">
        <v>92</v>
      </c>
      <c r="Z68" s="139">
        <v>664</v>
      </c>
      <c r="AA68" s="139">
        <v>7</v>
      </c>
      <c r="AB68" s="139">
        <v>89</v>
      </c>
    </row>
    <row r="69" spans="1:28" ht="18.75" customHeight="1">
      <c r="A69" s="138"/>
      <c r="B69" s="137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</row>
    <row r="70" spans="1:28" ht="18.75" customHeight="1">
      <c r="A70" s="135" t="s">
        <v>110</v>
      </c>
      <c r="B70" s="134"/>
      <c r="C70" s="60">
        <f>SUM(C71)</f>
        <v>518</v>
      </c>
      <c r="D70" s="60">
        <f>SUM(D71)</f>
        <v>3526</v>
      </c>
      <c r="E70" s="60">
        <f>SUM(E71)</f>
        <v>14</v>
      </c>
      <c r="F70" s="60">
        <f>SUM(F71)</f>
        <v>301</v>
      </c>
      <c r="G70" s="60">
        <f>SUM(G71)</f>
        <v>504</v>
      </c>
      <c r="H70" s="60">
        <f>SUM(H71)</f>
        <v>3225</v>
      </c>
      <c r="I70" s="133" t="s">
        <v>108</v>
      </c>
      <c r="J70" s="133" t="s">
        <v>108</v>
      </c>
      <c r="K70" s="60">
        <f>SUM(K71)</f>
        <v>68</v>
      </c>
      <c r="L70" s="60">
        <f>SUM(L71)</f>
        <v>435</v>
      </c>
      <c r="M70" s="60">
        <f>SUM(M71)</f>
        <v>30</v>
      </c>
      <c r="N70" s="60">
        <f>SUM(N71)</f>
        <v>676</v>
      </c>
      <c r="O70" s="60">
        <f>SUM(O71)</f>
        <v>2</v>
      </c>
      <c r="P70" s="60">
        <f>SUM(P71)</f>
        <v>8</v>
      </c>
      <c r="Q70" s="60">
        <f>SUM(Q71)</f>
        <v>16</v>
      </c>
      <c r="R70" s="60">
        <f>SUM(R71)</f>
        <v>157</v>
      </c>
      <c r="S70" s="60">
        <f>SUM(S71)</f>
        <v>205</v>
      </c>
      <c r="T70" s="60">
        <f>SUM(T71)</f>
        <v>702</v>
      </c>
      <c r="U70" s="60">
        <f>SUM(U71)</f>
        <v>5</v>
      </c>
      <c r="V70" s="60">
        <f>SUM(V71)</f>
        <v>47</v>
      </c>
      <c r="W70" s="60">
        <f>SUM(W71)</f>
        <v>1</v>
      </c>
      <c r="X70" s="60">
        <f>SUM(X71)</f>
        <v>1</v>
      </c>
      <c r="Y70" s="60">
        <f>SUM(Y71)</f>
        <v>165</v>
      </c>
      <c r="Z70" s="60">
        <f>SUM(Z71)</f>
        <v>1066</v>
      </c>
      <c r="AA70" s="60">
        <f>SUM(AA71)</f>
        <v>12</v>
      </c>
      <c r="AB70" s="60">
        <f>SUM(AB71)</f>
        <v>133</v>
      </c>
    </row>
    <row r="71" spans="1:28" ht="18.75" customHeight="1">
      <c r="A71" s="132"/>
      <c r="B71" s="131" t="s">
        <v>109</v>
      </c>
      <c r="C71" s="130">
        <f>SUM(E71,G71)</f>
        <v>518</v>
      </c>
      <c r="D71" s="128">
        <f>SUM(F71,H71)</f>
        <v>3526</v>
      </c>
      <c r="E71" s="128">
        <v>14</v>
      </c>
      <c r="F71" s="128">
        <v>301</v>
      </c>
      <c r="G71" s="128">
        <f>SUM(I71,K71,M71,O71,Q71,S71,U71,W71,Y71,AA71)</f>
        <v>504</v>
      </c>
      <c r="H71" s="128">
        <f>SUM(J71,L71,N71,P71,R71,T71,V71,X71,Z71,AB71)</f>
        <v>3225</v>
      </c>
      <c r="I71" s="129" t="s">
        <v>108</v>
      </c>
      <c r="J71" s="129" t="s">
        <v>108</v>
      </c>
      <c r="K71" s="128">
        <v>68</v>
      </c>
      <c r="L71" s="128">
        <v>435</v>
      </c>
      <c r="M71" s="128">
        <v>30</v>
      </c>
      <c r="N71" s="128">
        <v>676</v>
      </c>
      <c r="O71" s="128">
        <v>2</v>
      </c>
      <c r="P71" s="128">
        <v>8</v>
      </c>
      <c r="Q71" s="128">
        <v>16</v>
      </c>
      <c r="R71" s="128">
        <v>157</v>
      </c>
      <c r="S71" s="128">
        <v>205</v>
      </c>
      <c r="T71" s="128">
        <v>702</v>
      </c>
      <c r="U71" s="128">
        <v>5</v>
      </c>
      <c r="V71" s="128">
        <v>47</v>
      </c>
      <c r="W71" s="128">
        <v>1</v>
      </c>
      <c r="X71" s="128">
        <v>1</v>
      </c>
      <c r="Y71" s="128">
        <v>165</v>
      </c>
      <c r="Z71" s="128">
        <v>1066</v>
      </c>
      <c r="AA71" s="128">
        <v>12</v>
      </c>
      <c r="AB71" s="128">
        <v>133</v>
      </c>
    </row>
    <row r="72" spans="1:28" ht="18.75" customHeight="1">
      <c r="A72" s="20" t="s">
        <v>107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8.75" customHeight="1">
      <c r="A73" s="1" t="s">
        <v>106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</sheetData>
  <sheetProtection/>
  <mergeCells count="63">
    <mergeCell ref="Z7:Z8"/>
    <mergeCell ref="AA7:AA8"/>
    <mergeCell ref="AB7:AB8"/>
    <mergeCell ref="V7:V8"/>
    <mergeCell ref="W7:W8"/>
    <mergeCell ref="X7:X8"/>
    <mergeCell ref="Y7:Y8"/>
    <mergeCell ref="T7:T8"/>
    <mergeCell ref="U7:U8"/>
    <mergeCell ref="Q6:R6"/>
    <mergeCell ref="U6:V6"/>
    <mergeCell ref="P7:P8"/>
    <mergeCell ref="Q7:Q8"/>
    <mergeCell ref="R7:R8"/>
    <mergeCell ref="S7:S8"/>
    <mergeCell ref="J7:J8"/>
    <mergeCell ref="K7:K8"/>
    <mergeCell ref="L7:L8"/>
    <mergeCell ref="M7:M8"/>
    <mergeCell ref="N7:N8"/>
    <mergeCell ref="O7:O8"/>
    <mergeCell ref="M6:N6"/>
    <mergeCell ref="Y6:Z6"/>
    <mergeCell ref="D7:D8"/>
    <mergeCell ref="S6:T6"/>
    <mergeCell ref="C6:D6"/>
    <mergeCell ref="E7:E8"/>
    <mergeCell ref="F7:F8"/>
    <mergeCell ref="G7:G8"/>
    <mergeCell ref="H7:H8"/>
    <mergeCell ref="I7:I8"/>
    <mergeCell ref="A24:B24"/>
    <mergeCell ref="A27:B27"/>
    <mergeCell ref="A14:B14"/>
    <mergeCell ref="A15:B15"/>
    <mergeCell ref="A16:B16"/>
    <mergeCell ref="A17:B17"/>
    <mergeCell ref="A18:B18"/>
    <mergeCell ref="A19:B19"/>
    <mergeCell ref="A20:B20"/>
    <mergeCell ref="A21:B21"/>
    <mergeCell ref="C7:C8"/>
    <mergeCell ref="A22:B22"/>
    <mergeCell ref="A10:B10"/>
    <mergeCell ref="A11:B11"/>
    <mergeCell ref="A12:B12"/>
    <mergeCell ref="A6:B8"/>
    <mergeCell ref="A70:B70"/>
    <mergeCell ref="A43:B43"/>
    <mergeCell ref="A50:B50"/>
    <mergeCell ref="A56:B56"/>
    <mergeCell ref="A64:B64"/>
    <mergeCell ref="A33:B33"/>
    <mergeCell ref="AA1:AB1"/>
    <mergeCell ref="A4:AB4"/>
    <mergeCell ref="E6:F6"/>
    <mergeCell ref="G6:H6"/>
    <mergeCell ref="O6:P6"/>
    <mergeCell ref="AA6:AB6"/>
    <mergeCell ref="W6:X6"/>
    <mergeCell ref="A3:AB3"/>
    <mergeCell ref="I6:J6"/>
    <mergeCell ref="K6:L6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zoomScalePageLayoutView="0" workbookViewId="0" topLeftCell="A1">
      <selection activeCell="A6" sqref="A6:B8"/>
    </sheetView>
  </sheetViews>
  <sheetFormatPr defaultColWidth="8.796875" defaultRowHeight="18.75" customHeight="1"/>
  <cols>
    <col min="1" max="1" width="3.09765625" style="0" customWidth="1"/>
    <col min="2" max="16384" width="10.59765625" style="0" customWidth="1"/>
  </cols>
  <sheetData>
    <row r="1" spans="1:26" ht="18.75" customHeight="1">
      <c r="A1" s="50" t="s">
        <v>195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92" t="s">
        <v>194</v>
      </c>
      <c r="Z1" s="93"/>
    </row>
    <row r="2" spans="1:26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>
      <c r="A3" s="172" t="s">
        <v>193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</row>
    <row r="4" spans="1:26" ht="18.75" customHeight="1">
      <c r="A4" s="171" t="s">
        <v>192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</row>
    <row r="5" spans="1:26" ht="18.75" customHeight="1" thickBo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</row>
    <row r="6" spans="1:26" ht="30" customHeight="1">
      <c r="A6" s="169" t="s">
        <v>191</v>
      </c>
      <c r="B6" s="168"/>
      <c r="C6" s="193" t="s">
        <v>196</v>
      </c>
      <c r="D6" s="192"/>
      <c r="E6" s="191" t="s">
        <v>174</v>
      </c>
      <c r="F6" s="192"/>
      <c r="G6" s="191" t="s">
        <v>173</v>
      </c>
      <c r="H6" s="192"/>
      <c r="I6" s="193" t="s">
        <v>197</v>
      </c>
      <c r="J6" s="192"/>
      <c r="K6" s="193" t="s">
        <v>190</v>
      </c>
      <c r="L6" s="192"/>
      <c r="M6" s="193" t="s">
        <v>189</v>
      </c>
      <c r="N6" s="192"/>
      <c r="O6" s="196" t="s">
        <v>169</v>
      </c>
      <c r="P6" s="197"/>
      <c r="Q6" s="193" t="s">
        <v>198</v>
      </c>
      <c r="R6" s="192"/>
      <c r="S6" s="198" t="s">
        <v>188</v>
      </c>
      <c r="T6" s="192"/>
      <c r="U6" s="193" t="s">
        <v>184</v>
      </c>
      <c r="V6" s="192"/>
      <c r="W6" s="191" t="s">
        <v>166</v>
      </c>
      <c r="X6" s="192"/>
      <c r="Y6" s="191" t="s">
        <v>165</v>
      </c>
      <c r="Z6" s="190"/>
    </row>
    <row r="7" spans="1:26" ht="18.75" customHeight="1">
      <c r="A7" s="163"/>
      <c r="B7" s="162"/>
      <c r="C7" s="189" t="s">
        <v>163</v>
      </c>
      <c r="D7" s="189" t="s">
        <v>162</v>
      </c>
      <c r="E7" s="189" t="s">
        <v>163</v>
      </c>
      <c r="F7" s="189" t="s">
        <v>162</v>
      </c>
      <c r="G7" s="189" t="s">
        <v>163</v>
      </c>
      <c r="H7" s="189" t="s">
        <v>162</v>
      </c>
      <c r="I7" s="189" t="s">
        <v>163</v>
      </c>
      <c r="J7" s="189" t="s">
        <v>162</v>
      </c>
      <c r="K7" s="189" t="s">
        <v>163</v>
      </c>
      <c r="L7" s="189" t="s">
        <v>162</v>
      </c>
      <c r="M7" s="189" t="s">
        <v>163</v>
      </c>
      <c r="N7" s="189" t="s">
        <v>162</v>
      </c>
      <c r="O7" s="189" t="s">
        <v>163</v>
      </c>
      <c r="P7" s="189" t="s">
        <v>162</v>
      </c>
      <c r="Q7" s="189" t="s">
        <v>163</v>
      </c>
      <c r="R7" s="189" t="s">
        <v>162</v>
      </c>
      <c r="S7" s="189" t="s">
        <v>163</v>
      </c>
      <c r="T7" s="189" t="s">
        <v>162</v>
      </c>
      <c r="U7" s="189" t="s">
        <v>163</v>
      </c>
      <c r="V7" s="189" t="s">
        <v>162</v>
      </c>
      <c r="W7" s="189" t="s">
        <v>163</v>
      </c>
      <c r="X7" s="189" t="s">
        <v>162</v>
      </c>
      <c r="Y7" s="189" t="s">
        <v>163</v>
      </c>
      <c r="Z7" s="188" t="s">
        <v>162</v>
      </c>
    </row>
    <row r="8" spans="1:26" ht="18.75" customHeight="1">
      <c r="A8" s="160"/>
      <c r="B8" s="159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74"/>
    </row>
    <row r="9" spans="1:26" ht="18.75" customHeight="1">
      <c r="A9" s="187"/>
      <c r="B9" s="186"/>
      <c r="C9" s="156"/>
      <c r="D9" s="155" t="s">
        <v>161</v>
      </c>
      <c r="E9" s="156"/>
      <c r="F9" s="155" t="s">
        <v>161</v>
      </c>
      <c r="G9" s="156"/>
      <c r="H9" s="155" t="s">
        <v>161</v>
      </c>
      <c r="I9" s="156"/>
      <c r="J9" s="155" t="s">
        <v>161</v>
      </c>
      <c r="K9" s="156"/>
      <c r="L9" s="155" t="s">
        <v>161</v>
      </c>
      <c r="M9" s="156"/>
      <c r="N9" s="155" t="s">
        <v>161</v>
      </c>
      <c r="O9" s="156"/>
      <c r="P9" s="155" t="s">
        <v>161</v>
      </c>
      <c r="Q9" s="156"/>
      <c r="R9" s="155" t="s">
        <v>161</v>
      </c>
      <c r="S9" s="156"/>
      <c r="T9" s="155" t="s">
        <v>161</v>
      </c>
      <c r="U9" s="156"/>
      <c r="V9" s="155" t="s">
        <v>161</v>
      </c>
      <c r="W9" s="156"/>
      <c r="X9" s="155" t="s">
        <v>161</v>
      </c>
      <c r="Y9" s="156"/>
      <c r="Z9" s="155" t="s">
        <v>161</v>
      </c>
    </row>
    <row r="10" spans="1:26" ht="18.75" customHeight="1">
      <c r="A10" s="154" t="s">
        <v>187</v>
      </c>
      <c r="B10" s="185"/>
      <c r="C10" s="141">
        <f>SUM(E10,G10)</f>
        <v>78047</v>
      </c>
      <c r="D10" s="141">
        <f>SUM(F10,H10)</f>
        <v>555399</v>
      </c>
      <c r="E10" s="141">
        <v>192</v>
      </c>
      <c r="F10" s="141">
        <v>2744</v>
      </c>
      <c r="G10" s="141">
        <f>SUM(I10,K10,M10,O10,Q10,S10,U10,W10,Y10,'[1]２８'!AA10)</f>
        <v>77855</v>
      </c>
      <c r="H10" s="141">
        <f>SUM(J10,L10,N10,P10,R10,T10,V10,X10,Z10,'[1]２８'!AB10)</f>
        <v>552655</v>
      </c>
      <c r="I10" s="141">
        <v>61</v>
      </c>
      <c r="J10" s="141">
        <v>639</v>
      </c>
      <c r="K10" s="141">
        <v>8272</v>
      </c>
      <c r="L10" s="141">
        <v>56002</v>
      </c>
      <c r="M10" s="139">
        <v>14399</v>
      </c>
      <c r="N10" s="141">
        <v>153815</v>
      </c>
      <c r="O10" s="141">
        <v>38</v>
      </c>
      <c r="P10" s="141">
        <v>1131</v>
      </c>
      <c r="Q10" s="141">
        <v>1822</v>
      </c>
      <c r="R10" s="141">
        <v>30380</v>
      </c>
      <c r="S10" s="141">
        <v>31124</v>
      </c>
      <c r="T10" s="141">
        <v>160151</v>
      </c>
      <c r="U10" s="141">
        <v>1256</v>
      </c>
      <c r="V10" s="141">
        <v>18519</v>
      </c>
      <c r="W10" s="141">
        <v>2463</v>
      </c>
      <c r="X10" s="141">
        <v>6255</v>
      </c>
      <c r="Y10" s="141">
        <v>18420</v>
      </c>
      <c r="Z10" s="141">
        <v>125763</v>
      </c>
    </row>
    <row r="11" spans="1:26" ht="18.75" customHeight="1">
      <c r="A11" s="175" t="s">
        <v>181</v>
      </c>
      <c r="B11" s="195"/>
      <c r="C11" s="147">
        <f>SUM(C14)</f>
        <v>75709</v>
      </c>
      <c r="D11" s="147">
        <f>SUM(D14)</f>
        <v>584077</v>
      </c>
      <c r="E11" s="147">
        <f>SUM(E14)</f>
        <v>228</v>
      </c>
      <c r="F11" s="147">
        <f>SUM(F14)</f>
        <v>2979</v>
      </c>
      <c r="G11" s="147">
        <f>SUM(G14)</f>
        <v>75481</v>
      </c>
      <c r="H11" s="147">
        <f>SUM(H14)</f>
        <v>581098</v>
      </c>
      <c r="I11" s="147">
        <f>SUM(I14)</f>
        <v>58</v>
      </c>
      <c r="J11" s="147">
        <f>SUM(J14)</f>
        <v>561</v>
      </c>
      <c r="K11" s="147">
        <f>SUM(K14)</f>
        <v>8612</v>
      </c>
      <c r="L11" s="147">
        <f>SUM(L14)</f>
        <v>63080</v>
      </c>
      <c r="M11" s="147">
        <f>SUM(M14)</f>
        <v>12861</v>
      </c>
      <c r="N11" s="147">
        <f>SUM(N14)</f>
        <v>143709</v>
      </c>
      <c r="O11" s="147">
        <f>SUM(O14)</f>
        <v>44</v>
      </c>
      <c r="P11" s="147">
        <f>SUM(P14)</f>
        <v>1905</v>
      </c>
      <c r="Q11" s="147">
        <f>SUM(Q14)</f>
        <v>1840</v>
      </c>
      <c r="R11" s="147">
        <f>SUM(R14)</f>
        <v>34381</v>
      </c>
      <c r="S11" s="147">
        <f>SUM(S14)</f>
        <v>29728</v>
      </c>
      <c r="T11" s="147">
        <f>SUM(T14)</f>
        <v>174609</v>
      </c>
      <c r="U11" s="147">
        <f>SUM(U14)</f>
        <v>1301</v>
      </c>
      <c r="V11" s="147">
        <f>SUM(V14)</f>
        <v>18254</v>
      </c>
      <c r="W11" s="147">
        <f>SUM(W14)</f>
        <v>2303</v>
      </c>
      <c r="X11" s="147">
        <f>SUM(X14)</f>
        <v>6054</v>
      </c>
      <c r="Y11" s="147">
        <f>SUM(Y14)</f>
        <v>18734</v>
      </c>
      <c r="Z11" s="147">
        <f>SUM(Z14)</f>
        <v>138545</v>
      </c>
    </row>
    <row r="12" spans="1:26" ht="18.75" customHeight="1">
      <c r="A12" s="153" t="s">
        <v>159</v>
      </c>
      <c r="B12" s="184"/>
      <c r="C12" s="151">
        <f>100*(C11-C10)/C10</f>
        <v>-2.995630837828488</v>
      </c>
      <c r="D12" s="151">
        <f>100*(D11-D10)/D10</f>
        <v>5.163495072911546</v>
      </c>
      <c r="E12" s="151">
        <f>100*(E11-E10)/E10</f>
        <v>18.75</v>
      </c>
      <c r="F12" s="151">
        <f>100*(F11-F10)/F10</f>
        <v>8.564139941690962</v>
      </c>
      <c r="G12" s="151">
        <f>100*(G11-G10)/G10</f>
        <v>-3.049258236465224</v>
      </c>
      <c r="H12" s="151">
        <f>100*(H11-H10)/H10</f>
        <v>5.146610453176032</v>
      </c>
      <c r="I12" s="151">
        <f>100*(I11-I10)/I10</f>
        <v>-4.918032786885246</v>
      </c>
      <c r="J12" s="151">
        <f>100*(J11-J10)/J10</f>
        <v>-12.206572769953052</v>
      </c>
      <c r="K12" s="151">
        <f>100*(K11-K10)/K10</f>
        <v>4.110251450676983</v>
      </c>
      <c r="L12" s="151">
        <f>100*(L11-L10)/L10</f>
        <v>12.638834327345451</v>
      </c>
      <c r="M12" s="151">
        <f>100*(M11-M10)/M10</f>
        <v>-10.681297312313355</v>
      </c>
      <c r="N12" s="151">
        <f>100*(N11-N10)/N10</f>
        <v>-6.570230471670513</v>
      </c>
      <c r="O12" s="151">
        <f>100*(O11-O10)/O10</f>
        <v>15.789473684210526</v>
      </c>
      <c r="P12" s="151">
        <f>100*(P11-P10)/P10</f>
        <v>68.43501326259947</v>
      </c>
      <c r="Q12" s="151">
        <f>100*(Q11-Q10)/Q10</f>
        <v>0.9879253567508233</v>
      </c>
      <c r="R12" s="151">
        <f>100*(R11-R10)/R10</f>
        <v>13.169848584595128</v>
      </c>
      <c r="S12" s="151">
        <f>100*(S11-S10)/S10</f>
        <v>-4.4852846677804905</v>
      </c>
      <c r="T12" s="151">
        <f>100*(T11-T10)/T10</f>
        <v>9.027730079737248</v>
      </c>
      <c r="U12" s="151">
        <f>100*(U11-U10)/U10</f>
        <v>3.582802547770701</v>
      </c>
      <c r="V12" s="151">
        <f>100*(V11-V10)/V10</f>
        <v>-1.430962794967331</v>
      </c>
      <c r="W12" s="151">
        <f>100*(W11-W10)/W10</f>
        <v>-6.496142915144133</v>
      </c>
      <c r="X12" s="151">
        <f>100*(X11-X10)/X10</f>
        <v>-3.2134292565947242</v>
      </c>
      <c r="Y12" s="151">
        <f>100*(Y11-Y10)/Y10</f>
        <v>1.704668838219327</v>
      </c>
      <c r="Z12" s="183">
        <f>100*(Z11-Z10)/Z10</f>
        <v>10.163561619872299</v>
      </c>
    </row>
    <row r="13" spans="1:26" ht="18.75" customHeight="1">
      <c r="A13" s="143"/>
      <c r="B13" s="150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81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</row>
    <row r="14" spans="1:26" ht="18.75" customHeight="1">
      <c r="A14" s="135" t="s">
        <v>158</v>
      </c>
      <c r="B14" s="180"/>
      <c r="C14" s="60">
        <f>SUM(C15:C24,C27,C33,C43,C50,C56,C64,C70)</f>
        <v>75709</v>
      </c>
      <c r="D14" s="60">
        <f>SUM(D15:D24,D27,D33,D43,D50,D56,D64,D70)</f>
        <v>584077</v>
      </c>
      <c r="E14" s="60">
        <f>SUM(E15:E24,E27,E33,E43,E50,E56,E64,E70)</f>
        <v>228</v>
      </c>
      <c r="F14" s="60">
        <f>SUM(F15:F24,F27,F33,F43,F50,F56,F64,F70)</f>
        <v>2979</v>
      </c>
      <c r="G14" s="60">
        <f>SUM(G15:G24,G27,G33,G43,G50,G56,G64,G70)</f>
        <v>75481</v>
      </c>
      <c r="H14" s="60">
        <f>SUM(H15:H24,H27,H33,H43,H50,H56,H64,H70)</f>
        <v>581098</v>
      </c>
      <c r="I14" s="60">
        <f>SUM(I15:I24,I27,I33,I43,I50,I56,I64,I70)</f>
        <v>58</v>
      </c>
      <c r="J14" s="60">
        <f>SUM(J15:J24,J27,J33,J43,J50,J56,J64,J70)</f>
        <v>561</v>
      </c>
      <c r="K14" s="60">
        <f>SUM(K15:K24,K27,K33,K43,K50,K56,K64,K70)</f>
        <v>8612</v>
      </c>
      <c r="L14" s="60">
        <f>SUM(L15:L24,L27,L33,L43,L50,L56,L64,L70)</f>
        <v>63080</v>
      </c>
      <c r="M14" s="60">
        <f>SUM(M15:M24,M27,M33,M43,M50,M56,M64,M70)</f>
        <v>12861</v>
      </c>
      <c r="N14" s="60">
        <f>SUM(N15:N24,N27,N33,N43,N50,N56,N64,N70)</f>
        <v>143709</v>
      </c>
      <c r="O14" s="60">
        <f>SUM(O15:O24,O27,O33,O43,O50,O56,O64,O70)</f>
        <v>44</v>
      </c>
      <c r="P14" s="60">
        <f>SUM(P15:P24,P27,P33,P43,P50,P56,P64,P70)</f>
        <v>1905</v>
      </c>
      <c r="Q14" s="60">
        <f>SUM(Q15:Q24,Q27,Q33,Q43,Q50,Q56,Q64,Q70)</f>
        <v>1840</v>
      </c>
      <c r="R14" s="60">
        <f>SUM(R15:R24,R27,R33,R43,R50,R56,R64,R70)</f>
        <v>34381</v>
      </c>
      <c r="S14" s="60">
        <f>SUM(S15:S24,S27,S33,S43,S50,S56,S64,S70)</f>
        <v>29728</v>
      </c>
      <c r="T14" s="60">
        <f>SUM(T15:T24,T27,T33,T43,T50,T56,T64,T70)</f>
        <v>174609</v>
      </c>
      <c r="U14" s="60">
        <f>SUM(U15:U24,U27,U33,U43,U50,U56,U64,U70)</f>
        <v>1301</v>
      </c>
      <c r="V14" s="60">
        <f>SUM(V15:V24,V27,V33,V43,V50,V56,V64,V70)</f>
        <v>18254</v>
      </c>
      <c r="W14" s="60">
        <f>SUM(W15:W24,W27,W33,W43,W50,W56,W64,W70)</f>
        <v>2303</v>
      </c>
      <c r="X14" s="60">
        <f>SUM(X15:X24,X27,X33,X43,X50,X56,X64,X70)</f>
        <v>6054</v>
      </c>
      <c r="Y14" s="60">
        <f>SUM(Y15:Y24,Y27,Y33,Y43,Y50,Y56,Y64,Y70)</f>
        <v>18734</v>
      </c>
      <c r="Z14" s="60">
        <f>SUM(Z15:Z24,Z27,Z33,Z43,Z50,Z56,Z64,Z70)</f>
        <v>138545</v>
      </c>
    </row>
    <row r="15" spans="1:26" ht="18.75" customHeight="1">
      <c r="A15" s="135" t="s">
        <v>157</v>
      </c>
      <c r="B15" s="180"/>
      <c r="C15" s="149">
        <f>SUM(E15,G15)</f>
        <v>31005</v>
      </c>
      <c r="D15" s="147">
        <f>SUM(F15,H15)</f>
        <v>263212</v>
      </c>
      <c r="E15" s="147">
        <v>32</v>
      </c>
      <c r="F15" s="147">
        <v>334</v>
      </c>
      <c r="G15" s="147">
        <f>SUM(I15,K15,M15,O15,Q15,S15,U15,W15,Y15,'[1]２８'!AA15)</f>
        <v>30973</v>
      </c>
      <c r="H15" s="147">
        <f>SUM(J15,L15,N15,P15,R15,T15,V15,X15,Z15,'[1]２８'!AB15)</f>
        <v>262878</v>
      </c>
      <c r="I15" s="147">
        <v>8</v>
      </c>
      <c r="J15" s="147">
        <v>49</v>
      </c>
      <c r="K15" s="147">
        <v>3080</v>
      </c>
      <c r="L15" s="147">
        <v>28514</v>
      </c>
      <c r="M15" s="147">
        <v>3126</v>
      </c>
      <c r="N15" s="147">
        <v>36425</v>
      </c>
      <c r="O15" s="147">
        <v>6</v>
      </c>
      <c r="P15" s="147">
        <v>619</v>
      </c>
      <c r="Q15" s="147">
        <v>889</v>
      </c>
      <c r="R15" s="147">
        <v>19560</v>
      </c>
      <c r="S15" s="147">
        <v>13673</v>
      </c>
      <c r="T15" s="147">
        <v>94487</v>
      </c>
      <c r="U15" s="147">
        <v>687</v>
      </c>
      <c r="V15" s="147">
        <v>11751</v>
      </c>
      <c r="W15" s="147">
        <v>1376</v>
      </c>
      <c r="X15" s="147">
        <v>4243</v>
      </c>
      <c r="Y15" s="147">
        <v>8128</v>
      </c>
      <c r="Z15" s="147">
        <v>67230</v>
      </c>
    </row>
    <row r="16" spans="1:26" ht="18.75" customHeight="1">
      <c r="A16" s="135" t="s">
        <v>156</v>
      </c>
      <c r="B16" s="180"/>
      <c r="C16" s="149">
        <f>SUM(E16,G16)</f>
        <v>3810</v>
      </c>
      <c r="D16" s="147">
        <f>SUM(F16,H16)</f>
        <v>28032</v>
      </c>
      <c r="E16" s="147">
        <v>6</v>
      </c>
      <c r="F16" s="147">
        <v>175</v>
      </c>
      <c r="G16" s="147">
        <f>SUM(I16,K16,M16,O16,Q16,S16,U16,W16,Y16,'[1]２８'!AA16)</f>
        <v>3804</v>
      </c>
      <c r="H16" s="147">
        <f>SUM(J16,L16,N16,P16,R16,T16,V16,X16,Z16,'[1]２８'!AB16)</f>
        <v>27857</v>
      </c>
      <c r="I16" s="147">
        <v>6</v>
      </c>
      <c r="J16" s="147">
        <v>65</v>
      </c>
      <c r="K16" s="147">
        <v>414</v>
      </c>
      <c r="L16" s="147">
        <v>3285</v>
      </c>
      <c r="M16" s="147">
        <v>359</v>
      </c>
      <c r="N16" s="147">
        <v>5314</v>
      </c>
      <c r="O16" s="147">
        <v>7</v>
      </c>
      <c r="P16" s="147">
        <v>354</v>
      </c>
      <c r="Q16" s="147">
        <v>89</v>
      </c>
      <c r="R16" s="147">
        <v>1593</v>
      </c>
      <c r="S16" s="147">
        <v>1675</v>
      </c>
      <c r="T16" s="147">
        <v>7800</v>
      </c>
      <c r="U16" s="147">
        <v>76</v>
      </c>
      <c r="V16" s="147">
        <v>998</v>
      </c>
      <c r="W16" s="147">
        <v>136</v>
      </c>
      <c r="X16" s="147">
        <v>272</v>
      </c>
      <c r="Y16" s="147">
        <v>1042</v>
      </c>
      <c r="Z16" s="147">
        <v>8176</v>
      </c>
    </row>
    <row r="17" spans="1:26" ht="18.75" customHeight="1">
      <c r="A17" s="135" t="s">
        <v>155</v>
      </c>
      <c r="B17" s="180"/>
      <c r="C17" s="149">
        <f>SUM(E17,G17)</f>
        <v>7562</v>
      </c>
      <c r="D17" s="147">
        <f>SUM(F17,H17)</f>
        <v>54108</v>
      </c>
      <c r="E17" s="147">
        <v>14</v>
      </c>
      <c r="F17" s="147">
        <v>152</v>
      </c>
      <c r="G17" s="147">
        <f>SUM(I17,K17,M17,O17,Q17,S17,U17,W17,Y17,'[1]２８'!AA17)</f>
        <v>7548</v>
      </c>
      <c r="H17" s="147">
        <f>SUM(J17,L17,N17,P17,R17,T17,V17,X17,Z17,'[1]２８'!AB17)</f>
        <v>53956</v>
      </c>
      <c r="I17" s="147">
        <v>2</v>
      </c>
      <c r="J17" s="147">
        <v>11</v>
      </c>
      <c r="K17" s="147">
        <v>809</v>
      </c>
      <c r="L17" s="147">
        <v>4547</v>
      </c>
      <c r="M17" s="147">
        <v>1907</v>
      </c>
      <c r="N17" s="147">
        <v>17430</v>
      </c>
      <c r="O17" s="147">
        <v>6</v>
      </c>
      <c r="P17" s="147">
        <v>255</v>
      </c>
      <c r="Q17" s="147">
        <v>144</v>
      </c>
      <c r="R17" s="147">
        <v>2938</v>
      </c>
      <c r="S17" s="147">
        <v>2662</v>
      </c>
      <c r="T17" s="147">
        <v>14634</v>
      </c>
      <c r="U17" s="147">
        <v>135</v>
      </c>
      <c r="V17" s="147">
        <v>1335</v>
      </c>
      <c r="W17" s="147">
        <v>214</v>
      </c>
      <c r="X17" s="147">
        <v>388</v>
      </c>
      <c r="Y17" s="147">
        <v>1669</v>
      </c>
      <c r="Z17" s="147">
        <v>12418</v>
      </c>
    </row>
    <row r="18" spans="1:26" ht="18.75" customHeight="1">
      <c r="A18" s="135" t="s">
        <v>154</v>
      </c>
      <c r="B18" s="180"/>
      <c r="C18" s="149">
        <f>SUM(E18,G18)</f>
        <v>2043</v>
      </c>
      <c r="D18" s="147">
        <f>SUM(F18,H18)</f>
        <v>10373</v>
      </c>
      <c r="E18" s="147">
        <v>11</v>
      </c>
      <c r="F18" s="147">
        <v>234</v>
      </c>
      <c r="G18" s="147">
        <f>SUM(I18,K18,M18,O18,Q18,S18,U18,W18,Y18,'[1]２８'!AA18)</f>
        <v>2032</v>
      </c>
      <c r="H18" s="147">
        <f>SUM(J18,L18,N18,P18,R18,T18,V18,X18,Z18,'[1]２８'!AB18)</f>
        <v>10139</v>
      </c>
      <c r="I18" s="147">
        <v>2</v>
      </c>
      <c r="J18" s="147">
        <v>12</v>
      </c>
      <c r="K18" s="147">
        <v>157</v>
      </c>
      <c r="L18" s="147">
        <v>1566</v>
      </c>
      <c r="M18" s="147">
        <v>577</v>
      </c>
      <c r="N18" s="147">
        <v>2878</v>
      </c>
      <c r="O18" s="147">
        <v>3</v>
      </c>
      <c r="P18" s="147">
        <v>32</v>
      </c>
      <c r="Q18" s="147">
        <v>32</v>
      </c>
      <c r="R18" s="147">
        <v>287</v>
      </c>
      <c r="S18" s="147">
        <v>749</v>
      </c>
      <c r="T18" s="147">
        <v>2813</v>
      </c>
      <c r="U18" s="147">
        <v>24</v>
      </c>
      <c r="V18" s="147">
        <v>307</v>
      </c>
      <c r="W18" s="147">
        <v>8</v>
      </c>
      <c r="X18" s="147">
        <v>10</v>
      </c>
      <c r="Y18" s="147">
        <v>480</v>
      </c>
      <c r="Z18" s="147">
        <v>2234</v>
      </c>
    </row>
    <row r="19" spans="1:26" ht="18.75" customHeight="1">
      <c r="A19" s="135" t="s">
        <v>153</v>
      </c>
      <c r="B19" s="180"/>
      <c r="C19" s="149">
        <f>SUM(E19,G19)</f>
        <v>1480</v>
      </c>
      <c r="D19" s="147">
        <f>SUM(F19,H19)</f>
        <v>8516</v>
      </c>
      <c r="E19" s="147">
        <v>15</v>
      </c>
      <c r="F19" s="147">
        <v>293</v>
      </c>
      <c r="G19" s="147">
        <f>SUM(I19,K19,M19,O19,Q19,S19,U19,W19,Y19,'[1]２８'!AA19)</f>
        <v>1465</v>
      </c>
      <c r="H19" s="147">
        <f>SUM(J19,L19,N19,P19,R19,T19,V19,X19,Z19,'[1]２８'!AB19)</f>
        <v>8223</v>
      </c>
      <c r="I19" s="147">
        <v>2</v>
      </c>
      <c r="J19" s="147">
        <v>24</v>
      </c>
      <c r="K19" s="147">
        <v>183</v>
      </c>
      <c r="L19" s="147">
        <v>1532</v>
      </c>
      <c r="M19" s="147">
        <v>163</v>
      </c>
      <c r="N19" s="147">
        <v>2236</v>
      </c>
      <c r="O19" s="147">
        <v>4</v>
      </c>
      <c r="P19" s="147">
        <v>96</v>
      </c>
      <c r="Q19" s="147">
        <v>45</v>
      </c>
      <c r="R19" s="147">
        <v>279</v>
      </c>
      <c r="S19" s="147">
        <v>617</v>
      </c>
      <c r="T19" s="147">
        <v>1989</v>
      </c>
      <c r="U19" s="147">
        <v>16</v>
      </c>
      <c r="V19" s="147">
        <v>179</v>
      </c>
      <c r="W19" s="147">
        <v>1</v>
      </c>
      <c r="X19" s="147">
        <v>3</v>
      </c>
      <c r="Y19" s="147">
        <v>434</v>
      </c>
      <c r="Z19" s="147">
        <v>1885</v>
      </c>
    </row>
    <row r="20" spans="1:26" ht="18.75" customHeight="1">
      <c r="A20" s="135" t="s">
        <v>152</v>
      </c>
      <c r="B20" s="180"/>
      <c r="C20" s="149">
        <f>SUM(E20,G20)</f>
        <v>4478</v>
      </c>
      <c r="D20" s="147">
        <f>SUM(F20,H20)</f>
        <v>33752</v>
      </c>
      <c r="E20" s="147">
        <v>4</v>
      </c>
      <c r="F20" s="147">
        <v>113</v>
      </c>
      <c r="G20" s="147">
        <f>SUM(I20,K20,M20,O20,Q20,S20,U20,W20,Y20,'[1]２８'!AA20)</f>
        <v>4474</v>
      </c>
      <c r="H20" s="147">
        <f>SUM(J20,L20,N20,P20,R20,T20,V20,X20,Z20,'[1]２８'!AB20)</f>
        <v>33639</v>
      </c>
      <c r="I20" s="147">
        <v>1</v>
      </c>
      <c r="J20" s="147">
        <v>7</v>
      </c>
      <c r="K20" s="147">
        <v>420</v>
      </c>
      <c r="L20" s="147">
        <v>2540</v>
      </c>
      <c r="M20" s="147">
        <v>889</v>
      </c>
      <c r="N20" s="147">
        <v>9149</v>
      </c>
      <c r="O20" s="147">
        <v>2</v>
      </c>
      <c r="P20" s="147">
        <v>54</v>
      </c>
      <c r="Q20" s="147">
        <v>71</v>
      </c>
      <c r="R20" s="147">
        <v>1011</v>
      </c>
      <c r="S20" s="147">
        <v>1798</v>
      </c>
      <c r="T20" s="147">
        <v>8626</v>
      </c>
      <c r="U20" s="147">
        <v>58</v>
      </c>
      <c r="V20" s="147">
        <v>671</v>
      </c>
      <c r="W20" s="147">
        <v>162</v>
      </c>
      <c r="X20" s="147">
        <v>272</v>
      </c>
      <c r="Y20" s="147">
        <v>1073</v>
      </c>
      <c r="Z20" s="147">
        <v>11309</v>
      </c>
    </row>
    <row r="21" spans="1:26" ht="18.75" customHeight="1">
      <c r="A21" s="135" t="s">
        <v>151</v>
      </c>
      <c r="B21" s="180"/>
      <c r="C21" s="149">
        <f>SUM(E21,G21)</f>
        <v>1876</v>
      </c>
      <c r="D21" s="147">
        <f>SUM(F21,H21)</f>
        <v>11795</v>
      </c>
      <c r="E21" s="147">
        <v>9</v>
      </c>
      <c r="F21" s="147">
        <v>100</v>
      </c>
      <c r="G21" s="147">
        <f>SUM(I21,K21,M21,O21,Q21,S21,U21,W21,Y21,'[1]２８'!AA21)</f>
        <v>1867</v>
      </c>
      <c r="H21" s="147">
        <f>SUM(J21,L21,N21,P21,R21,T21,V21,X21,Z21,'[1]２８'!AB21)</f>
        <v>11695</v>
      </c>
      <c r="I21" s="133" t="s">
        <v>108</v>
      </c>
      <c r="J21" s="133" t="s">
        <v>108</v>
      </c>
      <c r="K21" s="147">
        <v>218</v>
      </c>
      <c r="L21" s="147">
        <v>1542</v>
      </c>
      <c r="M21" s="147">
        <v>326</v>
      </c>
      <c r="N21" s="147">
        <v>3543</v>
      </c>
      <c r="O21" s="147">
        <v>1</v>
      </c>
      <c r="P21" s="147">
        <v>21</v>
      </c>
      <c r="Q21" s="147">
        <v>42</v>
      </c>
      <c r="R21" s="147">
        <v>400</v>
      </c>
      <c r="S21" s="147">
        <v>706</v>
      </c>
      <c r="T21" s="147">
        <v>3454</v>
      </c>
      <c r="U21" s="147">
        <v>22</v>
      </c>
      <c r="V21" s="147">
        <v>233</v>
      </c>
      <c r="W21" s="147">
        <v>23</v>
      </c>
      <c r="X21" s="147">
        <v>50</v>
      </c>
      <c r="Y21" s="147">
        <v>529</v>
      </c>
      <c r="Z21" s="147">
        <v>2452</v>
      </c>
    </row>
    <row r="22" spans="1:26" ht="18.75" customHeight="1">
      <c r="A22" s="135" t="s">
        <v>150</v>
      </c>
      <c r="B22" s="180"/>
      <c r="C22" s="149">
        <f>SUM(E22,G22)</f>
        <v>2954</v>
      </c>
      <c r="D22" s="147">
        <f>SUM(F22,H22)</f>
        <v>32533</v>
      </c>
      <c r="E22" s="147">
        <v>19</v>
      </c>
      <c r="F22" s="147">
        <v>229</v>
      </c>
      <c r="G22" s="147">
        <f>SUM(I22,K22,M22,O22,Q22,S22,U22,W22,Y22,'[1]２８'!AA22)</f>
        <v>2935</v>
      </c>
      <c r="H22" s="147">
        <f>SUM(J22,L22,N22,P22,R22,T22,V22,X22,Z22,'[1]２８'!AB22)</f>
        <v>32304</v>
      </c>
      <c r="I22" s="133" t="s">
        <v>108</v>
      </c>
      <c r="J22" s="133" t="s">
        <v>108</v>
      </c>
      <c r="K22" s="147">
        <v>434</v>
      </c>
      <c r="L22" s="147">
        <v>2906</v>
      </c>
      <c r="M22" s="147">
        <v>575</v>
      </c>
      <c r="N22" s="147">
        <v>13800</v>
      </c>
      <c r="O22" s="147">
        <v>2</v>
      </c>
      <c r="P22" s="147">
        <v>37</v>
      </c>
      <c r="Q22" s="147">
        <v>89</v>
      </c>
      <c r="R22" s="147">
        <v>2497</v>
      </c>
      <c r="S22" s="147">
        <v>989</v>
      </c>
      <c r="T22" s="147">
        <v>7247</v>
      </c>
      <c r="U22" s="147">
        <v>45</v>
      </c>
      <c r="V22" s="147">
        <v>426</v>
      </c>
      <c r="W22" s="147">
        <v>69</v>
      </c>
      <c r="X22" s="147">
        <v>153</v>
      </c>
      <c r="Y22" s="147">
        <v>732</v>
      </c>
      <c r="Z22" s="147">
        <v>5238</v>
      </c>
    </row>
    <row r="23" spans="1:26" ht="18.75" customHeight="1">
      <c r="A23" s="146"/>
      <c r="B23" s="145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82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</row>
    <row r="24" spans="1:26" ht="18.75" customHeight="1">
      <c r="A24" s="135" t="s">
        <v>149</v>
      </c>
      <c r="B24" s="180"/>
      <c r="C24" s="60">
        <f>SUM(C25)</f>
        <v>1050</v>
      </c>
      <c r="D24" s="60">
        <f>SUM(D25)</f>
        <v>5155</v>
      </c>
      <c r="E24" s="60">
        <f>SUM(E25)</f>
        <v>1</v>
      </c>
      <c r="F24" s="60">
        <f>SUM(F25)</f>
        <v>45</v>
      </c>
      <c r="G24" s="60">
        <f>SUM(G25)</f>
        <v>1049</v>
      </c>
      <c r="H24" s="60">
        <f>SUM(H25)</f>
        <v>5110</v>
      </c>
      <c r="I24" s="133" t="s">
        <v>108</v>
      </c>
      <c r="J24" s="133" t="s">
        <v>108</v>
      </c>
      <c r="K24" s="60">
        <f>SUM(K25)</f>
        <v>59</v>
      </c>
      <c r="L24" s="60">
        <f>SUM(L25)</f>
        <v>194</v>
      </c>
      <c r="M24" s="60">
        <f>SUM(M25)</f>
        <v>504</v>
      </c>
      <c r="N24" s="60">
        <f>SUM(N25)</f>
        <v>1650</v>
      </c>
      <c r="O24" s="133" t="s">
        <v>108</v>
      </c>
      <c r="P24" s="133" t="s">
        <v>108</v>
      </c>
      <c r="Q24" s="60">
        <f>SUM(Q25)</f>
        <v>3</v>
      </c>
      <c r="R24" s="60">
        <f>SUM(R25)</f>
        <v>74</v>
      </c>
      <c r="S24" s="60">
        <f>SUM(S25)</f>
        <v>272</v>
      </c>
      <c r="T24" s="60">
        <f>SUM(T25)</f>
        <v>1069</v>
      </c>
      <c r="U24" s="60">
        <f>SUM(U25)</f>
        <v>8</v>
      </c>
      <c r="V24" s="60">
        <f>SUM(V25)</f>
        <v>78</v>
      </c>
      <c r="W24" s="60">
        <f>SUM(W25)</f>
        <v>15</v>
      </c>
      <c r="X24" s="60">
        <f>SUM(X25)</f>
        <v>20</v>
      </c>
      <c r="Y24" s="60">
        <f>SUM(Y25)</f>
        <v>188</v>
      </c>
      <c r="Z24" s="60">
        <f>SUM(Z25)</f>
        <v>2025</v>
      </c>
    </row>
    <row r="25" spans="1:26" ht="18.75" customHeight="1">
      <c r="A25" s="138"/>
      <c r="B25" s="137" t="s">
        <v>148</v>
      </c>
      <c r="C25" s="142">
        <f>SUM(E25,G25)</f>
        <v>1050</v>
      </c>
      <c r="D25" s="141">
        <f>SUM(F25,H25)</f>
        <v>5155</v>
      </c>
      <c r="E25" s="139">
        <v>1</v>
      </c>
      <c r="F25" s="139">
        <v>45</v>
      </c>
      <c r="G25" s="141">
        <f>SUM(I25,K25,M25,O25,Q25,S25,U25,W25,Y25,'[1]２８'!AA25)</f>
        <v>1049</v>
      </c>
      <c r="H25" s="141">
        <f>SUM(J25,L25,N25,P25,R25,T25,V25,X25,Z25,'[1]２８'!AB25)</f>
        <v>5110</v>
      </c>
      <c r="I25" s="140" t="s">
        <v>108</v>
      </c>
      <c r="J25" s="140" t="s">
        <v>108</v>
      </c>
      <c r="K25" s="139">
        <v>59</v>
      </c>
      <c r="L25" s="139">
        <v>194</v>
      </c>
      <c r="M25" s="139">
        <v>504</v>
      </c>
      <c r="N25" s="139">
        <v>1650</v>
      </c>
      <c r="O25" s="140" t="s">
        <v>108</v>
      </c>
      <c r="P25" s="140" t="s">
        <v>108</v>
      </c>
      <c r="Q25" s="139">
        <v>3</v>
      </c>
      <c r="R25" s="139">
        <v>74</v>
      </c>
      <c r="S25" s="139">
        <v>272</v>
      </c>
      <c r="T25" s="139">
        <v>1069</v>
      </c>
      <c r="U25" s="139">
        <v>8</v>
      </c>
      <c r="V25" s="139">
        <v>78</v>
      </c>
      <c r="W25" s="139">
        <v>15</v>
      </c>
      <c r="X25" s="139">
        <v>20</v>
      </c>
      <c r="Y25" s="139">
        <v>188</v>
      </c>
      <c r="Z25" s="139">
        <v>2025</v>
      </c>
    </row>
    <row r="26" spans="1:26" ht="18.75" customHeight="1">
      <c r="A26" s="138"/>
      <c r="B26" s="137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81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</row>
    <row r="27" spans="1:26" ht="18.75" customHeight="1">
      <c r="A27" s="135" t="s">
        <v>147</v>
      </c>
      <c r="B27" s="180"/>
      <c r="C27" s="60">
        <f>SUM(C28:C31)</f>
        <v>2768</v>
      </c>
      <c r="D27" s="60">
        <f>SUM(D28:D31)</f>
        <v>22799</v>
      </c>
      <c r="E27" s="60">
        <f>SUM(E28:E31)</f>
        <v>7</v>
      </c>
      <c r="F27" s="60">
        <f>SUM(F28:F31)</f>
        <v>76</v>
      </c>
      <c r="G27" s="60">
        <f>SUM(G28:G31)</f>
        <v>2761</v>
      </c>
      <c r="H27" s="60">
        <f>SUM(H28:H31)</f>
        <v>22723</v>
      </c>
      <c r="I27" s="60">
        <f>SUM(I28:I31)</f>
        <v>6</v>
      </c>
      <c r="J27" s="60">
        <f>SUM(J28:J31)</f>
        <v>60</v>
      </c>
      <c r="K27" s="60">
        <f>SUM(K28:K31)</f>
        <v>401</v>
      </c>
      <c r="L27" s="60">
        <f>SUM(L28:L31)</f>
        <v>2070</v>
      </c>
      <c r="M27" s="60">
        <f>SUM(M28:M31)</f>
        <v>881</v>
      </c>
      <c r="N27" s="60">
        <f>SUM(N28:N31)</f>
        <v>12384</v>
      </c>
      <c r="O27" s="133" t="s">
        <v>108</v>
      </c>
      <c r="P27" s="133" t="s">
        <v>108</v>
      </c>
      <c r="Q27" s="60">
        <f>SUM(Q28:Q31)</f>
        <v>61</v>
      </c>
      <c r="R27" s="60">
        <f>SUM(R28:R31)</f>
        <v>865</v>
      </c>
      <c r="S27" s="60">
        <f>SUM(S28:S31)</f>
        <v>870</v>
      </c>
      <c r="T27" s="60">
        <f>SUM(T28:T31)</f>
        <v>4065</v>
      </c>
      <c r="U27" s="60">
        <f>SUM(U28:U31)</f>
        <v>29</v>
      </c>
      <c r="V27" s="60">
        <f>SUM(V28:V31)</f>
        <v>280</v>
      </c>
      <c r="W27" s="60">
        <f>SUM(W28:W31)</f>
        <v>33</v>
      </c>
      <c r="X27" s="60">
        <f>SUM(X28:X31)</f>
        <v>63</v>
      </c>
      <c r="Y27" s="60">
        <f>SUM(Y28:Y31)</f>
        <v>480</v>
      </c>
      <c r="Z27" s="60">
        <f>SUM(Z28:Z31)</f>
        <v>2936</v>
      </c>
    </row>
    <row r="28" spans="1:26" ht="18.75" customHeight="1">
      <c r="A28" s="138"/>
      <c r="B28" s="137" t="s">
        <v>146</v>
      </c>
      <c r="C28" s="142">
        <f>SUM(E28,G28)</f>
        <v>843</v>
      </c>
      <c r="D28" s="141">
        <f>SUM(F28,H28)</f>
        <v>7679</v>
      </c>
      <c r="E28" s="140" t="s">
        <v>108</v>
      </c>
      <c r="F28" s="140" t="s">
        <v>108</v>
      </c>
      <c r="G28" s="141">
        <f>SUM(I28,K28,M28,O28,Q28,S28,U28,W28,Y28,'[1]２８'!AA28)</f>
        <v>843</v>
      </c>
      <c r="H28" s="141">
        <f>SUM(J28,L28,N28,P28,R28,T28,V28,X28,Z28,'[1]２８'!AB28)</f>
        <v>7679</v>
      </c>
      <c r="I28" s="140" t="s">
        <v>108</v>
      </c>
      <c r="J28" s="140" t="s">
        <v>108</v>
      </c>
      <c r="K28" s="139">
        <v>102</v>
      </c>
      <c r="L28" s="139">
        <v>439</v>
      </c>
      <c r="M28" s="139">
        <v>327</v>
      </c>
      <c r="N28" s="139">
        <v>5224</v>
      </c>
      <c r="O28" s="140" t="s">
        <v>108</v>
      </c>
      <c r="P28" s="140" t="s">
        <v>108</v>
      </c>
      <c r="Q28" s="139">
        <v>20</v>
      </c>
      <c r="R28" s="139">
        <v>339</v>
      </c>
      <c r="S28" s="139">
        <v>245</v>
      </c>
      <c r="T28" s="139">
        <v>1035</v>
      </c>
      <c r="U28" s="139">
        <v>5</v>
      </c>
      <c r="V28" s="139">
        <v>78</v>
      </c>
      <c r="W28" s="139">
        <v>9</v>
      </c>
      <c r="X28" s="139">
        <v>16</v>
      </c>
      <c r="Y28" s="139">
        <v>135</v>
      </c>
      <c r="Z28" s="139">
        <v>548</v>
      </c>
    </row>
    <row r="29" spans="1:26" ht="18.75" customHeight="1">
      <c r="A29" s="138"/>
      <c r="B29" s="137" t="s">
        <v>145</v>
      </c>
      <c r="C29" s="142">
        <f>SUM(E29,G29)</f>
        <v>1086</v>
      </c>
      <c r="D29" s="141">
        <f>SUM(F29,H29)</f>
        <v>6516</v>
      </c>
      <c r="E29" s="139">
        <v>2</v>
      </c>
      <c r="F29" s="139">
        <v>29</v>
      </c>
      <c r="G29" s="141">
        <f>SUM(I29,K29,M29,O29,Q29,S29,U29,W29,Y29,'[1]２８'!AA29)</f>
        <v>1084</v>
      </c>
      <c r="H29" s="141">
        <f>SUM(J29,L29,N29,P29,R29,T29,V29,X29,Z29,'[1]２８'!AB29)</f>
        <v>6487</v>
      </c>
      <c r="I29" s="139">
        <v>1</v>
      </c>
      <c r="J29" s="139">
        <v>14</v>
      </c>
      <c r="K29" s="139">
        <v>131</v>
      </c>
      <c r="L29" s="139">
        <v>698</v>
      </c>
      <c r="M29" s="139">
        <v>342</v>
      </c>
      <c r="N29" s="139">
        <v>2651</v>
      </c>
      <c r="O29" s="140" t="s">
        <v>108</v>
      </c>
      <c r="P29" s="140" t="s">
        <v>108</v>
      </c>
      <c r="Q29" s="139">
        <v>8</v>
      </c>
      <c r="R29" s="139">
        <v>94</v>
      </c>
      <c r="S29" s="139">
        <v>398</v>
      </c>
      <c r="T29" s="139">
        <v>1874</v>
      </c>
      <c r="U29" s="139">
        <v>14</v>
      </c>
      <c r="V29" s="139">
        <v>115</v>
      </c>
      <c r="W29" s="139">
        <v>9</v>
      </c>
      <c r="X29" s="139">
        <v>21</v>
      </c>
      <c r="Y29" s="139">
        <v>181</v>
      </c>
      <c r="Z29" s="139">
        <v>1020</v>
      </c>
    </row>
    <row r="30" spans="1:26" ht="18.75" customHeight="1">
      <c r="A30" s="138"/>
      <c r="B30" s="137" t="s">
        <v>144</v>
      </c>
      <c r="C30" s="142">
        <f>SUM(E30,G30)</f>
        <v>618</v>
      </c>
      <c r="D30" s="141">
        <f>SUM(F30,H30)</f>
        <v>5918</v>
      </c>
      <c r="E30" s="139">
        <v>3</v>
      </c>
      <c r="F30" s="139">
        <v>40</v>
      </c>
      <c r="G30" s="141">
        <f>SUM(I30,K30,M30,O30,Q30,S30,U30,W30,Y30,'[1]２８'!AA30)</f>
        <v>615</v>
      </c>
      <c r="H30" s="141">
        <f>SUM(J30,L30,N30,P30,R30,T30,V30,X30,Z30,'[1]２８'!AB30)</f>
        <v>5878</v>
      </c>
      <c r="I30" s="139">
        <v>4</v>
      </c>
      <c r="J30" s="139">
        <v>43</v>
      </c>
      <c r="K30" s="139">
        <v>125</v>
      </c>
      <c r="L30" s="139">
        <v>662</v>
      </c>
      <c r="M30" s="139">
        <v>140</v>
      </c>
      <c r="N30" s="139">
        <v>2651</v>
      </c>
      <c r="O30" s="140" t="s">
        <v>108</v>
      </c>
      <c r="P30" s="140" t="s">
        <v>108</v>
      </c>
      <c r="Q30" s="139">
        <v>25</v>
      </c>
      <c r="R30" s="139">
        <v>350</v>
      </c>
      <c r="S30" s="139">
        <v>181</v>
      </c>
      <c r="T30" s="139">
        <v>908</v>
      </c>
      <c r="U30" s="139">
        <v>5</v>
      </c>
      <c r="V30" s="139">
        <v>43</v>
      </c>
      <c r="W30" s="139">
        <v>15</v>
      </c>
      <c r="X30" s="139">
        <v>26</v>
      </c>
      <c r="Y30" s="139">
        <v>120</v>
      </c>
      <c r="Z30" s="139">
        <v>1195</v>
      </c>
    </row>
    <row r="31" spans="1:26" ht="18.75" customHeight="1">
      <c r="A31" s="138"/>
      <c r="B31" s="137" t="s">
        <v>143</v>
      </c>
      <c r="C31" s="142">
        <f>SUM(E31,G31)</f>
        <v>221</v>
      </c>
      <c r="D31" s="141">
        <f>SUM(F31,H31)</f>
        <v>2686</v>
      </c>
      <c r="E31" s="139">
        <v>2</v>
      </c>
      <c r="F31" s="139">
        <v>7</v>
      </c>
      <c r="G31" s="141">
        <f>SUM(I31,K31,M31,O31,Q31,S31,U31,W31,Y31,'[1]２８'!AA31)</f>
        <v>219</v>
      </c>
      <c r="H31" s="141">
        <f>SUM(J31,L31,N31,P31,R31,T31,V31,X31,Z31,'[1]２８'!AB31)</f>
        <v>2679</v>
      </c>
      <c r="I31" s="139">
        <v>1</v>
      </c>
      <c r="J31" s="139">
        <v>3</v>
      </c>
      <c r="K31" s="139">
        <v>43</v>
      </c>
      <c r="L31" s="139">
        <v>271</v>
      </c>
      <c r="M31" s="139">
        <v>72</v>
      </c>
      <c r="N31" s="139">
        <v>1858</v>
      </c>
      <c r="O31" s="140" t="s">
        <v>108</v>
      </c>
      <c r="P31" s="140" t="s">
        <v>108</v>
      </c>
      <c r="Q31" s="139">
        <v>8</v>
      </c>
      <c r="R31" s="139">
        <v>82</v>
      </c>
      <c r="S31" s="139">
        <v>46</v>
      </c>
      <c r="T31" s="139">
        <v>248</v>
      </c>
      <c r="U31" s="139">
        <v>5</v>
      </c>
      <c r="V31" s="139">
        <v>44</v>
      </c>
      <c r="W31" s="140" t="s">
        <v>25</v>
      </c>
      <c r="X31" s="140" t="s">
        <v>25</v>
      </c>
      <c r="Y31" s="139">
        <v>44</v>
      </c>
      <c r="Z31" s="139">
        <v>173</v>
      </c>
    </row>
    <row r="32" spans="1:26" ht="18.75" customHeight="1">
      <c r="A32" s="138"/>
      <c r="B32" s="137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81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</row>
    <row r="33" spans="1:26" ht="18.75" customHeight="1">
      <c r="A33" s="135" t="s">
        <v>142</v>
      </c>
      <c r="B33" s="180"/>
      <c r="C33" s="60">
        <f>SUM(C34:C41)</f>
        <v>4368</v>
      </c>
      <c r="D33" s="60">
        <f>SUM(D34:D41)</f>
        <v>36198</v>
      </c>
      <c r="E33" s="60">
        <f>SUM(E34:E41)</f>
        <v>15</v>
      </c>
      <c r="F33" s="60">
        <f>SUM(F34:F41)</f>
        <v>107</v>
      </c>
      <c r="G33" s="60">
        <f>SUM(G34:G41)</f>
        <v>4353</v>
      </c>
      <c r="H33" s="60">
        <f>SUM(H34:H41)</f>
        <v>36091</v>
      </c>
      <c r="I33" s="60">
        <f>SUM(I34:I41)</f>
        <v>10</v>
      </c>
      <c r="J33" s="60">
        <f>SUM(J34:J41)</f>
        <v>119</v>
      </c>
      <c r="K33" s="60">
        <f>SUM(K34:K41)</f>
        <v>681</v>
      </c>
      <c r="L33" s="60">
        <f>SUM(L34:L41)</f>
        <v>4476</v>
      </c>
      <c r="M33" s="60">
        <f>SUM(M34:M41)</f>
        <v>520</v>
      </c>
      <c r="N33" s="60">
        <f>SUM(N34:N41)</f>
        <v>8376</v>
      </c>
      <c r="O33" s="60">
        <f>SUM(O34:O41)</f>
        <v>4</v>
      </c>
      <c r="P33" s="60">
        <f>SUM(P34:P41)</f>
        <v>117</v>
      </c>
      <c r="Q33" s="60">
        <f>SUM(Q34:Q41)</f>
        <v>130</v>
      </c>
      <c r="R33" s="60">
        <f>SUM(R34:R41)</f>
        <v>2275</v>
      </c>
      <c r="S33" s="60">
        <f>SUM(S34:S41)</f>
        <v>1676</v>
      </c>
      <c r="T33" s="60">
        <f>SUM(T34:T41)</f>
        <v>12607</v>
      </c>
      <c r="U33" s="60">
        <f>SUM(U34:U41)</f>
        <v>69</v>
      </c>
      <c r="V33" s="60">
        <f>SUM(V34:V41)</f>
        <v>620</v>
      </c>
      <c r="W33" s="60">
        <f>SUM(W34:W41)</f>
        <v>168</v>
      </c>
      <c r="X33" s="60">
        <f>SUM(X34:X41)</f>
        <v>378</v>
      </c>
      <c r="Y33" s="60">
        <f>SUM(Y34:Y41)</f>
        <v>1095</v>
      </c>
      <c r="Z33" s="60">
        <f>SUM(Z34:Z41)</f>
        <v>7123</v>
      </c>
    </row>
    <row r="34" spans="1:26" ht="18.75" customHeight="1">
      <c r="A34" s="138"/>
      <c r="B34" s="137" t="s">
        <v>141</v>
      </c>
      <c r="C34" s="142">
        <f>SUM(E34,G34)</f>
        <v>731</v>
      </c>
      <c r="D34" s="141">
        <f>SUM(F34,H34)</f>
        <v>4413</v>
      </c>
      <c r="E34" s="139">
        <v>1</v>
      </c>
      <c r="F34" s="139">
        <v>1</v>
      </c>
      <c r="G34" s="141">
        <f>SUM(I34,K34,M34,O34,Q34,S34,U34,W34,Y34,'[1]２８'!AA34)</f>
        <v>730</v>
      </c>
      <c r="H34" s="141">
        <f>SUM(J34,L34,N34,P34,R34,T34,V34,X34,Z34,'[1]２８'!AB34)</f>
        <v>4412</v>
      </c>
      <c r="I34" s="139">
        <v>2</v>
      </c>
      <c r="J34" s="139">
        <v>12</v>
      </c>
      <c r="K34" s="139">
        <v>111</v>
      </c>
      <c r="L34" s="139">
        <v>487</v>
      </c>
      <c r="M34" s="139">
        <v>168</v>
      </c>
      <c r="N34" s="139">
        <v>2023</v>
      </c>
      <c r="O34" s="140" t="s">
        <v>108</v>
      </c>
      <c r="P34" s="140" t="s">
        <v>108</v>
      </c>
      <c r="Q34" s="139">
        <v>18</v>
      </c>
      <c r="R34" s="139">
        <v>262</v>
      </c>
      <c r="S34" s="139">
        <v>274</v>
      </c>
      <c r="T34" s="139">
        <v>1006</v>
      </c>
      <c r="U34" s="139">
        <v>8</v>
      </c>
      <c r="V34" s="139">
        <v>63</v>
      </c>
      <c r="W34" s="139">
        <v>4</v>
      </c>
      <c r="X34" s="139">
        <v>6</v>
      </c>
      <c r="Y34" s="139">
        <v>145</v>
      </c>
      <c r="Z34" s="139">
        <v>553</v>
      </c>
    </row>
    <row r="35" spans="1:26" ht="18.75" customHeight="1">
      <c r="A35" s="138"/>
      <c r="B35" s="137" t="s">
        <v>140</v>
      </c>
      <c r="C35" s="142">
        <f>SUM(E35,G35)</f>
        <v>1038</v>
      </c>
      <c r="D35" s="141">
        <f>SUM(F35,H35)</f>
        <v>8845</v>
      </c>
      <c r="E35" s="139">
        <v>8</v>
      </c>
      <c r="F35" s="139">
        <v>41</v>
      </c>
      <c r="G35" s="141">
        <f>SUM(I35,K35,M35,O35,Q35,S35,U35,W35,Y35,'[1]２８'!AA35)</f>
        <v>1030</v>
      </c>
      <c r="H35" s="141">
        <f>SUM(J35,L35,N35,P35,R35,T35,V35,X35,Z35,'[1]２８'!AB35)</f>
        <v>8804</v>
      </c>
      <c r="I35" s="139">
        <v>5</v>
      </c>
      <c r="J35" s="139">
        <v>65</v>
      </c>
      <c r="K35" s="139">
        <v>204</v>
      </c>
      <c r="L35" s="139">
        <v>1027</v>
      </c>
      <c r="M35" s="139">
        <v>116</v>
      </c>
      <c r="N35" s="139">
        <v>2826</v>
      </c>
      <c r="O35" s="140" t="s">
        <v>108</v>
      </c>
      <c r="P35" s="140" t="s">
        <v>108</v>
      </c>
      <c r="Q35" s="139">
        <v>33</v>
      </c>
      <c r="R35" s="139">
        <v>494</v>
      </c>
      <c r="S35" s="139">
        <v>387</v>
      </c>
      <c r="T35" s="139">
        <v>2705</v>
      </c>
      <c r="U35" s="139">
        <v>14</v>
      </c>
      <c r="V35" s="139">
        <v>100</v>
      </c>
      <c r="W35" s="139">
        <v>12</v>
      </c>
      <c r="X35" s="139">
        <v>18</v>
      </c>
      <c r="Y35" s="139">
        <v>259</v>
      </c>
      <c r="Z35" s="139">
        <v>1569</v>
      </c>
    </row>
    <row r="36" spans="1:26" ht="18.75" customHeight="1">
      <c r="A36" s="138"/>
      <c r="B36" s="137" t="s">
        <v>139</v>
      </c>
      <c r="C36" s="142">
        <f>SUM(E36,G36)</f>
        <v>2132</v>
      </c>
      <c r="D36" s="141">
        <f>SUM(F36,H36)</f>
        <v>20055</v>
      </c>
      <c r="E36" s="139">
        <v>2</v>
      </c>
      <c r="F36" s="139">
        <v>32</v>
      </c>
      <c r="G36" s="141">
        <f>SUM(I36,K36,M36,O36,Q36,S36,U36,W36,Y36,'[1]２８'!AA36)</f>
        <v>2130</v>
      </c>
      <c r="H36" s="141">
        <f>SUM(J36,L36,N36,P36,R36,T36,V36,X36,Z36,'[1]２８'!AB36)</f>
        <v>20023</v>
      </c>
      <c r="I36" s="140" t="s">
        <v>108</v>
      </c>
      <c r="J36" s="140" t="s">
        <v>108</v>
      </c>
      <c r="K36" s="139">
        <v>278</v>
      </c>
      <c r="L36" s="139">
        <v>2155</v>
      </c>
      <c r="M36" s="139">
        <v>176</v>
      </c>
      <c r="N36" s="139">
        <v>2969</v>
      </c>
      <c r="O36" s="139">
        <v>1</v>
      </c>
      <c r="P36" s="139">
        <v>2</v>
      </c>
      <c r="Q36" s="139">
        <v>64</v>
      </c>
      <c r="R36" s="139">
        <v>1437</v>
      </c>
      <c r="S36" s="139">
        <v>868</v>
      </c>
      <c r="T36" s="139">
        <v>8462</v>
      </c>
      <c r="U36" s="139">
        <v>44</v>
      </c>
      <c r="V36" s="139">
        <v>442</v>
      </c>
      <c r="W36" s="139">
        <v>151</v>
      </c>
      <c r="X36" s="139">
        <v>352</v>
      </c>
      <c r="Y36" s="139">
        <v>548</v>
      </c>
      <c r="Z36" s="139">
        <v>4204</v>
      </c>
    </row>
    <row r="37" spans="1:26" ht="18.75" customHeight="1">
      <c r="A37" s="138"/>
      <c r="B37" s="137" t="s">
        <v>138</v>
      </c>
      <c r="C37" s="142">
        <f>SUM(E37,G37)</f>
        <v>73</v>
      </c>
      <c r="D37" s="141">
        <f>SUM(F37,H37)</f>
        <v>391</v>
      </c>
      <c r="E37" s="139">
        <v>2</v>
      </c>
      <c r="F37" s="139">
        <v>10</v>
      </c>
      <c r="G37" s="141">
        <f>SUM(I37,K37,M37,O37,Q37,S37,U37,W37,Y37,'[1]２８'!AA37)</f>
        <v>71</v>
      </c>
      <c r="H37" s="141">
        <f>SUM(J37,L37,N37,P37,R37,T37,V37,X37,Z37,'[1]２８'!AB37)</f>
        <v>381</v>
      </c>
      <c r="I37" s="140" t="s">
        <v>108</v>
      </c>
      <c r="J37" s="140" t="s">
        <v>108</v>
      </c>
      <c r="K37" s="139">
        <v>10</v>
      </c>
      <c r="L37" s="139">
        <v>85</v>
      </c>
      <c r="M37" s="139">
        <v>15</v>
      </c>
      <c r="N37" s="139">
        <v>120</v>
      </c>
      <c r="O37" s="140" t="s">
        <v>108</v>
      </c>
      <c r="P37" s="140" t="s">
        <v>108</v>
      </c>
      <c r="Q37" s="139">
        <v>3</v>
      </c>
      <c r="R37" s="139">
        <v>31</v>
      </c>
      <c r="S37" s="139">
        <v>21</v>
      </c>
      <c r="T37" s="139">
        <v>58</v>
      </c>
      <c r="U37" s="139">
        <v>1</v>
      </c>
      <c r="V37" s="139">
        <v>2</v>
      </c>
      <c r="W37" s="139">
        <v>1</v>
      </c>
      <c r="X37" s="139">
        <v>2</v>
      </c>
      <c r="Y37" s="139">
        <v>20</v>
      </c>
      <c r="Z37" s="139">
        <v>83</v>
      </c>
    </row>
    <row r="38" spans="1:26" ht="18.75" customHeight="1">
      <c r="A38" s="138"/>
      <c r="B38" s="137" t="s">
        <v>137</v>
      </c>
      <c r="C38" s="142">
        <f>SUM(E38,G38)</f>
        <v>81</v>
      </c>
      <c r="D38" s="141">
        <f>SUM(F38,H38)</f>
        <v>604</v>
      </c>
      <c r="E38" s="139">
        <v>1</v>
      </c>
      <c r="F38" s="139">
        <v>3</v>
      </c>
      <c r="G38" s="141">
        <f>SUM(I38,K38,M38,O38,Q38,S38,U38,W38,Y38,'[1]２８'!AA38)</f>
        <v>80</v>
      </c>
      <c r="H38" s="141">
        <f>SUM(J38,L38,N38,P38,R38,T38,V38,X38,Z38,'[1]２８'!AB38)</f>
        <v>601</v>
      </c>
      <c r="I38" s="139">
        <v>1</v>
      </c>
      <c r="J38" s="139">
        <v>18</v>
      </c>
      <c r="K38" s="139">
        <v>14</v>
      </c>
      <c r="L38" s="139">
        <v>166</v>
      </c>
      <c r="M38" s="139">
        <v>7</v>
      </c>
      <c r="N38" s="139">
        <v>98</v>
      </c>
      <c r="O38" s="140">
        <v>1</v>
      </c>
      <c r="P38" s="140">
        <v>110</v>
      </c>
      <c r="Q38" s="139">
        <v>2</v>
      </c>
      <c r="R38" s="139">
        <v>16</v>
      </c>
      <c r="S38" s="139">
        <v>35</v>
      </c>
      <c r="T38" s="139">
        <v>108</v>
      </c>
      <c r="U38" s="140" t="s">
        <v>108</v>
      </c>
      <c r="V38" s="140" t="s">
        <v>108</v>
      </c>
      <c r="W38" s="140" t="s">
        <v>108</v>
      </c>
      <c r="X38" s="140" t="s">
        <v>108</v>
      </c>
      <c r="Y38" s="139">
        <v>20</v>
      </c>
      <c r="Z38" s="139">
        <v>85</v>
      </c>
    </row>
    <row r="39" spans="1:26" ht="18.75" customHeight="1">
      <c r="A39" s="138"/>
      <c r="B39" s="137" t="s">
        <v>136</v>
      </c>
      <c r="C39" s="142">
        <f>SUM(E39,G39)</f>
        <v>123</v>
      </c>
      <c r="D39" s="141">
        <f>SUM(F39,H39)</f>
        <v>670</v>
      </c>
      <c r="E39" s="140" t="s">
        <v>108</v>
      </c>
      <c r="F39" s="140" t="s">
        <v>108</v>
      </c>
      <c r="G39" s="141">
        <f>SUM(I39,K39,M39,O39,Q39,S39,U39,W39,Y39,'[1]２８'!AA39)</f>
        <v>123</v>
      </c>
      <c r="H39" s="141">
        <f>SUM(J39,L39,N39,P39,R39,T39,V39,X39,Z39,'[1]２８'!AB39)</f>
        <v>670</v>
      </c>
      <c r="I39" s="139">
        <v>1</v>
      </c>
      <c r="J39" s="139">
        <v>17</v>
      </c>
      <c r="K39" s="139">
        <v>38</v>
      </c>
      <c r="L39" s="139">
        <v>234</v>
      </c>
      <c r="M39" s="139">
        <v>20</v>
      </c>
      <c r="N39" s="139">
        <v>99</v>
      </c>
      <c r="O39" s="140" t="s">
        <v>108</v>
      </c>
      <c r="P39" s="140" t="s">
        <v>108</v>
      </c>
      <c r="Q39" s="139">
        <v>4</v>
      </c>
      <c r="R39" s="139">
        <v>6</v>
      </c>
      <c r="S39" s="139">
        <v>33</v>
      </c>
      <c r="T39" s="139">
        <v>90</v>
      </c>
      <c r="U39" s="139">
        <v>1</v>
      </c>
      <c r="V39" s="139">
        <v>7</v>
      </c>
      <c r="W39" s="140" t="s">
        <v>108</v>
      </c>
      <c r="X39" s="140" t="s">
        <v>108</v>
      </c>
      <c r="Y39" s="139">
        <v>26</v>
      </c>
      <c r="Z39" s="139">
        <v>217</v>
      </c>
    </row>
    <row r="40" spans="1:26" ht="18.75" customHeight="1">
      <c r="A40" s="138"/>
      <c r="B40" s="137" t="s">
        <v>135</v>
      </c>
      <c r="C40" s="142">
        <f>SUM(E40,G40)</f>
        <v>71</v>
      </c>
      <c r="D40" s="141">
        <f>SUM(F40,H40)</f>
        <v>506</v>
      </c>
      <c r="E40" s="140" t="s">
        <v>108</v>
      </c>
      <c r="F40" s="140" t="s">
        <v>108</v>
      </c>
      <c r="G40" s="141">
        <f>SUM(I40,K40,M40,O40,Q40,S40,U40,W40,Y40,'[1]２８'!AA40)</f>
        <v>71</v>
      </c>
      <c r="H40" s="141">
        <f>SUM(J40,L40,N40,P40,R40,T40,V40,X40,Z40,'[1]２８'!AB40)</f>
        <v>506</v>
      </c>
      <c r="I40" s="140" t="s">
        <v>108</v>
      </c>
      <c r="J40" s="140" t="s">
        <v>108</v>
      </c>
      <c r="K40" s="139">
        <v>7</v>
      </c>
      <c r="L40" s="139">
        <v>96</v>
      </c>
      <c r="M40" s="139">
        <v>4</v>
      </c>
      <c r="N40" s="139">
        <v>91</v>
      </c>
      <c r="O40" s="139">
        <v>2</v>
      </c>
      <c r="P40" s="139">
        <v>5</v>
      </c>
      <c r="Q40" s="139">
        <v>3</v>
      </c>
      <c r="R40" s="139">
        <v>15</v>
      </c>
      <c r="S40" s="139">
        <v>17</v>
      </c>
      <c r="T40" s="139">
        <v>49</v>
      </c>
      <c r="U40" s="140" t="s">
        <v>108</v>
      </c>
      <c r="V40" s="140" t="s">
        <v>108</v>
      </c>
      <c r="W40" s="140" t="s">
        <v>108</v>
      </c>
      <c r="X40" s="140" t="s">
        <v>108</v>
      </c>
      <c r="Y40" s="139">
        <v>38</v>
      </c>
      <c r="Z40" s="139">
        <v>250</v>
      </c>
    </row>
    <row r="41" spans="1:26" ht="18.75" customHeight="1">
      <c r="A41" s="138"/>
      <c r="B41" s="137" t="s">
        <v>134</v>
      </c>
      <c r="C41" s="142">
        <f>SUM(E41,G41)</f>
        <v>119</v>
      </c>
      <c r="D41" s="141">
        <f>SUM(F41,H41)</f>
        <v>714</v>
      </c>
      <c r="E41" s="139">
        <v>1</v>
      </c>
      <c r="F41" s="139">
        <v>20</v>
      </c>
      <c r="G41" s="141">
        <f>SUM(I41,K41,M41,O41,Q41,S41,U41,W41,Y41,'[1]２８'!AA41)</f>
        <v>118</v>
      </c>
      <c r="H41" s="141">
        <f>SUM(J41,L41,N41,P41,R41,T41,V41,X41,Z41,'[1]２８'!AB41)</f>
        <v>694</v>
      </c>
      <c r="I41" s="139">
        <v>1</v>
      </c>
      <c r="J41" s="139">
        <v>7</v>
      </c>
      <c r="K41" s="139">
        <v>19</v>
      </c>
      <c r="L41" s="139">
        <v>226</v>
      </c>
      <c r="M41" s="139">
        <v>14</v>
      </c>
      <c r="N41" s="139">
        <v>150</v>
      </c>
      <c r="O41" s="140" t="s">
        <v>108</v>
      </c>
      <c r="P41" s="140" t="s">
        <v>108</v>
      </c>
      <c r="Q41" s="139">
        <v>3</v>
      </c>
      <c r="R41" s="139">
        <v>14</v>
      </c>
      <c r="S41" s="139">
        <v>41</v>
      </c>
      <c r="T41" s="139">
        <v>129</v>
      </c>
      <c r="U41" s="139">
        <v>1</v>
      </c>
      <c r="V41" s="139">
        <v>6</v>
      </c>
      <c r="W41" s="140" t="s">
        <v>108</v>
      </c>
      <c r="X41" s="140" t="s">
        <v>108</v>
      </c>
      <c r="Y41" s="139">
        <v>39</v>
      </c>
      <c r="Z41" s="139">
        <v>162</v>
      </c>
    </row>
    <row r="42" spans="1:26" ht="18.75" customHeight="1">
      <c r="A42" s="138"/>
      <c r="B42" s="137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81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</row>
    <row r="43" spans="1:26" ht="18.75" customHeight="1">
      <c r="A43" s="135" t="s">
        <v>133</v>
      </c>
      <c r="B43" s="180"/>
      <c r="C43" s="60">
        <f>SUM(C44:C48)</f>
        <v>4784</v>
      </c>
      <c r="D43" s="60">
        <f>SUM(D44:D48)</f>
        <v>32362</v>
      </c>
      <c r="E43" s="60">
        <f>SUM(E44:E48)</f>
        <v>17</v>
      </c>
      <c r="F43" s="60">
        <f>SUM(F44:F48)</f>
        <v>146</v>
      </c>
      <c r="G43" s="60">
        <f>SUM(G44:G48)</f>
        <v>4767</v>
      </c>
      <c r="H43" s="60">
        <f>SUM(H44:H48)</f>
        <v>32216</v>
      </c>
      <c r="I43" s="60">
        <f>SUM(I44:I48)</f>
        <v>3</v>
      </c>
      <c r="J43" s="60">
        <f>SUM(J44:J48)</f>
        <v>15</v>
      </c>
      <c r="K43" s="60">
        <f>SUM(K44:K48)</f>
        <v>707</v>
      </c>
      <c r="L43" s="60">
        <f>SUM(L44:L48)</f>
        <v>3487</v>
      </c>
      <c r="M43" s="60">
        <f>SUM(M44:M48)</f>
        <v>1557</v>
      </c>
      <c r="N43" s="60">
        <f>SUM(N44:N48)</f>
        <v>14640</v>
      </c>
      <c r="O43" s="60">
        <f>SUM(O44:O48)</f>
        <v>3</v>
      </c>
      <c r="P43" s="60">
        <f>SUM(P44:P48)</f>
        <v>43</v>
      </c>
      <c r="Q43" s="60">
        <f>SUM(Q44:Q48)</f>
        <v>73</v>
      </c>
      <c r="R43" s="60">
        <f>SUM(R44:R48)</f>
        <v>821</v>
      </c>
      <c r="S43" s="60">
        <f>SUM(S44:S48)</f>
        <v>1325</v>
      </c>
      <c r="T43" s="60">
        <f>SUM(T44:T48)</f>
        <v>6222</v>
      </c>
      <c r="U43" s="60">
        <f>SUM(U44:U48)</f>
        <v>52</v>
      </c>
      <c r="V43" s="60">
        <f>SUM(V44:V48)</f>
        <v>579</v>
      </c>
      <c r="W43" s="60">
        <f>SUM(W44:W48)</f>
        <v>71</v>
      </c>
      <c r="X43" s="60">
        <f>SUM(X44:X48)</f>
        <v>145</v>
      </c>
      <c r="Y43" s="60">
        <f>SUM(Y44:Y48)</f>
        <v>976</v>
      </c>
      <c r="Z43" s="60">
        <f>SUM(Z44:Z48)</f>
        <v>6264</v>
      </c>
    </row>
    <row r="44" spans="1:26" ht="18.75" customHeight="1">
      <c r="A44" s="138"/>
      <c r="B44" s="137" t="s">
        <v>132</v>
      </c>
      <c r="C44" s="142">
        <f>SUM(E44,G44)</f>
        <v>1252</v>
      </c>
      <c r="D44" s="141">
        <f>SUM(F44,H44)</f>
        <v>8242</v>
      </c>
      <c r="E44" s="139">
        <v>5</v>
      </c>
      <c r="F44" s="139">
        <v>27</v>
      </c>
      <c r="G44" s="141">
        <f>SUM(I44,K44,M44,O44,Q44,S44,U44,W44,Y44,'[1]２８'!AA44)</f>
        <v>1247</v>
      </c>
      <c r="H44" s="141">
        <f>SUM(J44,L44,N44,P44,R44,T44,V44,X44,Z44,'[1]２８'!AB44)</f>
        <v>8215</v>
      </c>
      <c r="I44" s="140" t="s">
        <v>108</v>
      </c>
      <c r="J44" s="140" t="s">
        <v>108</v>
      </c>
      <c r="K44" s="139">
        <v>240</v>
      </c>
      <c r="L44" s="139">
        <v>1381</v>
      </c>
      <c r="M44" s="139">
        <v>230</v>
      </c>
      <c r="N44" s="139">
        <v>2847</v>
      </c>
      <c r="O44" s="139">
        <v>1</v>
      </c>
      <c r="P44" s="139">
        <v>29</v>
      </c>
      <c r="Q44" s="139">
        <v>17</v>
      </c>
      <c r="R44" s="139">
        <v>205</v>
      </c>
      <c r="S44" s="139">
        <v>405</v>
      </c>
      <c r="T44" s="139">
        <v>2109</v>
      </c>
      <c r="U44" s="139">
        <v>12</v>
      </c>
      <c r="V44" s="139">
        <v>160</v>
      </c>
      <c r="W44" s="139">
        <v>31</v>
      </c>
      <c r="X44" s="139">
        <v>62</v>
      </c>
      <c r="Y44" s="139">
        <v>311</v>
      </c>
      <c r="Z44" s="139">
        <v>1422</v>
      </c>
    </row>
    <row r="45" spans="1:26" ht="18.75" customHeight="1">
      <c r="A45" s="138"/>
      <c r="B45" s="137" t="s">
        <v>131</v>
      </c>
      <c r="C45" s="142">
        <f>SUM(E45,G45)</f>
        <v>1013</v>
      </c>
      <c r="D45" s="141">
        <f>SUM(F45,H45)</f>
        <v>4743</v>
      </c>
      <c r="E45" s="139">
        <v>4</v>
      </c>
      <c r="F45" s="139">
        <v>28</v>
      </c>
      <c r="G45" s="141">
        <f>SUM(I45,K45,M45,O45,Q45,S45,U45,W45,Y45,'[1]２８'!AA45)</f>
        <v>1009</v>
      </c>
      <c r="H45" s="141">
        <f>SUM(J45,L45,N45,P45,R45,T45,V45,X45,Z45,'[1]２８'!AB45)</f>
        <v>4715</v>
      </c>
      <c r="I45" s="139">
        <v>1</v>
      </c>
      <c r="J45" s="139">
        <v>7</v>
      </c>
      <c r="K45" s="139">
        <v>118</v>
      </c>
      <c r="L45" s="139">
        <v>385</v>
      </c>
      <c r="M45" s="139">
        <v>459</v>
      </c>
      <c r="N45" s="139">
        <v>2465</v>
      </c>
      <c r="O45" s="140" t="s">
        <v>108</v>
      </c>
      <c r="P45" s="140" t="s">
        <v>108</v>
      </c>
      <c r="Q45" s="139">
        <v>18</v>
      </c>
      <c r="R45" s="139">
        <v>145</v>
      </c>
      <c r="S45" s="139">
        <v>213</v>
      </c>
      <c r="T45" s="139">
        <v>826</v>
      </c>
      <c r="U45" s="139">
        <v>9</v>
      </c>
      <c r="V45" s="139">
        <v>81</v>
      </c>
      <c r="W45" s="139">
        <v>12</v>
      </c>
      <c r="X45" s="139">
        <v>21</v>
      </c>
      <c r="Y45" s="139">
        <v>179</v>
      </c>
      <c r="Z45" s="139">
        <v>785</v>
      </c>
    </row>
    <row r="46" spans="1:26" ht="18.75" customHeight="1">
      <c r="A46" s="138"/>
      <c r="B46" s="137" t="s">
        <v>130</v>
      </c>
      <c r="C46" s="142">
        <f>SUM(E46,G46)</f>
        <v>860</v>
      </c>
      <c r="D46" s="141">
        <f>SUM(F46,H46)</f>
        <v>4529</v>
      </c>
      <c r="E46" s="139">
        <v>3</v>
      </c>
      <c r="F46" s="139">
        <v>38</v>
      </c>
      <c r="G46" s="141">
        <f>SUM(I46,K46,M46,O46,Q46,S46,U46,W46,Y46,'[1]２８'!AA46)</f>
        <v>857</v>
      </c>
      <c r="H46" s="141">
        <f>SUM(J46,L46,N46,P46,R46,T46,V46,X46,Z46,'[1]２８'!AB46)</f>
        <v>4491</v>
      </c>
      <c r="I46" s="140" t="s">
        <v>108</v>
      </c>
      <c r="J46" s="140" t="s">
        <v>108</v>
      </c>
      <c r="K46" s="139">
        <v>73</v>
      </c>
      <c r="L46" s="139">
        <v>443</v>
      </c>
      <c r="M46" s="139">
        <v>412</v>
      </c>
      <c r="N46" s="139">
        <v>2325</v>
      </c>
      <c r="O46" s="139">
        <v>1</v>
      </c>
      <c r="P46" s="139">
        <v>13</v>
      </c>
      <c r="Q46" s="139">
        <v>9</v>
      </c>
      <c r="R46" s="139">
        <v>143</v>
      </c>
      <c r="S46" s="139">
        <v>228</v>
      </c>
      <c r="T46" s="139">
        <v>953</v>
      </c>
      <c r="U46" s="139">
        <v>5</v>
      </c>
      <c r="V46" s="139">
        <v>42</v>
      </c>
      <c r="W46" s="139">
        <v>8</v>
      </c>
      <c r="X46" s="139">
        <v>14</v>
      </c>
      <c r="Y46" s="139">
        <v>121</v>
      </c>
      <c r="Z46" s="139">
        <v>558</v>
      </c>
    </row>
    <row r="47" spans="1:26" ht="18.75" customHeight="1">
      <c r="A47" s="138"/>
      <c r="B47" s="137" t="s">
        <v>129</v>
      </c>
      <c r="C47" s="142">
        <f>SUM(E47,G47)</f>
        <v>684</v>
      </c>
      <c r="D47" s="141">
        <f>SUM(F47,H47)</f>
        <v>8298</v>
      </c>
      <c r="E47" s="139">
        <v>2</v>
      </c>
      <c r="F47" s="139">
        <v>29</v>
      </c>
      <c r="G47" s="141">
        <f>SUM(I47,K47,M47,O47,Q47,S47,U47,W47,Y47,'[1]２８'!AA47)</f>
        <v>682</v>
      </c>
      <c r="H47" s="141">
        <f>SUM(J47,L47,N47,P47,R47,T47,V47,X47,Z47,'[1]２８'!AB47)</f>
        <v>8269</v>
      </c>
      <c r="I47" s="139">
        <v>1</v>
      </c>
      <c r="J47" s="139">
        <v>5</v>
      </c>
      <c r="K47" s="139">
        <v>85</v>
      </c>
      <c r="L47" s="139">
        <v>394</v>
      </c>
      <c r="M47" s="139">
        <v>256</v>
      </c>
      <c r="N47" s="139">
        <v>5810</v>
      </c>
      <c r="O47" s="139">
        <v>1</v>
      </c>
      <c r="P47" s="139">
        <v>1</v>
      </c>
      <c r="Q47" s="139">
        <v>17</v>
      </c>
      <c r="R47" s="139">
        <v>207</v>
      </c>
      <c r="S47" s="139">
        <v>171</v>
      </c>
      <c r="T47" s="139">
        <v>794</v>
      </c>
      <c r="U47" s="139">
        <v>9</v>
      </c>
      <c r="V47" s="139">
        <v>137</v>
      </c>
      <c r="W47" s="139">
        <v>8</v>
      </c>
      <c r="X47" s="139">
        <v>19</v>
      </c>
      <c r="Y47" s="139">
        <v>134</v>
      </c>
      <c r="Z47" s="139">
        <v>902</v>
      </c>
    </row>
    <row r="48" spans="1:26" ht="18.75" customHeight="1">
      <c r="A48" s="138"/>
      <c r="B48" s="137" t="s">
        <v>128</v>
      </c>
      <c r="C48" s="142">
        <f>SUM(E48,G48)</f>
        <v>975</v>
      </c>
      <c r="D48" s="141">
        <f>SUM(F48,H48)</f>
        <v>6550</v>
      </c>
      <c r="E48" s="139">
        <v>3</v>
      </c>
      <c r="F48" s="139">
        <v>24</v>
      </c>
      <c r="G48" s="141">
        <f>SUM(I48,K48,M48,O48,Q48,S48,U48,W48,Y48,'[1]２８'!AA48)</f>
        <v>972</v>
      </c>
      <c r="H48" s="141">
        <f>SUM(J48,L48,N48,P48,R48,T48,V48,X48,Z48,'[1]２８'!AB48)</f>
        <v>6526</v>
      </c>
      <c r="I48" s="139">
        <v>1</v>
      </c>
      <c r="J48" s="139">
        <v>3</v>
      </c>
      <c r="K48" s="139">
        <v>191</v>
      </c>
      <c r="L48" s="139">
        <v>884</v>
      </c>
      <c r="M48" s="139">
        <v>200</v>
      </c>
      <c r="N48" s="139">
        <v>1193</v>
      </c>
      <c r="O48" s="140" t="s">
        <v>108</v>
      </c>
      <c r="P48" s="140" t="s">
        <v>108</v>
      </c>
      <c r="Q48" s="139">
        <v>12</v>
      </c>
      <c r="R48" s="139">
        <v>121</v>
      </c>
      <c r="S48" s="139">
        <v>308</v>
      </c>
      <c r="T48" s="139">
        <v>1540</v>
      </c>
      <c r="U48" s="139">
        <v>17</v>
      </c>
      <c r="V48" s="139">
        <v>159</v>
      </c>
      <c r="W48" s="139">
        <v>12</v>
      </c>
      <c r="X48" s="139">
        <v>29</v>
      </c>
      <c r="Y48" s="139">
        <v>231</v>
      </c>
      <c r="Z48" s="139">
        <v>2597</v>
      </c>
    </row>
    <row r="49" spans="1:26" ht="18.75" customHeight="1">
      <c r="A49" s="138"/>
      <c r="B49" s="137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81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</row>
    <row r="50" spans="1:26" ht="18.75" customHeight="1">
      <c r="A50" s="135" t="s">
        <v>127</v>
      </c>
      <c r="B50" s="180"/>
      <c r="C50" s="60">
        <f>SUM(C51:C54)</f>
        <v>2355</v>
      </c>
      <c r="D50" s="60">
        <f>SUM(D51:D54)</f>
        <v>16021</v>
      </c>
      <c r="E50" s="60">
        <f>SUM(E51:E54)</f>
        <v>22</v>
      </c>
      <c r="F50" s="60">
        <f>SUM(F51:F54)</f>
        <v>230</v>
      </c>
      <c r="G50" s="60">
        <f>SUM(G51:G54)</f>
        <v>2333</v>
      </c>
      <c r="H50" s="60">
        <f>SUM(H51:H54)</f>
        <v>15791</v>
      </c>
      <c r="I50" s="60">
        <f>SUM(I51:I54)</f>
        <v>2</v>
      </c>
      <c r="J50" s="60">
        <f>SUM(J51:J54)</f>
        <v>34</v>
      </c>
      <c r="K50" s="60">
        <f>SUM(K51:K54)</f>
        <v>376</v>
      </c>
      <c r="L50" s="60">
        <f>SUM(L51:L54)</f>
        <v>2174</v>
      </c>
      <c r="M50" s="60">
        <f>SUM(M51:M54)</f>
        <v>454</v>
      </c>
      <c r="N50" s="60">
        <f>SUM(N51:N54)</f>
        <v>6303</v>
      </c>
      <c r="O50" s="60">
        <f>SUM(O51:O54)</f>
        <v>3</v>
      </c>
      <c r="P50" s="60">
        <f>SUM(P51:P54)</f>
        <v>265</v>
      </c>
      <c r="Q50" s="60">
        <f>SUM(Q51:Q54)</f>
        <v>51</v>
      </c>
      <c r="R50" s="60">
        <f>SUM(R51:R54)</f>
        <v>482</v>
      </c>
      <c r="S50" s="60">
        <f>SUM(S51:S54)</f>
        <v>808</v>
      </c>
      <c r="T50" s="60">
        <f>SUM(T51:T54)</f>
        <v>2997</v>
      </c>
      <c r="U50" s="60">
        <f>SUM(U51:U54)</f>
        <v>18</v>
      </c>
      <c r="V50" s="60">
        <f>SUM(V51:V54)</f>
        <v>199</v>
      </c>
      <c r="W50" s="60">
        <f>SUM(W51:W54)</f>
        <v>13</v>
      </c>
      <c r="X50" s="60">
        <f>SUM(X51:X54)</f>
        <v>27</v>
      </c>
      <c r="Y50" s="60">
        <f>SUM(Y51:Y54)</f>
        <v>608</v>
      </c>
      <c r="Z50" s="60">
        <f>SUM(Z51:Z54)</f>
        <v>3310</v>
      </c>
    </row>
    <row r="51" spans="1:26" ht="18.75" customHeight="1">
      <c r="A51" s="143"/>
      <c r="B51" s="137" t="s">
        <v>126</v>
      </c>
      <c r="C51" s="142">
        <f>SUM(E51,G51)</f>
        <v>622</v>
      </c>
      <c r="D51" s="141">
        <f>SUM(F51,H51)</f>
        <v>3249</v>
      </c>
      <c r="E51" s="139">
        <v>6</v>
      </c>
      <c r="F51" s="139">
        <v>62</v>
      </c>
      <c r="G51" s="141">
        <f>SUM(I51,K51,M51,O51,Q51,S51,U51,W51,Y51,'[1]２８'!AA51)</f>
        <v>616</v>
      </c>
      <c r="H51" s="141">
        <f>SUM(J51,L51,N51,P51,R51,T51,V51,X51,Z51,'[1]２８'!AB51)</f>
        <v>3187</v>
      </c>
      <c r="I51" s="140" t="s">
        <v>108</v>
      </c>
      <c r="J51" s="140" t="s">
        <v>108</v>
      </c>
      <c r="K51" s="139">
        <v>99</v>
      </c>
      <c r="L51" s="139">
        <v>402</v>
      </c>
      <c r="M51" s="139">
        <v>60</v>
      </c>
      <c r="N51" s="139">
        <v>978</v>
      </c>
      <c r="O51" s="139">
        <v>1</v>
      </c>
      <c r="P51" s="139">
        <v>2</v>
      </c>
      <c r="Q51" s="139">
        <v>16</v>
      </c>
      <c r="R51" s="139">
        <v>152</v>
      </c>
      <c r="S51" s="139">
        <v>260</v>
      </c>
      <c r="T51" s="139">
        <v>898</v>
      </c>
      <c r="U51" s="139">
        <v>5</v>
      </c>
      <c r="V51" s="139">
        <v>73</v>
      </c>
      <c r="W51" s="140" t="s">
        <v>108</v>
      </c>
      <c r="X51" s="140" t="s">
        <v>108</v>
      </c>
      <c r="Y51" s="139">
        <v>175</v>
      </c>
      <c r="Z51" s="139">
        <v>682</v>
      </c>
    </row>
    <row r="52" spans="1:26" ht="18.75" customHeight="1">
      <c r="A52" s="143"/>
      <c r="B52" s="137" t="s">
        <v>125</v>
      </c>
      <c r="C52" s="142">
        <f>SUM(E52,G52)</f>
        <v>349</v>
      </c>
      <c r="D52" s="141">
        <f>SUM(F52,H52)</f>
        <v>2661</v>
      </c>
      <c r="E52" s="139">
        <v>4</v>
      </c>
      <c r="F52" s="139">
        <v>42</v>
      </c>
      <c r="G52" s="141">
        <f>SUM(I52,K52,M52,O52,Q52,S52,U52,W52,Y52,'[1]２８'!AA52)</f>
        <v>345</v>
      </c>
      <c r="H52" s="141">
        <f>SUM(J52,L52,N52,P52,R52,T52,V52,X52,Z52,'[1]２８'!AB52)</f>
        <v>2619</v>
      </c>
      <c r="I52" s="139">
        <v>1</v>
      </c>
      <c r="J52" s="139">
        <v>20</v>
      </c>
      <c r="K52" s="139">
        <v>57</v>
      </c>
      <c r="L52" s="139">
        <v>340</v>
      </c>
      <c r="M52" s="139">
        <v>73</v>
      </c>
      <c r="N52" s="139">
        <v>1452</v>
      </c>
      <c r="O52" s="140" t="s">
        <v>108</v>
      </c>
      <c r="P52" s="140" t="s">
        <v>108</v>
      </c>
      <c r="Q52" s="139">
        <v>6</v>
      </c>
      <c r="R52" s="139">
        <v>54</v>
      </c>
      <c r="S52" s="139">
        <v>124</v>
      </c>
      <c r="T52" s="139">
        <v>424</v>
      </c>
      <c r="U52" s="139">
        <v>3</v>
      </c>
      <c r="V52" s="139">
        <v>24</v>
      </c>
      <c r="W52" s="139">
        <v>4</v>
      </c>
      <c r="X52" s="139">
        <v>8</v>
      </c>
      <c r="Y52" s="139">
        <v>77</v>
      </c>
      <c r="Z52" s="139">
        <v>297</v>
      </c>
    </row>
    <row r="53" spans="1:26" ht="18.75" customHeight="1">
      <c r="A53" s="143"/>
      <c r="B53" s="137" t="s">
        <v>124</v>
      </c>
      <c r="C53" s="142">
        <f>SUM(E53,G53)</f>
        <v>949</v>
      </c>
      <c r="D53" s="141">
        <f>SUM(F53,H53)</f>
        <v>7276</v>
      </c>
      <c r="E53" s="139">
        <v>9</v>
      </c>
      <c r="F53" s="139">
        <v>106</v>
      </c>
      <c r="G53" s="141">
        <f>SUM(I53,K53,M53,O53,Q53,S53,U53,W53,Y53,'[1]２８'!AA53)</f>
        <v>940</v>
      </c>
      <c r="H53" s="141">
        <f>SUM(J53,L53,N53,P53,R53,T53,V53,X53,Z53,'[1]２８'!AB53)</f>
        <v>7170</v>
      </c>
      <c r="I53" s="139">
        <v>1</v>
      </c>
      <c r="J53" s="139">
        <v>14</v>
      </c>
      <c r="K53" s="139">
        <v>159</v>
      </c>
      <c r="L53" s="139">
        <v>1033</v>
      </c>
      <c r="M53" s="139">
        <v>195</v>
      </c>
      <c r="N53" s="139">
        <v>2852</v>
      </c>
      <c r="O53" s="139">
        <v>2</v>
      </c>
      <c r="P53" s="139">
        <v>263</v>
      </c>
      <c r="Q53" s="139">
        <v>21</v>
      </c>
      <c r="R53" s="139">
        <v>203</v>
      </c>
      <c r="S53" s="139">
        <v>293</v>
      </c>
      <c r="T53" s="139">
        <v>1123</v>
      </c>
      <c r="U53" s="139">
        <v>7</v>
      </c>
      <c r="V53" s="139">
        <v>76</v>
      </c>
      <c r="W53" s="139">
        <v>7</v>
      </c>
      <c r="X53" s="139">
        <v>13</v>
      </c>
      <c r="Y53" s="139">
        <v>255</v>
      </c>
      <c r="Z53" s="139">
        <v>1593</v>
      </c>
    </row>
    <row r="54" spans="1:26" ht="18.75" customHeight="1">
      <c r="A54" s="143"/>
      <c r="B54" s="137" t="s">
        <v>123</v>
      </c>
      <c r="C54" s="142">
        <f>SUM(E54,G54)</f>
        <v>435</v>
      </c>
      <c r="D54" s="141">
        <f>SUM(F54,H54)</f>
        <v>2835</v>
      </c>
      <c r="E54" s="139">
        <v>3</v>
      </c>
      <c r="F54" s="139">
        <v>20</v>
      </c>
      <c r="G54" s="141">
        <f>SUM(I54,K54,M54,O54,Q54,S54,U54,W54,Y54,'[1]２８'!AA54)</f>
        <v>432</v>
      </c>
      <c r="H54" s="141">
        <f>SUM(J54,L54,N54,P54,R54,T54,V54,X54,Z54,'[1]２８'!AB54)</f>
        <v>2815</v>
      </c>
      <c r="I54" s="140" t="s">
        <v>108</v>
      </c>
      <c r="J54" s="140" t="s">
        <v>108</v>
      </c>
      <c r="K54" s="139">
        <v>61</v>
      </c>
      <c r="L54" s="139">
        <v>399</v>
      </c>
      <c r="M54" s="139">
        <v>126</v>
      </c>
      <c r="N54" s="139">
        <v>1021</v>
      </c>
      <c r="O54" s="140" t="s">
        <v>108</v>
      </c>
      <c r="P54" s="140" t="s">
        <v>108</v>
      </c>
      <c r="Q54" s="139">
        <v>8</v>
      </c>
      <c r="R54" s="139">
        <v>73</v>
      </c>
      <c r="S54" s="139">
        <v>131</v>
      </c>
      <c r="T54" s="139">
        <v>552</v>
      </c>
      <c r="U54" s="139">
        <v>3</v>
      </c>
      <c r="V54" s="139">
        <v>26</v>
      </c>
      <c r="W54" s="139">
        <v>2</v>
      </c>
      <c r="X54" s="139">
        <v>6</v>
      </c>
      <c r="Y54" s="139">
        <v>101</v>
      </c>
      <c r="Z54" s="139">
        <v>738</v>
      </c>
    </row>
    <row r="55" spans="1:26" ht="18.75" customHeight="1">
      <c r="A55" s="143"/>
      <c r="B55" s="137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81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</row>
    <row r="56" spans="1:26" ht="18.75" customHeight="1">
      <c r="A56" s="135" t="s">
        <v>122</v>
      </c>
      <c r="B56" s="180"/>
      <c r="C56" s="60">
        <f>SUM(C57:C62)</f>
        <v>2392</v>
      </c>
      <c r="D56" s="60">
        <f>SUM(D57:D62)</f>
        <v>12648</v>
      </c>
      <c r="E56" s="60">
        <f>SUM(E57:E62)</f>
        <v>17</v>
      </c>
      <c r="F56" s="60">
        <f>SUM(F57:F62)</f>
        <v>97</v>
      </c>
      <c r="G56" s="60">
        <f>SUM(G57:G62)</f>
        <v>2375</v>
      </c>
      <c r="H56" s="60">
        <f>SUM(H57:H62)</f>
        <v>12551</v>
      </c>
      <c r="I56" s="60">
        <f>SUM(I57:I62)</f>
        <v>6</v>
      </c>
      <c r="J56" s="60">
        <f>SUM(J57:J62)</f>
        <v>51</v>
      </c>
      <c r="K56" s="60">
        <f>SUM(K57:K62)</f>
        <v>307</v>
      </c>
      <c r="L56" s="60">
        <f>SUM(L57:L62)</f>
        <v>1352</v>
      </c>
      <c r="M56" s="60">
        <f>SUM(M57:M62)</f>
        <v>762</v>
      </c>
      <c r="N56" s="60">
        <f>SUM(N57:N62)</f>
        <v>5416</v>
      </c>
      <c r="O56" s="60">
        <f>SUM(O57:O62)</f>
        <v>1</v>
      </c>
      <c r="P56" s="60">
        <f>SUM(P57:P62)</f>
        <v>1</v>
      </c>
      <c r="Q56" s="60">
        <f>SUM(Q57:Q62)</f>
        <v>48</v>
      </c>
      <c r="R56" s="60">
        <f>SUM(R57:R62)</f>
        <v>669</v>
      </c>
      <c r="S56" s="60">
        <f>SUM(S57:S62)</f>
        <v>716</v>
      </c>
      <c r="T56" s="60">
        <f>SUM(T57:T62)</f>
        <v>2675</v>
      </c>
      <c r="U56" s="60">
        <f>SUM(U57:U62)</f>
        <v>26</v>
      </c>
      <c r="V56" s="60">
        <f>SUM(V57:V62)</f>
        <v>239</v>
      </c>
      <c r="W56" s="60">
        <f>SUM(W57:W62)</f>
        <v>8</v>
      </c>
      <c r="X56" s="60">
        <f>SUM(X57:X62)</f>
        <v>12</v>
      </c>
      <c r="Y56" s="60">
        <f>SUM(Y57:Y62)</f>
        <v>501</v>
      </c>
      <c r="Z56" s="60">
        <f>SUM(Z57:Z62)</f>
        <v>2136</v>
      </c>
    </row>
    <row r="57" spans="1:26" ht="18.75" customHeight="1">
      <c r="A57" s="138"/>
      <c r="B57" s="137" t="s">
        <v>121</v>
      </c>
      <c r="C57" s="142">
        <f>SUM(E57,G57)</f>
        <v>361</v>
      </c>
      <c r="D57" s="141">
        <f>SUM(F57,H57)</f>
        <v>1999</v>
      </c>
      <c r="E57" s="139">
        <v>1</v>
      </c>
      <c r="F57" s="139">
        <v>2</v>
      </c>
      <c r="G57" s="141">
        <f>SUM(I57,K57,M57,O57,Q57,S57,U57,W57,Y57,'[1]２８'!AA57)</f>
        <v>360</v>
      </c>
      <c r="H57" s="141">
        <f>SUM(J57,L57,N57,P57,R57,T57,V57,X57,Z57,'[1]２８'!AB57)</f>
        <v>1997</v>
      </c>
      <c r="I57" s="139">
        <v>3</v>
      </c>
      <c r="J57" s="139">
        <v>23</v>
      </c>
      <c r="K57" s="139">
        <v>44</v>
      </c>
      <c r="L57" s="139">
        <v>182</v>
      </c>
      <c r="M57" s="139">
        <v>117</v>
      </c>
      <c r="N57" s="139">
        <v>954</v>
      </c>
      <c r="O57" s="140" t="s">
        <v>108</v>
      </c>
      <c r="P57" s="140" t="s">
        <v>108</v>
      </c>
      <c r="Q57" s="139">
        <v>8</v>
      </c>
      <c r="R57" s="139">
        <v>67</v>
      </c>
      <c r="S57" s="139">
        <v>102</v>
      </c>
      <c r="T57" s="139">
        <v>394</v>
      </c>
      <c r="U57" s="139">
        <v>6</v>
      </c>
      <c r="V57" s="139">
        <v>28</v>
      </c>
      <c r="W57" s="140" t="s">
        <v>108</v>
      </c>
      <c r="X57" s="140" t="s">
        <v>108</v>
      </c>
      <c r="Y57" s="139">
        <v>80</v>
      </c>
      <c r="Z57" s="139">
        <v>349</v>
      </c>
    </row>
    <row r="58" spans="1:26" ht="18.75" customHeight="1">
      <c r="A58" s="138"/>
      <c r="B58" s="137" t="s">
        <v>120</v>
      </c>
      <c r="C58" s="142">
        <f>SUM(E58,G58)</f>
        <v>413</v>
      </c>
      <c r="D58" s="141">
        <f>SUM(F58,H58)</f>
        <v>2037</v>
      </c>
      <c r="E58" s="140" t="s">
        <v>108</v>
      </c>
      <c r="F58" s="140" t="s">
        <v>108</v>
      </c>
      <c r="G58" s="141">
        <f>SUM(I58,K58,M58,O58,Q58,S58,U58,W58,Y58,'[1]２８'!AA58)</f>
        <v>413</v>
      </c>
      <c r="H58" s="141">
        <f>SUM(J58,L58,N58,P58,R58,T58,V58,X58,Z58,'[1]２８'!AB58)</f>
        <v>2037</v>
      </c>
      <c r="I58" s="139">
        <v>2</v>
      </c>
      <c r="J58" s="139">
        <v>11</v>
      </c>
      <c r="K58" s="139">
        <v>39</v>
      </c>
      <c r="L58" s="139">
        <v>129</v>
      </c>
      <c r="M58" s="139">
        <v>160</v>
      </c>
      <c r="N58" s="139">
        <v>896</v>
      </c>
      <c r="O58" s="140" t="s">
        <v>108</v>
      </c>
      <c r="P58" s="140" t="s">
        <v>108</v>
      </c>
      <c r="Q58" s="139">
        <v>14</v>
      </c>
      <c r="R58" s="139">
        <v>270</v>
      </c>
      <c r="S58" s="139">
        <v>112</v>
      </c>
      <c r="T58" s="139">
        <v>383</v>
      </c>
      <c r="U58" s="139">
        <v>5</v>
      </c>
      <c r="V58" s="139">
        <v>35</v>
      </c>
      <c r="W58" s="139">
        <v>3</v>
      </c>
      <c r="X58" s="139">
        <v>5</v>
      </c>
      <c r="Y58" s="139">
        <v>78</v>
      </c>
      <c r="Z58" s="139">
        <v>308</v>
      </c>
    </row>
    <row r="59" spans="1:26" ht="18.75" customHeight="1">
      <c r="A59" s="138"/>
      <c r="B59" s="137" t="s">
        <v>119</v>
      </c>
      <c r="C59" s="142">
        <f>SUM(E59,G59)</f>
        <v>416</v>
      </c>
      <c r="D59" s="141">
        <f>SUM(F59,H59)</f>
        <v>2285</v>
      </c>
      <c r="E59" s="139">
        <v>4</v>
      </c>
      <c r="F59" s="139">
        <v>60</v>
      </c>
      <c r="G59" s="141">
        <f>SUM(I59,K59,M59,O59,Q59,S59,U59,W59,Y59,'[1]２８'!AA59)</f>
        <v>412</v>
      </c>
      <c r="H59" s="141">
        <f>SUM(J59,L59,N59,P59,R59,T59,V59,X59,Z59,'[1]２８'!AB59)</f>
        <v>2225</v>
      </c>
      <c r="I59" s="140" t="s">
        <v>108</v>
      </c>
      <c r="J59" s="140" t="s">
        <v>108</v>
      </c>
      <c r="K59" s="139">
        <v>81</v>
      </c>
      <c r="L59" s="139">
        <v>461</v>
      </c>
      <c r="M59" s="139">
        <v>49</v>
      </c>
      <c r="N59" s="139">
        <v>602</v>
      </c>
      <c r="O59" s="139">
        <v>1</v>
      </c>
      <c r="P59" s="139">
        <v>1</v>
      </c>
      <c r="Q59" s="139">
        <v>8</v>
      </c>
      <c r="R59" s="139">
        <v>163</v>
      </c>
      <c r="S59" s="139">
        <v>166</v>
      </c>
      <c r="T59" s="139">
        <v>560</v>
      </c>
      <c r="U59" s="139">
        <v>2</v>
      </c>
      <c r="V59" s="139">
        <v>21</v>
      </c>
      <c r="W59" s="139">
        <v>1</v>
      </c>
      <c r="X59" s="139">
        <v>1</v>
      </c>
      <c r="Y59" s="139">
        <v>104</v>
      </c>
      <c r="Z59" s="139">
        <v>416</v>
      </c>
    </row>
    <row r="60" spans="1:26" ht="18.75" customHeight="1">
      <c r="A60" s="138"/>
      <c r="B60" s="137" t="s">
        <v>118</v>
      </c>
      <c r="C60" s="142">
        <f>SUM(E60,G60)</f>
        <v>585</v>
      </c>
      <c r="D60" s="141">
        <f>SUM(F60,H60)</f>
        <v>3511</v>
      </c>
      <c r="E60" s="140" t="s">
        <v>108</v>
      </c>
      <c r="F60" s="140" t="s">
        <v>108</v>
      </c>
      <c r="G60" s="141">
        <f>SUM(I60,K60,M60,O60,Q60,S60,U60,W60,Y60,'[1]２８'!AA60)</f>
        <v>585</v>
      </c>
      <c r="H60" s="141">
        <f>SUM(J60,L60,N60,P60,R60,T60,V60,X60,Z60,'[1]２８'!AB60)</f>
        <v>3511</v>
      </c>
      <c r="I60" s="139">
        <v>1</v>
      </c>
      <c r="J60" s="139">
        <v>17</v>
      </c>
      <c r="K60" s="139">
        <v>47</v>
      </c>
      <c r="L60" s="139">
        <v>233</v>
      </c>
      <c r="M60" s="139">
        <v>272</v>
      </c>
      <c r="N60" s="139">
        <v>1971</v>
      </c>
      <c r="O60" s="140" t="s">
        <v>108</v>
      </c>
      <c r="P60" s="140" t="s">
        <v>108</v>
      </c>
      <c r="Q60" s="139">
        <v>8</v>
      </c>
      <c r="R60" s="139">
        <v>66</v>
      </c>
      <c r="S60" s="139">
        <v>165</v>
      </c>
      <c r="T60" s="139">
        <v>831</v>
      </c>
      <c r="U60" s="139">
        <v>5</v>
      </c>
      <c r="V60" s="139">
        <v>41</v>
      </c>
      <c r="W60" s="139">
        <v>2</v>
      </c>
      <c r="X60" s="139">
        <v>3</v>
      </c>
      <c r="Y60" s="139">
        <v>85</v>
      </c>
      <c r="Z60" s="139">
        <v>349</v>
      </c>
    </row>
    <row r="61" spans="1:26" ht="18.75" customHeight="1">
      <c r="A61" s="138"/>
      <c r="B61" s="137" t="s">
        <v>117</v>
      </c>
      <c r="C61" s="142">
        <f>SUM(E61,G61)</f>
        <v>228</v>
      </c>
      <c r="D61" s="141">
        <f>SUM(F61,H61)</f>
        <v>1026</v>
      </c>
      <c r="E61" s="139">
        <v>11</v>
      </c>
      <c r="F61" s="139">
        <v>34</v>
      </c>
      <c r="G61" s="141">
        <f>SUM(I61,K61,M61,O61,Q61,S61,U61,W61,Y61,'[1]２８'!AA61)</f>
        <v>217</v>
      </c>
      <c r="H61" s="141">
        <f>SUM(J61,L61,N61,P61,R61,T61,V61,X61,Z61,'[1]２８'!AB61)</f>
        <v>992</v>
      </c>
      <c r="I61" s="140" t="s">
        <v>108</v>
      </c>
      <c r="J61" s="140" t="s">
        <v>108</v>
      </c>
      <c r="K61" s="139">
        <v>49</v>
      </c>
      <c r="L61" s="139">
        <v>148</v>
      </c>
      <c r="M61" s="139">
        <v>19</v>
      </c>
      <c r="N61" s="139">
        <v>151</v>
      </c>
      <c r="O61" s="140" t="s">
        <v>108</v>
      </c>
      <c r="P61" s="140" t="s">
        <v>108</v>
      </c>
      <c r="Q61" s="139">
        <v>3</v>
      </c>
      <c r="R61" s="139">
        <v>50</v>
      </c>
      <c r="S61" s="139">
        <v>64</v>
      </c>
      <c r="T61" s="139">
        <v>159</v>
      </c>
      <c r="U61" s="139">
        <v>4</v>
      </c>
      <c r="V61" s="139">
        <v>12</v>
      </c>
      <c r="W61" s="140" t="s">
        <v>108</v>
      </c>
      <c r="X61" s="140" t="s">
        <v>108</v>
      </c>
      <c r="Y61" s="139">
        <v>78</v>
      </c>
      <c r="Z61" s="139">
        <v>472</v>
      </c>
    </row>
    <row r="62" spans="1:26" ht="18.75" customHeight="1">
      <c r="A62" s="138"/>
      <c r="B62" s="137" t="s">
        <v>116</v>
      </c>
      <c r="C62" s="142">
        <f>SUM(E62,G62)</f>
        <v>389</v>
      </c>
      <c r="D62" s="141">
        <f>SUM(F62,H62)</f>
        <v>1790</v>
      </c>
      <c r="E62" s="139">
        <v>1</v>
      </c>
      <c r="F62" s="139">
        <v>1</v>
      </c>
      <c r="G62" s="141">
        <f>SUM(I62,K62,M62,O62,Q62,S62,U62,W62,Y62,'[1]２８'!AA62)</f>
        <v>388</v>
      </c>
      <c r="H62" s="141">
        <f>SUM(J62,L62,N62,P62,R62,T62,V62,X62,Z62,'[1]２８'!AB62)</f>
        <v>1789</v>
      </c>
      <c r="I62" s="140" t="s">
        <v>108</v>
      </c>
      <c r="J62" s="140" t="s">
        <v>108</v>
      </c>
      <c r="K62" s="139">
        <v>47</v>
      </c>
      <c r="L62" s="139">
        <v>199</v>
      </c>
      <c r="M62" s="139">
        <v>145</v>
      </c>
      <c r="N62" s="139">
        <v>842</v>
      </c>
      <c r="O62" s="140" t="s">
        <v>108</v>
      </c>
      <c r="P62" s="140" t="s">
        <v>108</v>
      </c>
      <c r="Q62" s="139">
        <v>7</v>
      </c>
      <c r="R62" s="139">
        <v>53</v>
      </c>
      <c r="S62" s="139">
        <v>107</v>
      </c>
      <c r="T62" s="139">
        <v>348</v>
      </c>
      <c r="U62" s="139">
        <v>4</v>
      </c>
      <c r="V62" s="139">
        <v>102</v>
      </c>
      <c r="W62" s="139">
        <v>2</v>
      </c>
      <c r="X62" s="139">
        <v>3</v>
      </c>
      <c r="Y62" s="139">
        <v>76</v>
      </c>
      <c r="Z62" s="139">
        <v>242</v>
      </c>
    </row>
    <row r="63" spans="1:26" ht="18.75" customHeight="1">
      <c r="A63" s="138"/>
      <c r="B63" s="137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81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</row>
    <row r="64" spans="1:26" ht="18.75" customHeight="1">
      <c r="A64" s="135" t="s">
        <v>115</v>
      </c>
      <c r="B64" s="180"/>
      <c r="C64" s="60">
        <f>SUM(C65:C68)</f>
        <v>2307</v>
      </c>
      <c r="D64" s="60">
        <f>SUM(D65:D68)</f>
        <v>13440</v>
      </c>
      <c r="E64" s="60">
        <f>SUM(E65:E68)</f>
        <v>26</v>
      </c>
      <c r="F64" s="60">
        <f>SUM(F65:F68)</f>
        <v>370</v>
      </c>
      <c r="G64" s="60">
        <f>SUM(G65:G68)</f>
        <v>2281</v>
      </c>
      <c r="H64" s="60">
        <f>SUM(H65:H68)</f>
        <v>13070</v>
      </c>
      <c r="I64" s="60">
        <f>SUM(I65:I68)</f>
        <v>10</v>
      </c>
      <c r="J64" s="60">
        <f>SUM(J65:J68)</f>
        <v>114</v>
      </c>
      <c r="K64" s="60">
        <f>SUM(K65:K68)</f>
        <v>298</v>
      </c>
      <c r="L64" s="60">
        <f>SUM(L65:L68)</f>
        <v>2460</v>
      </c>
      <c r="M64" s="60">
        <f>SUM(M65:M68)</f>
        <v>231</v>
      </c>
      <c r="N64" s="60">
        <f>SUM(N65:N68)</f>
        <v>3489</v>
      </c>
      <c r="O64" s="60">
        <f>SUM(O65:O68)</f>
        <v>2</v>
      </c>
      <c r="P64" s="60">
        <f>SUM(P65:P68)</f>
        <v>11</v>
      </c>
      <c r="Q64" s="60">
        <f>SUM(Q65:Q68)</f>
        <v>60</v>
      </c>
      <c r="R64" s="60">
        <f>SUM(R65:R68)</f>
        <v>513</v>
      </c>
      <c r="S64" s="60">
        <f>SUM(S65:S68)</f>
        <v>987</v>
      </c>
      <c r="T64" s="60">
        <f>SUM(T65:T68)</f>
        <v>3222</v>
      </c>
      <c r="U64" s="60">
        <f>SUM(U65:U68)</f>
        <v>31</v>
      </c>
      <c r="V64" s="60">
        <f>SUM(V65:V68)</f>
        <v>312</v>
      </c>
      <c r="W64" s="60">
        <f>SUM(W65:W68)</f>
        <v>5</v>
      </c>
      <c r="X64" s="60">
        <f>SUM(X65:X68)</f>
        <v>17</v>
      </c>
      <c r="Y64" s="60">
        <f>SUM(Y65:Y68)</f>
        <v>657</v>
      </c>
      <c r="Z64" s="60">
        <f>SUM(Z65:Z68)</f>
        <v>2932</v>
      </c>
    </row>
    <row r="65" spans="1:26" ht="18.75" customHeight="1">
      <c r="A65" s="138"/>
      <c r="B65" s="137" t="s">
        <v>114</v>
      </c>
      <c r="C65" s="142">
        <f>SUM(E65,G65)</f>
        <v>748</v>
      </c>
      <c r="D65" s="141">
        <f>SUM(F65,H65)</f>
        <v>4356</v>
      </c>
      <c r="E65" s="139">
        <v>6</v>
      </c>
      <c r="F65" s="139">
        <v>63</v>
      </c>
      <c r="G65" s="141">
        <f>SUM(I65,K65,M65,O65,Q65,S65,U65,W65,Y65,'[1]２８'!AA65)</f>
        <v>742</v>
      </c>
      <c r="H65" s="141">
        <f>SUM(J65,L65,N65,P65,R65,T65,V65,X65,Z65,'[1]２８'!AB65)</f>
        <v>4293</v>
      </c>
      <c r="I65" s="139">
        <v>3</v>
      </c>
      <c r="J65" s="139">
        <v>26</v>
      </c>
      <c r="K65" s="139">
        <v>77</v>
      </c>
      <c r="L65" s="139">
        <v>751</v>
      </c>
      <c r="M65" s="139">
        <v>72</v>
      </c>
      <c r="N65" s="139">
        <v>973</v>
      </c>
      <c r="O65" s="140" t="s">
        <v>108</v>
      </c>
      <c r="P65" s="140" t="s">
        <v>108</v>
      </c>
      <c r="Q65" s="139">
        <v>29</v>
      </c>
      <c r="R65" s="139">
        <v>233</v>
      </c>
      <c r="S65" s="139">
        <v>331</v>
      </c>
      <c r="T65" s="139">
        <v>1232</v>
      </c>
      <c r="U65" s="139">
        <v>9</v>
      </c>
      <c r="V65" s="139">
        <v>61</v>
      </c>
      <c r="W65" s="139">
        <v>3</v>
      </c>
      <c r="X65" s="139">
        <v>15</v>
      </c>
      <c r="Y65" s="139">
        <v>218</v>
      </c>
      <c r="Z65" s="139">
        <v>1002</v>
      </c>
    </row>
    <row r="66" spans="1:26" ht="18.75" customHeight="1">
      <c r="A66" s="138"/>
      <c r="B66" s="137" t="s">
        <v>113</v>
      </c>
      <c r="C66" s="142">
        <f>SUM(E66,G66)</f>
        <v>501</v>
      </c>
      <c r="D66" s="141">
        <f>SUM(F66,H66)</f>
        <v>2880</v>
      </c>
      <c r="E66" s="139">
        <v>7</v>
      </c>
      <c r="F66" s="139">
        <v>107</v>
      </c>
      <c r="G66" s="141">
        <f>SUM(I66,K66,M66,O66,Q66,S66,U66,W66,Y66,'[1]２８'!AA66)</f>
        <v>494</v>
      </c>
      <c r="H66" s="141">
        <f>SUM(J66,L66,N66,P66,R66,T66,V66,X66,Z66,'[1]２８'!AB66)</f>
        <v>2773</v>
      </c>
      <c r="I66" s="139">
        <v>3</v>
      </c>
      <c r="J66" s="139">
        <v>34</v>
      </c>
      <c r="K66" s="139">
        <v>77</v>
      </c>
      <c r="L66" s="139">
        <v>584</v>
      </c>
      <c r="M66" s="139">
        <v>46</v>
      </c>
      <c r="N66" s="139">
        <v>966</v>
      </c>
      <c r="O66" s="139">
        <v>1</v>
      </c>
      <c r="P66" s="139">
        <v>1</v>
      </c>
      <c r="Q66" s="139">
        <v>8</v>
      </c>
      <c r="R66" s="139">
        <v>50</v>
      </c>
      <c r="S66" s="139">
        <v>194</v>
      </c>
      <c r="T66" s="139">
        <v>515</v>
      </c>
      <c r="U66" s="139">
        <v>5</v>
      </c>
      <c r="V66" s="139">
        <v>63</v>
      </c>
      <c r="W66" s="140" t="s">
        <v>108</v>
      </c>
      <c r="X66" s="140" t="s">
        <v>108</v>
      </c>
      <c r="Y66" s="139">
        <v>160</v>
      </c>
      <c r="Z66" s="139">
        <v>560</v>
      </c>
    </row>
    <row r="67" spans="1:26" ht="18.75" customHeight="1">
      <c r="A67" s="138"/>
      <c r="B67" s="137" t="s">
        <v>112</v>
      </c>
      <c r="C67" s="142">
        <f>SUM(E67,G67)</f>
        <v>798</v>
      </c>
      <c r="D67" s="141">
        <f>SUM(F67,H67)</f>
        <v>4492</v>
      </c>
      <c r="E67" s="139">
        <v>9</v>
      </c>
      <c r="F67" s="139">
        <v>183</v>
      </c>
      <c r="G67" s="141">
        <f>SUM(I67,K67,M67,O67,Q67,S67,U67,W67,Y67,'[1]２８'!AA67)</f>
        <v>789</v>
      </c>
      <c r="H67" s="141">
        <f>SUM(J67,L67,N67,P67,R67,T67,V67,X67,Z67,'[1]２８'!AB67)</f>
        <v>4309</v>
      </c>
      <c r="I67" s="139">
        <v>2</v>
      </c>
      <c r="J67" s="139">
        <v>37</v>
      </c>
      <c r="K67" s="139">
        <v>84</v>
      </c>
      <c r="L67" s="139">
        <v>637</v>
      </c>
      <c r="M67" s="139">
        <v>86</v>
      </c>
      <c r="N67" s="139">
        <v>1105</v>
      </c>
      <c r="O67" s="139">
        <v>1</v>
      </c>
      <c r="P67" s="139">
        <v>10</v>
      </c>
      <c r="Q67" s="139">
        <v>15</v>
      </c>
      <c r="R67" s="139">
        <v>179</v>
      </c>
      <c r="S67" s="139">
        <v>373</v>
      </c>
      <c r="T67" s="139">
        <v>1254</v>
      </c>
      <c r="U67" s="139">
        <v>14</v>
      </c>
      <c r="V67" s="139">
        <v>169</v>
      </c>
      <c r="W67" s="139">
        <v>2</v>
      </c>
      <c r="X67" s="139">
        <v>2</v>
      </c>
      <c r="Y67" s="139">
        <v>212</v>
      </c>
      <c r="Z67" s="139">
        <v>916</v>
      </c>
    </row>
    <row r="68" spans="1:26" ht="18.75" customHeight="1">
      <c r="A68" s="138"/>
      <c r="B68" s="137" t="s">
        <v>111</v>
      </c>
      <c r="C68" s="142">
        <f>SUM(E68,G68)</f>
        <v>260</v>
      </c>
      <c r="D68" s="141">
        <f>SUM(F68,H68)</f>
        <v>1712</v>
      </c>
      <c r="E68" s="139">
        <v>4</v>
      </c>
      <c r="F68" s="139">
        <v>17</v>
      </c>
      <c r="G68" s="141">
        <f>SUM(I68,K68,M68,O68,Q68,S68,U68,W68,Y68,'[1]２８'!AA68)</f>
        <v>256</v>
      </c>
      <c r="H68" s="141">
        <f>SUM(J68,L68,N68,P68,R68,T68,V68,X68,Z68,'[1]２８'!AB68)</f>
        <v>1695</v>
      </c>
      <c r="I68" s="139">
        <v>2</v>
      </c>
      <c r="J68" s="139">
        <v>17</v>
      </c>
      <c r="K68" s="139">
        <v>60</v>
      </c>
      <c r="L68" s="139">
        <v>488</v>
      </c>
      <c r="M68" s="139">
        <v>27</v>
      </c>
      <c r="N68" s="139">
        <v>445</v>
      </c>
      <c r="O68" s="140" t="s">
        <v>108</v>
      </c>
      <c r="P68" s="140" t="s">
        <v>108</v>
      </c>
      <c r="Q68" s="139">
        <v>8</v>
      </c>
      <c r="R68" s="139">
        <v>51</v>
      </c>
      <c r="S68" s="139">
        <v>89</v>
      </c>
      <c r="T68" s="139">
        <v>221</v>
      </c>
      <c r="U68" s="139">
        <v>3</v>
      </c>
      <c r="V68" s="139">
        <v>19</v>
      </c>
      <c r="W68" s="140" t="s">
        <v>108</v>
      </c>
      <c r="X68" s="140" t="s">
        <v>108</v>
      </c>
      <c r="Y68" s="139">
        <v>67</v>
      </c>
      <c r="Z68" s="139">
        <v>454</v>
      </c>
    </row>
    <row r="69" spans="1:26" ht="18.75" customHeight="1">
      <c r="A69" s="138"/>
      <c r="B69" s="137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9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</row>
    <row r="70" spans="1:26" ht="18.75" customHeight="1">
      <c r="A70" s="135" t="s">
        <v>110</v>
      </c>
      <c r="B70" s="180"/>
      <c r="C70" s="60">
        <f>SUM(C71)</f>
        <v>477</v>
      </c>
      <c r="D70" s="60">
        <f>SUM(D71)</f>
        <v>3133</v>
      </c>
      <c r="E70" s="60">
        <f>SUM(E71)</f>
        <v>13</v>
      </c>
      <c r="F70" s="60">
        <f>SUM(F71)</f>
        <v>278</v>
      </c>
      <c r="G70" s="60">
        <f>SUM(G71)</f>
        <v>464</v>
      </c>
      <c r="H70" s="60">
        <f>SUM(H71)</f>
        <v>2855</v>
      </c>
      <c r="I70" s="133" t="s">
        <v>108</v>
      </c>
      <c r="J70" s="133" t="s">
        <v>108</v>
      </c>
      <c r="K70" s="60">
        <f>SUM(K71)</f>
        <v>68</v>
      </c>
      <c r="L70" s="60">
        <f>SUM(L71)</f>
        <v>435</v>
      </c>
      <c r="M70" s="60">
        <f>SUM(M71)</f>
        <v>30</v>
      </c>
      <c r="N70" s="60">
        <f>SUM(N71)</f>
        <v>676</v>
      </c>
      <c r="O70" s="133" t="s">
        <v>108</v>
      </c>
      <c r="P70" s="133" t="s">
        <v>108</v>
      </c>
      <c r="Q70" s="60">
        <f>SUM(Q71)</f>
        <v>13</v>
      </c>
      <c r="R70" s="60">
        <f>SUM(R71)</f>
        <v>117</v>
      </c>
      <c r="S70" s="60">
        <f>SUM(S71)</f>
        <v>205</v>
      </c>
      <c r="T70" s="60">
        <f>SUM(T71)</f>
        <v>702</v>
      </c>
      <c r="U70" s="60">
        <f>SUM(U71)</f>
        <v>5</v>
      </c>
      <c r="V70" s="60">
        <f>SUM(V71)</f>
        <v>47</v>
      </c>
      <c r="W70" s="60">
        <f>SUM(W71)</f>
        <v>1</v>
      </c>
      <c r="X70" s="60">
        <f>SUM(X71)</f>
        <v>1</v>
      </c>
      <c r="Y70" s="60">
        <f>SUM(Y71)</f>
        <v>142</v>
      </c>
      <c r="Z70" s="60">
        <f>SUM(Z71)</f>
        <v>877</v>
      </c>
    </row>
    <row r="71" spans="1:26" ht="18.75" customHeight="1">
      <c r="A71" s="132"/>
      <c r="B71" s="131" t="s">
        <v>109</v>
      </c>
      <c r="C71" s="130">
        <f>SUM(E71,G71)</f>
        <v>477</v>
      </c>
      <c r="D71" s="128">
        <f>SUM(F71,H71)</f>
        <v>3133</v>
      </c>
      <c r="E71" s="128">
        <v>13</v>
      </c>
      <c r="F71" s="128">
        <v>278</v>
      </c>
      <c r="G71" s="128">
        <f>SUM(I71,K71,M71,O71,Q71,S71,U71,W71,Y71,'[1]２８'!AA71)</f>
        <v>464</v>
      </c>
      <c r="H71" s="128">
        <f>SUM(J71,L71,N71,P71,R71,T71,V71,X71,Z71,'[1]２８'!AB71)</f>
        <v>2855</v>
      </c>
      <c r="I71" s="129" t="s">
        <v>108</v>
      </c>
      <c r="J71" s="129" t="s">
        <v>108</v>
      </c>
      <c r="K71" s="128">
        <v>68</v>
      </c>
      <c r="L71" s="128">
        <v>435</v>
      </c>
      <c r="M71" s="128">
        <v>30</v>
      </c>
      <c r="N71" s="128">
        <v>676</v>
      </c>
      <c r="O71" s="129" t="s">
        <v>108</v>
      </c>
      <c r="P71" s="129" t="s">
        <v>108</v>
      </c>
      <c r="Q71" s="128">
        <v>13</v>
      </c>
      <c r="R71" s="128">
        <v>117</v>
      </c>
      <c r="S71" s="128">
        <v>205</v>
      </c>
      <c r="T71" s="128">
        <v>702</v>
      </c>
      <c r="U71" s="128">
        <v>5</v>
      </c>
      <c r="V71" s="128">
        <v>47</v>
      </c>
      <c r="W71" s="128">
        <v>1</v>
      </c>
      <c r="X71" s="128">
        <v>1</v>
      </c>
      <c r="Y71" s="128">
        <v>142</v>
      </c>
      <c r="Z71" s="128">
        <v>877</v>
      </c>
    </row>
    <row r="72" spans="1:26" ht="18.75" customHeight="1">
      <c r="A72" s="20" t="s">
        <v>107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>
      <c r="A73" s="179" t="s">
        <v>186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</sheetData>
  <sheetProtection/>
  <mergeCells count="60">
    <mergeCell ref="Y1:Z1"/>
    <mergeCell ref="A3:Z3"/>
    <mergeCell ref="Y6:Z6"/>
    <mergeCell ref="M6:N6"/>
    <mergeCell ref="Q6:R6"/>
    <mergeCell ref="U6:V6"/>
    <mergeCell ref="G6:H6"/>
    <mergeCell ref="I6:J6"/>
    <mergeCell ref="S6:T6"/>
    <mergeCell ref="A6:B8"/>
    <mergeCell ref="X7:X8"/>
    <mergeCell ref="C6:D6"/>
    <mergeCell ref="M7:M8"/>
    <mergeCell ref="D7:D8"/>
    <mergeCell ref="E7:E8"/>
    <mergeCell ref="P7:P8"/>
    <mergeCell ref="Q7:Q8"/>
    <mergeCell ref="K7:K8"/>
    <mergeCell ref="A14:B14"/>
    <mergeCell ref="A4:Z4"/>
    <mergeCell ref="N7:N8"/>
    <mergeCell ref="O7:O8"/>
    <mergeCell ref="E6:F6"/>
    <mergeCell ref="F7:F8"/>
    <mergeCell ref="K6:L6"/>
    <mergeCell ref="W6:X6"/>
    <mergeCell ref="O6:P6"/>
    <mergeCell ref="L7:L8"/>
    <mergeCell ref="A11:B11"/>
    <mergeCell ref="A12:B12"/>
    <mergeCell ref="I7:I8"/>
    <mergeCell ref="J7:J8"/>
    <mergeCell ref="C7:C8"/>
    <mergeCell ref="A10:B10"/>
    <mergeCell ref="A33:B33"/>
    <mergeCell ref="A43:B43"/>
    <mergeCell ref="A17:B17"/>
    <mergeCell ref="A22:B22"/>
    <mergeCell ref="A20:B20"/>
    <mergeCell ref="A21:B21"/>
    <mergeCell ref="A64:B64"/>
    <mergeCell ref="A70:B70"/>
    <mergeCell ref="G7:G8"/>
    <mergeCell ref="H7:H8"/>
    <mergeCell ref="A24:B24"/>
    <mergeCell ref="A27:B27"/>
    <mergeCell ref="A18:B18"/>
    <mergeCell ref="A19:B19"/>
    <mergeCell ref="A56:B56"/>
    <mergeCell ref="A15:B15"/>
    <mergeCell ref="A50:B50"/>
    <mergeCell ref="Z7:Z8"/>
    <mergeCell ref="R7:R8"/>
    <mergeCell ref="S7:S8"/>
    <mergeCell ref="T7:T8"/>
    <mergeCell ref="U7:U8"/>
    <mergeCell ref="V7:V8"/>
    <mergeCell ref="W7:W8"/>
    <mergeCell ref="Y7:Y8"/>
    <mergeCell ref="A16:B16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zoomScalePageLayoutView="0" workbookViewId="0" topLeftCell="A1">
      <selection activeCell="A18" sqref="A18:B18"/>
    </sheetView>
  </sheetViews>
  <sheetFormatPr defaultColWidth="8.796875" defaultRowHeight="18.75" customHeight="1"/>
  <cols>
    <col min="1" max="1" width="3.19921875" style="0" customWidth="1"/>
    <col min="2" max="16384" width="10.59765625" style="0" customWidth="1"/>
  </cols>
  <sheetData>
    <row r="1" spans="1:28" ht="18.75" customHeight="1">
      <c r="A1" s="50" t="s">
        <v>205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92" t="s">
        <v>204</v>
      </c>
      <c r="AB1" s="93"/>
    </row>
    <row r="2" spans="1:28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8.75" customHeight="1">
      <c r="A3" s="172" t="s">
        <v>203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</row>
    <row r="4" spans="1:28" ht="18.75" customHeight="1">
      <c r="A4" s="171" t="s">
        <v>202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</row>
    <row r="5" spans="1:28" ht="18.75" customHeight="1" thickBo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</row>
    <row r="6" spans="1:28" ht="30" customHeight="1">
      <c r="A6" s="212" t="s">
        <v>201</v>
      </c>
      <c r="B6" s="211"/>
      <c r="C6" s="193" t="s">
        <v>206</v>
      </c>
      <c r="D6" s="192"/>
      <c r="E6" s="191" t="s">
        <v>174</v>
      </c>
      <c r="F6" s="192"/>
      <c r="G6" s="191" t="s">
        <v>173</v>
      </c>
      <c r="H6" s="192"/>
      <c r="I6" s="193" t="s">
        <v>200</v>
      </c>
      <c r="J6" s="192"/>
      <c r="K6" s="191" t="s">
        <v>171</v>
      </c>
      <c r="L6" s="192"/>
      <c r="M6" s="191" t="s">
        <v>170</v>
      </c>
      <c r="N6" s="192"/>
      <c r="O6" s="196" t="s">
        <v>169</v>
      </c>
      <c r="P6" s="197"/>
      <c r="Q6" s="191" t="s">
        <v>168</v>
      </c>
      <c r="R6" s="192"/>
      <c r="S6" s="198" t="s">
        <v>188</v>
      </c>
      <c r="T6" s="192"/>
      <c r="U6" s="191" t="s">
        <v>167</v>
      </c>
      <c r="V6" s="192"/>
      <c r="W6" s="191" t="s">
        <v>166</v>
      </c>
      <c r="X6" s="192"/>
      <c r="Y6" s="191" t="s">
        <v>165</v>
      </c>
      <c r="Z6" s="192"/>
      <c r="AA6" s="191" t="s">
        <v>199</v>
      </c>
      <c r="AB6" s="190"/>
    </row>
    <row r="7" spans="1:28" ht="18.75" customHeight="1">
      <c r="A7" s="210"/>
      <c r="B7" s="209"/>
      <c r="C7" s="208" t="s">
        <v>163</v>
      </c>
      <c r="D7" s="208" t="s">
        <v>162</v>
      </c>
      <c r="E7" s="208" t="s">
        <v>163</v>
      </c>
      <c r="F7" s="208" t="s">
        <v>162</v>
      </c>
      <c r="G7" s="208" t="s">
        <v>163</v>
      </c>
      <c r="H7" s="208" t="s">
        <v>162</v>
      </c>
      <c r="I7" s="208" t="s">
        <v>163</v>
      </c>
      <c r="J7" s="208" t="s">
        <v>162</v>
      </c>
      <c r="K7" s="208" t="s">
        <v>163</v>
      </c>
      <c r="L7" s="208" t="s">
        <v>162</v>
      </c>
      <c r="M7" s="208" t="s">
        <v>163</v>
      </c>
      <c r="N7" s="208" t="s">
        <v>162</v>
      </c>
      <c r="O7" s="208" t="s">
        <v>163</v>
      </c>
      <c r="P7" s="208" t="s">
        <v>162</v>
      </c>
      <c r="Q7" s="208" t="s">
        <v>163</v>
      </c>
      <c r="R7" s="208" t="s">
        <v>162</v>
      </c>
      <c r="S7" s="208" t="s">
        <v>163</v>
      </c>
      <c r="T7" s="208" t="s">
        <v>162</v>
      </c>
      <c r="U7" s="208" t="s">
        <v>163</v>
      </c>
      <c r="V7" s="208" t="s">
        <v>162</v>
      </c>
      <c r="W7" s="208" t="s">
        <v>163</v>
      </c>
      <c r="X7" s="208" t="s">
        <v>162</v>
      </c>
      <c r="Y7" s="208" t="s">
        <v>163</v>
      </c>
      <c r="Z7" s="208" t="s">
        <v>162</v>
      </c>
      <c r="AA7" s="208" t="s">
        <v>163</v>
      </c>
      <c r="AB7" s="207" t="s">
        <v>162</v>
      </c>
    </row>
    <row r="8" spans="1:28" ht="18.75" customHeight="1">
      <c r="A8" s="206"/>
      <c r="B8" s="205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3"/>
    </row>
    <row r="9" spans="1:28" ht="18.75" customHeight="1">
      <c r="A9" s="156"/>
      <c r="B9" s="157"/>
      <c r="C9" s="156"/>
      <c r="D9" s="155" t="s">
        <v>161</v>
      </c>
      <c r="E9" s="156"/>
      <c r="F9" s="155" t="s">
        <v>161</v>
      </c>
      <c r="G9" s="156"/>
      <c r="H9" s="155" t="s">
        <v>161</v>
      </c>
      <c r="I9" s="156"/>
      <c r="J9" s="155" t="s">
        <v>161</v>
      </c>
      <c r="K9" s="156"/>
      <c r="L9" s="155" t="s">
        <v>161</v>
      </c>
      <c r="M9" s="156"/>
      <c r="N9" s="155" t="s">
        <v>161</v>
      </c>
      <c r="O9" s="156"/>
      <c r="P9" s="155" t="s">
        <v>161</v>
      </c>
      <c r="Q9" s="156"/>
      <c r="R9" s="155" t="s">
        <v>161</v>
      </c>
      <c r="S9" s="156"/>
      <c r="T9" s="155" t="s">
        <v>161</v>
      </c>
      <c r="U9" s="156"/>
      <c r="V9" s="155" t="s">
        <v>161</v>
      </c>
      <c r="W9" s="156"/>
      <c r="X9" s="155" t="s">
        <v>161</v>
      </c>
      <c r="Y9" s="156"/>
      <c r="Z9" s="155" t="s">
        <v>161</v>
      </c>
      <c r="AA9" s="156"/>
      <c r="AB9" s="155" t="s">
        <v>161</v>
      </c>
    </row>
    <row r="10" spans="1:28" ht="18.75" customHeight="1">
      <c r="A10" s="154" t="s">
        <v>187</v>
      </c>
      <c r="B10" s="185"/>
      <c r="C10" s="141">
        <f>SUM(E10,G10)</f>
        <v>2547</v>
      </c>
      <c r="D10" s="141">
        <f>SUM(F10,H10)</f>
        <v>53111</v>
      </c>
      <c r="E10" s="141">
        <v>12</v>
      </c>
      <c r="F10" s="141">
        <v>72</v>
      </c>
      <c r="G10" s="141">
        <f>SUM(I10,K10,M10,O10,Q10,S10,U10,W10,Y10,AA10)</f>
        <v>2535</v>
      </c>
      <c r="H10" s="141">
        <f>SUM(J10,L10,N10,P10,R10,T10,V10,X10,Z10,AB10)</f>
        <v>53039</v>
      </c>
      <c r="I10" s="140" t="s">
        <v>108</v>
      </c>
      <c r="J10" s="140" t="s">
        <v>108</v>
      </c>
      <c r="K10" s="141">
        <v>1</v>
      </c>
      <c r="L10" s="141">
        <v>7</v>
      </c>
      <c r="M10" s="140" t="s">
        <v>108</v>
      </c>
      <c r="N10" s="140" t="s">
        <v>108</v>
      </c>
      <c r="O10" s="141">
        <v>80</v>
      </c>
      <c r="P10" s="141">
        <v>1141</v>
      </c>
      <c r="Q10" s="141">
        <v>258</v>
      </c>
      <c r="R10" s="141">
        <v>3358</v>
      </c>
      <c r="S10" s="141">
        <v>24</v>
      </c>
      <c r="T10" s="141">
        <v>345</v>
      </c>
      <c r="U10" s="141">
        <v>3</v>
      </c>
      <c r="V10" s="141">
        <v>321</v>
      </c>
      <c r="W10" s="141">
        <v>7</v>
      </c>
      <c r="X10" s="141">
        <v>16</v>
      </c>
      <c r="Y10" s="141">
        <v>1537</v>
      </c>
      <c r="Z10" s="141">
        <v>29520</v>
      </c>
      <c r="AA10" s="141">
        <v>625</v>
      </c>
      <c r="AB10" s="141">
        <v>18331</v>
      </c>
    </row>
    <row r="11" spans="1:28" ht="18.75" customHeight="1">
      <c r="A11" s="175" t="s">
        <v>181</v>
      </c>
      <c r="B11" s="195"/>
      <c r="C11" s="147">
        <f>SUM(C14)</f>
        <v>2511</v>
      </c>
      <c r="D11" s="147">
        <f>SUM(D14)</f>
        <v>56696</v>
      </c>
      <c r="E11" s="147">
        <f>SUM(E14)</f>
        <v>8</v>
      </c>
      <c r="F11" s="147">
        <f>SUM(F14)</f>
        <v>57</v>
      </c>
      <c r="G11" s="147">
        <f>SUM(G14)</f>
        <v>2503</v>
      </c>
      <c r="H11" s="147">
        <f>SUM(H14)</f>
        <v>56639</v>
      </c>
      <c r="I11" s="133" t="s">
        <v>108</v>
      </c>
      <c r="J11" s="133" t="s">
        <v>108</v>
      </c>
      <c r="K11" s="133" t="s">
        <v>108</v>
      </c>
      <c r="L11" s="133" t="s">
        <v>108</v>
      </c>
      <c r="M11" s="133" t="s">
        <v>108</v>
      </c>
      <c r="N11" s="133" t="s">
        <v>108</v>
      </c>
      <c r="O11" s="147">
        <f>SUM(O14)</f>
        <v>82</v>
      </c>
      <c r="P11" s="147">
        <f>SUM(P14)</f>
        <v>1145</v>
      </c>
      <c r="Q11" s="147">
        <f>SUM(Q14)</f>
        <v>262</v>
      </c>
      <c r="R11" s="147">
        <f>SUM(R14)</f>
        <v>3863</v>
      </c>
      <c r="S11" s="147">
        <f>SUM(S14)</f>
        <v>27</v>
      </c>
      <c r="T11" s="147">
        <f>SUM(T14)</f>
        <v>350</v>
      </c>
      <c r="U11" s="147">
        <f>SUM(U14)</f>
        <v>2</v>
      </c>
      <c r="V11" s="147">
        <f>SUM(V14)</f>
        <v>285</v>
      </c>
      <c r="W11" s="147">
        <f>SUM(W14)</f>
        <v>8</v>
      </c>
      <c r="X11" s="147">
        <f>SUM(X14)</f>
        <v>17</v>
      </c>
      <c r="Y11" s="147">
        <f>SUM(Y14)</f>
        <v>1499</v>
      </c>
      <c r="Z11" s="147">
        <f>SUM(Z14)</f>
        <v>32245</v>
      </c>
      <c r="AA11" s="147">
        <f>SUM(AA14)</f>
        <v>623</v>
      </c>
      <c r="AB11" s="147">
        <f>SUM(AB14)</f>
        <v>18734</v>
      </c>
    </row>
    <row r="12" spans="1:28" ht="18.75" customHeight="1">
      <c r="A12" s="202" t="s">
        <v>159</v>
      </c>
      <c r="B12" s="201"/>
      <c r="C12" s="151">
        <f>100*(C11-C10)/C10</f>
        <v>-1.4134275618374559</v>
      </c>
      <c r="D12" s="151">
        <f>100*(D11-D10)/D10</f>
        <v>6.750014121368455</v>
      </c>
      <c r="E12" s="151">
        <f>100*(E11-E10)/E10</f>
        <v>-33.333333333333336</v>
      </c>
      <c r="F12" s="151">
        <f>100*(F11-F10)/F10</f>
        <v>-20.833333333333332</v>
      </c>
      <c r="G12" s="151">
        <f>100*(G11-G10)/G10</f>
        <v>-1.26232741617357</v>
      </c>
      <c r="H12" s="151">
        <f>100*(H11-H10)/H10</f>
        <v>6.787458285412621</v>
      </c>
      <c r="I12" s="200" t="s">
        <v>108</v>
      </c>
      <c r="J12" s="200" t="s">
        <v>108</v>
      </c>
      <c r="K12" s="200" t="s">
        <v>108</v>
      </c>
      <c r="L12" s="200" t="s">
        <v>108</v>
      </c>
      <c r="M12" s="200" t="s">
        <v>108</v>
      </c>
      <c r="N12" s="200" t="s">
        <v>108</v>
      </c>
      <c r="O12" s="183">
        <f>100*(O11-O10)/O10</f>
        <v>2.5</v>
      </c>
      <c r="P12" s="183">
        <f>100*(P11-P10)/P10</f>
        <v>0.35056967572305</v>
      </c>
      <c r="Q12" s="151">
        <f>100*(Q11-Q10)/Q10</f>
        <v>1.550387596899225</v>
      </c>
      <c r="R12" s="151">
        <f>100*(R11-R10)/R10</f>
        <v>15.038713519952353</v>
      </c>
      <c r="S12" s="151">
        <f>100*(S11-S10)/S10</f>
        <v>12.5</v>
      </c>
      <c r="T12" s="151">
        <f>100*(T11-T10)/T10</f>
        <v>1.4492753623188406</v>
      </c>
      <c r="U12" s="151">
        <f>100*(U11-U10)/U10</f>
        <v>-33.333333333333336</v>
      </c>
      <c r="V12" s="151">
        <f>100*(V11-V10)/V10</f>
        <v>-11.214953271028037</v>
      </c>
      <c r="W12" s="151">
        <f>100*(W11-W10)/W10</f>
        <v>14.285714285714286</v>
      </c>
      <c r="X12" s="151">
        <f>100*(X11-X10)/X10</f>
        <v>6.25</v>
      </c>
      <c r="Y12" s="151">
        <f>100*(Y11-Y10)/Y10</f>
        <v>-2.47234873129473</v>
      </c>
      <c r="Z12" s="151">
        <f>100*(Z11-Z10)/Z10</f>
        <v>9.231029810298104</v>
      </c>
      <c r="AA12" s="151">
        <f>100*(AA11-AA10)/AA10</f>
        <v>-0.32</v>
      </c>
      <c r="AB12" s="183">
        <f>100*(AB11-AB10)/AB10</f>
        <v>2.198461622388304</v>
      </c>
    </row>
    <row r="13" spans="1:28" ht="18.75" customHeight="1">
      <c r="A13" s="143"/>
      <c r="B13" s="150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</row>
    <row r="14" spans="1:28" ht="18.75" customHeight="1">
      <c r="A14" s="135" t="s">
        <v>158</v>
      </c>
      <c r="B14" s="180"/>
      <c r="C14" s="60">
        <f>SUM(C15:C24,C27,C33,C43,C50,C56,C64,C70)</f>
        <v>2511</v>
      </c>
      <c r="D14" s="60">
        <f>SUM(D15:D24,D27,D33,D43,D50,D56,D64,D70)</f>
        <v>56696</v>
      </c>
      <c r="E14" s="60">
        <f>SUM(E15:E24,E27,E33,E43,E50,E56,E64,E70)</f>
        <v>8</v>
      </c>
      <c r="F14" s="60">
        <f>SUM(F15:F24,F27,F33,F43,F50,F56,F64,F70)</f>
        <v>57</v>
      </c>
      <c r="G14" s="60">
        <f>SUM(G15:G24,G27,G33,G43,G50,G56,G64,G70)</f>
        <v>2503</v>
      </c>
      <c r="H14" s="60">
        <f>SUM(H15:H24,H27,H33,H43,H50,H56,H64,H70)</f>
        <v>56639</v>
      </c>
      <c r="I14" s="133" t="s">
        <v>108</v>
      </c>
      <c r="J14" s="133" t="s">
        <v>108</v>
      </c>
      <c r="K14" s="133" t="s">
        <v>108</v>
      </c>
      <c r="L14" s="133" t="s">
        <v>108</v>
      </c>
      <c r="M14" s="133" t="s">
        <v>108</v>
      </c>
      <c r="N14" s="133" t="s">
        <v>108</v>
      </c>
      <c r="O14" s="60">
        <f>SUM(O15:O24,O27,O33,O43,O50,O56,O64,O70)</f>
        <v>82</v>
      </c>
      <c r="P14" s="60">
        <f>SUM(P15:P24,P27,P33,P43,P50,P56,P64,P70)</f>
        <v>1145</v>
      </c>
      <c r="Q14" s="60">
        <f>SUM(Q15:Q24,Q27,Q33,Q43,Q50,Q56,Q64,Q70)</f>
        <v>262</v>
      </c>
      <c r="R14" s="60">
        <f>SUM(R15:R24,R27,R33,R43,R50,R56,R64,R70)</f>
        <v>3863</v>
      </c>
      <c r="S14" s="60">
        <f>SUM(S15:S24,S27,S33,S43,S50,S56,S64,S70)</f>
        <v>27</v>
      </c>
      <c r="T14" s="60">
        <f>SUM(T15:T24,T27,T33,T43,T50,T56,T64,T70)</f>
        <v>350</v>
      </c>
      <c r="U14" s="60">
        <f>SUM(U15:U24,U27,U33,U43,U50,U56,U64,U70)</f>
        <v>2</v>
      </c>
      <c r="V14" s="60">
        <f>SUM(V15:V24,V27,V33,V43,V50,V56,V64,V70)</f>
        <v>285</v>
      </c>
      <c r="W14" s="60">
        <f>SUM(W15:W24,W27,W33,W43,W50,W56,W64,W70)</f>
        <v>8</v>
      </c>
      <c r="X14" s="60">
        <f>SUM(X15:X24,X27,X33,X43,X50,X56,X64,X70)</f>
        <v>17</v>
      </c>
      <c r="Y14" s="60">
        <f>SUM(Y15:Y24,Y27,Y33,Y43,Y50,Y56,Y64,Y70)</f>
        <v>1499</v>
      </c>
      <c r="Z14" s="60">
        <f>SUM(Z15:Z24,Z27,Z33,Z43,Z50,Z56,Z64,Z70)</f>
        <v>32245</v>
      </c>
      <c r="AA14" s="60">
        <f>SUM(AA15:AA24,AA27,AA33,AA43,AA50,AA56,AA64,AA70)</f>
        <v>623</v>
      </c>
      <c r="AB14" s="60">
        <f>SUM(AB15:AB24,AB27,AB33,AB43,AB50,AB56,AB64,AB70)</f>
        <v>18734</v>
      </c>
    </row>
    <row r="15" spans="1:28" ht="18.75" customHeight="1">
      <c r="A15" s="135" t="s">
        <v>157</v>
      </c>
      <c r="B15" s="180"/>
      <c r="C15" s="149">
        <f>SUM(E15,G15)</f>
        <v>520</v>
      </c>
      <c r="D15" s="147">
        <f>SUM(F15,H15)</f>
        <v>23744</v>
      </c>
      <c r="E15" s="147">
        <v>3</v>
      </c>
      <c r="F15" s="147">
        <v>29</v>
      </c>
      <c r="G15" s="147">
        <f>SUM(I15,K15,M15,O15,Q15,S15,U15,W15,Y15,AA15)</f>
        <v>517</v>
      </c>
      <c r="H15" s="147">
        <f>SUM(J15,L15,N15,P15,R15,T15,V15,X15,Z15,AB15)</f>
        <v>23715</v>
      </c>
      <c r="I15" s="133" t="s">
        <v>108</v>
      </c>
      <c r="J15" s="133" t="s">
        <v>108</v>
      </c>
      <c r="K15" s="133" t="s">
        <v>108</v>
      </c>
      <c r="L15" s="133" t="s">
        <v>108</v>
      </c>
      <c r="M15" s="133" t="s">
        <v>108</v>
      </c>
      <c r="N15" s="133" t="s">
        <v>108</v>
      </c>
      <c r="O15" s="147">
        <v>14</v>
      </c>
      <c r="P15" s="147">
        <v>539</v>
      </c>
      <c r="Q15" s="147">
        <v>79</v>
      </c>
      <c r="R15" s="147">
        <v>1685</v>
      </c>
      <c r="S15" s="133">
        <v>14</v>
      </c>
      <c r="T15" s="133">
        <v>209</v>
      </c>
      <c r="U15" s="133">
        <v>1</v>
      </c>
      <c r="V15" s="133">
        <v>284</v>
      </c>
      <c r="W15" s="133">
        <v>6</v>
      </c>
      <c r="X15" s="133">
        <v>13</v>
      </c>
      <c r="Y15" s="147">
        <v>257</v>
      </c>
      <c r="Z15" s="147">
        <v>12583</v>
      </c>
      <c r="AA15" s="147">
        <v>146</v>
      </c>
      <c r="AB15" s="147">
        <v>8402</v>
      </c>
    </row>
    <row r="16" spans="1:28" ht="18.75" customHeight="1">
      <c r="A16" s="135" t="s">
        <v>156</v>
      </c>
      <c r="B16" s="180"/>
      <c r="C16" s="149">
        <f>SUM(E16,G16)</f>
        <v>141</v>
      </c>
      <c r="D16" s="147">
        <f>SUM(F16,H16)</f>
        <v>2962</v>
      </c>
      <c r="E16" s="133" t="s">
        <v>108</v>
      </c>
      <c r="F16" s="133" t="s">
        <v>108</v>
      </c>
      <c r="G16" s="147">
        <f>SUM(I16,K16,M16,O16,Q16,S16,U16,W16,Y16,AA16)</f>
        <v>141</v>
      </c>
      <c r="H16" s="147">
        <f>SUM(J16,L16,N16,P16,R16,T16,V16,X16,Z16,AB16)</f>
        <v>2962</v>
      </c>
      <c r="I16" s="133" t="s">
        <v>108</v>
      </c>
      <c r="J16" s="133" t="s">
        <v>108</v>
      </c>
      <c r="K16" s="133" t="s">
        <v>108</v>
      </c>
      <c r="L16" s="133" t="s">
        <v>108</v>
      </c>
      <c r="M16" s="133" t="s">
        <v>108</v>
      </c>
      <c r="N16" s="133" t="s">
        <v>108</v>
      </c>
      <c r="O16" s="147">
        <v>2</v>
      </c>
      <c r="P16" s="147">
        <v>26</v>
      </c>
      <c r="Q16" s="147">
        <v>14</v>
      </c>
      <c r="R16" s="147">
        <v>182</v>
      </c>
      <c r="S16" s="133" t="s">
        <v>108</v>
      </c>
      <c r="T16" s="133" t="s">
        <v>108</v>
      </c>
      <c r="U16" s="133" t="s">
        <v>108</v>
      </c>
      <c r="V16" s="133" t="s">
        <v>108</v>
      </c>
      <c r="W16" s="133" t="s">
        <v>108</v>
      </c>
      <c r="X16" s="133" t="s">
        <v>108</v>
      </c>
      <c r="Y16" s="147">
        <v>81</v>
      </c>
      <c r="Z16" s="147">
        <v>1972</v>
      </c>
      <c r="AA16" s="147">
        <v>44</v>
      </c>
      <c r="AB16" s="147">
        <v>782</v>
      </c>
    </row>
    <row r="17" spans="1:28" ht="18.75" customHeight="1">
      <c r="A17" s="135" t="s">
        <v>155</v>
      </c>
      <c r="B17" s="180"/>
      <c r="C17" s="149">
        <f>SUM(E17,G17)</f>
        <v>203</v>
      </c>
      <c r="D17" s="147">
        <f>SUM(F17,H17)</f>
        <v>6039</v>
      </c>
      <c r="E17" s="147">
        <v>1</v>
      </c>
      <c r="F17" s="147">
        <v>1</v>
      </c>
      <c r="G17" s="147">
        <f>SUM(I17,K17,M17,O17,Q17,S17,U17,W17,Y17,AA17)</f>
        <v>202</v>
      </c>
      <c r="H17" s="147">
        <f>SUM(J17,L17,N17,P17,R17,T17,V17,X17,Z17,AB17)</f>
        <v>6038</v>
      </c>
      <c r="I17" s="133" t="s">
        <v>108</v>
      </c>
      <c r="J17" s="133" t="s">
        <v>108</v>
      </c>
      <c r="K17" s="133" t="s">
        <v>108</v>
      </c>
      <c r="L17" s="133" t="s">
        <v>108</v>
      </c>
      <c r="M17" s="133" t="s">
        <v>108</v>
      </c>
      <c r="N17" s="133" t="s">
        <v>108</v>
      </c>
      <c r="O17" s="147">
        <v>2</v>
      </c>
      <c r="P17" s="147">
        <v>77</v>
      </c>
      <c r="Q17" s="147">
        <v>25</v>
      </c>
      <c r="R17" s="147">
        <v>303</v>
      </c>
      <c r="S17" s="133" t="s">
        <v>108</v>
      </c>
      <c r="T17" s="133" t="s">
        <v>108</v>
      </c>
      <c r="U17" s="133">
        <v>1</v>
      </c>
      <c r="V17" s="133">
        <v>1</v>
      </c>
      <c r="W17" s="133" t="s">
        <v>108</v>
      </c>
      <c r="X17" s="133" t="s">
        <v>108</v>
      </c>
      <c r="Y17" s="147">
        <v>124</v>
      </c>
      <c r="Z17" s="147">
        <v>2535</v>
      </c>
      <c r="AA17" s="147">
        <v>50</v>
      </c>
      <c r="AB17" s="147">
        <v>3122</v>
      </c>
    </row>
    <row r="18" spans="1:28" ht="18.75" customHeight="1">
      <c r="A18" s="135" t="s">
        <v>154</v>
      </c>
      <c r="B18" s="180"/>
      <c r="C18" s="149">
        <f>SUM(E18,G18)</f>
        <v>114</v>
      </c>
      <c r="D18" s="147">
        <f>SUM(F18,H18)</f>
        <v>1953</v>
      </c>
      <c r="E18" s="133" t="s">
        <v>108</v>
      </c>
      <c r="F18" s="133" t="s">
        <v>108</v>
      </c>
      <c r="G18" s="147">
        <f>SUM(I18,K18,M18,O18,Q18,S18,U18,W18,Y18,AA18)</f>
        <v>114</v>
      </c>
      <c r="H18" s="147">
        <f>SUM(J18,L18,N18,P18,R18,T18,V18,X18,Z18,AB18)</f>
        <v>1953</v>
      </c>
      <c r="I18" s="133" t="s">
        <v>108</v>
      </c>
      <c r="J18" s="133" t="s">
        <v>108</v>
      </c>
      <c r="K18" s="133" t="s">
        <v>108</v>
      </c>
      <c r="L18" s="133" t="s">
        <v>108</v>
      </c>
      <c r="M18" s="133" t="s">
        <v>108</v>
      </c>
      <c r="N18" s="133" t="s">
        <v>108</v>
      </c>
      <c r="O18" s="147">
        <v>2</v>
      </c>
      <c r="P18" s="147">
        <v>24</v>
      </c>
      <c r="Q18" s="147">
        <v>10</v>
      </c>
      <c r="R18" s="147">
        <v>125</v>
      </c>
      <c r="S18" s="133" t="s">
        <v>108</v>
      </c>
      <c r="T18" s="133" t="s">
        <v>108</v>
      </c>
      <c r="U18" s="133" t="s">
        <v>108</v>
      </c>
      <c r="V18" s="133" t="s">
        <v>108</v>
      </c>
      <c r="W18" s="133" t="s">
        <v>108</v>
      </c>
      <c r="X18" s="133" t="s">
        <v>108</v>
      </c>
      <c r="Y18" s="147">
        <v>66</v>
      </c>
      <c r="Z18" s="147">
        <v>1094</v>
      </c>
      <c r="AA18" s="147">
        <v>36</v>
      </c>
      <c r="AB18" s="147">
        <v>710</v>
      </c>
    </row>
    <row r="19" spans="1:28" ht="18.75" customHeight="1">
      <c r="A19" s="135" t="s">
        <v>153</v>
      </c>
      <c r="B19" s="180"/>
      <c r="C19" s="149">
        <f>SUM(E19,G19)</f>
        <v>99</v>
      </c>
      <c r="D19" s="147">
        <f>SUM(F19,H19)</f>
        <v>1315</v>
      </c>
      <c r="E19" s="147">
        <v>1</v>
      </c>
      <c r="F19" s="147">
        <v>1</v>
      </c>
      <c r="G19" s="147">
        <f>SUM(I19,K19,M19,O19,Q19,S19,U19,W19,Y19,AA19)</f>
        <v>98</v>
      </c>
      <c r="H19" s="147">
        <f>SUM(J19,L19,N19,P19,R19,T19,V19,X19,Z19,AB19)</f>
        <v>1314</v>
      </c>
      <c r="I19" s="133" t="s">
        <v>108</v>
      </c>
      <c r="J19" s="133" t="s">
        <v>108</v>
      </c>
      <c r="K19" s="133" t="s">
        <v>108</v>
      </c>
      <c r="L19" s="133" t="s">
        <v>108</v>
      </c>
      <c r="M19" s="133" t="s">
        <v>108</v>
      </c>
      <c r="N19" s="133" t="s">
        <v>108</v>
      </c>
      <c r="O19" s="147">
        <v>5</v>
      </c>
      <c r="P19" s="147">
        <v>23</v>
      </c>
      <c r="Q19" s="147">
        <v>11</v>
      </c>
      <c r="R19" s="147">
        <v>94</v>
      </c>
      <c r="S19" s="133" t="s">
        <v>108</v>
      </c>
      <c r="T19" s="133" t="s">
        <v>108</v>
      </c>
      <c r="U19" s="133" t="s">
        <v>108</v>
      </c>
      <c r="V19" s="133" t="s">
        <v>108</v>
      </c>
      <c r="W19" s="133" t="s">
        <v>108</v>
      </c>
      <c r="X19" s="133" t="s">
        <v>108</v>
      </c>
      <c r="Y19" s="147">
        <v>56</v>
      </c>
      <c r="Z19" s="147">
        <v>856</v>
      </c>
      <c r="AA19" s="147">
        <v>26</v>
      </c>
      <c r="AB19" s="147">
        <v>341</v>
      </c>
    </row>
    <row r="20" spans="1:28" ht="18.75" customHeight="1">
      <c r="A20" s="135" t="s">
        <v>152</v>
      </c>
      <c r="B20" s="180"/>
      <c r="C20" s="149">
        <f>SUM(E20,G20)</f>
        <v>111</v>
      </c>
      <c r="D20" s="147">
        <f>SUM(F20,H20)</f>
        <v>2436</v>
      </c>
      <c r="E20" s="133" t="s">
        <v>108</v>
      </c>
      <c r="F20" s="133" t="s">
        <v>108</v>
      </c>
      <c r="G20" s="147">
        <f>SUM(I20,K20,M20,O20,Q20,S20,U20,W20,Y20,AA20)</f>
        <v>111</v>
      </c>
      <c r="H20" s="147">
        <f>SUM(J20,L20,N20,P20,R20,T20,V20,X20,Z20,AB20)</f>
        <v>2436</v>
      </c>
      <c r="I20" s="133" t="s">
        <v>108</v>
      </c>
      <c r="J20" s="133" t="s">
        <v>108</v>
      </c>
      <c r="K20" s="133" t="s">
        <v>108</v>
      </c>
      <c r="L20" s="133" t="s">
        <v>108</v>
      </c>
      <c r="M20" s="133" t="s">
        <v>108</v>
      </c>
      <c r="N20" s="133" t="s">
        <v>108</v>
      </c>
      <c r="O20" s="147">
        <v>3</v>
      </c>
      <c r="P20" s="147">
        <v>34</v>
      </c>
      <c r="Q20" s="147">
        <v>12</v>
      </c>
      <c r="R20" s="147">
        <v>183</v>
      </c>
      <c r="S20" s="133" t="s">
        <v>108</v>
      </c>
      <c r="T20" s="133" t="s">
        <v>108</v>
      </c>
      <c r="U20" s="133" t="s">
        <v>108</v>
      </c>
      <c r="V20" s="133" t="s">
        <v>108</v>
      </c>
      <c r="W20" s="133" t="s">
        <v>108</v>
      </c>
      <c r="X20" s="133" t="s">
        <v>108</v>
      </c>
      <c r="Y20" s="147">
        <v>69</v>
      </c>
      <c r="Z20" s="147">
        <v>1643</v>
      </c>
      <c r="AA20" s="147">
        <v>27</v>
      </c>
      <c r="AB20" s="147">
        <v>576</v>
      </c>
    </row>
    <row r="21" spans="1:28" ht="18.75" customHeight="1">
      <c r="A21" s="135" t="s">
        <v>151</v>
      </c>
      <c r="B21" s="180"/>
      <c r="C21" s="149">
        <f>SUM(E21,G21)</f>
        <v>84</v>
      </c>
      <c r="D21" s="147">
        <f>SUM(F21,H21)</f>
        <v>1334</v>
      </c>
      <c r="E21" s="133" t="s">
        <v>108</v>
      </c>
      <c r="F21" s="133" t="s">
        <v>108</v>
      </c>
      <c r="G21" s="147">
        <f>SUM(I21,K21,M21,O21,Q21,S21,U21,W21,Y21,AA21)</f>
        <v>84</v>
      </c>
      <c r="H21" s="147">
        <f>SUM(J21,L21,N21,P21,R21,T21,V21,X21,Z21,AB21)</f>
        <v>1334</v>
      </c>
      <c r="I21" s="133" t="s">
        <v>108</v>
      </c>
      <c r="J21" s="133" t="s">
        <v>108</v>
      </c>
      <c r="K21" s="133" t="s">
        <v>108</v>
      </c>
      <c r="L21" s="133" t="s">
        <v>108</v>
      </c>
      <c r="M21" s="133" t="s">
        <v>108</v>
      </c>
      <c r="N21" s="133" t="s">
        <v>108</v>
      </c>
      <c r="O21" s="147">
        <v>2</v>
      </c>
      <c r="P21" s="147">
        <v>14</v>
      </c>
      <c r="Q21" s="147">
        <v>6</v>
      </c>
      <c r="R21" s="147">
        <v>82</v>
      </c>
      <c r="S21" s="133">
        <v>2</v>
      </c>
      <c r="T21" s="133">
        <v>25</v>
      </c>
      <c r="U21" s="133" t="s">
        <v>108</v>
      </c>
      <c r="V21" s="133" t="s">
        <v>108</v>
      </c>
      <c r="W21" s="133" t="s">
        <v>108</v>
      </c>
      <c r="X21" s="133" t="s">
        <v>108</v>
      </c>
      <c r="Y21" s="147">
        <v>58</v>
      </c>
      <c r="Z21" s="147">
        <v>876</v>
      </c>
      <c r="AA21" s="147">
        <v>16</v>
      </c>
      <c r="AB21" s="147">
        <v>337</v>
      </c>
    </row>
    <row r="22" spans="1:28" ht="18.75" customHeight="1">
      <c r="A22" s="135" t="s">
        <v>150</v>
      </c>
      <c r="B22" s="180"/>
      <c r="C22" s="149">
        <f>SUM(E22,G22)</f>
        <v>108</v>
      </c>
      <c r="D22" s="147">
        <f>SUM(F22,H22)</f>
        <v>2172</v>
      </c>
      <c r="E22" s="133" t="s">
        <v>108</v>
      </c>
      <c r="F22" s="133" t="s">
        <v>108</v>
      </c>
      <c r="G22" s="147">
        <f>SUM(I22,K22,M22,O22,Q22,S22,U22,W22,Y22,AA22)</f>
        <v>108</v>
      </c>
      <c r="H22" s="147">
        <f>SUM(J22,L22,N22,P22,R22,T22,V22,X22,Z22,AB22)</f>
        <v>2172</v>
      </c>
      <c r="I22" s="133" t="s">
        <v>108</v>
      </c>
      <c r="J22" s="133" t="s">
        <v>108</v>
      </c>
      <c r="K22" s="133" t="s">
        <v>108</v>
      </c>
      <c r="L22" s="133" t="s">
        <v>108</v>
      </c>
      <c r="M22" s="133" t="s">
        <v>108</v>
      </c>
      <c r="N22" s="133" t="s">
        <v>108</v>
      </c>
      <c r="O22" s="147">
        <v>4</v>
      </c>
      <c r="P22" s="147">
        <v>34</v>
      </c>
      <c r="Q22" s="147">
        <v>8</v>
      </c>
      <c r="R22" s="147">
        <v>148</v>
      </c>
      <c r="S22" s="133" t="s">
        <v>108</v>
      </c>
      <c r="T22" s="133" t="s">
        <v>108</v>
      </c>
      <c r="U22" s="133" t="s">
        <v>108</v>
      </c>
      <c r="V22" s="133" t="s">
        <v>108</v>
      </c>
      <c r="W22" s="133" t="s">
        <v>108</v>
      </c>
      <c r="X22" s="133" t="s">
        <v>108</v>
      </c>
      <c r="Y22" s="147">
        <v>73</v>
      </c>
      <c r="Z22" s="147">
        <v>1462</v>
      </c>
      <c r="AA22" s="147">
        <v>23</v>
      </c>
      <c r="AB22" s="147">
        <v>528</v>
      </c>
    </row>
    <row r="23" spans="1:28" ht="18.75" customHeight="1">
      <c r="A23" s="146"/>
      <c r="B23" s="145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</row>
    <row r="24" spans="1:28" ht="18.75" customHeight="1">
      <c r="A24" s="135" t="s">
        <v>149</v>
      </c>
      <c r="B24" s="180"/>
      <c r="C24" s="60">
        <f>SUM(C25)</f>
        <v>41</v>
      </c>
      <c r="D24" s="60">
        <f>SUM(D25)</f>
        <v>640</v>
      </c>
      <c r="E24" s="133" t="s">
        <v>108</v>
      </c>
      <c r="F24" s="133" t="s">
        <v>108</v>
      </c>
      <c r="G24" s="60">
        <f>SUM(G25)</f>
        <v>41</v>
      </c>
      <c r="H24" s="60">
        <f>SUM(H25)</f>
        <v>640</v>
      </c>
      <c r="I24" s="133" t="s">
        <v>108</v>
      </c>
      <c r="J24" s="133" t="s">
        <v>108</v>
      </c>
      <c r="K24" s="133" t="s">
        <v>108</v>
      </c>
      <c r="L24" s="133" t="s">
        <v>108</v>
      </c>
      <c r="M24" s="133" t="s">
        <v>108</v>
      </c>
      <c r="N24" s="133" t="s">
        <v>108</v>
      </c>
      <c r="O24" s="60">
        <f>SUM(O25)</f>
        <v>3</v>
      </c>
      <c r="P24" s="60">
        <f>SUM(P25)</f>
        <v>19</v>
      </c>
      <c r="Q24" s="60">
        <f>SUM(Q25)</f>
        <v>3</v>
      </c>
      <c r="R24" s="60">
        <f>SUM(R25)</f>
        <v>33</v>
      </c>
      <c r="S24" s="60">
        <f>SUM(S25)</f>
        <v>1</v>
      </c>
      <c r="T24" s="60">
        <f>SUM(T25)</f>
        <v>11</v>
      </c>
      <c r="U24" s="133" t="s">
        <v>108</v>
      </c>
      <c r="V24" s="133" t="s">
        <v>108</v>
      </c>
      <c r="W24" s="133" t="s">
        <v>108</v>
      </c>
      <c r="X24" s="133" t="s">
        <v>108</v>
      </c>
      <c r="Y24" s="60">
        <f>SUM(Y25)</f>
        <v>25</v>
      </c>
      <c r="Z24" s="60">
        <f>SUM(Z25)</f>
        <v>454</v>
      </c>
      <c r="AA24" s="60">
        <f>SUM(AA25)</f>
        <v>9</v>
      </c>
      <c r="AB24" s="60">
        <f>SUM(AB25)</f>
        <v>123</v>
      </c>
    </row>
    <row r="25" spans="1:28" ht="18.75" customHeight="1">
      <c r="A25" s="138"/>
      <c r="B25" s="137" t="s">
        <v>148</v>
      </c>
      <c r="C25" s="142">
        <f>SUM(E25,G25)</f>
        <v>41</v>
      </c>
      <c r="D25" s="141">
        <f>SUM(F25,H25)</f>
        <v>640</v>
      </c>
      <c r="E25" s="140" t="s">
        <v>108</v>
      </c>
      <c r="F25" s="140" t="s">
        <v>108</v>
      </c>
      <c r="G25" s="141">
        <f>SUM(I25,K25,M25,O25,Q25,S25,U25,W25,Y25,AA25)</f>
        <v>41</v>
      </c>
      <c r="H25" s="141">
        <f>SUM(J25,L25,N25,P25,R25,T25,V25,X25,Z25,AB25)</f>
        <v>640</v>
      </c>
      <c r="I25" s="140" t="s">
        <v>108</v>
      </c>
      <c r="J25" s="140" t="s">
        <v>108</v>
      </c>
      <c r="K25" s="140" t="s">
        <v>108</v>
      </c>
      <c r="L25" s="140" t="s">
        <v>108</v>
      </c>
      <c r="M25" s="140" t="s">
        <v>108</v>
      </c>
      <c r="N25" s="140" t="s">
        <v>108</v>
      </c>
      <c r="O25" s="141">
        <v>3</v>
      </c>
      <c r="P25" s="141">
        <v>19</v>
      </c>
      <c r="Q25" s="141">
        <v>3</v>
      </c>
      <c r="R25" s="141">
        <v>33</v>
      </c>
      <c r="S25" s="140">
        <v>1</v>
      </c>
      <c r="T25" s="140">
        <v>11</v>
      </c>
      <c r="U25" s="140" t="s">
        <v>108</v>
      </c>
      <c r="V25" s="140" t="s">
        <v>108</v>
      </c>
      <c r="W25" s="140" t="s">
        <v>108</v>
      </c>
      <c r="X25" s="140" t="s">
        <v>108</v>
      </c>
      <c r="Y25" s="141">
        <v>25</v>
      </c>
      <c r="Z25" s="141">
        <v>454</v>
      </c>
      <c r="AA25" s="141">
        <v>9</v>
      </c>
      <c r="AB25" s="141">
        <v>123</v>
      </c>
    </row>
    <row r="26" spans="1:28" ht="18.75" customHeight="1">
      <c r="A26" s="138"/>
      <c r="B26" s="137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</row>
    <row r="27" spans="1:28" ht="18.75" customHeight="1">
      <c r="A27" s="135" t="s">
        <v>147</v>
      </c>
      <c r="B27" s="180"/>
      <c r="C27" s="60">
        <f>SUM(C28:C31)</f>
        <v>153</v>
      </c>
      <c r="D27" s="60">
        <f>SUM(D28:D31)</f>
        <v>1765</v>
      </c>
      <c r="E27" s="133" t="s">
        <v>108</v>
      </c>
      <c r="F27" s="133" t="s">
        <v>108</v>
      </c>
      <c r="G27" s="60">
        <f>SUM(G28:G31)</f>
        <v>153</v>
      </c>
      <c r="H27" s="60">
        <f>SUM(H28:H31)</f>
        <v>1765</v>
      </c>
      <c r="I27" s="133" t="s">
        <v>108</v>
      </c>
      <c r="J27" s="133" t="s">
        <v>108</v>
      </c>
      <c r="K27" s="133" t="s">
        <v>108</v>
      </c>
      <c r="L27" s="133" t="s">
        <v>108</v>
      </c>
      <c r="M27" s="133" t="s">
        <v>108</v>
      </c>
      <c r="N27" s="133" t="s">
        <v>108</v>
      </c>
      <c r="O27" s="60">
        <f>SUM(O28:O31)</f>
        <v>6</v>
      </c>
      <c r="P27" s="60">
        <f>SUM(P28:P31)</f>
        <v>30</v>
      </c>
      <c r="Q27" s="60">
        <f>SUM(Q28:Q31)</f>
        <v>10</v>
      </c>
      <c r="R27" s="60">
        <f>SUM(R28:R31)</f>
        <v>109</v>
      </c>
      <c r="S27" s="60">
        <f>SUM(S28:S31)</f>
        <v>1</v>
      </c>
      <c r="T27" s="60">
        <f>SUM(T28:T31)</f>
        <v>14</v>
      </c>
      <c r="U27" s="133" t="s">
        <v>108</v>
      </c>
      <c r="V27" s="133" t="s">
        <v>108</v>
      </c>
      <c r="W27" s="60">
        <f>SUM(W28:W31)</f>
        <v>2</v>
      </c>
      <c r="X27" s="60">
        <f>SUM(X28:X31)</f>
        <v>4</v>
      </c>
      <c r="Y27" s="60">
        <f>SUM(Y28:Y31)</f>
        <v>107</v>
      </c>
      <c r="Z27" s="60">
        <f>SUM(Z28:Z31)</f>
        <v>1235</v>
      </c>
      <c r="AA27" s="60">
        <f>SUM(AA28:AA31)</f>
        <v>27</v>
      </c>
      <c r="AB27" s="60">
        <f>SUM(AB28:AB31)</f>
        <v>373</v>
      </c>
    </row>
    <row r="28" spans="1:28" ht="18.75" customHeight="1">
      <c r="A28" s="138"/>
      <c r="B28" s="137" t="s">
        <v>146</v>
      </c>
      <c r="C28" s="142">
        <f>SUM(E28,G28)</f>
        <v>43</v>
      </c>
      <c r="D28" s="141">
        <f>SUM(F28,H28)</f>
        <v>552</v>
      </c>
      <c r="E28" s="140" t="s">
        <v>108</v>
      </c>
      <c r="F28" s="140" t="s">
        <v>108</v>
      </c>
      <c r="G28" s="141">
        <f>SUM(I28,K28,M28,O28,Q28,S28,U28,W28,Y28,AA28)</f>
        <v>43</v>
      </c>
      <c r="H28" s="141">
        <f>SUM(J28,L28,N28,P28,R28,T28,V28,X28,Z28,AB28)</f>
        <v>552</v>
      </c>
      <c r="I28" s="140" t="s">
        <v>108</v>
      </c>
      <c r="J28" s="140" t="s">
        <v>108</v>
      </c>
      <c r="K28" s="140" t="s">
        <v>108</v>
      </c>
      <c r="L28" s="140" t="s">
        <v>108</v>
      </c>
      <c r="M28" s="140" t="s">
        <v>108</v>
      </c>
      <c r="N28" s="140" t="s">
        <v>108</v>
      </c>
      <c r="O28" s="141">
        <v>2</v>
      </c>
      <c r="P28" s="141">
        <v>11</v>
      </c>
      <c r="Q28" s="141">
        <v>3</v>
      </c>
      <c r="R28" s="141">
        <v>36</v>
      </c>
      <c r="S28" s="140" t="s">
        <v>108</v>
      </c>
      <c r="T28" s="140" t="s">
        <v>108</v>
      </c>
      <c r="U28" s="140" t="s">
        <v>108</v>
      </c>
      <c r="V28" s="140" t="s">
        <v>108</v>
      </c>
      <c r="W28" s="140" t="s">
        <v>108</v>
      </c>
      <c r="X28" s="140" t="s">
        <v>108</v>
      </c>
      <c r="Y28" s="141">
        <v>31</v>
      </c>
      <c r="Z28" s="141">
        <v>403</v>
      </c>
      <c r="AA28" s="141">
        <v>7</v>
      </c>
      <c r="AB28" s="141">
        <v>102</v>
      </c>
    </row>
    <row r="29" spans="1:28" ht="18.75" customHeight="1">
      <c r="A29" s="138"/>
      <c r="B29" s="137" t="s">
        <v>145</v>
      </c>
      <c r="C29" s="142">
        <f>SUM(E29,G29)</f>
        <v>33</v>
      </c>
      <c r="D29" s="141">
        <f>SUM(F29,H29)</f>
        <v>487</v>
      </c>
      <c r="E29" s="140" t="s">
        <v>108</v>
      </c>
      <c r="F29" s="140" t="s">
        <v>108</v>
      </c>
      <c r="G29" s="141">
        <f>SUM(I29,K29,M29,O29,Q29,S29,U29,W29,Y29,AA29)</f>
        <v>33</v>
      </c>
      <c r="H29" s="141">
        <f>SUM(J29,L29,N29,P29,R29,T29,V29,X29,Z29,AB29)</f>
        <v>487</v>
      </c>
      <c r="I29" s="140" t="s">
        <v>108</v>
      </c>
      <c r="J29" s="140" t="s">
        <v>108</v>
      </c>
      <c r="K29" s="140" t="s">
        <v>108</v>
      </c>
      <c r="L29" s="140" t="s">
        <v>108</v>
      </c>
      <c r="M29" s="140" t="s">
        <v>108</v>
      </c>
      <c r="N29" s="140" t="s">
        <v>108</v>
      </c>
      <c r="O29" s="141">
        <v>2</v>
      </c>
      <c r="P29" s="141">
        <v>9</v>
      </c>
      <c r="Q29" s="141">
        <v>3</v>
      </c>
      <c r="R29" s="141">
        <v>36</v>
      </c>
      <c r="S29" s="140">
        <v>1</v>
      </c>
      <c r="T29" s="140">
        <v>14</v>
      </c>
      <c r="U29" s="140" t="s">
        <v>108</v>
      </c>
      <c r="V29" s="140" t="s">
        <v>108</v>
      </c>
      <c r="W29" s="140">
        <v>1</v>
      </c>
      <c r="X29" s="140">
        <v>3</v>
      </c>
      <c r="Y29" s="141">
        <v>19</v>
      </c>
      <c r="Z29" s="141">
        <v>276</v>
      </c>
      <c r="AA29" s="141">
        <v>7</v>
      </c>
      <c r="AB29" s="141">
        <v>149</v>
      </c>
    </row>
    <row r="30" spans="1:28" ht="18.75" customHeight="1">
      <c r="A30" s="138"/>
      <c r="B30" s="137" t="s">
        <v>144</v>
      </c>
      <c r="C30" s="142">
        <f>SUM(E30,G30)</f>
        <v>54</v>
      </c>
      <c r="D30" s="141">
        <f>SUM(F30,H30)</f>
        <v>548</v>
      </c>
      <c r="E30" s="140" t="s">
        <v>108</v>
      </c>
      <c r="F30" s="140" t="s">
        <v>108</v>
      </c>
      <c r="G30" s="141">
        <f>SUM(I30,K30,M30,O30,Q30,S30,U30,W30,Y30,AA30)</f>
        <v>54</v>
      </c>
      <c r="H30" s="141">
        <f>SUM(J30,L30,N30,P30,R30,T30,V30,X30,Z30,AB30)</f>
        <v>548</v>
      </c>
      <c r="I30" s="140" t="s">
        <v>108</v>
      </c>
      <c r="J30" s="140" t="s">
        <v>108</v>
      </c>
      <c r="K30" s="140" t="s">
        <v>108</v>
      </c>
      <c r="L30" s="140" t="s">
        <v>108</v>
      </c>
      <c r="M30" s="140" t="s">
        <v>108</v>
      </c>
      <c r="N30" s="140" t="s">
        <v>108</v>
      </c>
      <c r="O30" s="141">
        <v>2</v>
      </c>
      <c r="P30" s="141">
        <v>10</v>
      </c>
      <c r="Q30" s="141">
        <v>3</v>
      </c>
      <c r="R30" s="141">
        <v>34</v>
      </c>
      <c r="S30" s="140" t="s">
        <v>108</v>
      </c>
      <c r="T30" s="140" t="s">
        <v>108</v>
      </c>
      <c r="U30" s="140" t="s">
        <v>108</v>
      </c>
      <c r="V30" s="140" t="s">
        <v>108</v>
      </c>
      <c r="W30" s="140">
        <v>1</v>
      </c>
      <c r="X30" s="140">
        <v>1</v>
      </c>
      <c r="Y30" s="141">
        <v>41</v>
      </c>
      <c r="Z30" s="141">
        <v>441</v>
      </c>
      <c r="AA30" s="141">
        <v>7</v>
      </c>
      <c r="AB30" s="141">
        <v>62</v>
      </c>
    </row>
    <row r="31" spans="1:28" ht="18.75" customHeight="1">
      <c r="A31" s="138"/>
      <c r="B31" s="137" t="s">
        <v>143</v>
      </c>
      <c r="C31" s="142">
        <f>SUM(E31,G31)</f>
        <v>23</v>
      </c>
      <c r="D31" s="141">
        <f>SUM(F31,H31)</f>
        <v>178</v>
      </c>
      <c r="E31" s="140" t="s">
        <v>108</v>
      </c>
      <c r="F31" s="140" t="s">
        <v>108</v>
      </c>
      <c r="G31" s="141">
        <f>SUM(I31,K31,M31,O31,Q31,S31,U31,W31,Y31,AA31)</f>
        <v>23</v>
      </c>
      <c r="H31" s="141">
        <f>SUM(J31,L31,N31,P31,R31,T31,V31,X31,Z31,AB31)</f>
        <v>178</v>
      </c>
      <c r="I31" s="140" t="s">
        <v>108</v>
      </c>
      <c r="J31" s="140" t="s">
        <v>108</v>
      </c>
      <c r="K31" s="140" t="s">
        <v>108</v>
      </c>
      <c r="L31" s="140" t="s">
        <v>108</v>
      </c>
      <c r="M31" s="140" t="s">
        <v>108</v>
      </c>
      <c r="N31" s="140" t="s">
        <v>108</v>
      </c>
      <c r="O31" s="140" t="s">
        <v>108</v>
      </c>
      <c r="P31" s="140" t="s">
        <v>108</v>
      </c>
      <c r="Q31" s="141">
        <v>1</v>
      </c>
      <c r="R31" s="141">
        <v>3</v>
      </c>
      <c r="S31" s="140" t="s">
        <v>108</v>
      </c>
      <c r="T31" s="140" t="s">
        <v>108</v>
      </c>
      <c r="U31" s="140" t="s">
        <v>108</v>
      </c>
      <c r="V31" s="140" t="s">
        <v>108</v>
      </c>
      <c r="W31" s="140" t="s">
        <v>108</v>
      </c>
      <c r="X31" s="140" t="s">
        <v>108</v>
      </c>
      <c r="Y31" s="141">
        <v>16</v>
      </c>
      <c r="Z31" s="141">
        <v>115</v>
      </c>
      <c r="AA31" s="141">
        <v>6</v>
      </c>
      <c r="AB31" s="141">
        <v>60</v>
      </c>
    </row>
    <row r="32" spans="1:28" ht="18.75" customHeight="1">
      <c r="A32" s="138"/>
      <c r="B32" s="137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</row>
    <row r="33" spans="1:28" ht="18.75" customHeight="1">
      <c r="A33" s="135" t="s">
        <v>142</v>
      </c>
      <c r="B33" s="180"/>
      <c r="C33" s="60">
        <f>SUM(C34:C41)</f>
        <v>201</v>
      </c>
      <c r="D33" s="60">
        <f>SUM(D34:D41)</f>
        <v>3057</v>
      </c>
      <c r="E33" s="60">
        <f>SUM(E34:E41)</f>
        <v>2</v>
      </c>
      <c r="F33" s="60">
        <f>SUM(F34:F41)</f>
        <v>3</v>
      </c>
      <c r="G33" s="60">
        <f>SUM(G34:G41)</f>
        <v>199</v>
      </c>
      <c r="H33" s="60">
        <f>SUM(H34:H41)</f>
        <v>3054</v>
      </c>
      <c r="I33" s="133" t="s">
        <v>108</v>
      </c>
      <c r="J33" s="133" t="s">
        <v>108</v>
      </c>
      <c r="K33" s="133" t="s">
        <v>108</v>
      </c>
      <c r="L33" s="133" t="s">
        <v>108</v>
      </c>
      <c r="M33" s="133" t="s">
        <v>108</v>
      </c>
      <c r="N33" s="133" t="s">
        <v>108</v>
      </c>
      <c r="O33" s="60">
        <f>SUM(O34:O41)</f>
        <v>7</v>
      </c>
      <c r="P33" s="60">
        <f>SUM(P34:P41)</f>
        <v>72</v>
      </c>
      <c r="Q33" s="60">
        <f>SUM(Q34:Q41)</f>
        <v>18</v>
      </c>
      <c r="R33" s="60">
        <f>SUM(R34:R41)</f>
        <v>236</v>
      </c>
      <c r="S33" s="133" t="s">
        <v>108</v>
      </c>
      <c r="T33" s="133" t="s">
        <v>108</v>
      </c>
      <c r="U33" s="133" t="s">
        <v>108</v>
      </c>
      <c r="V33" s="133" t="s">
        <v>108</v>
      </c>
      <c r="W33" s="133" t="s">
        <v>108</v>
      </c>
      <c r="X33" s="133" t="s">
        <v>108</v>
      </c>
      <c r="Y33" s="60">
        <f>SUM(Y34:Y41)</f>
        <v>129</v>
      </c>
      <c r="Z33" s="60">
        <f>SUM(Z34:Z41)</f>
        <v>1947</v>
      </c>
      <c r="AA33" s="60">
        <f>SUM(AA34:AA41)</f>
        <v>45</v>
      </c>
      <c r="AB33" s="60">
        <f>SUM(AB34:AB41)</f>
        <v>799</v>
      </c>
    </row>
    <row r="34" spans="1:28" ht="18.75" customHeight="1">
      <c r="A34" s="138"/>
      <c r="B34" s="137" t="s">
        <v>141</v>
      </c>
      <c r="C34" s="142">
        <f>SUM(E34,G34)</f>
        <v>28</v>
      </c>
      <c r="D34" s="141">
        <f>SUM(F34,H34)</f>
        <v>336</v>
      </c>
      <c r="E34" s="140" t="s">
        <v>108</v>
      </c>
      <c r="F34" s="140" t="s">
        <v>108</v>
      </c>
      <c r="G34" s="141">
        <f>SUM(I34,K34,M34,O34,Q34,S34,U34,W34,Y34,AA34)</f>
        <v>28</v>
      </c>
      <c r="H34" s="141">
        <f>SUM(J34,L34,N34,P34,R34,T34,V34,X34,Z34,AB34)</f>
        <v>336</v>
      </c>
      <c r="I34" s="140" t="s">
        <v>108</v>
      </c>
      <c r="J34" s="140" t="s">
        <v>108</v>
      </c>
      <c r="K34" s="140" t="s">
        <v>108</v>
      </c>
      <c r="L34" s="140" t="s">
        <v>108</v>
      </c>
      <c r="M34" s="140" t="s">
        <v>108</v>
      </c>
      <c r="N34" s="140" t="s">
        <v>108</v>
      </c>
      <c r="O34" s="141">
        <v>1</v>
      </c>
      <c r="P34" s="141">
        <v>4</v>
      </c>
      <c r="Q34" s="141">
        <v>2</v>
      </c>
      <c r="R34" s="141">
        <v>31</v>
      </c>
      <c r="S34" s="140" t="s">
        <v>108</v>
      </c>
      <c r="T34" s="140" t="s">
        <v>108</v>
      </c>
      <c r="U34" s="140" t="s">
        <v>108</v>
      </c>
      <c r="V34" s="140" t="s">
        <v>108</v>
      </c>
      <c r="W34" s="140" t="s">
        <v>108</v>
      </c>
      <c r="X34" s="140" t="s">
        <v>108</v>
      </c>
      <c r="Y34" s="141">
        <v>18</v>
      </c>
      <c r="Z34" s="141">
        <v>175</v>
      </c>
      <c r="AA34" s="141">
        <v>7</v>
      </c>
      <c r="AB34" s="141">
        <v>126</v>
      </c>
    </row>
    <row r="35" spans="1:28" ht="18.75" customHeight="1">
      <c r="A35" s="138"/>
      <c r="B35" s="137" t="s">
        <v>140</v>
      </c>
      <c r="C35" s="142">
        <f>SUM(E35,G35)</f>
        <v>48</v>
      </c>
      <c r="D35" s="141">
        <f>SUM(F35,H35)</f>
        <v>850</v>
      </c>
      <c r="E35" s="140" t="s">
        <v>108</v>
      </c>
      <c r="F35" s="140" t="s">
        <v>108</v>
      </c>
      <c r="G35" s="141">
        <f>SUM(I35,K35,M35,O35,Q35,S35,U35,W35,Y35,AA35)</f>
        <v>48</v>
      </c>
      <c r="H35" s="141">
        <f>SUM(J35,L35,N35,P35,R35,T35,V35,X35,Z35,AB35)</f>
        <v>850</v>
      </c>
      <c r="I35" s="140" t="s">
        <v>108</v>
      </c>
      <c r="J35" s="140" t="s">
        <v>108</v>
      </c>
      <c r="K35" s="140" t="s">
        <v>108</v>
      </c>
      <c r="L35" s="140" t="s">
        <v>108</v>
      </c>
      <c r="M35" s="140" t="s">
        <v>108</v>
      </c>
      <c r="N35" s="140" t="s">
        <v>108</v>
      </c>
      <c r="O35" s="141">
        <v>3</v>
      </c>
      <c r="P35" s="141">
        <v>50</v>
      </c>
      <c r="Q35" s="141">
        <v>3</v>
      </c>
      <c r="R35" s="141">
        <v>38</v>
      </c>
      <c r="S35" s="140" t="s">
        <v>108</v>
      </c>
      <c r="T35" s="140" t="s">
        <v>108</v>
      </c>
      <c r="U35" s="140" t="s">
        <v>108</v>
      </c>
      <c r="V35" s="140" t="s">
        <v>108</v>
      </c>
      <c r="W35" s="140" t="s">
        <v>108</v>
      </c>
      <c r="X35" s="140" t="s">
        <v>108</v>
      </c>
      <c r="Y35" s="141">
        <v>32</v>
      </c>
      <c r="Z35" s="141">
        <v>569</v>
      </c>
      <c r="AA35" s="141">
        <v>10</v>
      </c>
      <c r="AB35" s="141">
        <v>193</v>
      </c>
    </row>
    <row r="36" spans="1:28" ht="18.75" customHeight="1">
      <c r="A36" s="138"/>
      <c r="B36" s="137" t="s">
        <v>139</v>
      </c>
      <c r="C36" s="142">
        <f>SUM(E36,G36)</f>
        <v>55</v>
      </c>
      <c r="D36" s="141">
        <f>SUM(F36,H36)</f>
        <v>1163</v>
      </c>
      <c r="E36" s="140" t="s">
        <v>108</v>
      </c>
      <c r="F36" s="140" t="s">
        <v>108</v>
      </c>
      <c r="G36" s="141">
        <f>SUM(I36,K36,M36,O36,Q36,S36,U36,W36,Y36,AA36)</f>
        <v>55</v>
      </c>
      <c r="H36" s="141">
        <f>SUM(J36,L36,N36,P36,R36,T36,V36,X36,Z36,AB36)</f>
        <v>1163</v>
      </c>
      <c r="I36" s="140" t="s">
        <v>108</v>
      </c>
      <c r="J36" s="140" t="s">
        <v>108</v>
      </c>
      <c r="K36" s="140" t="s">
        <v>108</v>
      </c>
      <c r="L36" s="140" t="s">
        <v>108</v>
      </c>
      <c r="M36" s="140" t="s">
        <v>108</v>
      </c>
      <c r="N36" s="140" t="s">
        <v>108</v>
      </c>
      <c r="O36" s="141">
        <v>2</v>
      </c>
      <c r="P36" s="141">
        <v>12</v>
      </c>
      <c r="Q36" s="141">
        <v>6</v>
      </c>
      <c r="R36" s="141">
        <v>27</v>
      </c>
      <c r="S36" s="140" t="s">
        <v>108</v>
      </c>
      <c r="T36" s="140" t="s">
        <v>108</v>
      </c>
      <c r="U36" s="140" t="s">
        <v>108</v>
      </c>
      <c r="V36" s="140" t="s">
        <v>108</v>
      </c>
      <c r="W36" s="140" t="s">
        <v>108</v>
      </c>
      <c r="X36" s="140" t="s">
        <v>108</v>
      </c>
      <c r="Y36" s="141">
        <v>40</v>
      </c>
      <c r="Z36" s="141">
        <v>912</v>
      </c>
      <c r="AA36" s="141">
        <v>7</v>
      </c>
      <c r="AB36" s="141">
        <v>212</v>
      </c>
    </row>
    <row r="37" spans="1:28" ht="18.75" customHeight="1">
      <c r="A37" s="138"/>
      <c r="B37" s="137" t="s">
        <v>138</v>
      </c>
      <c r="C37" s="142">
        <f>SUM(E37,G37)</f>
        <v>8</v>
      </c>
      <c r="D37" s="141">
        <f>SUM(F37,H37)</f>
        <v>86</v>
      </c>
      <c r="E37" s="140" t="s">
        <v>108</v>
      </c>
      <c r="F37" s="140" t="s">
        <v>108</v>
      </c>
      <c r="G37" s="141">
        <f>SUM(I37,K37,M37,O37,Q37,S37,U37,W37,Y37,AA37)</f>
        <v>8</v>
      </c>
      <c r="H37" s="141">
        <f>SUM(J37,L37,N37,P37,R37,T37,V37,X37,Z37,AB37)</f>
        <v>86</v>
      </c>
      <c r="I37" s="140" t="s">
        <v>108</v>
      </c>
      <c r="J37" s="140" t="s">
        <v>108</v>
      </c>
      <c r="K37" s="140" t="s">
        <v>108</v>
      </c>
      <c r="L37" s="140" t="s">
        <v>108</v>
      </c>
      <c r="M37" s="140" t="s">
        <v>108</v>
      </c>
      <c r="N37" s="140" t="s">
        <v>108</v>
      </c>
      <c r="O37" s="140" t="s">
        <v>108</v>
      </c>
      <c r="P37" s="140" t="s">
        <v>108</v>
      </c>
      <c r="Q37" s="141">
        <v>1</v>
      </c>
      <c r="R37" s="141">
        <v>3</v>
      </c>
      <c r="S37" s="140" t="s">
        <v>108</v>
      </c>
      <c r="T37" s="140" t="s">
        <v>108</v>
      </c>
      <c r="U37" s="140" t="s">
        <v>108</v>
      </c>
      <c r="V37" s="140" t="s">
        <v>108</v>
      </c>
      <c r="W37" s="140" t="s">
        <v>108</v>
      </c>
      <c r="X37" s="140" t="s">
        <v>108</v>
      </c>
      <c r="Y37" s="141">
        <v>4</v>
      </c>
      <c r="Z37" s="141">
        <v>36</v>
      </c>
      <c r="AA37" s="141">
        <v>3</v>
      </c>
      <c r="AB37" s="141">
        <v>47</v>
      </c>
    </row>
    <row r="38" spans="1:28" ht="18.75" customHeight="1">
      <c r="A38" s="138"/>
      <c r="B38" s="137" t="s">
        <v>137</v>
      </c>
      <c r="C38" s="142">
        <f>SUM(E38,G38)</f>
        <v>13</v>
      </c>
      <c r="D38" s="141">
        <f>SUM(F38,H38)</f>
        <v>147</v>
      </c>
      <c r="E38" s="140" t="s">
        <v>108</v>
      </c>
      <c r="F38" s="140" t="s">
        <v>108</v>
      </c>
      <c r="G38" s="141">
        <f>SUM(I38,K38,M38,O38,Q38,S38,U38,W38,Y38,AA38)</f>
        <v>13</v>
      </c>
      <c r="H38" s="141">
        <f>SUM(J38,L38,N38,P38,R38,T38,V38,X38,Z38,AB38)</f>
        <v>147</v>
      </c>
      <c r="I38" s="140" t="s">
        <v>108</v>
      </c>
      <c r="J38" s="140" t="s">
        <v>108</v>
      </c>
      <c r="K38" s="140" t="s">
        <v>108</v>
      </c>
      <c r="L38" s="140" t="s">
        <v>108</v>
      </c>
      <c r="M38" s="140" t="s">
        <v>108</v>
      </c>
      <c r="N38" s="140" t="s">
        <v>108</v>
      </c>
      <c r="O38" s="140" t="s">
        <v>108</v>
      </c>
      <c r="P38" s="140" t="s">
        <v>108</v>
      </c>
      <c r="Q38" s="141">
        <v>2</v>
      </c>
      <c r="R38" s="141">
        <v>20</v>
      </c>
      <c r="S38" s="140" t="s">
        <v>108</v>
      </c>
      <c r="T38" s="140" t="s">
        <v>108</v>
      </c>
      <c r="U38" s="140" t="s">
        <v>108</v>
      </c>
      <c r="V38" s="140" t="s">
        <v>108</v>
      </c>
      <c r="W38" s="140" t="s">
        <v>108</v>
      </c>
      <c r="X38" s="140" t="s">
        <v>108</v>
      </c>
      <c r="Y38" s="141">
        <v>7</v>
      </c>
      <c r="Z38" s="141">
        <v>60</v>
      </c>
      <c r="AA38" s="141">
        <v>4</v>
      </c>
      <c r="AB38" s="141">
        <v>67</v>
      </c>
    </row>
    <row r="39" spans="1:28" ht="18.75" customHeight="1">
      <c r="A39" s="138"/>
      <c r="B39" s="137" t="s">
        <v>136</v>
      </c>
      <c r="C39" s="142">
        <f>SUM(E39,G39)</f>
        <v>14</v>
      </c>
      <c r="D39" s="141">
        <f>SUM(F39,H39)</f>
        <v>240</v>
      </c>
      <c r="E39" s="140" t="s">
        <v>108</v>
      </c>
      <c r="F39" s="140" t="s">
        <v>108</v>
      </c>
      <c r="G39" s="141">
        <f>SUM(I39,K39,M39,O39,Q39,S39,U39,W39,Y39,AA39)</f>
        <v>14</v>
      </c>
      <c r="H39" s="141">
        <f>SUM(J39,L39,N39,P39,R39,T39,V39,X39,Z39,AB39)</f>
        <v>240</v>
      </c>
      <c r="I39" s="140" t="s">
        <v>108</v>
      </c>
      <c r="J39" s="140" t="s">
        <v>108</v>
      </c>
      <c r="K39" s="140" t="s">
        <v>108</v>
      </c>
      <c r="L39" s="140" t="s">
        <v>108</v>
      </c>
      <c r="M39" s="140" t="s">
        <v>108</v>
      </c>
      <c r="N39" s="140" t="s">
        <v>108</v>
      </c>
      <c r="O39" s="141">
        <v>1</v>
      </c>
      <c r="P39" s="141">
        <v>6</v>
      </c>
      <c r="Q39" s="141">
        <v>2</v>
      </c>
      <c r="R39" s="141">
        <v>105</v>
      </c>
      <c r="S39" s="140" t="s">
        <v>108</v>
      </c>
      <c r="T39" s="140" t="s">
        <v>108</v>
      </c>
      <c r="U39" s="140" t="s">
        <v>108</v>
      </c>
      <c r="V39" s="140" t="s">
        <v>108</v>
      </c>
      <c r="W39" s="140" t="s">
        <v>108</v>
      </c>
      <c r="X39" s="140" t="s">
        <v>108</v>
      </c>
      <c r="Y39" s="141">
        <v>5</v>
      </c>
      <c r="Z39" s="141">
        <v>61</v>
      </c>
      <c r="AA39" s="141">
        <v>6</v>
      </c>
      <c r="AB39" s="141">
        <v>68</v>
      </c>
    </row>
    <row r="40" spans="1:28" ht="18.75" customHeight="1">
      <c r="A40" s="138"/>
      <c r="B40" s="137" t="s">
        <v>135</v>
      </c>
      <c r="C40" s="142">
        <f>SUM(E40,G40)</f>
        <v>11</v>
      </c>
      <c r="D40" s="141">
        <f>SUM(F40,H40)</f>
        <v>99</v>
      </c>
      <c r="E40" s="140" t="s">
        <v>108</v>
      </c>
      <c r="F40" s="140" t="s">
        <v>108</v>
      </c>
      <c r="G40" s="141">
        <f>SUM(I40,K40,M40,O40,Q40,S40,U40,W40,Y40,AA40)</f>
        <v>11</v>
      </c>
      <c r="H40" s="141">
        <f>SUM(J40,L40,N40,P40,R40,T40,V40,X40,Z40,AB40)</f>
        <v>99</v>
      </c>
      <c r="I40" s="140" t="s">
        <v>108</v>
      </c>
      <c r="J40" s="140" t="s">
        <v>108</v>
      </c>
      <c r="K40" s="140" t="s">
        <v>108</v>
      </c>
      <c r="L40" s="140" t="s">
        <v>108</v>
      </c>
      <c r="M40" s="140" t="s">
        <v>108</v>
      </c>
      <c r="N40" s="140" t="s">
        <v>108</v>
      </c>
      <c r="O40" s="140" t="s">
        <v>108</v>
      </c>
      <c r="P40" s="140" t="s">
        <v>108</v>
      </c>
      <c r="Q40" s="141">
        <v>1</v>
      </c>
      <c r="R40" s="141">
        <v>3</v>
      </c>
      <c r="S40" s="140" t="s">
        <v>108</v>
      </c>
      <c r="T40" s="140" t="s">
        <v>108</v>
      </c>
      <c r="U40" s="140" t="s">
        <v>108</v>
      </c>
      <c r="V40" s="140" t="s">
        <v>108</v>
      </c>
      <c r="W40" s="140" t="s">
        <v>108</v>
      </c>
      <c r="X40" s="140" t="s">
        <v>108</v>
      </c>
      <c r="Y40" s="141">
        <v>6</v>
      </c>
      <c r="Z40" s="141">
        <v>53</v>
      </c>
      <c r="AA40" s="141">
        <v>4</v>
      </c>
      <c r="AB40" s="141">
        <v>43</v>
      </c>
    </row>
    <row r="41" spans="1:28" ht="18.75" customHeight="1">
      <c r="A41" s="138"/>
      <c r="B41" s="137" t="s">
        <v>134</v>
      </c>
      <c r="C41" s="142">
        <f>SUM(E41,G41)</f>
        <v>24</v>
      </c>
      <c r="D41" s="141">
        <f>SUM(F41,H41)</f>
        <v>136</v>
      </c>
      <c r="E41" s="140">
        <v>2</v>
      </c>
      <c r="F41" s="140">
        <v>3</v>
      </c>
      <c r="G41" s="141">
        <f>SUM(I41,K41,M41,O41,Q41,S41,U41,W41,Y41,AA41)</f>
        <v>22</v>
      </c>
      <c r="H41" s="141">
        <f>SUM(J41,L41,N41,P41,R41,T41,V41,X41,Z41,AB41)</f>
        <v>133</v>
      </c>
      <c r="I41" s="140" t="s">
        <v>108</v>
      </c>
      <c r="J41" s="140" t="s">
        <v>108</v>
      </c>
      <c r="K41" s="140" t="s">
        <v>108</v>
      </c>
      <c r="L41" s="140" t="s">
        <v>108</v>
      </c>
      <c r="M41" s="140" t="s">
        <v>108</v>
      </c>
      <c r="N41" s="140" t="s">
        <v>108</v>
      </c>
      <c r="O41" s="140" t="s">
        <v>108</v>
      </c>
      <c r="P41" s="140" t="s">
        <v>108</v>
      </c>
      <c r="Q41" s="141">
        <v>1</v>
      </c>
      <c r="R41" s="141">
        <v>9</v>
      </c>
      <c r="S41" s="140" t="s">
        <v>108</v>
      </c>
      <c r="T41" s="140" t="s">
        <v>108</v>
      </c>
      <c r="U41" s="140" t="s">
        <v>108</v>
      </c>
      <c r="V41" s="140" t="s">
        <v>108</v>
      </c>
      <c r="W41" s="140" t="s">
        <v>108</v>
      </c>
      <c r="X41" s="140" t="s">
        <v>108</v>
      </c>
      <c r="Y41" s="141">
        <v>17</v>
      </c>
      <c r="Z41" s="141">
        <v>81</v>
      </c>
      <c r="AA41" s="141">
        <v>4</v>
      </c>
      <c r="AB41" s="141">
        <v>43</v>
      </c>
    </row>
    <row r="42" spans="1:28" ht="18.75" customHeight="1">
      <c r="A42" s="138"/>
      <c r="B42" s="137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</row>
    <row r="43" spans="1:28" ht="18.75" customHeight="1">
      <c r="A43" s="135" t="s">
        <v>133</v>
      </c>
      <c r="B43" s="180"/>
      <c r="C43" s="60">
        <f>SUM(C44:C48)</f>
        <v>197</v>
      </c>
      <c r="D43" s="60">
        <f>SUM(D44:D48)</f>
        <v>2983</v>
      </c>
      <c r="E43" s="133" t="s">
        <v>108</v>
      </c>
      <c r="F43" s="133" t="s">
        <v>108</v>
      </c>
      <c r="G43" s="60">
        <f>SUM(G44:G48)</f>
        <v>197</v>
      </c>
      <c r="H43" s="60">
        <f>SUM(H44:H48)</f>
        <v>2983</v>
      </c>
      <c r="I43" s="133" t="s">
        <v>108</v>
      </c>
      <c r="J43" s="133" t="s">
        <v>108</v>
      </c>
      <c r="K43" s="133" t="s">
        <v>108</v>
      </c>
      <c r="L43" s="133" t="s">
        <v>108</v>
      </c>
      <c r="M43" s="133" t="s">
        <v>108</v>
      </c>
      <c r="N43" s="133" t="s">
        <v>108</v>
      </c>
      <c r="O43" s="60">
        <f>SUM(O44:O48)</f>
        <v>8</v>
      </c>
      <c r="P43" s="60">
        <f>SUM(P44:P48)</f>
        <v>80</v>
      </c>
      <c r="Q43" s="60">
        <f>SUM(Q44:Q48)</f>
        <v>15</v>
      </c>
      <c r="R43" s="60">
        <f>SUM(R44:R48)</f>
        <v>160</v>
      </c>
      <c r="S43" s="60">
        <f>SUM(S44:S48)</f>
        <v>4</v>
      </c>
      <c r="T43" s="60">
        <f>SUM(T44:T48)</f>
        <v>46</v>
      </c>
      <c r="U43" s="133" t="s">
        <v>108</v>
      </c>
      <c r="V43" s="133" t="s">
        <v>108</v>
      </c>
      <c r="W43" s="133" t="s">
        <v>108</v>
      </c>
      <c r="X43" s="133" t="s">
        <v>108</v>
      </c>
      <c r="Y43" s="60">
        <f>SUM(Y44:Y48)</f>
        <v>132</v>
      </c>
      <c r="Z43" s="60">
        <f>SUM(Z44:Z48)</f>
        <v>1975</v>
      </c>
      <c r="AA43" s="60">
        <f>SUM(AA44:AA48)</f>
        <v>38</v>
      </c>
      <c r="AB43" s="60">
        <f>SUM(AB44:AB48)</f>
        <v>722</v>
      </c>
    </row>
    <row r="44" spans="1:28" ht="18.75" customHeight="1">
      <c r="A44" s="138"/>
      <c r="B44" s="137" t="s">
        <v>132</v>
      </c>
      <c r="C44" s="142">
        <f>SUM(E44,G44)</f>
        <v>60</v>
      </c>
      <c r="D44" s="141">
        <f>SUM(F44,H44)</f>
        <v>1285</v>
      </c>
      <c r="E44" s="140" t="s">
        <v>108</v>
      </c>
      <c r="F44" s="140" t="s">
        <v>108</v>
      </c>
      <c r="G44" s="141">
        <f>SUM(I44,K44,M44,O44,Q44,S44,U44,W44,Y44,AA44)</f>
        <v>60</v>
      </c>
      <c r="H44" s="141">
        <f>SUM(J44,L44,N44,P44,R44,T44,V44,X44,Z44,AB44)</f>
        <v>1285</v>
      </c>
      <c r="I44" s="140" t="s">
        <v>108</v>
      </c>
      <c r="J44" s="140" t="s">
        <v>108</v>
      </c>
      <c r="K44" s="140" t="s">
        <v>108</v>
      </c>
      <c r="L44" s="140" t="s">
        <v>108</v>
      </c>
      <c r="M44" s="140" t="s">
        <v>108</v>
      </c>
      <c r="N44" s="140" t="s">
        <v>108</v>
      </c>
      <c r="O44" s="141">
        <v>2</v>
      </c>
      <c r="P44" s="141">
        <v>39</v>
      </c>
      <c r="Q44" s="141">
        <v>6</v>
      </c>
      <c r="R44" s="141">
        <v>72</v>
      </c>
      <c r="S44" s="140" t="s">
        <v>108</v>
      </c>
      <c r="T44" s="140" t="s">
        <v>108</v>
      </c>
      <c r="U44" s="140" t="s">
        <v>108</v>
      </c>
      <c r="V44" s="140" t="s">
        <v>108</v>
      </c>
      <c r="W44" s="140" t="s">
        <v>108</v>
      </c>
      <c r="X44" s="140" t="s">
        <v>108</v>
      </c>
      <c r="Y44" s="141">
        <v>40</v>
      </c>
      <c r="Z44" s="141">
        <v>883</v>
      </c>
      <c r="AA44" s="141">
        <v>12</v>
      </c>
      <c r="AB44" s="141">
        <v>291</v>
      </c>
    </row>
    <row r="45" spans="1:28" ht="18.75" customHeight="1">
      <c r="A45" s="138"/>
      <c r="B45" s="137" t="s">
        <v>131</v>
      </c>
      <c r="C45" s="142">
        <f>SUM(E45,G45)</f>
        <v>29</v>
      </c>
      <c r="D45" s="141">
        <f>SUM(F45,H45)</f>
        <v>543</v>
      </c>
      <c r="E45" s="140" t="s">
        <v>108</v>
      </c>
      <c r="F45" s="140" t="s">
        <v>108</v>
      </c>
      <c r="G45" s="141">
        <f>SUM(I45,K45,M45,O45,Q45,S45,U45,W45,Y45,AA45)</f>
        <v>29</v>
      </c>
      <c r="H45" s="141">
        <f>SUM(J45,L45,N45,P45,R45,T45,V45,X45,Z45,AB45)</f>
        <v>543</v>
      </c>
      <c r="I45" s="140" t="s">
        <v>108</v>
      </c>
      <c r="J45" s="140" t="s">
        <v>108</v>
      </c>
      <c r="K45" s="140" t="s">
        <v>108</v>
      </c>
      <c r="L45" s="140" t="s">
        <v>108</v>
      </c>
      <c r="M45" s="140" t="s">
        <v>108</v>
      </c>
      <c r="N45" s="140" t="s">
        <v>108</v>
      </c>
      <c r="O45" s="141">
        <v>1</v>
      </c>
      <c r="P45" s="141">
        <v>5</v>
      </c>
      <c r="Q45" s="141">
        <v>3</v>
      </c>
      <c r="R45" s="141">
        <v>27</v>
      </c>
      <c r="S45" s="140">
        <v>1</v>
      </c>
      <c r="T45" s="140">
        <v>8</v>
      </c>
      <c r="U45" s="140" t="s">
        <v>108</v>
      </c>
      <c r="V45" s="140" t="s">
        <v>108</v>
      </c>
      <c r="W45" s="140" t="s">
        <v>108</v>
      </c>
      <c r="X45" s="140" t="s">
        <v>108</v>
      </c>
      <c r="Y45" s="141">
        <v>17</v>
      </c>
      <c r="Z45" s="141">
        <v>407</v>
      </c>
      <c r="AA45" s="141">
        <v>7</v>
      </c>
      <c r="AB45" s="141">
        <v>96</v>
      </c>
    </row>
    <row r="46" spans="1:28" ht="18.75" customHeight="1">
      <c r="A46" s="138"/>
      <c r="B46" s="137" t="s">
        <v>130</v>
      </c>
      <c r="C46" s="142">
        <f>SUM(E46,G46)</f>
        <v>25</v>
      </c>
      <c r="D46" s="141">
        <f>SUM(F46,H46)</f>
        <v>209</v>
      </c>
      <c r="E46" s="140" t="s">
        <v>108</v>
      </c>
      <c r="F46" s="140" t="s">
        <v>108</v>
      </c>
      <c r="G46" s="141">
        <f>SUM(I46,K46,M46,O46,Q46,S46,U46,W46,Y46,AA46)</f>
        <v>25</v>
      </c>
      <c r="H46" s="141">
        <f>SUM(J46,L46,N46,P46,R46,T46,V46,X46,Z46,AB46)</f>
        <v>209</v>
      </c>
      <c r="I46" s="140" t="s">
        <v>108</v>
      </c>
      <c r="J46" s="140" t="s">
        <v>108</v>
      </c>
      <c r="K46" s="140" t="s">
        <v>108</v>
      </c>
      <c r="L46" s="140" t="s">
        <v>108</v>
      </c>
      <c r="M46" s="140" t="s">
        <v>108</v>
      </c>
      <c r="N46" s="140" t="s">
        <v>108</v>
      </c>
      <c r="O46" s="141">
        <v>1</v>
      </c>
      <c r="P46" s="141">
        <v>3</v>
      </c>
      <c r="Q46" s="141">
        <v>2</v>
      </c>
      <c r="R46" s="141">
        <v>9</v>
      </c>
      <c r="S46" s="140">
        <v>1</v>
      </c>
      <c r="T46" s="140">
        <v>7</v>
      </c>
      <c r="U46" s="140" t="s">
        <v>108</v>
      </c>
      <c r="V46" s="140" t="s">
        <v>108</v>
      </c>
      <c r="W46" s="140" t="s">
        <v>108</v>
      </c>
      <c r="X46" s="140" t="s">
        <v>108</v>
      </c>
      <c r="Y46" s="141">
        <v>16</v>
      </c>
      <c r="Z46" s="141">
        <v>129</v>
      </c>
      <c r="AA46" s="141">
        <v>5</v>
      </c>
      <c r="AB46" s="141">
        <v>61</v>
      </c>
    </row>
    <row r="47" spans="1:28" ht="18.75" customHeight="1">
      <c r="A47" s="138"/>
      <c r="B47" s="137" t="s">
        <v>129</v>
      </c>
      <c r="C47" s="142">
        <f>SUM(E47,G47)</f>
        <v>32</v>
      </c>
      <c r="D47" s="141">
        <f>SUM(F47,H47)</f>
        <v>400</v>
      </c>
      <c r="E47" s="140" t="s">
        <v>108</v>
      </c>
      <c r="F47" s="140" t="s">
        <v>108</v>
      </c>
      <c r="G47" s="141">
        <f>SUM(I47,K47,M47,O47,Q47,S47,U47,W47,Y47,AA47)</f>
        <v>32</v>
      </c>
      <c r="H47" s="141">
        <f>SUM(J47,L47,N47,P47,R47,T47,V47,X47,Z47,AB47)</f>
        <v>400</v>
      </c>
      <c r="I47" s="140" t="s">
        <v>108</v>
      </c>
      <c r="J47" s="140" t="s">
        <v>108</v>
      </c>
      <c r="K47" s="140" t="s">
        <v>108</v>
      </c>
      <c r="L47" s="140" t="s">
        <v>108</v>
      </c>
      <c r="M47" s="140" t="s">
        <v>108</v>
      </c>
      <c r="N47" s="140" t="s">
        <v>108</v>
      </c>
      <c r="O47" s="141">
        <v>2</v>
      </c>
      <c r="P47" s="141">
        <v>13</v>
      </c>
      <c r="Q47" s="141">
        <v>1</v>
      </c>
      <c r="R47" s="141">
        <v>40</v>
      </c>
      <c r="S47" s="140">
        <v>1</v>
      </c>
      <c r="T47" s="140">
        <v>4</v>
      </c>
      <c r="U47" s="140" t="s">
        <v>108</v>
      </c>
      <c r="V47" s="140" t="s">
        <v>108</v>
      </c>
      <c r="W47" s="140" t="s">
        <v>108</v>
      </c>
      <c r="X47" s="140" t="s">
        <v>108</v>
      </c>
      <c r="Y47" s="141">
        <v>22</v>
      </c>
      <c r="Z47" s="141">
        <v>220</v>
      </c>
      <c r="AA47" s="141">
        <v>6</v>
      </c>
      <c r="AB47" s="141">
        <v>123</v>
      </c>
    </row>
    <row r="48" spans="1:28" ht="18.75" customHeight="1">
      <c r="A48" s="138"/>
      <c r="B48" s="137" t="s">
        <v>128</v>
      </c>
      <c r="C48" s="142">
        <f>SUM(E48,G48)</f>
        <v>51</v>
      </c>
      <c r="D48" s="141">
        <f>SUM(F48,H48)</f>
        <v>546</v>
      </c>
      <c r="E48" s="140" t="s">
        <v>108</v>
      </c>
      <c r="F48" s="140" t="s">
        <v>108</v>
      </c>
      <c r="G48" s="141">
        <f>SUM(I48,K48,M48,O48,Q48,S48,U48,W48,Y48,AA48)</f>
        <v>51</v>
      </c>
      <c r="H48" s="141">
        <f>SUM(J48,L48,N48,P48,R48,T48,V48,X48,Z48,AB48)</f>
        <v>546</v>
      </c>
      <c r="I48" s="140" t="s">
        <v>108</v>
      </c>
      <c r="J48" s="140" t="s">
        <v>108</v>
      </c>
      <c r="K48" s="140" t="s">
        <v>108</v>
      </c>
      <c r="L48" s="140" t="s">
        <v>108</v>
      </c>
      <c r="M48" s="140" t="s">
        <v>108</v>
      </c>
      <c r="N48" s="140" t="s">
        <v>108</v>
      </c>
      <c r="O48" s="141">
        <v>2</v>
      </c>
      <c r="P48" s="141">
        <v>20</v>
      </c>
      <c r="Q48" s="141">
        <v>3</v>
      </c>
      <c r="R48" s="141">
        <v>12</v>
      </c>
      <c r="S48" s="140">
        <v>1</v>
      </c>
      <c r="T48" s="140">
        <v>27</v>
      </c>
      <c r="U48" s="140" t="s">
        <v>108</v>
      </c>
      <c r="V48" s="140" t="s">
        <v>108</v>
      </c>
      <c r="W48" s="140" t="s">
        <v>108</v>
      </c>
      <c r="X48" s="140" t="s">
        <v>108</v>
      </c>
      <c r="Y48" s="141">
        <v>37</v>
      </c>
      <c r="Z48" s="141">
        <v>336</v>
      </c>
      <c r="AA48" s="141">
        <v>8</v>
      </c>
      <c r="AB48" s="141">
        <v>151</v>
      </c>
    </row>
    <row r="49" spans="1:28" ht="18.75" customHeight="1">
      <c r="A49" s="138"/>
      <c r="B49" s="137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</row>
    <row r="50" spans="1:28" ht="18.75" customHeight="1">
      <c r="A50" s="135" t="s">
        <v>127</v>
      </c>
      <c r="B50" s="180"/>
      <c r="C50" s="60">
        <f>SUM(C51:C54)</f>
        <v>135</v>
      </c>
      <c r="D50" s="60">
        <f>SUM(D51:D54)</f>
        <v>1897</v>
      </c>
      <c r="E50" s="133" t="s">
        <v>108</v>
      </c>
      <c r="F50" s="133" t="s">
        <v>108</v>
      </c>
      <c r="G50" s="60">
        <f>SUM(G51:G54)</f>
        <v>135</v>
      </c>
      <c r="H50" s="60">
        <f>SUM(H51:H54)</f>
        <v>1897</v>
      </c>
      <c r="I50" s="133" t="s">
        <v>108</v>
      </c>
      <c r="J50" s="133" t="s">
        <v>108</v>
      </c>
      <c r="K50" s="133" t="s">
        <v>108</v>
      </c>
      <c r="L50" s="133" t="s">
        <v>108</v>
      </c>
      <c r="M50" s="133" t="s">
        <v>108</v>
      </c>
      <c r="N50" s="133" t="s">
        <v>108</v>
      </c>
      <c r="O50" s="60">
        <f>SUM(O51:O54)</f>
        <v>6</v>
      </c>
      <c r="P50" s="60">
        <f>SUM(P51:P54)</f>
        <v>83</v>
      </c>
      <c r="Q50" s="60">
        <f>SUM(Q51:Q54)</f>
        <v>14</v>
      </c>
      <c r="R50" s="60">
        <f>SUM(R51:R54)</f>
        <v>150</v>
      </c>
      <c r="S50" s="60">
        <f>SUM(S51:S54)</f>
        <v>2</v>
      </c>
      <c r="T50" s="60">
        <f>SUM(T51:T54)</f>
        <v>26</v>
      </c>
      <c r="U50" s="133" t="s">
        <v>108</v>
      </c>
      <c r="V50" s="133" t="s">
        <v>108</v>
      </c>
      <c r="W50" s="133" t="s">
        <v>108</v>
      </c>
      <c r="X50" s="133" t="s">
        <v>108</v>
      </c>
      <c r="Y50" s="60">
        <f>SUM(Y51:Y54)</f>
        <v>75</v>
      </c>
      <c r="Z50" s="60">
        <f>SUM(Z51:Z54)</f>
        <v>1024</v>
      </c>
      <c r="AA50" s="60">
        <f>SUM(AA51:AA54)</f>
        <v>38</v>
      </c>
      <c r="AB50" s="60">
        <f>SUM(AB51:AB54)</f>
        <v>614</v>
      </c>
    </row>
    <row r="51" spans="1:28" ht="18.75" customHeight="1">
      <c r="A51" s="143"/>
      <c r="B51" s="137" t="s">
        <v>126</v>
      </c>
      <c r="C51" s="142">
        <f>SUM(E51,G51)</f>
        <v>45</v>
      </c>
      <c r="D51" s="141">
        <f>SUM(F51,H51)</f>
        <v>634</v>
      </c>
      <c r="E51" s="140" t="s">
        <v>108</v>
      </c>
      <c r="F51" s="140" t="s">
        <v>108</v>
      </c>
      <c r="G51" s="141">
        <f>SUM(I51,K51,M51,O51,Q51,S51,U51,W51,Y51,AA51)</f>
        <v>45</v>
      </c>
      <c r="H51" s="141">
        <f>SUM(J51,L51,N51,P51,R51,T51,V51,X51,Z51,AB51)</f>
        <v>634</v>
      </c>
      <c r="I51" s="140" t="s">
        <v>108</v>
      </c>
      <c r="J51" s="140" t="s">
        <v>108</v>
      </c>
      <c r="K51" s="140" t="s">
        <v>108</v>
      </c>
      <c r="L51" s="140" t="s">
        <v>108</v>
      </c>
      <c r="M51" s="140" t="s">
        <v>108</v>
      </c>
      <c r="N51" s="140" t="s">
        <v>108</v>
      </c>
      <c r="O51" s="141">
        <v>1</v>
      </c>
      <c r="P51" s="141">
        <v>52</v>
      </c>
      <c r="Q51" s="141">
        <v>7</v>
      </c>
      <c r="R51" s="141">
        <v>54</v>
      </c>
      <c r="S51" s="140">
        <v>1</v>
      </c>
      <c r="T51" s="140">
        <v>10</v>
      </c>
      <c r="U51" s="140" t="s">
        <v>108</v>
      </c>
      <c r="V51" s="140" t="s">
        <v>108</v>
      </c>
      <c r="W51" s="140" t="s">
        <v>108</v>
      </c>
      <c r="X51" s="140" t="s">
        <v>108</v>
      </c>
      <c r="Y51" s="141">
        <v>24</v>
      </c>
      <c r="Z51" s="141">
        <v>307</v>
      </c>
      <c r="AA51" s="141">
        <v>12</v>
      </c>
      <c r="AB51" s="141">
        <v>211</v>
      </c>
    </row>
    <row r="52" spans="1:28" ht="18.75" customHeight="1">
      <c r="A52" s="143"/>
      <c r="B52" s="137" t="s">
        <v>125</v>
      </c>
      <c r="C52" s="142">
        <f>SUM(E52,G52)</f>
        <v>20</v>
      </c>
      <c r="D52" s="141">
        <f>SUM(F52,H52)</f>
        <v>341</v>
      </c>
      <c r="E52" s="140" t="s">
        <v>108</v>
      </c>
      <c r="F52" s="140" t="s">
        <v>108</v>
      </c>
      <c r="G52" s="141">
        <f>SUM(I52,K52,M52,O52,Q52,S52,U52,W52,Y52,AA52)</f>
        <v>20</v>
      </c>
      <c r="H52" s="141">
        <f>SUM(J52,L52,N52,P52,R52,T52,V52,X52,Z52,AB52)</f>
        <v>341</v>
      </c>
      <c r="I52" s="140" t="s">
        <v>108</v>
      </c>
      <c r="J52" s="140" t="s">
        <v>108</v>
      </c>
      <c r="K52" s="140" t="s">
        <v>108</v>
      </c>
      <c r="L52" s="140" t="s">
        <v>108</v>
      </c>
      <c r="M52" s="140" t="s">
        <v>108</v>
      </c>
      <c r="N52" s="140" t="s">
        <v>108</v>
      </c>
      <c r="O52" s="141">
        <v>1</v>
      </c>
      <c r="P52" s="141">
        <v>4</v>
      </c>
      <c r="Q52" s="141">
        <v>1</v>
      </c>
      <c r="R52" s="141">
        <v>20</v>
      </c>
      <c r="S52" s="140" t="s">
        <v>108</v>
      </c>
      <c r="T52" s="140" t="s">
        <v>108</v>
      </c>
      <c r="U52" s="140" t="s">
        <v>108</v>
      </c>
      <c r="V52" s="140" t="s">
        <v>108</v>
      </c>
      <c r="W52" s="140" t="s">
        <v>108</v>
      </c>
      <c r="X52" s="140" t="s">
        <v>108</v>
      </c>
      <c r="Y52" s="141">
        <v>12</v>
      </c>
      <c r="Z52" s="141">
        <v>206</v>
      </c>
      <c r="AA52" s="141">
        <v>6</v>
      </c>
      <c r="AB52" s="141">
        <v>111</v>
      </c>
    </row>
    <row r="53" spans="1:28" ht="18.75" customHeight="1">
      <c r="A53" s="143"/>
      <c r="B53" s="137" t="s">
        <v>124</v>
      </c>
      <c r="C53" s="142">
        <f>SUM(E53,G53)</f>
        <v>43</v>
      </c>
      <c r="D53" s="141">
        <f>SUM(F53,H53)</f>
        <v>563</v>
      </c>
      <c r="E53" s="140" t="s">
        <v>108</v>
      </c>
      <c r="F53" s="140" t="s">
        <v>108</v>
      </c>
      <c r="G53" s="141">
        <f>SUM(I53,K53,M53,O53,Q53,S53,U53,W53,Y53,AA53)</f>
        <v>43</v>
      </c>
      <c r="H53" s="141">
        <f>SUM(J53,L53,N53,P53,R53,T53,V53,X53,Z53,AB53)</f>
        <v>563</v>
      </c>
      <c r="I53" s="140" t="s">
        <v>108</v>
      </c>
      <c r="J53" s="140" t="s">
        <v>108</v>
      </c>
      <c r="K53" s="140" t="s">
        <v>108</v>
      </c>
      <c r="L53" s="140" t="s">
        <v>108</v>
      </c>
      <c r="M53" s="140" t="s">
        <v>108</v>
      </c>
      <c r="N53" s="140" t="s">
        <v>108</v>
      </c>
      <c r="O53" s="141">
        <v>3</v>
      </c>
      <c r="P53" s="141">
        <v>18</v>
      </c>
      <c r="Q53" s="141">
        <v>4</v>
      </c>
      <c r="R53" s="141">
        <v>48</v>
      </c>
      <c r="S53" s="140">
        <v>1</v>
      </c>
      <c r="T53" s="140">
        <v>16</v>
      </c>
      <c r="U53" s="140" t="s">
        <v>108</v>
      </c>
      <c r="V53" s="140" t="s">
        <v>108</v>
      </c>
      <c r="W53" s="140" t="s">
        <v>108</v>
      </c>
      <c r="X53" s="140" t="s">
        <v>108</v>
      </c>
      <c r="Y53" s="141">
        <v>23</v>
      </c>
      <c r="Z53" s="141">
        <v>300</v>
      </c>
      <c r="AA53" s="141">
        <v>12</v>
      </c>
      <c r="AB53" s="141">
        <v>181</v>
      </c>
    </row>
    <row r="54" spans="1:28" ht="18.75" customHeight="1">
      <c r="A54" s="143"/>
      <c r="B54" s="137" t="s">
        <v>123</v>
      </c>
      <c r="C54" s="142">
        <f>SUM(E54,G54)</f>
        <v>27</v>
      </c>
      <c r="D54" s="141">
        <f>SUM(F54,H54)</f>
        <v>359</v>
      </c>
      <c r="E54" s="140" t="s">
        <v>108</v>
      </c>
      <c r="F54" s="140" t="s">
        <v>108</v>
      </c>
      <c r="G54" s="141">
        <f>SUM(I54,K54,M54,O54,Q54,S54,U54,W54,Y54,AA54)</f>
        <v>27</v>
      </c>
      <c r="H54" s="141">
        <f>SUM(J54,L54,N54,P54,R54,T54,V54,X54,Z54,AB54)</f>
        <v>359</v>
      </c>
      <c r="I54" s="140" t="s">
        <v>108</v>
      </c>
      <c r="J54" s="140" t="s">
        <v>108</v>
      </c>
      <c r="K54" s="140" t="s">
        <v>108</v>
      </c>
      <c r="L54" s="140" t="s">
        <v>108</v>
      </c>
      <c r="M54" s="140" t="s">
        <v>108</v>
      </c>
      <c r="N54" s="140" t="s">
        <v>108</v>
      </c>
      <c r="O54" s="141">
        <v>1</v>
      </c>
      <c r="P54" s="141">
        <v>9</v>
      </c>
      <c r="Q54" s="141">
        <v>2</v>
      </c>
      <c r="R54" s="141">
        <v>28</v>
      </c>
      <c r="S54" s="140" t="s">
        <v>108</v>
      </c>
      <c r="T54" s="140" t="s">
        <v>108</v>
      </c>
      <c r="U54" s="140" t="s">
        <v>108</v>
      </c>
      <c r="V54" s="140" t="s">
        <v>108</v>
      </c>
      <c r="W54" s="140" t="s">
        <v>108</v>
      </c>
      <c r="X54" s="140" t="s">
        <v>108</v>
      </c>
      <c r="Y54" s="141">
        <v>16</v>
      </c>
      <c r="Z54" s="141">
        <v>211</v>
      </c>
      <c r="AA54" s="141">
        <v>8</v>
      </c>
      <c r="AB54" s="141">
        <v>111</v>
      </c>
    </row>
    <row r="55" spans="1:28" ht="18.75" customHeight="1">
      <c r="A55" s="143"/>
      <c r="B55" s="137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</row>
    <row r="56" spans="1:28" ht="18.75" customHeight="1">
      <c r="A56" s="135" t="s">
        <v>122</v>
      </c>
      <c r="B56" s="180"/>
      <c r="C56" s="60">
        <f>SUM(C57:C62)</f>
        <v>168</v>
      </c>
      <c r="D56" s="60">
        <f>SUM(D57:D62)</f>
        <v>1616</v>
      </c>
      <c r="E56" s="133" t="s">
        <v>108</v>
      </c>
      <c r="F56" s="133" t="s">
        <v>108</v>
      </c>
      <c r="G56" s="60">
        <f>SUM(G57:G62)</f>
        <v>168</v>
      </c>
      <c r="H56" s="60">
        <f>SUM(H57:H62)</f>
        <v>1616</v>
      </c>
      <c r="I56" s="133" t="s">
        <v>108</v>
      </c>
      <c r="J56" s="133" t="s">
        <v>108</v>
      </c>
      <c r="K56" s="133" t="s">
        <v>108</v>
      </c>
      <c r="L56" s="133" t="s">
        <v>108</v>
      </c>
      <c r="M56" s="133" t="s">
        <v>108</v>
      </c>
      <c r="N56" s="133" t="s">
        <v>108</v>
      </c>
      <c r="O56" s="60">
        <f>SUM(O57:O62)</f>
        <v>9</v>
      </c>
      <c r="P56" s="60">
        <f>SUM(P57:P62)</f>
        <v>43</v>
      </c>
      <c r="Q56" s="60">
        <f>SUM(Q57:Q62)</f>
        <v>16</v>
      </c>
      <c r="R56" s="60">
        <f>SUM(R57:R62)</f>
        <v>138</v>
      </c>
      <c r="S56" s="60">
        <f>SUM(S57:S62)</f>
        <v>3</v>
      </c>
      <c r="T56" s="60">
        <f>SUM(T57:T62)</f>
        <v>19</v>
      </c>
      <c r="U56" s="133" t="s">
        <v>108</v>
      </c>
      <c r="V56" s="133" t="s">
        <v>108</v>
      </c>
      <c r="W56" s="133" t="s">
        <v>108</v>
      </c>
      <c r="X56" s="133" t="s">
        <v>108</v>
      </c>
      <c r="Y56" s="199">
        <f>SUM(Y57:Y62)</f>
        <v>102</v>
      </c>
      <c r="Z56" s="199">
        <f>SUM(Z57:Z62)</f>
        <v>924</v>
      </c>
      <c r="AA56" s="199">
        <f>SUM(AA57:AA62)</f>
        <v>38</v>
      </c>
      <c r="AB56" s="199">
        <f>SUM(AB57:AB62)</f>
        <v>492</v>
      </c>
    </row>
    <row r="57" spans="1:28" ht="18.75" customHeight="1">
      <c r="A57" s="138"/>
      <c r="B57" s="137" t="s">
        <v>121</v>
      </c>
      <c r="C57" s="142">
        <f>SUM(E57,G57)</f>
        <v>33</v>
      </c>
      <c r="D57" s="141">
        <f>SUM(F57,H57)</f>
        <v>355</v>
      </c>
      <c r="E57" s="140" t="s">
        <v>108</v>
      </c>
      <c r="F57" s="140" t="s">
        <v>108</v>
      </c>
      <c r="G57" s="141">
        <f>SUM(I57,K57,M57,O57,Q57,S57,U57,W57,Y57,AA57)</f>
        <v>33</v>
      </c>
      <c r="H57" s="141">
        <f>SUM(J57,L57,N57,P57,R57,T57,V57,X57,Z57,AB57)</f>
        <v>355</v>
      </c>
      <c r="I57" s="140" t="s">
        <v>108</v>
      </c>
      <c r="J57" s="140" t="s">
        <v>108</v>
      </c>
      <c r="K57" s="140" t="s">
        <v>108</v>
      </c>
      <c r="L57" s="140" t="s">
        <v>108</v>
      </c>
      <c r="M57" s="140" t="s">
        <v>108</v>
      </c>
      <c r="N57" s="140" t="s">
        <v>108</v>
      </c>
      <c r="O57" s="141">
        <v>2</v>
      </c>
      <c r="P57" s="141">
        <v>10</v>
      </c>
      <c r="Q57" s="141">
        <v>1</v>
      </c>
      <c r="R57" s="141">
        <v>15</v>
      </c>
      <c r="S57" s="140">
        <v>1</v>
      </c>
      <c r="T57" s="140">
        <v>7</v>
      </c>
      <c r="U57" s="140" t="s">
        <v>108</v>
      </c>
      <c r="V57" s="140" t="s">
        <v>108</v>
      </c>
      <c r="W57" s="140" t="s">
        <v>108</v>
      </c>
      <c r="X57" s="140" t="s">
        <v>108</v>
      </c>
      <c r="Y57" s="141">
        <v>21</v>
      </c>
      <c r="Z57" s="141">
        <v>245</v>
      </c>
      <c r="AA57" s="141">
        <v>8</v>
      </c>
      <c r="AB57" s="141">
        <v>78</v>
      </c>
    </row>
    <row r="58" spans="1:28" ht="18.75" customHeight="1">
      <c r="A58" s="138"/>
      <c r="B58" s="137" t="s">
        <v>120</v>
      </c>
      <c r="C58" s="142">
        <f>SUM(E58,G58)</f>
        <v>16</v>
      </c>
      <c r="D58" s="141">
        <f>SUM(F58,H58)</f>
        <v>184</v>
      </c>
      <c r="E58" s="140" t="s">
        <v>108</v>
      </c>
      <c r="F58" s="140" t="s">
        <v>108</v>
      </c>
      <c r="G58" s="141">
        <f>SUM(I58,K58,M58,O58,Q58,S58,U58,W58,Y58,AA58)</f>
        <v>16</v>
      </c>
      <c r="H58" s="141">
        <f>SUM(J58,L58,N58,P58,R58,T58,V58,X58,Z58,AB58)</f>
        <v>184</v>
      </c>
      <c r="I58" s="140" t="s">
        <v>108</v>
      </c>
      <c r="J58" s="140" t="s">
        <v>108</v>
      </c>
      <c r="K58" s="140" t="s">
        <v>108</v>
      </c>
      <c r="L58" s="140" t="s">
        <v>108</v>
      </c>
      <c r="M58" s="140" t="s">
        <v>108</v>
      </c>
      <c r="N58" s="140" t="s">
        <v>108</v>
      </c>
      <c r="O58" s="141">
        <v>1</v>
      </c>
      <c r="P58" s="141">
        <v>2</v>
      </c>
      <c r="Q58" s="141">
        <v>1</v>
      </c>
      <c r="R58" s="141">
        <v>20</v>
      </c>
      <c r="S58" s="140">
        <v>1</v>
      </c>
      <c r="T58" s="140">
        <v>7</v>
      </c>
      <c r="U58" s="140" t="s">
        <v>108</v>
      </c>
      <c r="V58" s="140" t="s">
        <v>108</v>
      </c>
      <c r="W58" s="140" t="s">
        <v>108</v>
      </c>
      <c r="X58" s="140" t="s">
        <v>108</v>
      </c>
      <c r="Y58" s="141">
        <v>9</v>
      </c>
      <c r="Z58" s="141">
        <v>82</v>
      </c>
      <c r="AA58" s="141">
        <v>4</v>
      </c>
      <c r="AB58" s="141">
        <v>73</v>
      </c>
    </row>
    <row r="59" spans="1:28" ht="18.75" customHeight="1">
      <c r="A59" s="138"/>
      <c r="B59" s="137" t="s">
        <v>119</v>
      </c>
      <c r="C59" s="142">
        <f>SUM(E59,G59)</f>
        <v>38</v>
      </c>
      <c r="D59" s="141">
        <f>SUM(F59,H59)</f>
        <v>351</v>
      </c>
      <c r="E59" s="140" t="s">
        <v>108</v>
      </c>
      <c r="F59" s="140" t="s">
        <v>108</v>
      </c>
      <c r="G59" s="141">
        <f>SUM(I59,K59,M59,O59,Q59,S59,U59,W59,Y59,AA59)</f>
        <v>38</v>
      </c>
      <c r="H59" s="141">
        <f>SUM(J59,L59,N59,P59,R59,T59,V59,X59,Z59,AB59)</f>
        <v>351</v>
      </c>
      <c r="I59" s="140" t="s">
        <v>108</v>
      </c>
      <c r="J59" s="140" t="s">
        <v>108</v>
      </c>
      <c r="K59" s="140" t="s">
        <v>108</v>
      </c>
      <c r="L59" s="140" t="s">
        <v>108</v>
      </c>
      <c r="M59" s="140" t="s">
        <v>108</v>
      </c>
      <c r="N59" s="140" t="s">
        <v>108</v>
      </c>
      <c r="O59" s="141">
        <v>2</v>
      </c>
      <c r="P59" s="141">
        <v>11</v>
      </c>
      <c r="Q59" s="141">
        <v>5</v>
      </c>
      <c r="R59" s="141">
        <v>34</v>
      </c>
      <c r="S59" s="140" t="s">
        <v>108</v>
      </c>
      <c r="T59" s="140" t="s">
        <v>108</v>
      </c>
      <c r="U59" s="140" t="s">
        <v>108</v>
      </c>
      <c r="V59" s="140" t="s">
        <v>108</v>
      </c>
      <c r="W59" s="140" t="s">
        <v>108</v>
      </c>
      <c r="X59" s="140" t="s">
        <v>108</v>
      </c>
      <c r="Y59" s="141">
        <v>22</v>
      </c>
      <c r="Z59" s="141">
        <v>194</v>
      </c>
      <c r="AA59" s="141">
        <v>9</v>
      </c>
      <c r="AB59" s="141">
        <v>112</v>
      </c>
    </row>
    <row r="60" spans="1:28" ht="18.75" customHeight="1">
      <c r="A60" s="138"/>
      <c r="B60" s="137" t="s">
        <v>118</v>
      </c>
      <c r="C60" s="142">
        <f>SUM(E60,G60)</f>
        <v>36</v>
      </c>
      <c r="D60" s="141">
        <f>SUM(F60,H60)</f>
        <v>298</v>
      </c>
      <c r="E60" s="140" t="s">
        <v>108</v>
      </c>
      <c r="F60" s="140" t="s">
        <v>108</v>
      </c>
      <c r="G60" s="141">
        <f>SUM(I60,K60,M60,O60,Q60,S60,U60,W60,Y60,AA60)</f>
        <v>36</v>
      </c>
      <c r="H60" s="141">
        <f>SUM(J60,L60,N60,P60,R60,T60,V60,X60,Z60,AB60)</f>
        <v>298</v>
      </c>
      <c r="I60" s="140" t="s">
        <v>108</v>
      </c>
      <c r="J60" s="140" t="s">
        <v>108</v>
      </c>
      <c r="K60" s="140" t="s">
        <v>108</v>
      </c>
      <c r="L60" s="140" t="s">
        <v>108</v>
      </c>
      <c r="M60" s="140" t="s">
        <v>108</v>
      </c>
      <c r="N60" s="140" t="s">
        <v>108</v>
      </c>
      <c r="O60" s="141">
        <v>2</v>
      </c>
      <c r="P60" s="141">
        <v>9</v>
      </c>
      <c r="Q60" s="141">
        <v>3</v>
      </c>
      <c r="R60" s="141">
        <v>17</v>
      </c>
      <c r="S60" s="140" t="s">
        <v>108</v>
      </c>
      <c r="T60" s="140" t="s">
        <v>108</v>
      </c>
      <c r="U60" s="140" t="s">
        <v>108</v>
      </c>
      <c r="V60" s="140" t="s">
        <v>108</v>
      </c>
      <c r="W60" s="140" t="s">
        <v>108</v>
      </c>
      <c r="X60" s="140" t="s">
        <v>108</v>
      </c>
      <c r="Y60" s="141">
        <v>24</v>
      </c>
      <c r="Z60" s="141">
        <v>180</v>
      </c>
      <c r="AA60" s="141">
        <v>7</v>
      </c>
      <c r="AB60" s="141">
        <v>92</v>
      </c>
    </row>
    <row r="61" spans="1:28" ht="18.75" customHeight="1">
      <c r="A61" s="138"/>
      <c r="B61" s="137" t="s">
        <v>117</v>
      </c>
      <c r="C61" s="142">
        <f>SUM(E61,G61)</f>
        <v>23</v>
      </c>
      <c r="D61" s="141">
        <f>SUM(F61,H61)</f>
        <v>184</v>
      </c>
      <c r="E61" s="140" t="s">
        <v>108</v>
      </c>
      <c r="F61" s="140" t="s">
        <v>108</v>
      </c>
      <c r="G61" s="141">
        <f>SUM(I61,K61,M61,O61,Q61,S61,U61,W61,Y61,AA61)</f>
        <v>23</v>
      </c>
      <c r="H61" s="141">
        <f>SUM(J61,L61,N61,P61,R61,T61,V61,X61,Z61,AB61)</f>
        <v>184</v>
      </c>
      <c r="I61" s="140" t="s">
        <v>108</v>
      </c>
      <c r="J61" s="140" t="s">
        <v>108</v>
      </c>
      <c r="K61" s="140" t="s">
        <v>108</v>
      </c>
      <c r="L61" s="140" t="s">
        <v>108</v>
      </c>
      <c r="M61" s="140" t="s">
        <v>108</v>
      </c>
      <c r="N61" s="140" t="s">
        <v>108</v>
      </c>
      <c r="O61" s="141">
        <v>1</v>
      </c>
      <c r="P61" s="141">
        <v>7</v>
      </c>
      <c r="Q61" s="141">
        <v>4</v>
      </c>
      <c r="R61" s="141">
        <v>21</v>
      </c>
      <c r="S61" s="140">
        <v>1</v>
      </c>
      <c r="T61" s="140">
        <v>5</v>
      </c>
      <c r="U61" s="140" t="s">
        <v>108</v>
      </c>
      <c r="V61" s="140" t="s">
        <v>108</v>
      </c>
      <c r="W61" s="140" t="s">
        <v>108</v>
      </c>
      <c r="X61" s="140" t="s">
        <v>108</v>
      </c>
      <c r="Y61" s="141">
        <v>11</v>
      </c>
      <c r="Z61" s="141">
        <v>66</v>
      </c>
      <c r="AA61" s="141">
        <v>6</v>
      </c>
      <c r="AB61" s="141">
        <v>85</v>
      </c>
    </row>
    <row r="62" spans="1:28" ht="18.75" customHeight="1">
      <c r="A62" s="138"/>
      <c r="B62" s="137" t="s">
        <v>116</v>
      </c>
      <c r="C62" s="142">
        <f>SUM(E62,G62)</f>
        <v>22</v>
      </c>
      <c r="D62" s="141">
        <f>SUM(F62,H62)</f>
        <v>244</v>
      </c>
      <c r="E62" s="140" t="s">
        <v>108</v>
      </c>
      <c r="F62" s="140" t="s">
        <v>108</v>
      </c>
      <c r="G62" s="141">
        <f>SUM(I62,K62,M62,O62,Q62,S62,U62,W62,Y62,AA62)</f>
        <v>22</v>
      </c>
      <c r="H62" s="141">
        <f>SUM(J62,L62,N62,P62,R62,T62,V62,X62,Z62,AB62)</f>
        <v>244</v>
      </c>
      <c r="I62" s="140" t="s">
        <v>108</v>
      </c>
      <c r="J62" s="140" t="s">
        <v>108</v>
      </c>
      <c r="K62" s="140" t="s">
        <v>108</v>
      </c>
      <c r="L62" s="140" t="s">
        <v>108</v>
      </c>
      <c r="M62" s="140" t="s">
        <v>108</v>
      </c>
      <c r="N62" s="140" t="s">
        <v>108</v>
      </c>
      <c r="O62" s="141">
        <v>1</v>
      </c>
      <c r="P62" s="141">
        <v>4</v>
      </c>
      <c r="Q62" s="141">
        <v>2</v>
      </c>
      <c r="R62" s="141">
        <v>31</v>
      </c>
      <c r="S62" s="140" t="s">
        <v>108</v>
      </c>
      <c r="T62" s="140" t="s">
        <v>108</v>
      </c>
      <c r="U62" s="140" t="s">
        <v>108</v>
      </c>
      <c r="V62" s="140" t="s">
        <v>108</v>
      </c>
      <c r="W62" s="140" t="s">
        <v>108</v>
      </c>
      <c r="X62" s="140" t="s">
        <v>108</v>
      </c>
      <c r="Y62" s="141">
        <v>15</v>
      </c>
      <c r="Z62" s="141">
        <v>157</v>
      </c>
      <c r="AA62" s="141">
        <v>4</v>
      </c>
      <c r="AB62" s="141">
        <v>52</v>
      </c>
    </row>
    <row r="63" spans="1:28" ht="18.75" customHeight="1">
      <c r="A63" s="138"/>
      <c r="B63" s="137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</row>
    <row r="64" spans="1:28" ht="18.75" customHeight="1">
      <c r="A64" s="135" t="s">
        <v>115</v>
      </c>
      <c r="B64" s="180"/>
      <c r="C64" s="60">
        <f>SUM(C65:C68)</f>
        <v>195</v>
      </c>
      <c r="D64" s="60">
        <f>SUM(D65:D68)</f>
        <v>2390</v>
      </c>
      <c r="E64" s="133" t="s">
        <v>108</v>
      </c>
      <c r="F64" s="133" t="s">
        <v>108</v>
      </c>
      <c r="G64" s="60">
        <f>SUM(G65:G68)</f>
        <v>195</v>
      </c>
      <c r="H64" s="60">
        <f>SUM(H65:H68)</f>
        <v>2390</v>
      </c>
      <c r="I64" s="133" t="s">
        <v>108</v>
      </c>
      <c r="J64" s="133" t="s">
        <v>108</v>
      </c>
      <c r="K64" s="133" t="s">
        <v>108</v>
      </c>
      <c r="L64" s="133" t="s">
        <v>108</v>
      </c>
      <c r="M64" s="133" t="s">
        <v>108</v>
      </c>
      <c r="N64" s="133" t="s">
        <v>108</v>
      </c>
      <c r="O64" s="60">
        <f>SUM(O65:O68)</f>
        <v>7</v>
      </c>
      <c r="P64" s="60">
        <f>SUM(P65:P68)</f>
        <v>39</v>
      </c>
      <c r="Q64" s="60">
        <f>SUM(Q65:Q68)</f>
        <v>18</v>
      </c>
      <c r="R64" s="60">
        <f>SUM(R65:R68)</f>
        <v>195</v>
      </c>
      <c r="S64" s="133" t="s">
        <v>108</v>
      </c>
      <c r="T64" s="133" t="s">
        <v>108</v>
      </c>
      <c r="U64" s="133" t="s">
        <v>108</v>
      </c>
      <c r="V64" s="133" t="s">
        <v>108</v>
      </c>
      <c r="W64" s="133" t="s">
        <v>108</v>
      </c>
      <c r="X64" s="133" t="s">
        <v>108</v>
      </c>
      <c r="Y64" s="60">
        <f>SUM(Y65:Y68)</f>
        <v>122</v>
      </c>
      <c r="Z64" s="60">
        <f>SUM(Z65:Z68)</f>
        <v>1476</v>
      </c>
      <c r="AA64" s="60">
        <f>SUM(AA65:AA68)</f>
        <v>48</v>
      </c>
      <c r="AB64" s="60">
        <f>SUM(AB65:AB68)</f>
        <v>680</v>
      </c>
    </row>
    <row r="65" spans="1:28" ht="18.75" customHeight="1">
      <c r="A65" s="138"/>
      <c r="B65" s="137" t="s">
        <v>114</v>
      </c>
      <c r="C65" s="142">
        <f>SUM(E65,G65)</f>
        <v>55</v>
      </c>
      <c r="D65" s="141">
        <f>SUM(F65,H65)</f>
        <v>850</v>
      </c>
      <c r="E65" s="140" t="s">
        <v>108</v>
      </c>
      <c r="F65" s="140" t="s">
        <v>108</v>
      </c>
      <c r="G65" s="141">
        <f>SUM(I65,K65,M65,O65,Q65,S65,U65,W65,Y65,AA65)</f>
        <v>55</v>
      </c>
      <c r="H65" s="141">
        <f>SUM(J65,L65,N65,P65,R65,T65,V65,X65,Z65,AB65)</f>
        <v>850</v>
      </c>
      <c r="I65" s="140" t="s">
        <v>108</v>
      </c>
      <c r="J65" s="140" t="s">
        <v>108</v>
      </c>
      <c r="K65" s="140" t="s">
        <v>108</v>
      </c>
      <c r="L65" s="140" t="s">
        <v>108</v>
      </c>
      <c r="M65" s="140" t="s">
        <v>108</v>
      </c>
      <c r="N65" s="140" t="s">
        <v>108</v>
      </c>
      <c r="O65" s="141">
        <v>1</v>
      </c>
      <c r="P65" s="141">
        <v>9</v>
      </c>
      <c r="Q65" s="141">
        <v>5</v>
      </c>
      <c r="R65" s="141">
        <v>57</v>
      </c>
      <c r="S65" s="140" t="s">
        <v>108</v>
      </c>
      <c r="T65" s="140" t="s">
        <v>108</v>
      </c>
      <c r="U65" s="140" t="s">
        <v>108</v>
      </c>
      <c r="V65" s="140" t="s">
        <v>108</v>
      </c>
      <c r="W65" s="140" t="s">
        <v>108</v>
      </c>
      <c r="X65" s="140" t="s">
        <v>108</v>
      </c>
      <c r="Y65" s="141">
        <v>34</v>
      </c>
      <c r="Z65" s="141">
        <v>545</v>
      </c>
      <c r="AA65" s="141">
        <v>15</v>
      </c>
      <c r="AB65" s="141">
        <v>239</v>
      </c>
    </row>
    <row r="66" spans="1:28" ht="18.75" customHeight="1">
      <c r="A66" s="138"/>
      <c r="B66" s="137" t="s">
        <v>113</v>
      </c>
      <c r="C66" s="142">
        <f>SUM(E66,G66)</f>
        <v>50</v>
      </c>
      <c r="D66" s="141">
        <f>SUM(F66,H66)</f>
        <v>470</v>
      </c>
      <c r="E66" s="140" t="s">
        <v>108</v>
      </c>
      <c r="F66" s="140" t="s">
        <v>108</v>
      </c>
      <c r="G66" s="141">
        <f>SUM(I66,K66,M66,O66,Q66,S66,U66,W66,Y66,AA66)</f>
        <v>50</v>
      </c>
      <c r="H66" s="141">
        <f>SUM(J66,L66,N66,P66,R66,T66,V66,X66,Z66,AB66)</f>
        <v>470</v>
      </c>
      <c r="I66" s="140" t="s">
        <v>108</v>
      </c>
      <c r="J66" s="140" t="s">
        <v>108</v>
      </c>
      <c r="K66" s="140" t="s">
        <v>108</v>
      </c>
      <c r="L66" s="140" t="s">
        <v>108</v>
      </c>
      <c r="M66" s="140" t="s">
        <v>108</v>
      </c>
      <c r="N66" s="140" t="s">
        <v>108</v>
      </c>
      <c r="O66" s="141">
        <v>2</v>
      </c>
      <c r="P66" s="141">
        <v>13</v>
      </c>
      <c r="Q66" s="141">
        <v>7</v>
      </c>
      <c r="R66" s="141">
        <v>61</v>
      </c>
      <c r="S66" s="140" t="s">
        <v>108</v>
      </c>
      <c r="T66" s="140" t="s">
        <v>108</v>
      </c>
      <c r="U66" s="140" t="s">
        <v>108</v>
      </c>
      <c r="V66" s="140" t="s">
        <v>108</v>
      </c>
      <c r="W66" s="140" t="s">
        <v>108</v>
      </c>
      <c r="X66" s="140" t="s">
        <v>108</v>
      </c>
      <c r="Y66" s="141">
        <v>30</v>
      </c>
      <c r="Z66" s="141">
        <v>255</v>
      </c>
      <c r="AA66" s="141">
        <v>11</v>
      </c>
      <c r="AB66" s="141">
        <v>141</v>
      </c>
    </row>
    <row r="67" spans="1:28" ht="18.75" customHeight="1">
      <c r="A67" s="138"/>
      <c r="B67" s="137" t="s">
        <v>112</v>
      </c>
      <c r="C67" s="142">
        <f>SUM(E67,G67)</f>
        <v>55</v>
      </c>
      <c r="D67" s="141">
        <f>SUM(F67,H67)</f>
        <v>740</v>
      </c>
      <c r="E67" s="140" t="s">
        <v>108</v>
      </c>
      <c r="F67" s="140" t="s">
        <v>108</v>
      </c>
      <c r="G67" s="141">
        <f>SUM(I67,K67,M67,O67,Q67,S67,U67,W67,Y67,AA67)</f>
        <v>55</v>
      </c>
      <c r="H67" s="141">
        <f>SUM(J67,L67,N67,P67,R67,T67,V67,X67,Z67,AB67)</f>
        <v>740</v>
      </c>
      <c r="I67" s="140" t="s">
        <v>108</v>
      </c>
      <c r="J67" s="140" t="s">
        <v>108</v>
      </c>
      <c r="K67" s="140" t="s">
        <v>108</v>
      </c>
      <c r="L67" s="140" t="s">
        <v>108</v>
      </c>
      <c r="M67" s="140" t="s">
        <v>108</v>
      </c>
      <c r="N67" s="140" t="s">
        <v>108</v>
      </c>
      <c r="O67" s="141">
        <v>2</v>
      </c>
      <c r="P67" s="141">
        <v>14</v>
      </c>
      <c r="Q67" s="141">
        <v>5</v>
      </c>
      <c r="R67" s="141">
        <v>49</v>
      </c>
      <c r="S67" s="140" t="s">
        <v>108</v>
      </c>
      <c r="T67" s="140" t="s">
        <v>108</v>
      </c>
      <c r="U67" s="140" t="s">
        <v>108</v>
      </c>
      <c r="V67" s="140" t="s">
        <v>108</v>
      </c>
      <c r="W67" s="140" t="s">
        <v>108</v>
      </c>
      <c r="X67" s="140" t="s">
        <v>108</v>
      </c>
      <c r="Y67" s="141">
        <v>33</v>
      </c>
      <c r="Z67" s="141">
        <v>466</v>
      </c>
      <c r="AA67" s="141">
        <v>15</v>
      </c>
      <c r="AB67" s="141">
        <v>211</v>
      </c>
    </row>
    <row r="68" spans="1:28" ht="18.75" customHeight="1">
      <c r="A68" s="138"/>
      <c r="B68" s="137" t="s">
        <v>111</v>
      </c>
      <c r="C68" s="142">
        <f>SUM(E68,G68)</f>
        <v>35</v>
      </c>
      <c r="D68" s="141">
        <f>SUM(F68,H68)</f>
        <v>330</v>
      </c>
      <c r="E68" s="140" t="s">
        <v>108</v>
      </c>
      <c r="F68" s="140" t="s">
        <v>108</v>
      </c>
      <c r="G68" s="141">
        <f>SUM(I68,K68,M68,O68,Q68,S68,U68,W68,Y68,AA68)</f>
        <v>35</v>
      </c>
      <c r="H68" s="141">
        <f>SUM(J68,L68,N68,P68,R68,T68,V68,X68,Z68,AB68)</f>
        <v>330</v>
      </c>
      <c r="I68" s="140" t="s">
        <v>108</v>
      </c>
      <c r="J68" s="140" t="s">
        <v>108</v>
      </c>
      <c r="K68" s="140" t="s">
        <v>108</v>
      </c>
      <c r="L68" s="140" t="s">
        <v>108</v>
      </c>
      <c r="M68" s="140" t="s">
        <v>108</v>
      </c>
      <c r="N68" s="140" t="s">
        <v>108</v>
      </c>
      <c r="O68" s="141">
        <v>2</v>
      </c>
      <c r="P68" s="141">
        <v>3</v>
      </c>
      <c r="Q68" s="141">
        <v>1</v>
      </c>
      <c r="R68" s="141">
        <v>28</v>
      </c>
      <c r="S68" s="140" t="s">
        <v>108</v>
      </c>
      <c r="T68" s="140" t="s">
        <v>108</v>
      </c>
      <c r="U68" s="140" t="s">
        <v>108</v>
      </c>
      <c r="V68" s="140" t="s">
        <v>108</v>
      </c>
      <c r="W68" s="140" t="s">
        <v>108</v>
      </c>
      <c r="X68" s="140" t="s">
        <v>108</v>
      </c>
      <c r="Y68" s="141">
        <v>25</v>
      </c>
      <c r="Z68" s="141">
        <v>210</v>
      </c>
      <c r="AA68" s="141">
        <v>7</v>
      </c>
      <c r="AB68" s="141">
        <v>89</v>
      </c>
    </row>
    <row r="69" spans="1:28" ht="18.75" customHeight="1">
      <c r="A69" s="138"/>
      <c r="B69" s="137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</row>
    <row r="70" spans="1:28" ht="18.75" customHeight="1">
      <c r="A70" s="135" t="s">
        <v>110</v>
      </c>
      <c r="B70" s="180"/>
      <c r="C70" s="60">
        <f>SUM(C71)</f>
        <v>41</v>
      </c>
      <c r="D70" s="60">
        <f>SUM(D71)</f>
        <v>393</v>
      </c>
      <c r="E70" s="60">
        <f>SUM(E71)</f>
        <v>1</v>
      </c>
      <c r="F70" s="60">
        <f>SUM(F71)</f>
        <v>23</v>
      </c>
      <c r="G70" s="60">
        <f>SUM(G71)</f>
        <v>40</v>
      </c>
      <c r="H70" s="60">
        <f>SUM(H71)</f>
        <v>370</v>
      </c>
      <c r="I70" s="133" t="s">
        <v>108</v>
      </c>
      <c r="J70" s="133" t="s">
        <v>108</v>
      </c>
      <c r="K70" s="133" t="s">
        <v>108</v>
      </c>
      <c r="L70" s="133" t="s">
        <v>108</v>
      </c>
      <c r="M70" s="133" t="s">
        <v>108</v>
      </c>
      <c r="N70" s="133" t="s">
        <v>108</v>
      </c>
      <c r="O70" s="60">
        <f>SUM(O71)</f>
        <v>2</v>
      </c>
      <c r="P70" s="60">
        <f>SUM(P71)</f>
        <v>8</v>
      </c>
      <c r="Q70" s="60">
        <f>SUM(Q71)</f>
        <v>3</v>
      </c>
      <c r="R70" s="60">
        <f>SUM(R71)</f>
        <v>40</v>
      </c>
      <c r="S70" s="133" t="s">
        <v>108</v>
      </c>
      <c r="T70" s="133" t="s">
        <v>108</v>
      </c>
      <c r="U70" s="133" t="s">
        <v>108</v>
      </c>
      <c r="V70" s="133" t="s">
        <v>108</v>
      </c>
      <c r="W70" s="133" t="s">
        <v>108</v>
      </c>
      <c r="X70" s="133" t="s">
        <v>108</v>
      </c>
      <c r="Y70" s="60">
        <f>SUM(Y71)</f>
        <v>23</v>
      </c>
      <c r="Z70" s="60">
        <f>SUM(Z71)</f>
        <v>189</v>
      </c>
      <c r="AA70" s="60">
        <f>SUM(AA71)</f>
        <v>12</v>
      </c>
      <c r="AB70" s="60">
        <f>SUM(AB71)</f>
        <v>133</v>
      </c>
    </row>
    <row r="71" spans="1:28" ht="18.75" customHeight="1">
      <c r="A71" s="132"/>
      <c r="B71" s="131" t="s">
        <v>109</v>
      </c>
      <c r="C71" s="130">
        <f>SUM(E71,G71)</f>
        <v>41</v>
      </c>
      <c r="D71" s="128">
        <f>SUM(F71,H71)</f>
        <v>393</v>
      </c>
      <c r="E71" s="128">
        <v>1</v>
      </c>
      <c r="F71" s="128">
        <v>23</v>
      </c>
      <c r="G71" s="128">
        <f>SUM(I71,K71,M71,O71,Q71,S71,U71,W71,Y71,AA71)</f>
        <v>40</v>
      </c>
      <c r="H71" s="128">
        <f>SUM(J71,L71,N71,P71,R71,T71,V71,X71,Z71,AB71)</f>
        <v>370</v>
      </c>
      <c r="I71" s="129" t="s">
        <v>108</v>
      </c>
      <c r="J71" s="129" t="s">
        <v>108</v>
      </c>
      <c r="K71" s="129" t="s">
        <v>108</v>
      </c>
      <c r="L71" s="129" t="s">
        <v>108</v>
      </c>
      <c r="M71" s="129" t="s">
        <v>108</v>
      </c>
      <c r="N71" s="129" t="s">
        <v>108</v>
      </c>
      <c r="O71" s="128">
        <v>2</v>
      </c>
      <c r="P71" s="128">
        <v>8</v>
      </c>
      <c r="Q71" s="128">
        <v>3</v>
      </c>
      <c r="R71" s="128">
        <v>40</v>
      </c>
      <c r="S71" s="129" t="s">
        <v>108</v>
      </c>
      <c r="T71" s="129" t="s">
        <v>108</v>
      </c>
      <c r="U71" s="129" t="s">
        <v>108</v>
      </c>
      <c r="V71" s="129" t="s">
        <v>108</v>
      </c>
      <c r="W71" s="129" t="s">
        <v>108</v>
      </c>
      <c r="X71" s="129" t="s">
        <v>108</v>
      </c>
      <c r="Y71" s="128">
        <v>23</v>
      </c>
      <c r="Z71" s="128">
        <v>189</v>
      </c>
      <c r="AA71" s="128">
        <v>12</v>
      </c>
      <c r="AB71" s="128">
        <v>133</v>
      </c>
    </row>
    <row r="72" spans="1:28" ht="18.75" customHeight="1">
      <c r="A72" s="20" t="s">
        <v>107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8.75" customHeight="1">
      <c r="A73" s="1" t="s">
        <v>106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</sheetData>
  <sheetProtection/>
  <mergeCells count="63">
    <mergeCell ref="AA1:AB1"/>
    <mergeCell ref="A4:AB4"/>
    <mergeCell ref="A3:AB3"/>
    <mergeCell ref="Y6:Z6"/>
    <mergeCell ref="AA6:AB6"/>
    <mergeCell ref="M6:N6"/>
    <mergeCell ref="Q6:R6"/>
    <mergeCell ref="U6:V6"/>
    <mergeCell ref="W6:X6"/>
    <mergeCell ref="S6:T6"/>
    <mergeCell ref="O6:P6"/>
    <mergeCell ref="A6:B8"/>
    <mergeCell ref="G6:H6"/>
    <mergeCell ref="I6:J6"/>
    <mergeCell ref="K6:L6"/>
    <mergeCell ref="C7:C8"/>
    <mergeCell ref="D7:D8"/>
    <mergeCell ref="E7:E8"/>
    <mergeCell ref="F7:F8"/>
    <mergeCell ref="G7:G8"/>
    <mergeCell ref="A14:B14"/>
    <mergeCell ref="A15:B15"/>
    <mergeCell ref="A16:B16"/>
    <mergeCell ref="A33:B33"/>
    <mergeCell ref="H7:H8"/>
    <mergeCell ref="A10:B10"/>
    <mergeCell ref="A11:B11"/>
    <mergeCell ref="A12:B12"/>
    <mergeCell ref="A43:B43"/>
    <mergeCell ref="A50:B50"/>
    <mergeCell ref="A56:B56"/>
    <mergeCell ref="A17:B17"/>
    <mergeCell ref="A18:B18"/>
    <mergeCell ref="A19:B19"/>
    <mergeCell ref="A20:B20"/>
    <mergeCell ref="A21:B21"/>
    <mergeCell ref="A22:B22"/>
    <mergeCell ref="A64:B64"/>
    <mergeCell ref="A70:B70"/>
    <mergeCell ref="O7:O8"/>
    <mergeCell ref="P7:P8"/>
    <mergeCell ref="I7:I8"/>
    <mergeCell ref="J7:J8"/>
    <mergeCell ref="K7:K8"/>
    <mergeCell ref="L7:L8"/>
    <mergeCell ref="A24:B24"/>
    <mergeCell ref="A27:B27"/>
    <mergeCell ref="AA7:AA8"/>
    <mergeCell ref="AB7:AB8"/>
    <mergeCell ref="U7:U8"/>
    <mergeCell ref="V7:V8"/>
    <mergeCell ref="W7:W8"/>
    <mergeCell ref="X7:X8"/>
    <mergeCell ref="E6:F6"/>
    <mergeCell ref="C6:D6"/>
    <mergeCell ref="Y7:Y8"/>
    <mergeCell ref="Z7:Z8"/>
    <mergeCell ref="Q7:Q8"/>
    <mergeCell ref="R7:R8"/>
    <mergeCell ref="S7:S8"/>
    <mergeCell ref="T7:T8"/>
    <mergeCell ref="M7:M8"/>
    <mergeCell ref="N7:N8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zoomScalePageLayoutView="0" workbookViewId="0" topLeftCell="A1">
      <selection activeCell="A1" sqref="A1:C1"/>
    </sheetView>
  </sheetViews>
  <sheetFormatPr defaultColWidth="8.796875" defaultRowHeight="22.5" customHeight="1"/>
  <cols>
    <col min="1" max="2" width="3.09765625" style="0" customWidth="1"/>
    <col min="3" max="3" width="33.59765625" style="0" customWidth="1"/>
    <col min="4" max="16384" width="10.59765625" style="0" customWidth="1"/>
  </cols>
  <sheetData>
    <row r="1" spans="1:21" ht="22.5" customHeight="1">
      <c r="A1" s="265" t="s">
        <v>292</v>
      </c>
      <c r="B1" s="263"/>
      <c r="C1" s="26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66" t="s">
        <v>293</v>
      </c>
      <c r="T1" s="264"/>
      <c r="U1" s="264"/>
    </row>
    <row r="2" spans="1:21" ht="22.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21" ht="22.5" customHeight="1">
      <c r="A3" s="267" t="s">
        <v>291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</row>
    <row r="4" spans="1:21" ht="22.5" customHeight="1" thickBot="1">
      <c r="A4" s="213"/>
      <c r="B4" s="262"/>
      <c r="C4" s="262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</row>
    <row r="5" spans="1:21" ht="22.5" customHeight="1">
      <c r="A5" s="260" t="s">
        <v>290</v>
      </c>
      <c r="B5" s="260"/>
      <c r="C5" s="259"/>
      <c r="D5" s="257" t="s">
        <v>289</v>
      </c>
      <c r="E5" s="258"/>
      <c r="F5" s="257" t="s">
        <v>288</v>
      </c>
      <c r="G5" s="258"/>
      <c r="H5" s="257" t="s">
        <v>287</v>
      </c>
      <c r="I5" s="258"/>
      <c r="J5" s="257" t="s">
        <v>286</v>
      </c>
      <c r="K5" s="258"/>
      <c r="L5" s="257" t="s">
        <v>285</v>
      </c>
      <c r="M5" s="258"/>
      <c r="N5" s="257" t="s">
        <v>284</v>
      </c>
      <c r="O5" s="258"/>
      <c r="P5" s="257" t="s">
        <v>283</v>
      </c>
      <c r="Q5" s="258"/>
      <c r="R5" s="257" t="s">
        <v>282</v>
      </c>
      <c r="S5" s="258"/>
      <c r="T5" s="257" t="s">
        <v>281</v>
      </c>
      <c r="U5" s="256"/>
    </row>
    <row r="6" spans="1:21" ht="22.5" customHeight="1">
      <c r="A6" s="255"/>
      <c r="B6" s="255"/>
      <c r="C6" s="254"/>
      <c r="D6" s="253" t="s">
        <v>280</v>
      </c>
      <c r="E6" s="253" t="s">
        <v>162</v>
      </c>
      <c r="F6" s="253" t="s">
        <v>280</v>
      </c>
      <c r="G6" s="253" t="s">
        <v>162</v>
      </c>
      <c r="H6" s="253" t="s">
        <v>280</v>
      </c>
      <c r="I6" s="253" t="s">
        <v>162</v>
      </c>
      <c r="J6" s="253" t="s">
        <v>280</v>
      </c>
      <c r="K6" s="253" t="s">
        <v>162</v>
      </c>
      <c r="L6" s="253" t="s">
        <v>280</v>
      </c>
      <c r="M6" s="253" t="s">
        <v>162</v>
      </c>
      <c r="N6" s="253" t="s">
        <v>280</v>
      </c>
      <c r="O6" s="253" t="s">
        <v>162</v>
      </c>
      <c r="P6" s="253" t="s">
        <v>280</v>
      </c>
      <c r="Q6" s="253" t="s">
        <v>162</v>
      </c>
      <c r="R6" s="253" t="s">
        <v>280</v>
      </c>
      <c r="S6" s="253" t="s">
        <v>162</v>
      </c>
      <c r="T6" s="253" t="s">
        <v>280</v>
      </c>
      <c r="U6" s="252" t="s">
        <v>162</v>
      </c>
    </row>
    <row r="7" spans="1:21" ht="22.5" customHeight="1">
      <c r="A7" s="251"/>
      <c r="B7" s="251"/>
      <c r="C7" s="250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8"/>
    </row>
    <row r="8" spans="1:21" ht="22.5" customHeight="1">
      <c r="A8" s="214"/>
      <c r="B8" s="214"/>
      <c r="C8" s="247"/>
      <c r="D8" s="213"/>
      <c r="E8" s="232" t="s">
        <v>161</v>
      </c>
      <c r="F8" s="246"/>
      <c r="G8" s="232" t="s">
        <v>161</v>
      </c>
      <c r="H8" s="246"/>
      <c r="I8" s="232" t="s">
        <v>161</v>
      </c>
      <c r="J8" s="246"/>
      <c r="K8" s="232" t="s">
        <v>161</v>
      </c>
      <c r="L8" s="246"/>
      <c r="M8" s="232" t="s">
        <v>161</v>
      </c>
      <c r="N8" s="246"/>
      <c r="O8" s="232" t="s">
        <v>161</v>
      </c>
      <c r="P8" s="246"/>
      <c r="Q8" s="232" t="s">
        <v>161</v>
      </c>
      <c r="R8" s="246"/>
      <c r="S8" s="232" t="s">
        <v>161</v>
      </c>
      <c r="T8" s="246"/>
      <c r="U8" s="232" t="s">
        <v>161</v>
      </c>
    </row>
    <row r="9" spans="1:21" ht="22.5" customHeight="1">
      <c r="A9" s="244" t="s">
        <v>82</v>
      </c>
      <c r="B9" s="244"/>
      <c r="C9" s="243"/>
      <c r="D9" s="224">
        <f>SUM(F9,H9,J9,L9,N9,P9,R9,T9)</f>
        <v>78047</v>
      </c>
      <c r="E9" s="224">
        <f>SUM(G9,I9,K9,M9,O9,Q9,S9,U9)</f>
        <v>555399</v>
      </c>
      <c r="F9" s="224">
        <v>35437</v>
      </c>
      <c r="G9" s="224">
        <v>54777</v>
      </c>
      <c r="H9" s="224">
        <v>17619</v>
      </c>
      <c r="I9" s="224">
        <v>59892</v>
      </c>
      <c r="J9" s="224">
        <v>13588</v>
      </c>
      <c r="K9" s="224">
        <v>87837</v>
      </c>
      <c r="L9" s="224">
        <v>8578</v>
      </c>
      <c r="M9" s="224">
        <v>135133</v>
      </c>
      <c r="N9" s="224">
        <v>1494</v>
      </c>
      <c r="O9" s="224">
        <v>55976</v>
      </c>
      <c r="P9" s="224">
        <v>875</v>
      </c>
      <c r="Q9" s="224">
        <v>59529</v>
      </c>
      <c r="R9" s="224">
        <v>386</v>
      </c>
      <c r="S9" s="224">
        <v>61831</v>
      </c>
      <c r="T9" s="224">
        <v>70</v>
      </c>
      <c r="U9" s="224">
        <v>40424</v>
      </c>
    </row>
    <row r="10" spans="1:21" ht="22.5" customHeight="1">
      <c r="A10" s="274" t="s">
        <v>295</v>
      </c>
      <c r="B10" s="275"/>
      <c r="C10" s="276"/>
      <c r="D10" s="228">
        <f>SUM(D13,D18)</f>
        <v>75709</v>
      </c>
      <c r="E10" s="228">
        <f>SUM(E13,E18)</f>
        <v>584077</v>
      </c>
      <c r="F10" s="228">
        <f>SUM(F13,F18)</f>
        <v>33298</v>
      </c>
      <c r="G10" s="228">
        <f>SUM(G13,G18)</f>
        <v>51342</v>
      </c>
      <c r="H10" s="228">
        <f>SUM(H13,H18)</f>
        <v>16344</v>
      </c>
      <c r="I10" s="228">
        <f>SUM(I13,I18)</f>
        <v>55729</v>
      </c>
      <c r="J10" s="228">
        <f>SUM(J13,J18)</f>
        <v>13533</v>
      </c>
      <c r="K10" s="228">
        <f>SUM(K13,K18)</f>
        <v>88223</v>
      </c>
      <c r="L10" s="228">
        <f>SUM(L13,L18)</f>
        <v>9470</v>
      </c>
      <c r="M10" s="228">
        <f>SUM(M13,M18)</f>
        <v>148748</v>
      </c>
      <c r="N10" s="228">
        <f>SUM(N13,N18)</f>
        <v>1544</v>
      </c>
      <c r="O10" s="228">
        <f>SUM(O13,O18)</f>
        <v>57699</v>
      </c>
      <c r="P10" s="228">
        <f>SUM(P13,P18)</f>
        <v>990</v>
      </c>
      <c r="Q10" s="228">
        <f>SUM(Q13,Q18)</f>
        <v>67261</v>
      </c>
      <c r="R10" s="228">
        <f>SUM(R13,R18)</f>
        <v>450</v>
      </c>
      <c r="S10" s="228">
        <f>SUM(S13,S18)</f>
        <v>71096</v>
      </c>
      <c r="T10" s="228">
        <f>SUM(T13,T18)</f>
        <v>80</v>
      </c>
      <c r="U10" s="228">
        <f>SUM(U13,U18)</f>
        <v>43979</v>
      </c>
    </row>
    <row r="11" spans="1:21" ht="22.5" customHeight="1">
      <c r="A11" s="244" t="s">
        <v>279</v>
      </c>
      <c r="B11" s="244"/>
      <c r="C11" s="243"/>
      <c r="D11" s="245">
        <f>100*(D10-D9)/D9</f>
        <v>-2.995630837828488</v>
      </c>
      <c r="E11" s="245">
        <f>100*(E10-E9)/E9</f>
        <v>5.163495072911546</v>
      </c>
      <c r="F11" s="245">
        <f>100*(F10-F9)/F9</f>
        <v>-6.036064000903011</v>
      </c>
      <c r="G11" s="245">
        <f>100*(G10-G9)/G9</f>
        <v>-6.270880113916425</v>
      </c>
      <c r="H11" s="245">
        <f>100*(H10-H9)/H9</f>
        <v>-7.236506044610931</v>
      </c>
      <c r="I11" s="245">
        <f>100*(I10-I9)/I9</f>
        <v>-6.95084485407066</v>
      </c>
      <c r="J11" s="245">
        <f>100*(J10-J9)/J9</f>
        <v>-0.4047689137474242</v>
      </c>
      <c r="K11" s="245">
        <f>100*(K10-K9)/K9</f>
        <v>0.4394503455263727</v>
      </c>
      <c r="L11" s="245">
        <f>100*(L10-L9)/L9</f>
        <v>10.39869433434367</v>
      </c>
      <c r="M11" s="245">
        <f>100*(M10-M9)/M9</f>
        <v>10.075259189095188</v>
      </c>
      <c r="N11" s="245">
        <f>100*(N10-N9)/N9</f>
        <v>3.3467202141900936</v>
      </c>
      <c r="O11" s="245">
        <f>100*(O10-O9)/O9</f>
        <v>3.0781049021009004</v>
      </c>
      <c r="P11" s="245">
        <f>100*(P10-P9)/P9</f>
        <v>13.142857142857142</v>
      </c>
      <c r="Q11" s="245">
        <f>100*(Q10-Q9)/Q9</f>
        <v>12.988627391691445</v>
      </c>
      <c r="R11" s="245">
        <f>100*(R10-R9)/R9</f>
        <v>16.580310880829014</v>
      </c>
      <c r="S11" s="245">
        <f>100*(S10-S9)/S9</f>
        <v>14.984392942051722</v>
      </c>
      <c r="T11" s="245">
        <f>100*(T10-T9)/T9</f>
        <v>14.285714285714286</v>
      </c>
      <c r="U11" s="245">
        <f>100*(U10-U9)/U9</f>
        <v>8.794280625371067</v>
      </c>
    </row>
    <row r="12" spans="1:21" ht="22.5" customHeight="1">
      <c r="A12" s="214"/>
      <c r="B12" s="244"/>
      <c r="C12" s="243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</row>
    <row r="13" spans="1:21" ht="22.5" customHeight="1">
      <c r="A13" s="237" t="s">
        <v>4</v>
      </c>
      <c r="B13" s="237"/>
      <c r="C13" s="236"/>
      <c r="D13" s="229">
        <f>SUM(D14:D16)</f>
        <v>228</v>
      </c>
      <c r="E13" s="228">
        <f>SUM(E14:E16)</f>
        <v>2979</v>
      </c>
      <c r="F13" s="228">
        <f>SUM(F14:F16)</f>
        <v>42</v>
      </c>
      <c r="G13" s="228">
        <f>SUM(G14:G16)</f>
        <v>55</v>
      </c>
      <c r="H13" s="228">
        <f>SUM(H14:H16)</f>
        <v>28</v>
      </c>
      <c r="I13" s="228">
        <f>SUM(I14:I16)</f>
        <v>98</v>
      </c>
      <c r="J13" s="228">
        <f>SUM(J14:J16)</f>
        <v>61</v>
      </c>
      <c r="K13" s="228">
        <f>SUM(K14:K16)</f>
        <v>439</v>
      </c>
      <c r="L13" s="228">
        <f>SUM(L14:L16)</f>
        <v>76</v>
      </c>
      <c r="M13" s="228">
        <f>SUM(M14:M16)</f>
        <v>1245</v>
      </c>
      <c r="N13" s="228">
        <f>SUM(N14:N16)</f>
        <v>10</v>
      </c>
      <c r="O13" s="228">
        <f>SUM(O14:O16)</f>
        <v>349</v>
      </c>
      <c r="P13" s="228">
        <f>SUM(P14:P16)</f>
        <v>10</v>
      </c>
      <c r="Q13" s="228">
        <f>SUM(Q14:Q16)</f>
        <v>669</v>
      </c>
      <c r="R13" s="228">
        <f>SUM(R14:R16)</f>
        <v>1</v>
      </c>
      <c r="S13" s="228">
        <f>SUM(S14:S16)</f>
        <v>124</v>
      </c>
      <c r="T13" s="238" t="s">
        <v>25</v>
      </c>
      <c r="U13" s="238" t="s">
        <v>25</v>
      </c>
    </row>
    <row r="14" spans="1:21" ht="22.5" customHeight="1">
      <c r="A14" s="242" t="s">
        <v>247</v>
      </c>
      <c r="B14" s="237" t="s">
        <v>278</v>
      </c>
      <c r="C14" s="236"/>
      <c r="D14" s="229">
        <f>SUM(F14,H14,J14,L14,N14,P14,R14,T14)</f>
        <v>131</v>
      </c>
      <c r="E14" s="228">
        <f>SUM(G14,I14,K14,M14,O14,Q14,S14,U14)</f>
        <v>1201</v>
      </c>
      <c r="F14" s="228">
        <v>33</v>
      </c>
      <c r="G14" s="228">
        <v>41</v>
      </c>
      <c r="H14" s="228">
        <v>23</v>
      </c>
      <c r="I14" s="228">
        <v>81</v>
      </c>
      <c r="J14" s="228">
        <v>37</v>
      </c>
      <c r="K14" s="228">
        <v>257</v>
      </c>
      <c r="L14" s="228">
        <v>30</v>
      </c>
      <c r="M14" s="228">
        <v>483</v>
      </c>
      <c r="N14" s="228">
        <v>5</v>
      </c>
      <c r="O14" s="228">
        <v>163</v>
      </c>
      <c r="P14" s="228">
        <v>3</v>
      </c>
      <c r="Q14" s="228">
        <v>176</v>
      </c>
      <c r="R14" s="238" t="s">
        <v>25</v>
      </c>
      <c r="S14" s="238" t="s">
        <v>25</v>
      </c>
      <c r="T14" s="238" t="s">
        <v>25</v>
      </c>
      <c r="U14" s="238" t="s">
        <v>25</v>
      </c>
    </row>
    <row r="15" spans="1:21" ht="22.5" customHeight="1">
      <c r="A15" s="242"/>
      <c r="B15" s="237" t="s">
        <v>277</v>
      </c>
      <c r="C15" s="236"/>
      <c r="D15" s="229">
        <f>SUM(F15,H15,J15,L15,N15,P15,R15,T15)</f>
        <v>36</v>
      </c>
      <c r="E15" s="228">
        <f>SUM(G15,I15,K15,M15,O15,Q15,S15,U15)</f>
        <v>517</v>
      </c>
      <c r="F15" s="228">
        <v>5</v>
      </c>
      <c r="G15" s="228">
        <v>6</v>
      </c>
      <c r="H15" s="228">
        <v>1</v>
      </c>
      <c r="I15" s="228">
        <v>3</v>
      </c>
      <c r="J15" s="228">
        <v>12</v>
      </c>
      <c r="K15" s="228">
        <v>88</v>
      </c>
      <c r="L15" s="228">
        <v>15</v>
      </c>
      <c r="M15" s="228">
        <v>246</v>
      </c>
      <c r="N15" s="228">
        <v>1</v>
      </c>
      <c r="O15" s="228">
        <v>45</v>
      </c>
      <c r="P15" s="228">
        <v>2</v>
      </c>
      <c r="Q15" s="228">
        <v>129</v>
      </c>
      <c r="R15" s="238" t="s">
        <v>25</v>
      </c>
      <c r="S15" s="238" t="s">
        <v>25</v>
      </c>
      <c r="T15" s="238" t="s">
        <v>25</v>
      </c>
      <c r="U15" s="238" t="s">
        <v>25</v>
      </c>
    </row>
    <row r="16" spans="1:21" ht="22.5" customHeight="1">
      <c r="A16" s="242"/>
      <c r="B16" s="237" t="s">
        <v>276</v>
      </c>
      <c r="C16" s="236"/>
      <c r="D16" s="229">
        <f>SUM(F16,H16,J16,L16,N16,P16,R16,T16)</f>
        <v>61</v>
      </c>
      <c r="E16" s="228">
        <f>SUM(G16,I16,K16,M16,O16,Q16,S16,U16)</f>
        <v>1261</v>
      </c>
      <c r="F16" s="228">
        <v>4</v>
      </c>
      <c r="G16" s="228">
        <v>8</v>
      </c>
      <c r="H16" s="228">
        <v>4</v>
      </c>
      <c r="I16" s="228">
        <v>14</v>
      </c>
      <c r="J16" s="228">
        <v>12</v>
      </c>
      <c r="K16" s="228">
        <v>94</v>
      </c>
      <c r="L16" s="228">
        <v>31</v>
      </c>
      <c r="M16" s="228">
        <v>516</v>
      </c>
      <c r="N16" s="228">
        <v>4</v>
      </c>
      <c r="O16" s="228">
        <v>141</v>
      </c>
      <c r="P16" s="228">
        <v>5</v>
      </c>
      <c r="Q16" s="228">
        <v>364</v>
      </c>
      <c r="R16" s="228">
        <v>1</v>
      </c>
      <c r="S16" s="228">
        <v>124</v>
      </c>
      <c r="T16" s="238" t="s">
        <v>25</v>
      </c>
      <c r="U16" s="238" t="s">
        <v>25</v>
      </c>
    </row>
    <row r="17" spans="1:21" ht="22.5" customHeight="1">
      <c r="A17" s="242"/>
      <c r="B17" s="242"/>
      <c r="C17" s="241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228"/>
      <c r="P17" s="228"/>
      <c r="Q17" s="228"/>
      <c r="R17" s="228"/>
      <c r="S17" s="228"/>
      <c r="T17" s="228"/>
      <c r="U17" s="228"/>
    </row>
    <row r="18" spans="1:21" ht="22.5" customHeight="1">
      <c r="A18" s="237" t="s">
        <v>5</v>
      </c>
      <c r="B18" s="237"/>
      <c r="C18" s="236"/>
      <c r="D18" s="229">
        <v>75481</v>
      </c>
      <c r="E18" s="228">
        <v>581098</v>
      </c>
      <c r="F18" s="228">
        <v>33256</v>
      </c>
      <c r="G18" s="228">
        <v>51287</v>
      </c>
      <c r="H18" s="228">
        <v>16316</v>
      </c>
      <c r="I18" s="228">
        <v>55631</v>
      </c>
      <c r="J18" s="228">
        <v>13472</v>
      </c>
      <c r="K18" s="228">
        <v>87784</v>
      </c>
      <c r="L18" s="228">
        <v>9394</v>
      </c>
      <c r="M18" s="228">
        <v>147503</v>
      </c>
      <c r="N18" s="228">
        <v>1534</v>
      </c>
      <c r="O18" s="228">
        <v>57350</v>
      </c>
      <c r="P18" s="228">
        <v>980</v>
      </c>
      <c r="Q18" s="228">
        <v>66592</v>
      </c>
      <c r="R18" s="228">
        <v>449</v>
      </c>
      <c r="S18" s="228">
        <v>70972</v>
      </c>
      <c r="T18" s="228">
        <v>80</v>
      </c>
      <c r="U18" s="228">
        <v>43979</v>
      </c>
    </row>
    <row r="19" spans="1:21" ht="22.5" customHeight="1">
      <c r="A19" s="240" t="s">
        <v>275</v>
      </c>
      <c r="B19" s="240"/>
      <c r="C19" s="239"/>
      <c r="D19" s="68"/>
      <c r="E19" s="68"/>
      <c r="F19" s="6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</row>
    <row r="20" spans="1:21" ht="22.5" customHeight="1">
      <c r="A20" s="68"/>
      <c r="B20" s="237" t="s">
        <v>6</v>
      </c>
      <c r="C20" s="236"/>
      <c r="D20" s="229">
        <f>SUM(F20,H20,J20,L20,N20,P20,R20,T20)</f>
        <v>58</v>
      </c>
      <c r="E20" s="228">
        <f>SUM(G20,I20,K20,M20,O20,Q20,S20,U20)</f>
        <v>561</v>
      </c>
      <c r="F20" s="228">
        <v>7</v>
      </c>
      <c r="G20" s="228">
        <v>8</v>
      </c>
      <c r="H20" s="228">
        <v>9</v>
      </c>
      <c r="I20" s="228">
        <v>30</v>
      </c>
      <c r="J20" s="228">
        <v>15</v>
      </c>
      <c r="K20" s="228">
        <v>108</v>
      </c>
      <c r="L20" s="228">
        <v>26</v>
      </c>
      <c r="M20" s="228">
        <v>384</v>
      </c>
      <c r="N20" s="228">
        <v>1</v>
      </c>
      <c r="O20" s="228">
        <v>31</v>
      </c>
      <c r="P20" s="238" t="s">
        <v>25</v>
      </c>
      <c r="Q20" s="238" t="s">
        <v>25</v>
      </c>
      <c r="R20" s="238" t="s">
        <v>25</v>
      </c>
      <c r="S20" s="238" t="s">
        <v>25</v>
      </c>
      <c r="T20" s="238" t="s">
        <v>25</v>
      </c>
      <c r="U20" s="238" t="s">
        <v>25</v>
      </c>
    </row>
    <row r="21" spans="1:21" ht="22.5" customHeight="1">
      <c r="A21" s="68"/>
      <c r="B21" s="237" t="s">
        <v>7</v>
      </c>
      <c r="C21" s="236"/>
      <c r="D21" s="229">
        <f>SUM(F21,H21,J21,L21,N21,P21,R21,T21)</f>
        <v>8612</v>
      </c>
      <c r="E21" s="228">
        <f>SUM(G21,I21,K21,M21,O21,Q21,S21,U21)</f>
        <v>63080</v>
      </c>
      <c r="F21" s="228">
        <v>3297</v>
      </c>
      <c r="G21" s="228">
        <v>4851</v>
      </c>
      <c r="H21" s="228">
        <v>1714</v>
      </c>
      <c r="I21" s="228">
        <v>5882</v>
      </c>
      <c r="J21" s="228">
        <v>1889</v>
      </c>
      <c r="K21" s="228">
        <v>12465</v>
      </c>
      <c r="L21" s="228">
        <v>1417</v>
      </c>
      <c r="M21" s="228">
        <v>21837</v>
      </c>
      <c r="N21" s="228">
        <v>175</v>
      </c>
      <c r="O21" s="228">
        <v>6448</v>
      </c>
      <c r="P21" s="228">
        <v>80</v>
      </c>
      <c r="Q21" s="228">
        <v>5135</v>
      </c>
      <c r="R21" s="228">
        <v>38</v>
      </c>
      <c r="S21" s="228">
        <v>5512</v>
      </c>
      <c r="T21" s="238">
        <v>2</v>
      </c>
      <c r="U21" s="238">
        <v>950</v>
      </c>
    </row>
    <row r="22" spans="1:21" ht="22.5" customHeight="1">
      <c r="A22" s="68"/>
      <c r="B22" s="237" t="s">
        <v>8</v>
      </c>
      <c r="C22" s="236"/>
      <c r="D22" s="229">
        <f>SUM(D23:D45)</f>
        <v>12861</v>
      </c>
      <c r="E22" s="228">
        <f>SUM(E23:E45)</f>
        <v>143709</v>
      </c>
      <c r="F22" s="228">
        <f>SUM(F23:F45)</f>
        <v>4687</v>
      </c>
      <c r="G22" s="228">
        <f>SUM(G23:G45)</f>
        <v>8022</v>
      </c>
      <c r="H22" s="228">
        <f>SUM(H23:H45)</f>
        <v>3088</v>
      </c>
      <c r="I22" s="228">
        <f>SUM(I23:I45)</f>
        <v>10538</v>
      </c>
      <c r="J22" s="228">
        <f>SUM(J23:J45)</f>
        <v>2424</v>
      </c>
      <c r="K22" s="228">
        <f>SUM(K23:K45)</f>
        <v>15666</v>
      </c>
      <c r="L22" s="228">
        <f>SUM(L23:L45)</f>
        <v>1801</v>
      </c>
      <c r="M22" s="228">
        <f>SUM(M23:M45)</f>
        <v>29062</v>
      </c>
      <c r="N22" s="228">
        <f>SUM(N23:N45)</f>
        <v>404</v>
      </c>
      <c r="O22" s="228">
        <f>SUM(O23:O45)</f>
        <v>15017</v>
      </c>
      <c r="P22" s="228">
        <f>SUM(P23:P45)</f>
        <v>278</v>
      </c>
      <c r="Q22" s="228">
        <f>SUM(Q23:Q45)</f>
        <v>19138</v>
      </c>
      <c r="R22" s="228">
        <f>SUM(R23:R45)</f>
        <v>142</v>
      </c>
      <c r="S22" s="228">
        <f>SUM(S23:S45)</f>
        <v>22595</v>
      </c>
      <c r="T22" s="228">
        <f>SUM(T23:T45)</f>
        <v>37</v>
      </c>
      <c r="U22" s="228">
        <f>SUM(U23:U45)</f>
        <v>23671</v>
      </c>
    </row>
    <row r="23" spans="1:21" ht="22.5" customHeight="1">
      <c r="A23" s="214"/>
      <c r="B23" s="214"/>
      <c r="C23" s="233" t="s">
        <v>274</v>
      </c>
      <c r="D23" s="225">
        <f>SUM(F23,H23,J23,L23,N23,P23,R23,T23)</f>
        <v>869</v>
      </c>
      <c r="E23" s="224">
        <f>SUM(G23,I23,K23,M23,O23,Q23,S23,U23)</f>
        <v>13147</v>
      </c>
      <c r="F23" s="224">
        <v>184</v>
      </c>
      <c r="G23" s="224">
        <v>333</v>
      </c>
      <c r="H23" s="224">
        <v>171</v>
      </c>
      <c r="I23" s="224">
        <v>596</v>
      </c>
      <c r="J23" s="224">
        <v>183</v>
      </c>
      <c r="K23" s="224">
        <v>1199</v>
      </c>
      <c r="L23" s="224">
        <v>231</v>
      </c>
      <c r="M23" s="224">
        <v>3766</v>
      </c>
      <c r="N23" s="224">
        <v>47</v>
      </c>
      <c r="O23" s="224">
        <v>1810</v>
      </c>
      <c r="P23" s="224">
        <v>35</v>
      </c>
      <c r="Q23" s="224">
        <v>2417</v>
      </c>
      <c r="R23" s="224">
        <v>16</v>
      </c>
      <c r="S23" s="224">
        <v>2244</v>
      </c>
      <c r="T23" s="232">
        <v>2</v>
      </c>
      <c r="U23" s="232">
        <v>782</v>
      </c>
    </row>
    <row r="24" spans="1:21" ht="22.5" customHeight="1">
      <c r="A24" s="214"/>
      <c r="B24" s="214"/>
      <c r="C24" s="233" t="s">
        <v>273</v>
      </c>
      <c r="D24" s="225">
        <f>SUM(F24,H24,J24,L24,N24,P24,R24,T24)</f>
        <v>83</v>
      </c>
      <c r="E24" s="224">
        <f>SUM(G24,I24,K24,M24,O24,Q24,S24,U24)</f>
        <v>1456</v>
      </c>
      <c r="F24" s="224">
        <v>10</v>
      </c>
      <c r="G24" s="224">
        <v>19</v>
      </c>
      <c r="H24" s="224">
        <v>17</v>
      </c>
      <c r="I24" s="224">
        <v>60</v>
      </c>
      <c r="J24" s="224">
        <v>21</v>
      </c>
      <c r="K24" s="224">
        <v>141</v>
      </c>
      <c r="L24" s="224">
        <v>26</v>
      </c>
      <c r="M24" s="224">
        <v>425</v>
      </c>
      <c r="N24" s="224">
        <v>4</v>
      </c>
      <c r="O24" s="224">
        <v>133</v>
      </c>
      <c r="P24" s="224">
        <v>2</v>
      </c>
      <c r="Q24" s="224">
        <v>126</v>
      </c>
      <c r="R24" s="224">
        <v>3</v>
      </c>
      <c r="S24" s="224">
        <v>552</v>
      </c>
      <c r="T24" s="232" t="s">
        <v>25</v>
      </c>
      <c r="U24" s="232" t="s">
        <v>25</v>
      </c>
    </row>
    <row r="25" spans="1:21" ht="22.5" customHeight="1">
      <c r="A25" s="214"/>
      <c r="B25" s="214"/>
      <c r="C25" s="233" t="s">
        <v>294</v>
      </c>
      <c r="D25" s="225">
        <f>SUM(F25,H25,J25,L25,N25,P25,R25,T25)</f>
        <v>3795</v>
      </c>
      <c r="E25" s="224">
        <f>SUM(G25,I25,K25,M25,O25,Q25,S25,U25)</f>
        <v>24850</v>
      </c>
      <c r="F25" s="224">
        <v>1505</v>
      </c>
      <c r="G25" s="224">
        <v>2709</v>
      </c>
      <c r="H25" s="224">
        <v>1127</v>
      </c>
      <c r="I25" s="224">
        <v>3838</v>
      </c>
      <c r="J25" s="224">
        <v>741</v>
      </c>
      <c r="K25" s="224">
        <v>4650</v>
      </c>
      <c r="L25" s="224">
        <v>304</v>
      </c>
      <c r="M25" s="224">
        <v>4790</v>
      </c>
      <c r="N25" s="224">
        <v>63</v>
      </c>
      <c r="O25" s="224">
        <v>2282</v>
      </c>
      <c r="P25" s="224">
        <v>36</v>
      </c>
      <c r="Q25" s="224">
        <v>2511</v>
      </c>
      <c r="R25" s="224">
        <v>17</v>
      </c>
      <c r="S25" s="224">
        <v>2694</v>
      </c>
      <c r="T25" s="232">
        <v>2</v>
      </c>
      <c r="U25" s="232">
        <v>1376</v>
      </c>
    </row>
    <row r="26" spans="1:21" ht="22.5" customHeight="1">
      <c r="A26" s="214"/>
      <c r="B26" s="235"/>
      <c r="C26" s="268" t="s">
        <v>272</v>
      </c>
      <c r="D26" s="225">
        <f>SUM(F26,H26,J26,L26,N26,P26,R26,T26)</f>
        <v>603</v>
      </c>
      <c r="E26" s="224">
        <f>SUM(G26,I26,K26,M26,O26,Q26,S26,U26)</f>
        <v>9310</v>
      </c>
      <c r="F26" s="224">
        <v>179</v>
      </c>
      <c r="G26" s="224">
        <v>305</v>
      </c>
      <c r="H26" s="224">
        <v>79</v>
      </c>
      <c r="I26" s="224">
        <v>269</v>
      </c>
      <c r="J26" s="224">
        <v>125</v>
      </c>
      <c r="K26" s="224">
        <v>840</v>
      </c>
      <c r="L26" s="224">
        <v>118</v>
      </c>
      <c r="M26" s="224">
        <v>2034</v>
      </c>
      <c r="N26" s="224">
        <v>61</v>
      </c>
      <c r="O26" s="224">
        <v>2252</v>
      </c>
      <c r="P26" s="224">
        <v>30</v>
      </c>
      <c r="Q26" s="224">
        <v>2011</v>
      </c>
      <c r="R26" s="224">
        <v>11</v>
      </c>
      <c r="S26" s="224">
        <v>1599</v>
      </c>
      <c r="T26" s="232" t="s">
        <v>25</v>
      </c>
      <c r="U26" s="232" t="s">
        <v>25</v>
      </c>
    </row>
    <row r="27" spans="1:21" ht="22.5" customHeight="1">
      <c r="A27" s="234"/>
      <c r="B27" s="234"/>
      <c r="C27" s="233" t="s">
        <v>271</v>
      </c>
      <c r="D27" s="225">
        <f>SUM(F27,H27,J27,L27,N27,P27,R27,T27)</f>
        <v>426</v>
      </c>
      <c r="E27" s="224">
        <f>SUM(G27,I27,K27,M27,O27,Q27,S27,U27)</f>
        <v>2699</v>
      </c>
      <c r="F27" s="224">
        <v>167</v>
      </c>
      <c r="G27" s="224">
        <v>270</v>
      </c>
      <c r="H27" s="224">
        <v>93</v>
      </c>
      <c r="I27" s="224">
        <v>315</v>
      </c>
      <c r="J27" s="224">
        <v>102</v>
      </c>
      <c r="K27" s="224">
        <v>667</v>
      </c>
      <c r="L27" s="224">
        <v>53</v>
      </c>
      <c r="M27" s="224">
        <v>785</v>
      </c>
      <c r="N27" s="224">
        <v>8</v>
      </c>
      <c r="O27" s="224">
        <v>294</v>
      </c>
      <c r="P27" s="224">
        <v>2</v>
      </c>
      <c r="Q27" s="224">
        <v>124</v>
      </c>
      <c r="R27" s="224">
        <v>1</v>
      </c>
      <c r="S27" s="224">
        <v>244</v>
      </c>
      <c r="T27" s="232" t="s">
        <v>25</v>
      </c>
      <c r="U27" s="232" t="s">
        <v>25</v>
      </c>
    </row>
    <row r="28" spans="1:21" ht="22.5" customHeight="1">
      <c r="A28" s="234"/>
      <c r="B28" s="234"/>
      <c r="C28" s="233" t="s">
        <v>270</v>
      </c>
      <c r="D28" s="225">
        <f>SUM(F28,H28,J28,L28,N28,P28,R28,T28)</f>
        <v>652</v>
      </c>
      <c r="E28" s="224">
        <f>SUM(G28,I28,K28,M28,O28,Q28,S28,U28)</f>
        <v>3383</v>
      </c>
      <c r="F28" s="224">
        <v>354</v>
      </c>
      <c r="G28" s="224">
        <v>539</v>
      </c>
      <c r="H28" s="224">
        <v>155</v>
      </c>
      <c r="I28" s="224">
        <v>520</v>
      </c>
      <c r="J28" s="224">
        <v>94</v>
      </c>
      <c r="K28" s="224">
        <v>606</v>
      </c>
      <c r="L28" s="224">
        <v>35</v>
      </c>
      <c r="M28" s="224">
        <v>500</v>
      </c>
      <c r="N28" s="224">
        <v>5</v>
      </c>
      <c r="O28" s="224">
        <v>177</v>
      </c>
      <c r="P28" s="224">
        <v>6</v>
      </c>
      <c r="Q28" s="224">
        <v>393</v>
      </c>
      <c r="R28" s="232">
        <v>2</v>
      </c>
      <c r="S28" s="232">
        <v>318</v>
      </c>
      <c r="T28" s="232">
        <v>1</v>
      </c>
      <c r="U28" s="232">
        <v>330</v>
      </c>
    </row>
    <row r="29" spans="1:21" ht="22.5" customHeight="1">
      <c r="A29" s="234"/>
      <c r="B29" s="234"/>
      <c r="C29" s="233" t="s">
        <v>269</v>
      </c>
      <c r="D29" s="225">
        <f>SUM(F29,H29,J29,L29,N29,P29,R29,T29)</f>
        <v>168</v>
      </c>
      <c r="E29" s="224">
        <f>SUM(G29,I29,K29,M29,O29,Q29,S29,U29)</f>
        <v>1974</v>
      </c>
      <c r="F29" s="224">
        <v>33</v>
      </c>
      <c r="G29" s="224">
        <v>57</v>
      </c>
      <c r="H29" s="224">
        <v>34</v>
      </c>
      <c r="I29" s="224">
        <v>117</v>
      </c>
      <c r="J29" s="224">
        <v>53</v>
      </c>
      <c r="K29" s="224">
        <v>341</v>
      </c>
      <c r="L29" s="224">
        <v>34</v>
      </c>
      <c r="M29" s="224">
        <v>567</v>
      </c>
      <c r="N29" s="224">
        <v>7</v>
      </c>
      <c r="O29" s="224">
        <v>243</v>
      </c>
      <c r="P29" s="224">
        <v>6</v>
      </c>
      <c r="Q29" s="224">
        <v>437</v>
      </c>
      <c r="R29" s="224">
        <v>1</v>
      </c>
      <c r="S29" s="224">
        <v>212</v>
      </c>
      <c r="T29" s="232" t="s">
        <v>25</v>
      </c>
      <c r="U29" s="232" t="s">
        <v>25</v>
      </c>
    </row>
    <row r="30" spans="1:21" ht="22.5" customHeight="1">
      <c r="A30" s="214"/>
      <c r="B30" s="214"/>
      <c r="C30" s="233" t="s">
        <v>268</v>
      </c>
      <c r="D30" s="225">
        <f>SUM(F30,H30,J30,L30,N30,P30,R30,T30)</f>
        <v>572</v>
      </c>
      <c r="E30" s="224">
        <f>SUM(G30,I30,K30,M30,O30,Q30,S30,U30)</f>
        <v>7326</v>
      </c>
      <c r="F30" s="224">
        <v>180</v>
      </c>
      <c r="G30" s="224">
        <v>306</v>
      </c>
      <c r="H30" s="224">
        <v>133</v>
      </c>
      <c r="I30" s="224">
        <v>460</v>
      </c>
      <c r="J30" s="224">
        <v>117</v>
      </c>
      <c r="K30" s="224">
        <v>762</v>
      </c>
      <c r="L30" s="224">
        <v>98</v>
      </c>
      <c r="M30" s="224">
        <v>1696</v>
      </c>
      <c r="N30" s="224">
        <v>15</v>
      </c>
      <c r="O30" s="224">
        <v>594</v>
      </c>
      <c r="P30" s="224">
        <v>19</v>
      </c>
      <c r="Q30" s="224">
        <v>1224</v>
      </c>
      <c r="R30" s="232">
        <v>8</v>
      </c>
      <c r="S30" s="232">
        <v>1381</v>
      </c>
      <c r="T30" s="232">
        <v>2</v>
      </c>
      <c r="U30" s="232">
        <v>903</v>
      </c>
    </row>
    <row r="31" spans="1:21" ht="22.5" customHeight="1">
      <c r="A31" s="214"/>
      <c r="B31" s="214"/>
      <c r="C31" s="233" t="s">
        <v>267</v>
      </c>
      <c r="D31" s="225">
        <f>SUM(F31,H31,J31,L31,N31,P31,R31,T31)</f>
        <v>65</v>
      </c>
      <c r="E31" s="224">
        <f>SUM(G31,I31,K31,M31,O31,Q31,S31,U31)</f>
        <v>1776</v>
      </c>
      <c r="F31" s="224">
        <v>4</v>
      </c>
      <c r="G31" s="224">
        <v>8</v>
      </c>
      <c r="H31" s="224">
        <v>16</v>
      </c>
      <c r="I31" s="224">
        <v>56</v>
      </c>
      <c r="J31" s="224">
        <v>14</v>
      </c>
      <c r="K31" s="224">
        <v>94</v>
      </c>
      <c r="L31" s="224">
        <v>20</v>
      </c>
      <c r="M31" s="224">
        <v>316</v>
      </c>
      <c r="N31" s="232">
        <v>1</v>
      </c>
      <c r="O31" s="232">
        <v>31</v>
      </c>
      <c r="P31" s="232">
        <v>7</v>
      </c>
      <c r="Q31" s="232">
        <v>522</v>
      </c>
      <c r="R31" s="232">
        <v>2</v>
      </c>
      <c r="S31" s="232">
        <v>390</v>
      </c>
      <c r="T31" s="232">
        <v>1</v>
      </c>
      <c r="U31" s="232">
        <v>359</v>
      </c>
    </row>
    <row r="32" spans="1:21" ht="22.5" customHeight="1">
      <c r="A32" s="214"/>
      <c r="B32" s="214"/>
      <c r="C32" s="233" t="s">
        <v>266</v>
      </c>
      <c r="D32" s="225">
        <f>SUM(F32,H32,J32,L32,N32,P32,R32,T32)</f>
        <v>11</v>
      </c>
      <c r="E32" s="224">
        <f>SUM(G32,I32,K32,M32,O32,Q32,S32,U32)</f>
        <v>161</v>
      </c>
      <c r="F32" s="232" t="s">
        <v>25</v>
      </c>
      <c r="G32" s="232" t="s">
        <v>25</v>
      </c>
      <c r="H32" s="224">
        <v>1</v>
      </c>
      <c r="I32" s="224">
        <v>3</v>
      </c>
      <c r="J32" s="224">
        <v>5</v>
      </c>
      <c r="K32" s="224">
        <v>33</v>
      </c>
      <c r="L32" s="224">
        <v>3</v>
      </c>
      <c r="M32" s="224">
        <v>38</v>
      </c>
      <c r="N32" s="224">
        <v>1</v>
      </c>
      <c r="O32" s="224">
        <v>35</v>
      </c>
      <c r="P32" s="224">
        <v>1</v>
      </c>
      <c r="Q32" s="224">
        <v>52</v>
      </c>
      <c r="R32" s="232" t="s">
        <v>25</v>
      </c>
      <c r="S32" s="232" t="s">
        <v>25</v>
      </c>
      <c r="T32" s="232" t="s">
        <v>25</v>
      </c>
      <c r="U32" s="232" t="s">
        <v>25</v>
      </c>
    </row>
    <row r="33" spans="1:21" ht="22.5" customHeight="1">
      <c r="A33" s="214"/>
      <c r="B33" s="214"/>
      <c r="C33" s="233" t="s">
        <v>265</v>
      </c>
      <c r="D33" s="225">
        <f>SUM(F33,H33,J33,L33,N33,P33,R33,T33)</f>
        <v>315</v>
      </c>
      <c r="E33" s="224">
        <f>SUM(G33,I33,K33,M33,O33,Q33,S33,U33)</f>
        <v>3703</v>
      </c>
      <c r="F33" s="224">
        <v>122</v>
      </c>
      <c r="G33" s="224">
        <v>204</v>
      </c>
      <c r="H33" s="224">
        <v>56</v>
      </c>
      <c r="I33" s="224">
        <v>190</v>
      </c>
      <c r="J33" s="224">
        <v>56</v>
      </c>
      <c r="K33" s="224">
        <v>366</v>
      </c>
      <c r="L33" s="224">
        <v>49</v>
      </c>
      <c r="M33" s="224">
        <v>783</v>
      </c>
      <c r="N33" s="224">
        <v>20</v>
      </c>
      <c r="O33" s="224">
        <v>748</v>
      </c>
      <c r="P33" s="224">
        <v>9</v>
      </c>
      <c r="Q33" s="224">
        <v>662</v>
      </c>
      <c r="R33" s="232">
        <v>2</v>
      </c>
      <c r="S33" s="232">
        <v>211</v>
      </c>
      <c r="T33" s="224">
        <v>1</v>
      </c>
      <c r="U33" s="224">
        <v>539</v>
      </c>
    </row>
    <row r="34" spans="1:21" ht="22.5" customHeight="1">
      <c r="A34" s="214"/>
      <c r="B34" s="214"/>
      <c r="C34" s="233" t="s">
        <v>264</v>
      </c>
      <c r="D34" s="225">
        <f>SUM(F34,H34,J34,L34,N34,P34,R34,T34)</f>
        <v>31</v>
      </c>
      <c r="E34" s="224">
        <f>SUM(G34,I34,K34,M34,O34,Q34,S34,U34)</f>
        <v>321</v>
      </c>
      <c r="F34" s="224">
        <v>7</v>
      </c>
      <c r="G34" s="224">
        <v>13</v>
      </c>
      <c r="H34" s="224">
        <v>5</v>
      </c>
      <c r="I34" s="224">
        <v>17</v>
      </c>
      <c r="J34" s="224">
        <v>6</v>
      </c>
      <c r="K34" s="224">
        <v>47</v>
      </c>
      <c r="L34" s="224">
        <v>12</v>
      </c>
      <c r="M34" s="224">
        <v>209</v>
      </c>
      <c r="N34" s="224">
        <v>1</v>
      </c>
      <c r="O34" s="224">
        <v>35</v>
      </c>
      <c r="P34" s="232" t="s">
        <v>25</v>
      </c>
      <c r="Q34" s="232" t="s">
        <v>25</v>
      </c>
      <c r="R34" s="232" t="s">
        <v>25</v>
      </c>
      <c r="S34" s="232" t="s">
        <v>25</v>
      </c>
      <c r="T34" s="232" t="s">
        <v>25</v>
      </c>
      <c r="U34" s="232" t="s">
        <v>25</v>
      </c>
    </row>
    <row r="35" spans="1:21" ht="22.5" customHeight="1">
      <c r="A35" s="214"/>
      <c r="B35" s="214"/>
      <c r="C35" s="233" t="s">
        <v>263</v>
      </c>
      <c r="D35" s="225">
        <f>SUM(F35,H35,J35,L35,N35,P35,R35,T35)</f>
        <v>18</v>
      </c>
      <c r="E35" s="224">
        <f>SUM(G35,I35,K35,M35,O35,Q35,S35,U35)</f>
        <v>173</v>
      </c>
      <c r="F35" s="224">
        <v>1</v>
      </c>
      <c r="G35" s="224">
        <v>1</v>
      </c>
      <c r="H35" s="224">
        <v>8</v>
      </c>
      <c r="I35" s="224">
        <v>26</v>
      </c>
      <c r="J35" s="224">
        <v>3</v>
      </c>
      <c r="K35" s="224">
        <v>19</v>
      </c>
      <c r="L35" s="224">
        <v>5</v>
      </c>
      <c r="M35" s="224">
        <v>94</v>
      </c>
      <c r="N35" s="232">
        <v>1</v>
      </c>
      <c r="O35" s="232">
        <v>33</v>
      </c>
      <c r="P35" s="232" t="s">
        <v>25</v>
      </c>
      <c r="Q35" s="232" t="s">
        <v>25</v>
      </c>
      <c r="R35" s="232" t="s">
        <v>25</v>
      </c>
      <c r="S35" s="232" t="s">
        <v>25</v>
      </c>
      <c r="T35" s="232" t="s">
        <v>25</v>
      </c>
      <c r="U35" s="232" t="s">
        <v>25</v>
      </c>
    </row>
    <row r="36" spans="1:21" ht="22.5" customHeight="1">
      <c r="A36" s="214"/>
      <c r="B36" s="214"/>
      <c r="C36" s="233" t="s">
        <v>262</v>
      </c>
      <c r="D36" s="225">
        <f>SUM(F36,H36,J36,L36,N36,P36,R36,T36)</f>
        <v>688</v>
      </c>
      <c r="E36" s="224">
        <f>SUM(G36,I36,K36,M36,O36,Q36,S36,U36)</f>
        <v>5660</v>
      </c>
      <c r="F36" s="224">
        <v>315</v>
      </c>
      <c r="G36" s="224">
        <v>524</v>
      </c>
      <c r="H36" s="224">
        <v>116</v>
      </c>
      <c r="I36" s="224">
        <v>403</v>
      </c>
      <c r="J36" s="224">
        <v>107</v>
      </c>
      <c r="K36" s="224">
        <v>700</v>
      </c>
      <c r="L36" s="224">
        <v>128</v>
      </c>
      <c r="M36" s="224">
        <v>2102</v>
      </c>
      <c r="N36" s="224">
        <v>16</v>
      </c>
      <c r="O36" s="224">
        <v>578</v>
      </c>
      <c r="P36" s="224">
        <v>3</v>
      </c>
      <c r="Q36" s="224">
        <v>204</v>
      </c>
      <c r="R36" s="232">
        <v>2</v>
      </c>
      <c r="S36" s="232">
        <v>270</v>
      </c>
      <c r="T36" s="232">
        <v>1</v>
      </c>
      <c r="U36" s="232">
        <v>879</v>
      </c>
    </row>
    <row r="37" spans="1:21" ht="22.5" customHeight="1">
      <c r="A37" s="214"/>
      <c r="B37" s="214"/>
      <c r="C37" s="233" t="s">
        <v>261</v>
      </c>
      <c r="D37" s="225">
        <f>SUM(F37,H37,J37,L37,N37,P37,R37,T37)</f>
        <v>98</v>
      </c>
      <c r="E37" s="224">
        <f>SUM(G37,I37,K37,M37,O37,Q37,S37,U37)</f>
        <v>1533</v>
      </c>
      <c r="F37" s="224">
        <v>20</v>
      </c>
      <c r="G37" s="224">
        <v>32</v>
      </c>
      <c r="H37" s="224">
        <v>19</v>
      </c>
      <c r="I37" s="224">
        <v>65</v>
      </c>
      <c r="J37" s="224">
        <v>21</v>
      </c>
      <c r="K37" s="224">
        <v>141</v>
      </c>
      <c r="L37" s="224">
        <v>23</v>
      </c>
      <c r="M37" s="224">
        <v>419</v>
      </c>
      <c r="N37" s="224">
        <v>9</v>
      </c>
      <c r="O37" s="224">
        <v>318</v>
      </c>
      <c r="P37" s="224">
        <v>4</v>
      </c>
      <c r="Q37" s="224">
        <v>266</v>
      </c>
      <c r="R37" s="232">
        <v>2</v>
      </c>
      <c r="S37" s="232">
        <v>292</v>
      </c>
      <c r="T37" s="232" t="s">
        <v>25</v>
      </c>
      <c r="U37" s="232" t="s">
        <v>25</v>
      </c>
    </row>
    <row r="38" spans="1:21" ht="22.5" customHeight="1">
      <c r="A38" s="214"/>
      <c r="B38" s="214"/>
      <c r="C38" s="233" t="s">
        <v>260</v>
      </c>
      <c r="D38" s="225">
        <f>SUM(F38,H38,J38,L38,N38,P38,R38,T38)</f>
        <v>46</v>
      </c>
      <c r="E38" s="224">
        <f>SUM(G38,I38,K38,M38,O38,Q38,S38,U38)</f>
        <v>683</v>
      </c>
      <c r="F38" s="224">
        <v>7</v>
      </c>
      <c r="G38" s="224">
        <v>13</v>
      </c>
      <c r="H38" s="224">
        <v>6</v>
      </c>
      <c r="I38" s="224">
        <v>23</v>
      </c>
      <c r="J38" s="224">
        <v>13</v>
      </c>
      <c r="K38" s="224">
        <v>88</v>
      </c>
      <c r="L38" s="224">
        <v>15</v>
      </c>
      <c r="M38" s="224">
        <v>219</v>
      </c>
      <c r="N38" s="232">
        <v>2</v>
      </c>
      <c r="O38" s="232">
        <v>82</v>
      </c>
      <c r="P38" s="224">
        <v>2</v>
      </c>
      <c r="Q38" s="224">
        <v>146</v>
      </c>
      <c r="R38" s="232">
        <v>1</v>
      </c>
      <c r="S38" s="232">
        <v>112</v>
      </c>
      <c r="T38" s="232" t="s">
        <v>25</v>
      </c>
      <c r="U38" s="232" t="s">
        <v>25</v>
      </c>
    </row>
    <row r="39" spans="1:21" ht="22.5" customHeight="1">
      <c r="A39" s="214"/>
      <c r="B39" s="214"/>
      <c r="C39" s="233" t="s">
        <v>259</v>
      </c>
      <c r="D39" s="225">
        <f>SUM(F39,H39,J39,L39,N39,P39,R39,T39)</f>
        <v>998</v>
      </c>
      <c r="E39" s="224">
        <f>SUM(G39,I39,K39,M39,O39,Q39,S39,U39)</f>
        <v>9291</v>
      </c>
      <c r="F39" s="224">
        <v>322</v>
      </c>
      <c r="G39" s="224">
        <v>549</v>
      </c>
      <c r="H39" s="224">
        <v>251</v>
      </c>
      <c r="I39" s="224">
        <v>863</v>
      </c>
      <c r="J39" s="224">
        <v>213</v>
      </c>
      <c r="K39" s="224">
        <v>1395</v>
      </c>
      <c r="L39" s="224">
        <v>154</v>
      </c>
      <c r="M39" s="224">
        <v>2378</v>
      </c>
      <c r="N39" s="224">
        <v>31</v>
      </c>
      <c r="O39" s="224">
        <v>1191</v>
      </c>
      <c r="P39" s="224">
        <v>16</v>
      </c>
      <c r="Q39" s="224">
        <v>1060</v>
      </c>
      <c r="R39" s="232">
        <v>9</v>
      </c>
      <c r="S39" s="232">
        <v>1217</v>
      </c>
      <c r="T39" s="232">
        <v>2</v>
      </c>
      <c r="U39" s="232">
        <v>638</v>
      </c>
    </row>
    <row r="40" spans="1:21" ht="22.5" customHeight="1">
      <c r="A40" s="214"/>
      <c r="B40" s="214"/>
      <c r="C40" s="233" t="s">
        <v>258</v>
      </c>
      <c r="D40" s="225">
        <f>SUM(F40,H40,J40,L40,N40,P40,R40,T40)</f>
        <v>1410</v>
      </c>
      <c r="E40" s="224">
        <f>SUM(G40,I40,K40,M40,O40,Q40,S40,U40)</f>
        <v>22567</v>
      </c>
      <c r="F40" s="224">
        <v>410</v>
      </c>
      <c r="G40" s="224">
        <v>697</v>
      </c>
      <c r="H40" s="224">
        <v>347</v>
      </c>
      <c r="I40" s="224">
        <v>1180</v>
      </c>
      <c r="J40" s="224">
        <v>270</v>
      </c>
      <c r="K40" s="224">
        <v>1766</v>
      </c>
      <c r="L40" s="224">
        <v>242</v>
      </c>
      <c r="M40" s="224">
        <v>3863</v>
      </c>
      <c r="N40" s="224">
        <v>56</v>
      </c>
      <c r="O40" s="224">
        <v>2105</v>
      </c>
      <c r="P40" s="224">
        <v>55</v>
      </c>
      <c r="Q40" s="224">
        <v>3787</v>
      </c>
      <c r="R40" s="232">
        <v>23</v>
      </c>
      <c r="S40" s="232">
        <v>3916</v>
      </c>
      <c r="T40" s="232">
        <v>7</v>
      </c>
      <c r="U40" s="232">
        <v>5253</v>
      </c>
    </row>
    <row r="41" spans="1:21" ht="22.5" customHeight="1">
      <c r="A41" s="214"/>
      <c r="B41" s="214"/>
      <c r="C41" s="233" t="s">
        <v>257</v>
      </c>
      <c r="D41" s="225">
        <f>SUM(F41,H41,J41,L41,N41,P41,R41,T41)</f>
        <v>417</v>
      </c>
      <c r="E41" s="224">
        <f>SUM(G41,I41,K41,M41,O41,Q41,S41,U41)</f>
        <v>23392</v>
      </c>
      <c r="F41" s="224">
        <v>62</v>
      </c>
      <c r="G41" s="224">
        <v>103</v>
      </c>
      <c r="H41" s="224">
        <v>50</v>
      </c>
      <c r="I41" s="224">
        <v>173</v>
      </c>
      <c r="J41" s="224">
        <v>70</v>
      </c>
      <c r="K41" s="224">
        <v>465</v>
      </c>
      <c r="L41" s="224">
        <v>120</v>
      </c>
      <c r="M41" s="224">
        <v>2030</v>
      </c>
      <c r="N41" s="224">
        <v>38</v>
      </c>
      <c r="O41" s="224">
        <v>1407</v>
      </c>
      <c r="P41" s="224">
        <v>28</v>
      </c>
      <c r="Q41" s="224">
        <v>2066</v>
      </c>
      <c r="R41" s="232">
        <v>33</v>
      </c>
      <c r="S41" s="232">
        <v>5690</v>
      </c>
      <c r="T41" s="232">
        <v>16</v>
      </c>
      <c r="U41" s="232">
        <v>11458</v>
      </c>
    </row>
    <row r="42" spans="1:21" ht="22.5" customHeight="1">
      <c r="A42" s="214"/>
      <c r="B42" s="214"/>
      <c r="C42" s="233" t="s">
        <v>256</v>
      </c>
      <c r="D42" s="225">
        <f>SUM(F42,H42,J42,L42,N42,P42,R42,T42)</f>
        <v>152</v>
      </c>
      <c r="E42" s="224">
        <f>SUM(G42,I42,K42,M42,O42,Q42,S42,U42)</f>
        <v>3126</v>
      </c>
      <c r="F42" s="224">
        <v>29</v>
      </c>
      <c r="G42" s="224">
        <v>50</v>
      </c>
      <c r="H42" s="224">
        <v>27</v>
      </c>
      <c r="I42" s="224">
        <v>92</v>
      </c>
      <c r="J42" s="224">
        <v>27</v>
      </c>
      <c r="K42" s="224">
        <v>183</v>
      </c>
      <c r="L42" s="224">
        <v>49</v>
      </c>
      <c r="M42" s="224">
        <v>785</v>
      </c>
      <c r="N42" s="224">
        <v>7</v>
      </c>
      <c r="O42" s="224">
        <v>255</v>
      </c>
      <c r="P42" s="224">
        <v>8</v>
      </c>
      <c r="Q42" s="224">
        <v>510</v>
      </c>
      <c r="R42" s="232">
        <v>4</v>
      </c>
      <c r="S42" s="232">
        <v>494</v>
      </c>
      <c r="T42" s="232">
        <v>1</v>
      </c>
      <c r="U42" s="232">
        <v>757</v>
      </c>
    </row>
    <row r="43" spans="1:21" ht="22.5" customHeight="1">
      <c r="A43" s="214"/>
      <c r="B43" s="214"/>
      <c r="C43" s="233" t="s">
        <v>255</v>
      </c>
      <c r="D43" s="225">
        <f>SUM(F43,H43,J43,L43,N43,P43,R43,T43)</f>
        <v>36</v>
      </c>
      <c r="E43" s="224">
        <f>SUM(G43,I43,K43,M43,O43,Q43,S43,U43)</f>
        <v>776</v>
      </c>
      <c r="F43" s="224">
        <v>4</v>
      </c>
      <c r="G43" s="224">
        <v>5</v>
      </c>
      <c r="H43" s="224">
        <v>7</v>
      </c>
      <c r="I43" s="224">
        <v>25</v>
      </c>
      <c r="J43" s="224">
        <v>10</v>
      </c>
      <c r="K43" s="224">
        <v>64</v>
      </c>
      <c r="L43" s="224">
        <v>9</v>
      </c>
      <c r="M43" s="224">
        <v>141</v>
      </c>
      <c r="N43" s="224">
        <v>2</v>
      </c>
      <c r="O43" s="224">
        <v>73</v>
      </c>
      <c r="P43" s="224">
        <v>3</v>
      </c>
      <c r="Q43" s="224">
        <v>236</v>
      </c>
      <c r="R43" s="232">
        <v>1</v>
      </c>
      <c r="S43" s="232">
        <v>232</v>
      </c>
      <c r="T43" s="232" t="s">
        <v>25</v>
      </c>
      <c r="U43" s="232" t="s">
        <v>25</v>
      </c>
    </row>
    <row r="44" spans="1:21" ht="22.5" customHeight="1">
      <c r="A44" s="214"/>
      <c r="B44" s="214"/>
      <c r="C44" s="233" t="s">
        <v>254</v>
      </c>
      <c r="D44" s="232" t="s">
        <v>25</v>
      </c>
      <c r="E44" s="232" t="s">
        <v>25</v>
      </c>
      <c r="F44" s="232" t="s">
        <v>25</v>
      </c>
      <c r="G44" s="232" t="s">
        <v>25</v>
      </c>
      <c r="H44" s="232" t="s">
        <v>25</v>
      </c>
      <c r="I44" s="232" t="s">
        <v>25</v>
      </c>
      <c r="J44" s="232" t="s">
        <v>25</v>
      </c>
      <c r="K44" s="232" t="s">
        <v>25</v>
      </c>
      <c r="L44" s="232" t="s">
        <v>25</v>
      </c>
      <c r="M44" s="232" t="s">
        <v>25</v>
      </c>
      <c r="N44" s="232" t="s">
        <v>25</v>
      </c>
      <c r="O44" s="232" t="s">
        <v>25</v>
      </c>
      <c r="P44" s="232" t="s">
        <v>25</v>
      </c>
      <c r="Q44" s="232" t="s">
        <v>25</v>
      </c>
      <c r="R44" s="232" t="s">
        <v>25</v>
      </c>
      <c r="S44" s="232" t="s">
        <v>25</v>
      </c>
      <c r="T44" s="232" t="s">
        <v>25</v>
      </c>
      <c r="U44" s="232" t="s">
        <v>25</v>
      </c>
    </row>
    <row r="45" spans="1:21" ht="22.5" customHeight="1">
      <c r="A45" s="269"/>
      <c r="B45" s="269"/>
      <c r="C45" s="270" t="s">
        <v>253</v>
      </c>
      <c r="D45" s="271">
        <f>SUM(F45,H45,J45,L45,N45,P45,R45,T45)</f>
        <v>1408</v>
      </c>
      <c r="E45" s="272">
        <f>SUM(G45,I45,K45,M45,O45,Q45,S45,U45)</f>
        <v>6402</v>
      </c>
      <c r="F45" s="272">
        <v>772</v>
      </c>
      <c r="G45" s="272">
        <v>1285</v>
      </c>
      <c r="H45" s="272">
        <v>370</v>
      </c>
      <c r="I45" s="272">
        <v>1247</v>
      </c>
      <c r="J45" s="272">
        <v>173</v>
      </c>
      <c r="K45" s="272">
        <v>1099</v>
      </c>
      <c r="L45" s="272">
        <v>73</v>
      </c>
      <c r="M45" s="272">
        <v>1122</v>
      </c>
      <c r="N45" s="272">
        <v>9</v>
      </c>
      <c r="O45" s="272">
        <v>341</v>
      </c>
      <c r="P45" s="272">
        <v>6</v>
      </c>
      <c r="Q45" s="272">
        <v>384</v>
      </c>
      <c r="R45" s="273">
        <v>4</v>
      </c>
      <c r="S45" s="273">
        <v>527</v>
      </c>
      <c r="T45" s="273">
        <v>1</v>
      </c>
      <c r="U45" s="273">
        <v>397</v>
      </c>
    </row>
    <row r="46" spans="1:21" ht="22.5" customHeight="1">
      <c r="A46" s="213" t="s">
        <v>207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</row>
    <row r="47" spans="1:21" ht="22.5" customHeight="1">
      <c r="A47" s="214" t="s">
        <v>106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</row>
    <row r="48" spans="1:21" ht="22.5" customHeight="1">
      <c r="A48" s="213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</row>
    <row r="49" spans="1:21" ht="22.5" customHeight="1">
      <c r="A49" s="213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</row>
  </sheetData>
  <sheetProtection/>
  <mergeCells count="44">
    <mergeCell ref="B14:C14"/>
    <mergeCell ref="B15:C15"/>
    <mergeCell ref="B16:C16"/>
    <mergeCell ref="B20:C20"/>
    <mergeCell ref="B21:C21"/>
    <mergeCell ref="J6:J7"/>
    <mergeCell ref="N5:O5"/>
    <mergeCell ref="N6:N7"/>
    <mergeCell ref="P5:Q5"/>
    <mergeCell ref="S6:S7"/>
    <mergeCell ref="L6:L7"/>
    <mergeCell ref="K6:K7"/>
    <mergeCell ref="P6:P7"/>
    <mergeCell ref="M6:M7"/>
    <mergeCell ref="A10:C10"/>
    <mergeCell ref="A9:C9"/>
    <mergeCell ref="B22:C22"/>
    <mergeCell ref="T6:T7"/>
    <mergeCell ref="O6:O7"/>
    <mergeCell ref="A18:C18"/>
    <mergeCell ref="A19:C19"/>
    <mergeCell ref="A11:C11"/>
    <mergeCell ref="B12:C12"/>
    <mergeCell ref="A13:C13"/>
    <mergeCell ref="T5:U5"/>
    <mergeCell ref="D6:D7"/>
    <mergeCell ref="E6:E7"/>
    <mergeCell ref="F6:F7"/>
    <mergeCell ref="G6:G7"/>
    <mergeCell ref="H6:H7"/>
    <mergeCell ref="I6:I7"/>
    <mergeCell ref="U6:U7"/>
    <mergeCell ref="Q6:Q7"/>
    <mergeCell ref="R5:S5"/>
    <mergeCell ref="S1:U1"/>
    <mergeCell ref="A1:C1"/>
    <mergeCell ref="A3:U3"/>
    <mergeCell ref="A5:C7"/>
    <mergeCell ref="D5:E5"/>
    <mergeCell ref="F5:G5"/>
    <mergeCell ref="H5:I5"/>
    <mergeCell ref="J5:K5"/>
    <mergeCell ref="L5:M5"/>
    <mergeCell ref="R6:R7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zoomScalePageLayoutView="0" workbookViewId="0" topLeftCell="A1">
      <selection activeCell="A3" sqref="A3:U3"/>
    </sheetView>
  </sheetViews>
  <sheetFormatPr defaultColWidth="8.796875" defaultRowHeight="18.75" customHeight="1"/>
  <cols>
    <col min="1" max="2" width="3.09765625" style="0" customWidth="1"/>
    <col min="3" max="3" width="36.19921875" style="0" customWidth="1"/>
    <col min="4" max="16384" width="10.59765625" style="0" customWidth="1"/>
  </cols>
  <sheetData>
    <row r="1" spans="1:21" ht="18.75" customHeight="1">
      <c r="A1" s="265" t="s">
        <v>296</v>
      </c>
      <c r="B1" s="263"/>
      <c r="C1" s="26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66" t="s">
        <v>297</v>
      </c>
      <c r="T1" s="264"/>
      <c r="U1" s="264"/>
    </row>
    <row r="2" spans="1:21" ht="18.7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21" ht="18.75" customHeight="1">
      <c r="A3" s="267" t="s">
        <v>298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</row>
    <row r="4" spans="1:21" ht="18.75" customHeight="1" thickBot="1">
      <c r="A4" s="213"/>
      <c r="B4" s="262"/>
      <c r="C4" s="262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</row>
    <row r="5" spans="1:21" ht="18.75" customHeight="1">
      <c r="A5" s="260" t="s">
        <v>290</v>
      </c>
      <c r="B5" s="260"/>
      <c r="C5" s="259"/>
      <c r="D5" s="257" t="s">
        <v>289</v>
      </c>
      <c r="E5" s="258"/>
      <c r="F5" s="257" t="s">
        <v>288</v>
      </c>
      <c r="G5" s="258"/>
      <c r="H5" s="257" t="s">
        <v>287</v>
      </c>
      <c r="I5" s="258"/>
      <c r="J5" s="257" t="s">
        <v>286</v>
      </c>
      <c r="K5" s="258"/>
      <c r="L5" s="257" t="s">
        <v>285</v>
      </c>
      <c r="M5" s="258"/>
      <c r="N5" s="257" t="s">
        <v>284</v>
      </c>
      <c r="O5" s="258"/>
      <c r="P5" s="257" t="s">
        <v>283</v>
      </c>
      <c r="Q5" s="258"/>
      <c r="R5" s="257" t="s">
        <v>282</v>
      </c>
      <c r="S5" s="258"/>
      <c r="T5" s="257" t="s">
        <v>281</v>
      </c>
      <c r="U5" s="256"/>
    </row>
    <row r="6" spans="1:21" ht="18.75" customHeight="1">
      <c r="A6" s="255"/>
      <c r="B6" s="255"/>
      <c r="C6" s="254"/>
      <c r="D6" s="253" t="s">
        <v>280</v>
      </c>
      <c r="E6" s="253" t="s">
        <v>162</v>
      </c>
      <c r="F6" s="253" t="s">
        <v>280</v>
      </c>
      <c r="G6" s="253" t="s">
        <v>162</v>
      </c>
      <c r="H6" s="253" t="s">
        <v>280</v>
      </c>
      <c r="I6" s="253" t="s">
        <v>162</v>
      </c>
      <c r="J6" s="253" t="s">
        <v>280</v>
      </c>
      <c r="K6" s="253" t="s">
        <v>162</v>
      </c>
      <c r="L6" s="253" t="s">
        <v>280</v>
      </c>
      <c r="M6" s="253" t="s">
        <v>162</v>
      </c>
      <c r="N6" s="253" t="s">
        <v>280</v>
      </c>
      <c r="O6" s="253" t="s">
        <v>162</v>
      </c>
      <c r="P6" s="253" t="s">
        <v>280</v>
      </c>
      <c r="Q6" s="253" t="s">
        <v>162</v>
      </c>
      <c r="R6" s="253" t="s">
        <v>280</v>
      </c>
      <c r="S6" s="253" t="s">
        <v>162</v>
      </c>
      <c r="T6" s="253" t="s">
        <v>280</v>
      </c>
      <c r="U6" s="252" t="s">
        <v>162</v>
      </c>
    </row>
    <row r="7" spans="1:21" ht="18.75" customHeight="1">
      <c r="A7" s="251"/>
      <c r="B7" s="251"/>
      <c r="C7" s="250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8"/>
    </row>
    <row r="8" spans="1:21" ht="18.75" customHeight="1">
      <c r="A8" s="214"/>
      <c r="B8" s="214"/>
      <c r="C8" s="247"/>
      <c r="D8" s="213"/>
      <c r="E8" s="232" t="s">
        <v>161</v>
      </c>
      <c r="F8" s="246"/>
      <c r="G8" s="232" t="s">
        <v>161</v>
      </c>
      <c r="H8" s="246"/>
      <c r="I8" s="232" t="s">
        <v>161</v>
      </c>
      <c r="J8" s="246"/>
      <c r="K8" s="232" t="s">
        <v>161</v>
      </c>
      <c r="L8" s="246"/>
      <c r="M8" s="232" t="s">
        <v>161</v>
      </c>
      <c r="N8" s="246"/>
      <c r="O8" s="232" t="s">
        <v>161</v>
      </c>
      <c r="P8" s="246"/>
      <c r="Q8" s="232" t="s">
        <v>161</v>
      </c>
      <c r="R8" s="246"/>
      <c r="S8" s="232" t="s">
        <v>161</v>
      </c>
      <c r="T8" s="246"/>
      <c r="U8" s="232" t="s">
        <v>161</v>
      </c>
    </row>
    <row r="9" spans="1:21" ht="18.75" customHeight="1">
      <c r="A9" s="230" t="s">
        <v>252</v>
      </c>
      <c r="B9" s="230"/>
      <c r="C9" s="134"/>
      <c r="D9" s="229">
        <f>SUM(F9,H9,J9,L9,N9,P9,R9,T9)</f>
        <v>44</v>
      </c>
      <c r="E9" s="228">
        <f>SUM(G9,I9,K9,M9,O9,Q9,S9,U9)</f>
        <v>1905</v>
      </c>
      <c r="F9" s="147">
        <v>9</v>
      </c>
      <c r="G9" s="147">
        <v>12</v>
      </c>
      <c r="H9" s="147">
        <v>2</v>
      </c>
      <c r="I9" s="147">
        <v>8</v>
      </c>
      <c r="J9" s="147">
        <v>6</v>
      </c>
      <c r="K9" s="147">
        <v>38</v>
      </c>
      <c r="L9" s="147">
        <v>14</v>
      </c>
      <c r="M9" s="147">
        <v>273</v>
      </c>
      <c r="N9" s="147">
        <v>5</v>
      </c>
      <c r="O9" s="147">
        <v>169</v>
      </c>
      <c r="P9" s="147">
        <v>2</v>
      </c>
      <c r="Q9" s="147">
        <v>166</v>
      </c>
      <c r="R9" s="147">
        <v>5</v>
      </c>
      <c r="S9" s="147">
        <v>790</v>
      </c>
      <c r="T9" s="147">
        <v>1</v>
      </c>
      <c r="U9" s="147">
        <v>449</v>
      </c>
    </row>
    <row r="10" spans="1:21" ht="18.75" customHeight="1">
      <c r="A10" s="230" t="s">
        <v>251</v>
      </c>
      <c r="B10" s="230"/>
      <c r="C10" s="134"/>
      <c r="D10" s="229">
        <f>SUM(F10,H10,J10,L10,N10,P10,R10,T10)</f>
        <v>1840</v>
      </c>
      <c r="E10" s="228">
        <f>SUM(G10,I10,K10,M10,O10,Q10,S10,U10)</f>
        <v>34381</v>
      </c>
      <c r="F10" s="147">
        <v>619</v>
      </c>
      <c r="G10" s="147">
        <v>847</v>
      </c>
      <c r="H10" s="147">
        <v>192</v>
      </c>
      <c r="I10" s="147">
        <v>645</v>
      </c>
      <c r="J10" s="147">
        <v>293</v>
      </c>
      <c r="K10" s="147">
        <v>1953</v>
      </c>
      <c r="L10" s="147">
        <v>459</v>
      </c>
      <c r="M10" s="147">
        <v>7979</v>
      </c>
      <c r="N10" s="147">
        <v>137</v>
      </c>
      <c r="O10" s="147">
        <v>5144</v>
      </c>
      <c r="P10" s="147">
        <v>87</v>
      </c>
      <c r="Q10" s="147">
        <v>5874</v>
      </c>
      <c r="R10" s="147">
        <v>46</v>
      </c>
      <c r="S10" s="147">
        <v>7679</v>
      </c>
      <c r="T10" s="147">
        <v>7</v>
      </c>
      <c r="U10" s="147">
        <v>4260</v>
      </c>
    </row>
    <row r="11" spans="1:21" ht="18.75" customHeight="1">
      <c r="A11" s="230" t="s">
        <v>250</v>
      </c>
      <c r="B11" s="230"/>
      <c r="C11" s="134"/>
      <c r="D11" s="229">
        <f>SUM(D12,D19,D26)</f>
        <v>29728</v>
      </c>
      <c r="E11" s="228">
        <f>SUM(E12,E19,E26)</f>
        <v>174609</v>
      </c>
      <c r="F11" s="228">
        <f>SUM(F12,F19,F26)</f>
        <v>13000</v>
      </c>
      <c r="G11" s="228">
        <f>SUM(G12,G19,G26)</f>
        <v>20840</v>
      </c>
      <c r="H11" s="228">
        <f>SUM(H12,H19,H26)</f>
        <v>7214</v>
      </c>
      <c r="I11" s="228">
        <f>SUM(I12,I19,I26)</f>
        <v>24571</v>
      </c>
      <c r="J11" s="228">
        <f>SUM(J12,J19,J26)</f>
        <v>5527</v>
      </c>
      <c r="K11" s="228">
        <f>SUM(K12,K19,K26)</f>
        <v>35786</v>
      </c>
      <c r="L11" s="228">
        <f>SUM(L12,L19,L26)</f>
        <v>3278</v>
      </c>
      <c r="M11" s="228">
        <f>SUM(M12,M19,M26)</f>
        <v>50155</v>
      </c>
      <c r="N11" s="228">
        <f>SUM(N12,N19,N26)</f>
        <v>436</v>
      </c>
      <c r="O11" s="228">
        <f>SUM(O12,O19,O26)</f>
        <v>16284</v>
      </c>
      <c r="P11" s="228">
        <f>SUM(P12,P19,P26)</f>
        <v>203</v>
      </c>
      <c r="Q11" s="228">
        <f>SUM(Q12,Q19,Q26)</f>
        <v>13515</v>
      </c>
      <c r="R11" s="228">
        <f>SUM(R12,R19,R26)</f>
        <v>61</v>
      </c>
      <c r="S11" s="228">
        <f>SUM(S12,S19,S26)</f>
        <v>9583</v>
      </c>
      <c r="T11" s="228">
        <f>SUM(T12,T19,T26)</f>
        <v>9</v>
      </c>
      <c r="U11" s="228">
        <f>SUM(U12,U19,U26)</f>
        <v>3875</v>
      </c>
    </row>
    <row r="12" spans="1:21" ht="18.75" customHeight="1">
      <c r="A12" s="231"/>
      <c r="B12" s="230" t="s">
        <v>249</v>
      </c>
      <c r="C12" s="134"/>
      <c r="D12" s="229">
        <f>SUM(D13:D18)</f>
        <v>4919</v>
      </c>
      <c r="E12" s="228">
        <f>SUM(E13:E18)</f>
        <v>48311</v>
      </c>
      <c r="F12" s="228">
        <f>SUM(F13:F18)</f>
        <v>1044</v>
      </c>
      <c r="G12" s="228">
        <f>SUM(G13:G18)</f>
        <v>1798</v>
      </c>
      <c r="H12" s="228">
        <f>SUM(H13:H18)</f>
        <v>1147</v>
      </c>
      <c r="I12" s="228">
        <f>SUM(I13:I18)</f>
        <v>3989</v>
      </c>
      <c r="J12" s="228">
        <f>SUM(J13:J18)</f>
        <v>1415</v>
      </c>
      <c r="K12" s="228">
        <f>SUM(K13:K18)</f>
        <v>9290</v>
      </c>
      <c r="L12" s="228">
        <f>SUM(L13:L18)</f>
        <v>1024</v>
      </c>
      <c r="M12" s="228">
        <f>SUM(M13:M18)</f>
        <v>16219</v>
      </c>
      <c r="N12" s="228">
        <f>SUM(N13:N18)</f>
        <v>166</v>
      </c>
      <c r="O12" s="228">
        <f>SUM(O13:O18)</f>
        <v>6172</v>
      </c>
      <c r="P12" s="228">
        <f>SUM(P13:P18)</f>
        <v>97</v>
      </c>
      <c r="Q12" s="228">
        <f>SUM(Q13:Q18)</f>
        <v>6488</v>
      </c>
      <c r="R12" s="228">
        <f>SUM(R13:R18)</f>
        <v>24</v>
      </c>
      <c r="S12" s="228">
        <f>SUM(S13:S18)</f>
        <v>3606</v>
      </c>
      <c r="T12" s="228">
        <f>SUM(T13:T18)</f>
        <v>2</v>
      </c>
      <c r="U12" s="228">
        <f>SUM(U13:U18)</f>
        <v>749</v>
      </c>
    </row>
    <row r="13" spans="1:21" ht="18.75" customHeight="1">
      <c r="A13" s="227"/>
      <c r="B13" s="227"/>
      <c r="C13" s="226" t="s">
        <v>248</v>
      </c>
      <c r="D13" s="225">
        <f>SUM(F13,H13,J13,L13,N13,P13,R13,T13)</f>
        <v>10</v>
      </c>
      <c r="E13" s="224">
        <f>SUM(G13,I13,K13,M13,O13,Q13,S13,U13)</f>
        <v>132</v>
      </c>
      <c r="F13" s="222">
        <v>2</v>
      </c>
      <c r="G13" s="222">
        <v>4</v>
      </c>
      <c r="H13" s="222">
        <v>2</v>
      </c>
      <c r="I13" s="222">
        <v>7</v>
      </c>
      <c r="J13" s="222">
        <v>2</v>
      </c>
      <c r="K13" s="222">
        <v>14</v>
      </c>
      <c r="L13" s="222">
        <v>3</v>
      </c>
      <c r="M13" s="222">
        <v>63</v>
      </c>
      <c r="N13" s="222">
        <v>1</v>
      </c>
      <c r="O13" s="222">
        <v>44</v>
      </c>
      <c r="P13" s="221" t="s">
        <v>108</v>
      </c>
      <c r="Q13" s="221" t="s">
        <v>108</v>
      </c>
      <c r="R13" s="221" t="s">
        <v>108</v>
      </c>
      <c r="S13" s="221" t="s">
        <v>108</v>
      </c>
      <c r="T13" s="221" t="s">
        <v>108</v>
      </c>
      <c r="U13" s="221" t="s">
        <v>108</v>
      </c>
    </row>
    <row r="14" spans="1:21" ht="18.75" customHeight="1">
      <c r="A14" s="227" t="s">
        <v>247</v>
      </c>
      <c r="B14" s="227"/>
      <c r="C14" s="226" t="s">
        <v>246</v>
      </c>
      <c r="D14" s="225">
        <f>SUM(F14,H14,J14,L14,N14,P14,R14,T14)</f>
        <v>416</v>
      </c>
      <c r="E14" s="224">
        <f>SUM(G14,I14,K14,M14,O14,Q14,S14,U14)</f>
        <v>3618</v>
      </c>
      <c r="F14" s="222">
        <v>110</v>
      </c>
      <c r="G14" s="222">
        <v>196</v>
      </c>
      <c r="H14" s="222">
        <v>103</v>
      </c>
      <c r="I14" s="222">
        <v>354</v>
      </c>
      <c r="J14" s="222">
        <v>112</v>
      </c>
      <c r="K14" s="222">
        <v>727</v>
      </c>
      <c r="L14" s="222">
        <v>72</v>
      </c>
      <c r="M14" s="222">
        <v>1120</v>
      </c>
      <c r="N14" s="222">
        <v>9</v>
      </c>
      <c r="O14" s="222">
        <v>341</v>
      </c>
      <c r="P14" s="222">
        <v>8</v>
      </c>
      <c r="Q14" s="222">
        <v>612</v>
      </c>
      <c r="R14" s="222">
        <v>2</v>
      </c>
      <c r="S14" s="222">
        <v>268</v>
      </c>
      <c r="T14" s="221" t="s">
        <v>108</v>
      </c>
      <c r="U14" s="221" t="s">
        <v>108</v>
      </c>
    </row>
    <row r="15" spans="1:21" ht="18.75" customHeight="1">
      <c r="A15" s="227"/>
      <c r="B15" s="227"/>
      <c r="C15" s="226" t="s">
        <v>245</v>
      </c>
      <c r="D15" s="225">
        <f>SUM(F15,H15,J15,L15,N15,P15,R15,T15)</f>
        <v>947</v>
      </c>
      <c r="E15" s="224">
        <f>SUM(G15,I15,K15,M15,O15,Q15,S15,U15)</f>
        <v>11691</v>
      </c>
      <c r="F15" s="222">
        <v>205</v>
      </c>
      <c r="G15" s="222">
        <v>351</v>
      </c>
      <c r="H15" s="222">
        <v>175</v>
      </c>
      <c r="I15" s="222">
        <v>609</v>
      </c>
      <c r="J15" s="222">
        <v>244</v>
      </c>
      <c r="K15" s="222">
        <v>1650</v>
      </c>
      <c r="L15" s="222">
        <v>229</v>
      </c>
      <c r="M15" s="222">
        <v>3657</v>
      </c>
      <c r="N15" s="222">
        <v>55</v>
      </c>
      <c r="O15" s="222">
        <v>2060</v>
      </c>
      <c r="P15" s="222">
        <v>31</v>
      </c>
      <c r="Q15" s="222">
        <v>1987</v>
      </c>
      <c r="R15" s="222">
        <v>7</v>
      </c>
      <c r="S15" s="222">
        <v>948</v>
      </c>
      <c r="T15" s="222">
        <v>1</v>
      </c>
      <c r="U15" s="222">
        <v>429</v>
      </c>
    </row>
    <row r="16" spans="1:21" ht="18.75" customHeight="1">
      <c r="A16" s="227"/>
      <c r="B16" s="227"/>
      <c r="C16" s="226" t="s">
        <v>244</v>
      </c>
      <c r="D16" s="225">
        <f>SUM(F16,H16,J16,L16,N16,P16,R16,T16)</f>
        <v>1014</v>
      </c>
      <c r="E16" s="224">
        <f>SUM(G16,I16,K16,M16,O16,Q16,S16,U16)</f>
        <v>8391</v>
      </c>
      <c r="F16" s="222">
        <v>216</v>
      </c>
      <c r="G16" s="222">
        <v>365</v>
      </c>
      <c r="H16" s="222">
        <v>266</v>
      </c>
      <c r="I16" s="222">
        <v>914</v>
      </c>
      <c r="J16" s="222">
        <v>292</v>
      </c>
      <c r="K16" s="222">
        <v>1902</v>
      </c>
      <c r="L16" s="222">
        <v>206</v>
      </c>
      <c r="M16" s="222">
        <v>3229</v>
      </c>
      <c r="N16" s="222">
        <v>24</v>
      </c>
      <c r="O16" s="222">
        <v>908</v>
      </c>
      <c r="P16" s="222">
        <v>7</v>
      </c>
      <c r="Q16" s="222">
        <v>480</v>
      </c>
      <c r="R16" s="222">
        <v>3</v>
      </c>
      <c r="S16" s="222">
        <v>593</v>
      </c>
      <c r="T16" s="221" t="s">
        <v>108</v>
      </c>
      <c r="U16" s="221" t="s">
        <v>108</v>
      </c>
    </row>
    <row r="17" spans="1:21" ht="18.75" customHeight="1">
      <c r="A17" s="227"/>
      <c r="B17" s="227"/>
      <c r="C17" s="226" t="s">
        <v>243</v>
      </c>
      <c r="D17" s="225">
        <f>SUM(F17,H17,J17,L17,N17,P17,R17,T17)</f>
        <v>1351</v>
      </c>
      <c r="E17" s="224">
        <f>SUM(G17,I17,K17,M17,O17,Q17,S17,U17)</f>
        <v>13259</v>
      </c>
      <c r="F17" s="223">
        <v>234</v>
      </c>
      <c r="G17" s="223">
        <v>409</v>
      </c>
      <c r="H17" s="223">
        <v>326</v>
      </c>
      <c r="I17" s="213">
        <v>1153</v>
      </c>
      <c r="J17" s="223">
        <v>446</v>
      </c>
      <c r="K17" s="213">
        <v>2901</v>
      </c>
      <c r="L17" s="223">
        <v>270</v>
      </c>
      <c r="M17" s="213">
        <v>4221</v>
      </c>
      <c r="N17" s="223">
        <v>33</v>
      </c>
      <c r="O17" s="222">
        <v>1220</v>
      </c>
      <c r="P17" s="222">
        <v>36</v>
      </c>
      <c r="Q17" s="222">
        <v>2362</v>
      </c>
      <c r="R17" s="222">
        <v>5</v>
      </c>
      <c r="S17" s="222">
        <v>673</v>
      </c>
      <c r="T17" s="222">
        <v>1</v>
      </c>
      <c r="U17" s="222">
        <v>320</v>
      </c>
    </row>
    <row r="18" spans="1:21" ht="18.75" customHeight="1">
      <c r="A18" s="227"/>
      <c r="B18" s="227"/>
      <c r="C18" s="226" t="s">
        <v>242</v>
      </c>
      <c r="D18" s="225">
        <f>SUM(F18,H18,J18,L18,N18,P18,R18,T18)</f>
        <v>1181</v>
      </c>
      <c r="E18" s="224">
        <f>SUM(G18,I18,K18,M18,O18,Q18,S18,U18)</f>
        <v>11220</v>
      </c>
      <c r="F18" s="223">
        <v>277</v>
      </c>
      <c r="G18" s="223">
        <v>473</v>
      </c>
      <c r="H18" s="223">
        <v>275</v>
      </c>
      <c r="I18" s="223">
        <v>952</v>
      </c>
      <c r="J18" s="223">
        <v>319</v>
      </c>
      <c r="K18" s="213">
        <v>2096</v>
      </c>
      <c r="L18" s="223">
        <v>244</v>
      </c>
      <c r="M18" s="213">
        <v>3929</v>
      </c>
      <c r="N18" s="223">
        <v>44</v>
      </c>
      <c r="O18" s="222">
        <v>1599</v>
      </c>
      <c r="P18" s="222">
        <v>15</v>
      </c>
      <c r="Q18" s="222">
        <v>1047</v>
      </c>
      <c r="R18" s="222">
        <v>7</v>
      </c>
      <c r="S18" s="222">
        <v>1124</v>
      </c>
      <c r="T18" s="221" t="s">
        <v>108</v>
      </c>
      <c r="U18" s="221" t="s">
        <v>108</v>
      </c>
    </row>
    <row r="19" spans="1:21" ht="18.75" customHeight="1">
      <c r="A19" s="231"/>
      <c r="B19" s="230" t="s">
        <v>241</v>
      </c>
      <c r="C19" s="134"/>
      <c r="D19" s="229">
        <f>SUM(D20:D25)</f>
        <v>16850</v>
      </c>
      <c r="E19" s="228">
        <f>SUM(E20:E25)</f>
        <v>90845</v>
      </c>
      <c r="F19" s="228">
        <f>SUM(F20:F25)</f>
        <v>7972</v>
      </c>
      <c r="G19" s="228">
        <f>SUM(G20:G25)</f>
        <v>12862</v>
      </c>
      <c r="H19" s="228">
        <f>SUM(H20:H25)</f>
        <v>4158</v>
      </c>
      <c r="I19" s="228">
        <f>SUM(I20:I25)</f>
        <v>14092</v>
      </c>
      <c r="J19" s="228">
        <f>SUM(J20:J25)</f>
        <v>2786</v>
      </c>
      <c r="K19" s="228">
        <f>SUM(K20:K25)</f>
        <v>17970</v>
      </c>
      <c r="L19" s="228">
        <f>SUM(L20:L25)</f>
        <v>1618</v>
      </c>
      <c r="M19" s="228">
        <f>SUM(M20:M25)</f>
        <v>24486</v>
      </c>
      <c r="N19" s="228">
        <f>SUM(N20:N25)</f>
        <v>194</v>
      </c>
      <c r="O19" s="228">
        <f>SUM(O20:O25)</f>
        <v>7265</v>
      </c>
      <c r="P19" s="228">
        <f>SUM(P20:P25)</f>
        <v>80</v>
      </c>
      <c r="Q19" s="228">
        <f>SUM(Q20:Q25)</f>
        <v>5315</v>
      </c>
      <c r="R19" s="228">
        <f>SUM(R20:R25)</f>
        <v>35</v>
      </c>
      <c r="S19" s="228">
        <f>SUM(S20:S25)</f>
        <v>5729</v>
      </c>
      <c r="T19" s="228">
        <f>SUM(T20:T25)</f>
        <v>7</v>
      </c>
      <c r="U19" s="228">
        <f>SUM(U20:U25)</f>
        <v>3126</v>
      </c>
    </row>
    <row r="20" spans="1:21" ht="18.75" customHeight="1">
      <c r="A20" s="227"/>
      <c r="B20" s="227"/>
      <c r="C20" s="226" t="s">
        <v>240</v>
      </c>
      <c r="D20" s="225">
        <f>SUM(F20,H20,J20,L20,N20,P20,R20,T20)</f>
        <v>103</v>
      </c>
      <c r="E20" s="224">
        <f>SUM(G20,I20,K20,M20,O20,Q20,S20,U20)</f>
        <v>4908</v>
      </c>
      <c r="F20" s="222">
        <v>31</v>
      </c>
      <c r="G20" s="222">
        <v>53</v>
      </c>
      <c r="H20" s="222">
        <v>11</v>
      </c>
      <c r="I20" s="222">
        <v>37</v>
      </c>
      <c r="J20" s="222">
        <v>15</v>
      </c>
      <c r="K20" s="222">
        <v>95</v>
      </c>
      <c r="L20" s="222">
        <v>24</v>
      </c>
      <c r="M20" s="222">
        <v>363</v>
      </c>
      <c r="N20" s="222">
        <v>5</v>
      </c>
      <c r="O20" s="222">
        <v>177</v>
      </c>
      <c r="P20" s="221" t="s">
        <v>108</v>
      </c>
      <c r="Q20" s="221" t="s">
        <v>108</v>
      </c>
      <c r="R20" s="222">
        <v>14</v>
      </c>
      <c r="S20" s="222">
        <v>2784</v>
      </c>
      <c r="T20" s="222">
        <v>3</v>
      </c>
      <c r="U20" s="222">
        <v>1399</v>
      </c>
    </row>
    <row r="21" spans="1:21" ht="18.75" customHeight="1">
      <c r="A21" s="227"/>
      <c r="B21" s="227"/>
      <c r="C21" s="226" t="s">
        <v>239</v>
      </c>
      <c r="D21" s="225">
        <f>SUM(F21,H21,J21,L21,N21,P21,R21,T21)</f>
        <v>2627</v>
      </c>
      <c r="E21" s="224">
        <f>SUM(G21,I21,K21,M21,O21,Q21,S21,U21)</f>
        <v>9658</v>
      </c>
      <c r="F21" s="222">
        <v>1344</v>
      </c>
      <c r="G21" s="222">
        <v>2196</v>
      </c>
      <c r="H21" s="222">
        <v>768</v>
      </c>
      <c r="I21" s="222">
        <v>2588</v>
      </c>
      <c r="J21" s="222">
        <v>387</v>
      </c>
      <c r="K21" s="222">
        <v>2431</v>
      </c>
      <c r="L21" s="222">
        <v>115</v>
      </c>
      <c r="M21" s="222">
        <v>1525</v>
      </c>
      <c r="N21" s="222">
        <v>8</v>
      </c>
      <c r="O21" s="222">
        <v>276</v>
      </c>
      <c r="P21" s="222">
        <v>2</v>
      </c>
      <c r="Q21" s="222">
        <v>147</v>
      </c>
      <c r="R21" s="222">
        <v>3</v>
      </c>
      <c r="S21" s="222">
        <v>495</v>
      </c>
      <c r="T21" s="221" t="s">
        <v>108</v>
      </c>
      <c r="U21" s="221" t="s">
        <v>108</v>
      </c>
    </row>
    <row r="22" spans="1:21" ht="18.75" customHeight="1">
      <c r="A22" s="227"/>
      <c r="B22" s="227"/>
      <c r="C22" s="226" t="s">
        <v>238</v>
      </c>
      <c r="D22" s="225">
        <f>SUM(F22,H22,J22,L22,N22,P22,R22,T22)</f>
        <v>5935</v>
      </c>
      <c r="E22" s="224">
        <f>SUM(G22,I22,K22,M22,O22,Q22,S22,U22)</f>
        <v>33576</v>
      </c>
      <c r="F22" s="222">
        <v>2969</v>
      </c>
      <c r="G22" s="222">
        <v>4793</v>
      </c>
      <c r="H22" s="222">
        <v>1428</v>
      </c>
      <c r="I22" s="222">
        <v>4803</v>
      </c>
      <c r="J22" s="222">
        <v>803</v>
      </c>
      <c r="K22" s="222">
        <v>5151</v>
      </c>
      <c r="L22" s="222">
        <v>571</v>
      </c>
      <c r="M22" s="222">
        <v>8997</v>
      </c>
      <c r="N22" s="222">
        <v>109</v>
      </c>
      <c r="O22" s="222">
        <v>4105</v>
      </c>
      <c r="P22" s="222">
        <v>45</v>
      </c>
      <c r="Q22" s="222">
        <v>3026</v>
      </c>
      <c r="R22" s="222">
        <v>6</v>
      </c>
      <c r="S22" s="222">
        <v>974</v>
      </c>
      <c r="T22" s="222">
        <v>4</v>
      </c>
      <c r="U22" s="222">
        <v>1727</v>
      </c>
    </row>
    <row r="23" spans="1:21" ht="18.75" customHeight="1">
      <c r="A23" s="227"/>
      <c r="B23" s="227"/>
      <c r="C23" s="226" t="s">
        <v>237</v>
      </c>
      <c r="D23" s="225">
        <f>SUM(F23,H23,J23,L23,N23,P23,R23,T23)</f>
        <v>1165</v>
      </c>
      <c r="E23" s="224">
        <f>SUM(G23,I23,K23,M23,O23,Q23,S23,U23)</f>
        <v>8116</v>
      </c>
      <c r="F23" s="222">
        <v>395</v>
      </c>
      <c r="G23" s="222">
        <v>650</v>
      </c>
      <c r="H23" s="222">
        <v>273</v>
      </c>
      <c r="I23" s="222">
        <v>952</v>
      </c>
      <c r="J23" s="222">
        <v>250</v>
      </c>
      <c r="K23" s="222">
        <v>1630</v>
      </c>
      <c r="L23" s="222">
        <v>224</v>
      </c>
      <c r="M23" s="222">
        <v>3328</v>
      </c>
      <c r="N23" s="222">
        <v>10</v>
      </c>
      <c r="O23" s="222">
        <v>372</v>
      </c>
      <c r="P23" s="222">
        <v>8</v>
      </c>
      <c r="Q23" s="222">
        <v>576</v>
      </c>
      <c r="R23" s="222">
        <v>5</v>
      </c>
      <c r="S23" s="222">
        <v>608</v>
      </c>
      <c r="T23" s="221" t="s">
        <v>108</v>
      </c>
      <c r="U23" s="221" t="s">
        <v>108</v>
      </c>
    </row>
    <row r="24" spans="1:21" ht="18.75" customHeight="1">
      <c r="A24" s="227"/>
      <c r="B24" s="227"/>
      <c r="C24" s="226" t="s">
        <v>236</v>
      </c>
      <c r="D24" s="225">
        <f>SUM(F24,H24,J24,L24,N24,P24,R24,T24)</f>
        <v>1889</v>
      </c>
      <c r="E24" s="224">
        <f>SUM(G24,I24,K24,M24,O24,Q24,S24,U24)</f>
        <v>7672</v>
      </c>
      <c r="F24" s="222">
        <v>1013</v>
      </c>
      <c r="G24" s="222">
        <v>1693</v>
      </c>
      <c r="H24" s="222">
        <v>481</v>
      </c>
      <c r="I24" s="222">
        <v>1628</v>
      </c>
      <c r="J24" s="222">
        <v>275</v>
      </c>
      <c r="K24" s="222">
        <v>1768</v>
      </c>
      <c r="L24" s="222">
        <v>100</v>
      </c>
      <c r="M24" s="222">
        <v>1484</v>
      </c>
      <c r="N24" s="222">
        <v>12</v>
      </c>
      <c r="O24" s="222">
        <v>494</v>
      </c>
      <c r="P24" s="222">
        <v>7</v>
      </c>
      <c r="Q24" s="222">
        <v>495</v>
      </c>
      <c r="R24" s="222">
        <v>1</v>
      </c>
      <c r="S24" s="222">
        <v>110</v>
      </c>
      <c r="T24" s="221" t="s">
        <v>108</v>
      </c>
      <c r="U24" s="221" t="s">
        <v>108</v>
      </c>
    </row>
    <row r="25" spans="1:21" ht="18.75" customHeight="1">
      <c r="A25" s="227"/>
      <c r="B25" s="227"/>
      <c r="C25" s="226" t="s">
        <v>235</v>
      </c>
      <c r="D25" s="225">
        <f>SUM(F25,H25,J25,L25,N25,P25,R25,T25)</f>
        <v>5131</v>
      </c>
      <c r="E25" s="224">
        <f>SUM(G25,I25,K25,M25,O25,Q25,S25,U25)</f>
        <v>26915</v>
      </c>
      <c r="F25" s="222">
        <v>2220</v>
      </c>
      <c r="G25" s="222">
        <v>3477</v>
      </c>
      <c r="H25" s="222">
        <v>1197</v>
      </c>
      <c r="I25" s="222">
        <v>4084</v>
      </c>
      <c r="J25" s="222">
        <v>1056</v>
      </c>
      <c r="K25" s="222">
        <v>6895</v>
      </c>
      <c r="L25" s="222">
        <v>584</v>
      </c>
      <c r="M25" s="222">
        <v>8789</v>
      </c>
      <c r="N25" s="222">
        <v>50</v>
      </c>
      <c r="O25" s="222">
        <v>1841</v>
      </c>
      <c r="P25" s="222">
        <v>18</v>
      </c>
      <c r="Q25" s="222">
        <v>1071</v>
      </c>
      <c r="R25" s="222">
        <v>6</v>
      </c>
      <c r="S25" s="222">
        <v>758</v>
      </c>
      <c r="T25" s="221" t="s">
        <v>108</v>
      </c>
      <c r="U25" s="221" t="s">
        <v>108</v>
      </c>
    </row>
    <row r="26" spans="1:21" ht="18.75" customHeight="1">
      <c r="A26" s="231"/>
      <c r="B26" s="230" t="s">
        <v>234</v>
      </c>
      <c r="C26" s="134"/>
      <c r="D26" s="229">
        <f>SUM(F26,H26,J26,L26,N26,P26,R26,T26)</f>
        <v>7959</v>
      </c>
      <c r="E26" s="228">
        <f>SUM(G26,I26,K26,M26,O26,Q26,S26,U26)</f>
        <v>35453</v>
      </c>
      <c r="F26" s="147">
        <v>3984</v>
      </c>
      <c r="G26" s="147">
        <v>6180</v>
      </c>
      <c r="H26" s="147">
        <v>1909</v>
      </c>
      <c r="I26" s="147">
        <v>6490</v>
      </c>
      <c r="J26" s="147">
        <v>1326</v>
      </c>
      <c r="K26" s="147">
        <v>8526</v>
      </c>
      <c r="L26" s="147">
        <v>636</v>
      </c>
      <c r="M26" s="147">
        <v>9450</v>
      </c>
      <c r="N26" s="147">
        <v>76</v>
      </c>
      <c r="O26" s="147">
        <v>2847</v>
      </c>
      <c r="P26" s="147">
        <v>26</v>
      </c>
      <c r="Q26" s="147">
        <v>1712</v>
      </c>
      <c r="R26" s="147">
        <v>2</v>
      </c>
      <c r="S26" s="147">
        <v>248</v>
      </c>
      <c r="T26" s="133" t="s">
        <v>108</v>
      </c>
      <c r="U26" s="133" t="s">
        <v>108</v>
      </c>
    </row>
    <row r="27" spans="1:21" ht="18.75" customHeight="1">
      <c r="A27" s="230" t="s">
        <v>233</v>
      </c>
      <c r="B27" s="230"/>
      <c r="C27" s="134"/>
      <c r="D27" s="229">
        <f>SUM(F27,H27,J27,L27,N27,P27,R27,T27)</f>
        <v>1301</v>
      </c>
      <c r="E27" s="228">
        <f>SUM(G27,I27,K27,M27,O27,Q27,S27,U27)</f>
        <v>18254</v>
      </c>
      <c r="F27" s="147">
        <v>318</v>
      </c>
      <c r="G27" s="147">
        <v>471</v>
      </c>
      <c r="H27" s="147">
        <v>136</v>
      </c>
      <c r="I27" s="147">
        <v>461</v>
      </c>
      <c r="J27" s="147">
        <v>267</v>
      </c>
      <c r="K27" s="147">
        <v>1873</v>
      </c>
      <c r="L27" s="147">
        <v>462</v>
      </c>
      <c r="M27" s="147">
        <v>7460</v>
      </c>
      <c r="N27" s="147">
        <v>61</v>
      </c>
      <c r="O27" s="147">
        <v>2302</v>
      </c>
      <c r="P27" s="147">
        <v>42</v>
      </c>
      <c r="Q27" s="147">
        <v>2634</v>
      </c>
      <c r="R27" s="147">
        <v>12</v>
      </c>
      <c r="S27" s="147">
        <v>1551</v>
      </c>
      <c r="T27" s="147">
        <v>3</v>
      </c>
      <c r="U27" s="147">
        <v>1502</v>
      </c>
    </row>
    <row r="28" spans="1:21" ht="18.75" customHeight="1">
      <c r="A28" s="230" t="s">
        <v>232</v>
      </c>
      <c r="B28" s="230"/>
      <c r="C28" s="134"/>
      <c r="D28" s="229">
        <f>SUM(F28,H28,J28,L28,N28,P28,R28,T28)</f>
        <v>2303</v>
      </c>
      <c r="E28" s="228">
        <f>SUM(G28,I28,K28,M28,O28,Q28,S28,U28)</f>
        <v>6054</v>
      </c>
      <c r="F28" s="147">
        <v>1703</v>
      </c>
      <c r="G28" s="147">
        <v>2313</v>
      </c>
      <c r="H28" s="147">
        <v>384</v>
      </c>
      <c r="I28" s="147">
        <v>1301</v>
      </c>
      <c r="J28" s="147">
        <v>150</v>
      </c>
      <c r="K28" s="147">
        <v>910</v>
      </c>
      <c r="L28" s="147">
        <v>53</v>
      </c>
      <c r="M28" s="147">
        <v>828</v>
      </c>
      <c r="N28" s="147">
        <v>7</v>
      </c>
      <c r="O28" s="147">
        <v>258</v>
      </c>
      <c r="P28" s="147">
        <v>6</v>
      </c>
      <c r="Q28" s="147">
        <v>444</v>
      </c>
      <c r="R28" s="133" t="s">
        <v>108</v>
      </c>
      <c r="S28" s="133" t="s">
        <v>108</v>
      </c>
      <c r="T28" s="133" t="s">
        <v>108</v>
      </c>
      <c r="U28" s="133" t="s">
        <v>108</v>
      </c>
    </row>
    <row r="29" spans="1:21" ht="18.75" customHeight="1">
      <c r="A29" s="230" t="s">
        <v>231</v>
      </c>
      <c r="B29" s="230"/>
      <c r="C29" s="134"/>
      <c r="D29" s="229">
        <f>SUM(D30:D53)</f>
        <v>18734</v>
      </c>
      <c r="E29" s="228">
        <f>SUM(E30:E53)</f>
        <v>138545</v>
      </c>
      <c r="F29" s="228">
        <f>SUM(F30:F53)</f>
        <v>9616</v>
      </c>
      <c r="G29" s="228">
        <f>SUM(G30:G53)</f>
        <v>13923</v>
      </c>
      <c r="H29" s="228">
        <f>SUM(H30:H53)</f>
        <v>3577</v>
      </c>
      <c r="I29" s="228">
        <f>SUM(I30:I53)</f>
        <v>12195</v>
      </c>
      <c r="J29" s="228">
        <f>SUM(J30:J53)</f>
        <v>2901</v>
      </c>
      <c r="K29" s="228">
        <f>SUM(K30:K53)</f>
        <v>18985</v>
      </c>
      <c r="L29" s="228">
        <f>SUM(L30:L53)</f>
        <v>1884</v>
      </c>
      <c r="M29" s="228">
        <f>SUM(M30:M53)</f>
        <v>29525</v>
      </c>
      <c r="N29" s="228">
        <f>SUM(N30:N53)</f>
        <v>308</v>
      </c>
      <c r="O29" s="228">
        <f>SUM(O30:O53)</f>
        <v>11697</v>
      </c>
      <c r="P29" s="228">
        <f>SUM(P30:P53)</f>
        <v>282</v>
      </c>
      <c r="Q29" s="228">
        <f>SUM(Q30:Q53)</f>
        <v>19686</v>
      </c>
      <c r="R29" s="228">
        <f>SUM(R30:R53)</f>
        <v>145</v>
      </c>
      <c r="S29" s="228">
        <f>SUM(S30:S53)</f>
        <v>23262</v>
      </c>
      <c r="T29" s="228">
        <f>SUM(T30:T53)</f>
        <v>21</v>
      </c>
      <c r="U29" s="228">
        <f>SUM(U30:U53)</f>
        <v>9272</v>
      </c>
    </row>
    <row r="30" spans="1:21" ht="18.75" customHeight="1">
      <c r="A30" s="227"/>
      <c r="B30" s="227"/>
      <c r="C30" s="226" t="s">
        <v>230</v>
      </c>
      <c r="D30" s="225">
        <f>SUM(F30,H30,J30,L30,N30,P30,R30,T30)</f>
        <v>4376</v>
      </c>
      <c r="E30" s="224">
        <f>SUM(G30,I30,K30,M30,O30,Q30,S30,U30)</f>
        <v>11790</v>
      </c>
      <c r="F30" s="222">
        <v>3136</v>
      </c>
      <c r="G30" s="222">
        <v>4529</v>
      </c>
      <c r="H30" s="222">
        <v>802</v>
      </c>
      <c r="I30" s="222">
        <v>2672</v>
      </c>
      <c r="J30" s="222">
        <v>328</v>
      </c>
      <c r="K30" s="222">
        <v>2073</v>
      </c>
      <c r="L30" s="222">
        <v>84</v>
      </c>
      <c r="M30" s="222">
        <v>1250</v>
      </c>
      <c r="N30" s="222">
        <v>18</v>
      </c>
      <c r="O30" s="222">
        <v>637</v>
      </c>
      <c r="P30" s="222">
        <v>8</v>
      </c>
      <c r="Q30" s="222">
        <v>629</v>
      </c>
      <c r="R30" s="221" t="s">
        <v>108</v>
      </c>
      <c r="S30" s="221" t="s">
        <v>108</v>
      </c>
      <c r="T30" s="221" t="s">
        <v>108</v>
      </c>
      <c r="U30" s="221" t="s">
        <v>108</v>
      </c>
    </row>
    <row r="31" spans="1:21" ht="18.75" customHeight="1">
      <c r="A31" s="227"/>
      <c r="B31" s="227"/>
      <c r="C31" s="226" t="s">
        <v>229</v>
      </c>
      <c r="D31" s="225">
        <f>SUM(F31,H31,J31,L31,N31,P31,R31,T31)</f>
        <v>300</v>
      </c>
      <c r="E31" s="224">
        <f>SUM(G31,I31,K31,M31,O31,Q31,S31,U31)</f>
        <v>602</v>
      </c>
      <c r="F31" s="222">
        <v>257</v>
      </c>
      <c r="G31" s="222">
        <v>308</v>
      </c>
      <c r="H31" s="222">
        <v>19</v>
      </c>
      <c r="I31" s="222">
        <v>65</v>
      </c>
      <c r="J31" s="222">
        <v>12</v>
      </c>
      <c r="K31" s="222">
        <v>76</v>
      </c>
      <c r="L31" s="222">
        <v>12</v>
      </c>
      <c r="M31" s="222">
        <v>153</v>
      </c>
      <c r="N31" s="221" t="s">
        <v>108</v>
      </c>
      <c r="O31" s="221" t="s">
        <v>108</v>
      </c>
      <c r="P31" s="221" t="s">
        <v>108</v>
      </c>
      <c r="Q31" s="221" t="s">
        <v>108</v>
      </c>
      <c r="R31" s="221" t="s">
        <v>108</v>
      </c>
      <c r="S31" s="221" t="s">
        <v>108</v>
      </c>
      <c r="T31" s="221" t="s">
        <v>108</v>
      </c>
      <c r="U31" s="221" t="s">
        <v>108</v>
      </c>
    </row>
    <row r="32" spans="1:21" ht="18.75" customHeight="1">
      <c r="A32" s="227"/>
      <c r="B32" s="227"/>
      <c r="C32" s="226" t="s">
        <v>228</v>
      </c>
      <c r="D32" s="225">
        <f>SUM(F32,H32,J32,L32,N32,P32,R32,T32)</f>
        <v>491</v>
      </c>
      <c r="E32" s="224">
        <f>SUM(G32,I32,K32,M32,O32,Q32,S32,U32)</f>
        <v>3213</v>
      </c>
      <c r="F32" s="222">
        <v>253</v>
      </c>
      <c r="G32" s="222">
        <v>385</v>
      </c>
      <c r="H32" s="222">
        <v>102</v>
      </c>
      <c r="I32" s="222">
        <v>361</v>
      </c>
      <c r="J32" s="222">
        <v>69</v>
      </c>
      <c r="K32" s="222">
        <v>446</v>
      </c>
      <c r="L32" s="222">
        <v>47</v>
      </c>
      <c r="M32" s="222">
        <v>750</v>
      </c>
      <c r="N32" s="222">
        <v>14</v>
      </c>
      <c r="O32" s="222">
        <v>575</v>
      </c>
      <c r="P32" s="222">
        <v>4</v>
      </c>
      <c r="Q32" s="222">
        <v>245</v>
      </c>
      <c r="R32" s="221">
        <v>1</v>
      </c>
      <c r="S32" s="221">
        <v>101</v>
      </c>
      <c r="T32" s="222">
        <v>1</v>
      </c>
      <c r="U32" s="222">
        <v>350</v>
      </c>
    </row>
    <row r="33" spans="1:21" ht="18.75" customHeight="1">
      <c r="A33" s="227"/>
      <c r="B33" s="227"/>
      <c r="C33" s="226" t="s">
        <v>227</v>
      </c>
      <c r="D33" s="225">
        <f>SUM(F33,H33,J33,L33,N33,P33,R33,T33)</f>
        <v>1184</v>
      </c>
      <c r="E33" s="224">
        <f>SUM(G33,I33,K33,M33,O33,Q33,S33,U33)</f>
        <v>18377</v>
      </c>
      <c r="F33" s="222">
        <v>403</v>
      </c>
      <c r="G33" s="222">
        <v>655</v>
      </c>
      <c r="H33" s="222">
        <v>236</v>
      </c>
      <c r="I33" s="222">
        <v>806</v>
      </c>
      <c r="J33" s="222">
        <v>219</v>
      </c>
      <c r="K33" s="222">
        <v>1449</v>
      </c>
      <c r="L33" s="222">
        <v>192</v>
      </c>
      <c r="M33" s="222">
        <v>3079</v>
      </c>
      <c r="N33" s="222">
        <v>34</v>
      </c>
      <c r="O33" s="222">
        <v>1327</v>
      </c>
      <c r="P33" s="222">
        <v>60</v>
      </c>
      <c r="Q33" s="222">
        <v>4294</v>
      </c>
      <c r="R33" s="221">
        <v>38</v>
      </c>
      <c r="S33" s="221">
        <v>6053</v>
      </c>
      <c r="T33" s="222">
        <v>2</v>
      </c>
      <c r="U33" s="222">
        <v>714</v>
      </c>
    </row>
    <row r="34" spans="1:21" ht="18.75" customHeight="1">
      <c r="A34" s="227"/>
      <c r="B34" s="227"/>
      <c r="C34" s="226" t="s">
        <v>226</v>
      </c>
      <c r="D34" s="225">
        <f>SUM(F34,H34,J34,L34,N34,P34,R34,T34)</f>
        <v>738</v>
      </c>
      <c r="E34" s="224">
        <f>SUM(G34,I34,K34,M34,O34,Q34,S34,U34)</f>
        <v>8900</v>
      </c>
      <c r="F34" s="222">
        <v>248</v>
      </c>
      <c r="G34" s="222">
        <v>377</v>
      </c>
      <c r="H34" s="222">
        <v>107</v>
      </c>
      <c r="I34" s="222">
        <v>354</v>
      </c>
      <c r="J34" s="222">
        <v>158</v>
      </c>
      <c r="K34" s="222">
        <v>1064</v>
      </c>
      <c r="L34" s="222">
        <v>174</v>
      </c>
      <c r="M34" s="222">
        <v>2753</v>
      </c>
      <c r="N34" s="222">
        <v>24</v>
      </c>
      <c r="O34" s="222">
        <v>881</v>
      </c>
      <c r="P34" s="222">
        <v>15</v>
      </c>
      <c r="Q34" s="222">
        <v>1146</v>
      </c>
      <c r="R34" s="221">
        <v>11</v>
      </c>
      <c r="S34" s="221">
        <v>1766</v>
      </c>
      <c r="T34" s="222">
        <v>1</v>
      </c>
      <c r="U34" s="222">
        <v>559</v>
      </c>
    </row>
    <row r="35" spans="1:21" ht="18.75" customHeight="1">
      <c r="A35" s="227"/>
      <c r="B35" s="227"/>
      <c r="C35" s="226" t="s">
        <v>225</v>
      </c>
      <c r="D35" s="225">
        <f>SUM(F35,H35,J35,L35,N35,P35,R35,T35)</f>
        <v>678</v>
      </c>
      <c r="E35" s="224">
        <f>SUM(G35,I35,K35,M35,O35,Q35,S35,U35)</f>
        <v>3460</v>
      </c>
      <c r="F35" s="222">
        <v>231</v>
      </c>
      <c r="G35" s="222">
        <v>402</v>
      </c>
      <c r="H35" s="222">
        <v>202</v>
      </c>
      <c r="I35" s="222">
        <v>684</v>
      </c>
      <c r="J35" s="222">
        <v>170</v>
      </c>
      <c r="K35" s="222">
        <v>1127</v>
      </c>
      <c r="L35" s="222">
        <v>73</v>
      </c>
      <c r="M35" s="222">
        <v>1037</v>
      </c>
      <c r="N35" s="221" t="s">
        <v>108</v>
      </c>
      <c r="O35" s="221" t="s">
        <v>108</v>
      </c>
      <c r="P35" s="222">
        <v>1</v>
      </c>
      <c r="Q35" s="222">
        <v>80</v>
      </c>
      <c r="R35" s="221">
        <v>1</v>
      </c>
      <c r="S35" s="221">
        <v>130</v>
      </c>
      <c r="T35" s="221" t="s">
        <v>108</v>
      </c>
      <c r="U35" s="221" t="s">
        <v>108</v>
      </c>
    </row>
    <row r="36" spans="1:21" ht="18.75" customHeight="1">
      <c r="A36" s="227"/>
      <c r="B36" s="227"/>
      <c r="C36" s="226" t="s">
        <v>224</v>
      </c>
      <c r="D36" s="225">
        <f>SUM(F36,H36,J36,L36,N36,P36,R36,T36)</f>
        <v>501</v>
      </c>
      <c r="E36" s="224">
        <f>SUM(G36,I36,K36,M36,O36,Q36,S36,U36)</f>
        <v>2548</v>
      </c>
      <c r="F36" s="222">
        <v>294</v>
      </c>
      <c r="G36" s="222">
        <v>448</v>
      </c>
      <c r="H36" s="222">
        <v>104</v>
      </c>
      <c r="I36" s="222">
        <v>350</v>
      </c>
      <c r="J36" s="222">
        <v>57</v>
      </c>
      <c r="K36" s="222">
        <v>379</v>
      </c>
      <c r="L36" s="222">
        <v>33</v>
      </c>
      <c r="M36" s="222">
        <v>507</v>
      </c>
      <c r="N36" s="222">
        <v>7</v>
      </c>
      <c r="O36" s="222">
        <v>274</v>
      </c>
      <c r="P36" s="222">
        <v>3</v>
      </c>
      <c r="Q36" s="222">
        <v>244</v>
      </c>
      <c r="R36" s="221">
        <v>3</v>
      </c>
      <c r="S36" s="221">
        <v>346</v>
      </c>
      <c r="T36" s="221" t="s">
        <v>108</v>
      </c>
      <c r="U36" s="221" t="s">
        <v>108</v>
      </c>
    </row>
    <row r="37" spans="1:21" ht="18.75" customHeight="1">
      <c r="A37" s="227"/>
      <c r="B37" s="227"/>
      <c r="C37" s="226" t="s">
        <v>223</v>
      </c>
      <c r="D37" s="225">
        <f>SUM(F37,H37,J37,L37,N37,P37,R37,T37)</f>
        <v>407</v>
      </c>
      <c r="E37" s="224">
        <f>SUM(G37,I37,K37,M37,O37,Q37,S37,U37)</f>
        <v>3126</v>
      </c>
      <c r="F37" s="222">
        <v>106</v>
      </c>
      <c r="G37" s="222">
        <v>162</v>
      </c>
      <c r="H37" s="222">
        <v>90</v>
      </c>
      <c r="I37" s="222">
        <v>321</v>
      </c>
      <c r="J37" s="222">
        <v>116</v>
      </c>
      <c r="K37" s="222">
        <v>789</v>
      </c>
      <c r="L37" s="222">
        <v>82</v>
      </c>
      <c r="M37" s="222">
        <v>1254</v>
      </c>
      <c r="N37" s="222">
        <v>8</v>
      </c>
      <c r="O37" s="222">
        <v>280</v>
      </c>
      <c r="P37" s="222">
        <v>5</v>
      </c>
      <c r="Q37" s="222">
        <v>320</v>
      </c>
      <c r="R37" s="221" t="s">
        <v>108</v>
      </c>
      <c r="S37" s="221" t="s">
        <v>108</v>
      </c>
      <c r="T37" s="221" t="s">
        <v>108</v>
      </c>
      <c r="U37" s="221" t="s">
        <v>108</v>
      </c>
    </row>
    <row r="38" spans="1:21" ht="18.75" customHeight="1">
      <c r="A38" s="227"/>
      <c r="B38" s="227"/>
      <c r="C38" s="226" t="s">
        <v>222</v>
      </c>
      <c r="D38" s="225">
        <f>SUM(F38,H38,J38,L38,N38,P38,R38,T38)</f>
        <v>31</v>
      </c>
      <c r="E38" s="224">
        <f>SUM(G38,I38,K38,M38,O38,Q38,S38,U38)</f>
        <v>259</v>
      </c>
      <c r="F38" s="222">
        <v>8</v>
      </c>
      <c r="G38" s="222">
        <v>14</v>
      </c>
      <c r="H38" s="222">
        <v>9</v>
      </c>
      <c r="I38" s="222">
        <v>34</v>
      </c>
      <c r="J38" s="222">
        <v>5</v>
      </c>
      <c r="K38" s="222">
        <v>32</v>
      </c>
      <c r="L38" s="222">
        <v>8</v>
      </c>
      <c r="M38" s="222">
        <v>126</v>
      </c>
      <c r="N38" s="221" t="s">
        <v>108</v>
      </c>
      <c r="O38" s="221" t="s">
        <v>108</v>
      </c>
      <c r="P38" s="222">
        <v>1</v>
      </c>
      <c r="Q38" s="222">
        <v>53</v>
      </c>
      <c r="R38" s="221" t="s">
        <v>108</v>
      </c>
      <c r="S38" s="221" t="s">
        <v>108</v>
      </c>
      <c r="T38" s="221" t="s">
        <v>108</v>
      </c>
      <c r="U38" s="221" t="s">
        <v>108</v>
      </c>
    </row>
    <row r="39" spans="1:21" ht="18.75" customHeight="1">
      <c r="A39" s="227"/>
      <c r="B39" s="227"/>
      <c r="C39" s="226" t="s">
        <v>221</v>
      </c>
      <c r="D39" s="225">
        <f>SUM(F39,H39,J39,L39,N39,P39,R39,T39)</f>
        <v>27</v>
      </c>
      <c r="E39" s="224">
        <f>SUM(G39,I39,K39,M39,O39,Q39,S39,U39)</f>
        <v>887</v>
      </c>
      <c r="F39" s="222">
        <v>5</v>
      </c>
      <c r="G39" s="222">
        <v>8</v>
      </c>
      <c r="H39" s="222">
        <v>1</v>
      </c>
      <c r="I39" s="222">
        <v>3</v>
      </c>
      <c r="J39" s="222">
        <v>3</v>
      </c>
      <c r="K39" s="222">
        <v>23</v>
      </c>
      <c r="L39" s="222">
        <v>11</v>
      </c>
      <c r="M39" s="222">
        <v>173</v>
      </c>
      <c r="N39" s="222">
        <v>2</v>
      </c>
      <c r="O39" s="222">
        <v>70</v>
      </c>
      <c r="P39" s="222">
        <v>3</v>
      </c>
      <c r="Q39" s="222">
        <v>220</v>
      </c>
      <c r="R39" s="221">
        <v>2</v>
      </c>
      <c r="S39" s="221">
        <v>390</v>
      </c>
      <c r="T39" s="221" t="s">
        <v>108</v>
      </c>
      <c r="U39" s="221" t="s">
        <v>108</v>
      </c>
    </row>
    <row r="40" spans="1:21" ht="18.75" customHeight="1">
      <c r="A40" s="227"/>
      <c r="B40" s="227"/>
      <c r="C40" s="226" t="s">
        <v>220</v>
      </c>
      <c r="D40" s="225">
        <f>SUM(F40,H40,J40,L40,N40,P40,R40,T40)</f>
        <v>282</v>
      </c>
      <c r="E40" s="224">
        <f>SUM(G40,I40,K40,M40,O40,Q40,S40,U40)</f>
        <v>5084</v>
      </c>
      <c r="F40" s="222">
        <v>78</v>
      </c>
      <c r="G40" s="222">
        <v>114</v>
      </c>
      <c r="H40" s="222">
        <v>47</v>
      </c>
      <c r="I40" s="222">
        <v>161</v>
      </c>
      <c r="J40" s="222">
        <v>60</v>
      </c>
      <c r="K40" s="222">
        <v>403</v>
      </c>
      <c r="L40" s="222">
        <v>58</v>
      </c>
      <c r="M40" s="222">
        <v>931</v>
      </c>
      <c r="N40" s="222">
        <v>17</v>
      </c>
      <c r="O40" s="222">
        <v>662</v>
      </c>
      <c r="P40" s="222">
        <v>12</v>
      </c>
      <c r="Q40" s="222">
        <v>802</v>
      </c>
      <c r="R40" s="221">
        <v>8</v>
      </c>
      <c r="S40" s="221">
        <v>1295</v>
      </c>
      <c r="T40" s="221">
        <v>2</v>
      </c>
      <c r="U40" s="221">
        <v>716</v>
      </c>
    </row>
    <row r="41" spans="1:21" ht="18.75" customHeight="1">
      <c r="A41" s="227"/>
      <c r="B41" s="227"/>
      <c r="C41" s="226" t="s">
        <v>219</v>
      </c>
      <c r="D41" s="225">
        <f>SUM(F41,H41,J41,L41,N41,P41,R41,T41)</f>
        <v>106</v>
      </c>
      <c r="E41" s="224">
        <f>SUM(G41,I41,K41,M41,O41,Q41,S41,U41)</f>
        <v>1103</v>
      </c>
      <c r="F41" s="222">
        <v>21</v>
      </c>
      <c r="G41" s="222">
        <v>38</v>
      </c>
      <c r="H41" s="222">
        <v>21</v>
      </c>
      <c r="I41" s="222">
        <v>77</v>
      </c>
      <c r="J41" s="222">
        <v>31</v>
      </c>
      <c r="K41" s="222">
        <v>199</v>
      </c>
      <c r="L41" s="222">
        <v>25</v>
      </c>
      <c r="M41" s="222">
        <v>399</v>
      </c>
      <c r="N41" s="222">
        <v>5</v>
      </c>
      <c r="O41" s="222">
        <v>176</v>
      </c>
      <c r="P41" s="222">
        <v>2</v>
      </c>
      <c r="Q41" s="222">
        <v>104</v>
      </c>
      <c r="R41" s="221">
        <v>1</v>
      </c>
      <c r="S41" s="221">
        <v>110</v>
      </c>
      <c r="T41" s="221" t="s">
        <v>108</v>
      </c>
      <c r="U41" s="221" t="s">
        <v>108</v>
      </c>
    </row>
    <row r="42" spans="1:21" ht="18.75" customHeight="1">
      <c r="A42" s="227"/>
      <c r="B42" s="227"/>
      <c r="C42" s="277" t="s">
        <v>299</v>
      </c>
      <c r="D42" s="225">
        <f>SUM(F42,H42,J42,L42,N42,P42,R42,T42)</f>
        <v>3424</v>
      </c>
      <c r="E42" s="224">
        <f>SUM(G42,I42,K42,M42,O42,Q42,S42,U42)</f>
        <v>14416</v>
      </c>
      <c r="F42" s="222">
        <v>2002</v>
      </c>
      <c r="G42" s="222">
        <v>2661</v>
      </c>
      <c r="H42" s="222">
        <v>627</v>
      </c>
      <c r="I42" s="222">
        <v>2147</v>
      </c>
      <c r="J42" s="222">
        <v>497</v>
      </c>
      <c r="K42" s="222">
        <v>3184</v>
      </c>
      <c r="L42" s="222">
        <v>251</v>
      </c>
      <c r="M42" s="222">
        <v>3804</v>
      </c>
      <c r="N42" s="222">
        <v>26</v>
      </c>
      <c r="O42" s="222">
        <v>967</v>
      </c>
      <c r="P42" s="222">
        <v>16</v>
      </c>
      <c r="Q42" s="222">
        <v>1043</v>
      </c>
      <c r="R42" s="221">
        <v>5</v>
      </c>
      <c r="S42" s="221">
        <v>610</v>
      </c>
      <c r="T42" s="221" t="s">
        <v>108</v>
      </c>
      <c r="U42" s="221" t="s">
        <v>108</v>
      </c>
    </row>
    <row r="43" spans="1:21" ht="18.75" customHeight="1">
      <c r="A43" s="227"/>
      <c r="B43" s="227"/>
      <c r="C43" s="226" t="s">
        <v>218</v>
      </c>
      <c r="D43" s="225">
        <f>SUM(F43,H43,J43,L43,N43,P43,R43,T43)</f>
        <v>591</v>
      </c>
      <c r="E43" s="224">
        <f>SUM(G43,I43,K43,M43,O43,Q43,S43,U43)</f>
        <v>7028</v>
      </c>
      <c r="F43" s="222">
        <v>183</v>
      </c>
      <c r="G43" s="222">
        <v>281</v>
      </c>
      <c r="H43" s="222">
        <v>113</v>
      </c>
      <c r="I43" s="222">
        <v>396</v>
      </c>
      <c r="J43" s="222">
        <v>143</v>
      </c>
      <c r="K43" s="222">
        <v>957</v>
      </c>
      <c r="L43" s="222">
        <v>106</v>
      </c>
      <c r="M43" s="222">
        <v>1643</v>
      </c>
      <c r="N43" s="222">
        <v>21</v>
      </c>
      <c r="O43" s="222">
        <v>775</v>
      </c>
      <c r="P43" s="222">
        <v>17</v>
      </c>
      <c r="Q43" s="222">
        <v>1137</v>
      </c>
      <c r="R43" s="221">
        <v>5</v>
      </c>
      <c r="S43" s="221">
        <v>800</v>
      </c>
      <c r="T43" s="221">
        <v>3</v>
      </c>
      <c r="U43" s="221">
        <v>1039</v>
      </c>
    </row>
    <row r="44" spans="1:21" ht="18.75" customHeight="1">
      <c r="A44" s="227"/>
      <c r="B44" s="227"/>
      <c r="C44" s="226" t="s">
        <v>217</v>
      </c>
      <c r="D44" s="225">
        <f>SUM(F44,H44,J44,L44,N44,P44,R44,T44)</f>
        <v>542</v>
      </c>
      <c r="E44" s="224">
        <f>SUM(G44,I44,K44,M44,O44,Q44,S44,U44)</f>
        <v>12307</v>
      </c>
      <c r="F44" s="222">
        <v>117</v>
      </c>
      <c r="G44" s="222">
        <v>195</v>
      </c>
      <c r="H44" s="222">
        <v>94</v>
      </c>
      <c r="I44" s="222">
        <v>333</v>
      </c>
      <c r="J44" s="222">
        <v>119</v>
      </c>
      <c r="K44" s="222">
        <v>778</v>
      </c>
      <c r="L44" s="222">
        <v>113</v>
      </c>
      <c r="M44" s="222">
        <v>1959</v>
      </c>
      <c r="N44" s="222">
        <v>35</v>
      </c>
      <c r="O44" s="222">
        <v>1308</v>
      </c>
      <c r="P44" s="222">
        <v>37</v>
      </c>
      <c r="Q44" s="222">
        <v>2686</v>
      </c>
      <c r="R44" s="221">
        <v>25</v>
      </c>
      <c r="S44" s="221">
        <v>4291</v>
      </c>
      <c r="T44" s="221">
        <v>2</v>
      </c>
      <c r="U44" s="221">
        <v>757</v>
      </c>
    </row>
    <row r="45" spans="1:21" ht="18.75" customHeight="1">
      <c r="A45" s="227"/>
      <c r="B45" s="227"/>
      <c r="C45" s="226" t="s">
        <v>216</v>
      </c>
      <c r="D45" s="225">
        <f>SUM(F45,H45,J45,L45,N45,P45,R45,T45)</f>
        <v>113</v>
      </c>
      <c r="E45" s="224">
        <f>SUM(G45,I45,K45,M45,O45,Q45,S45,U45)</f>
        <v>1678</v>
      </c>
      <c r="F45" s="222">
        <v>13</v>
      </c>
      <c r="G45" s="222">
        <v>21</v>
      </c>
      <c r="H45" s="222">
        <v>28</v>
      </c>
      <c r="I45" s="222">
        <v>100</v>
      </c>
      <c r="J45" s="222">
        <v>25</v>
      </c>
      <c r="K45" s="222">
        <v>164</v>
      </c>
      <c r="L45" s="222">
        <v>36</v>
      </c>
      <c r="M45" s="222">
        <v>582</v>
      </c>
      <c r="N45" s="222">
        <v>4</v>
      </c>
      <c r="O45" s="222">
        <v>168</v>
      </c>
      <c r="P45" s="222">
        <v>5</v>
      </c>
      <c r="Q45" s="222">
        <v>350</v>
      </c>
      <c r="R45" s="221">
        <v>2</v>
      </c>
      <c r="S45" s="221">
        <v>293</v>
      </c>
      <c r="T45" s="221" t="s">
        <v>108</v>
      </c>
      <c r="U45" s="221" t="s">
        <v>108</v>
      </c>
    </row>
    <row r="46" spans="1:21" ht="18.75" customHeight="1">
      <c r="A46" s="227"/>
      <c r="B46" s="227"/>
      <c r="C46" s="226" t="s">
        <v>215</v>
      </c>
      <c r="D46" s="225">
        <f>SUM(F46,H46,J46,L46,N46,P46,R46,T46)</f>
        <v>1973</v>
      </c>
      <c r="E46" s="224">
        <f>SUM(G46,I46,K46,M46,O46,Q46,S46,U46)</f>
        <v>23085</v>
      </c>
      <c r="F46" s="222">
        <v>706</v>
      </c>
      <c r="G46" s="222">
        <v>1032</v>
      </c>
      <c r="H46" s="222">
        <v>336</v>
      </c>
      <c r="I46" s="222">
        <v>1160</v>
      </c>
      <c r="J46" s="222">
        <v>577</v>
      </c>
      <c r="K46" s="222">
        <v>3824</v>
      </c>
      <c r="L46" s="222">
        <v>237</v>
      </c>
      <c r="M46" s="222">
        <v>3605</v>
      </c>
      <c r="N46" s="222">
        <v>34</v>
      </c>
      <c r="O46" s="222">
        <v>1318</v>
      </c>
      <c r="P46" s="222">
        <v>45</v>
      </c>
      <c r="Q46" s="222">
        <v>3019</v>
      </c>
      <c r="R46" s="221">
        <v>30</v>
      </c>
      <c r="S46" s="221">
        <v>5044</v>
      </c>
      <c r="T46" s="221">
        <v>8</v>
      </c>
      <c r="U46" s="221">
        <v>4083</v>
      </c>
    </row>
    <row r="47" spans="1:21" ht="18.75" customHeight="1">
      <c r="A47" s="227"/>
      <c r="B47" s="227"/>
      <c r="C47" s="226" t="s">
        <v>214</v>
      </c>
      <c r="D47" s="225">
        <f>SUM(F47,H47,J47,L47,N47,P47,R47,T47)</f>
        <v>5</v>
      </c>
      <c r="E47" s="224">
        <f>SUM(G47,I47,K47,M47,O47,Q47,S47,U47)</f>
        <v>24</v>
      </c>
      <c r="F47" s="222">
        <v>1</v>
      </c>
      <c r="G47" s="222">
        <v>1</v>
      </c>
      <c r="H47" s="222">
        <v>3</v>
      </c>
      <c r="I47" s="222">
        <v>11</v>
      </c>
      <c r="J47" s="221" t="s">
        <v>108</v>
      </c>
      <c r="K47" s="221" t="s">
        <v>108</v>
      </c>
      <c r="L47" s="222">
        <v>1</v>
      </c>
      <c r="M47" s="222">
        <v>12</v>
      </c>
      <c r="N47" s="221" t="s">
        <v>108</v>
      </c>
      <c r="O47" s="221" t="s">
        <v>108</v>
      </c>
      <c r="P47" s="221" t="s">
        <v>108</v>
      </c>
      <c r="Q47" s="221" t="s">
        <v>108</v>
      </c>
      <c r="R47" s="221" t="s">
        <v>108</v>
      </c>
      <c r="S47" s="221" t="s">
        <v>108</v>
      </c>
      <c r="T47" s="221" t="s">
        <v>108</v>
      </c>
      <c r="U47" s="221" t="s">
        <v>108</v>
      </c>
    </row>
    <row r="48" spans="1:21" ht="18.75" customHeight="1">
      <c r="A48" s="227"/>
      <c r="B48" s="227"/>
      <c r="C48" s="226" t="s">
        <v>213</v>
      </c>
      <c r="D48" s="225">
        <f>SUM(F48,H48,J48,L48,N48,P48,R48,T48)</f>
        <v>424</v>
      </c>
      <c r="E48" s="224">
        <f>SUM(G48,I48,K48,M48,O48,Q48,S48,U48)</f>
        <v>7018</v>
      </c>
      <c r="F48" s="222">
        <v>51</v>
      </c>
      <c r="G48" s="222">
        <v>83</v>
      </c>
      <c r="H48" s="222">
        <v>55</v>
      </c>
      <c r="I48" s="222">
        <v>191</v>
      </c>
      <c r="J48" s="222">
        <v>71</v>
      </c>
      <c r="K48" s="222">
        <v>479</v>
      </c>
      <c r="L48" s="222">
        <v>190</v>
      </c>
      <c r="M48" s="222">
        <v>3139</v>
      </c>
      <c r="N48" s="222">
        <v>32</v>
      </c>
      <c r="O48" s="222">
        <v>1247</v>
      </c>
      <c r="P48" s="222">
        <v>23</v>
      </c>
      <c r="Q48" s="222">
        <v>1556</v>
      </c>
      <c r="R48" s="221">
        <v>2</v>
      </c>
      <c r="S48" s="221">
        <v>323</v>
      </c>
      <c r="T48" s="221" t="s">
        <v>108</v>
      </c>
      <c r="U48" s="221" t="s">
        <v>108</v>
      </c>
    </row>
    <row r="49" spans="1:21" ht="18.75" customHeight="1">
      <c r="A49" s="227"/>
      <c r="B49" s="227"/>
      <c r="C49" s="226" t="s">
        <v>212</v>
      </c>
      <c r="D49" s="225">
        <f>SUM(F49,H49,J49,L49,N49,P49,R49,T49)</f>
        <v>291</v>
      </c>
      <c r="E49" s="224">
        <f>SUM(G49,I49,K49,M49,O49,Q49,S49,U49)</f>
        <v>5949</v>
      </c>
      <c r="F49" s="222">
        <v>62</v>
      </c>
      <c r="G49" s="222">
        <v>109</v>
      </c>
      <c r="H49" s="222">
        <v>36</v>
      </c>
      <c r="I49" s="222">
        <v>123</v>
      </c>
      <c r="J49" s="222">
        <v>61</v>
      </c>
      <c r="K49" s="222">
        <v>408</v>
      </c>
      <c r="L49" s="222">
        <v>83</v>
      </c>
      <c r="M49" s="222">
        <v>1258</v>
      </c>
      <c r="N49" s="222">
        <v>20</v>
      </c>
      <c r="O49" s="222">
        <v>763</v>
      </c>
      <c r="P49" s="222">
        <v>19</v>
      </c>
      <c r="Q49" s="222">
        <v>1329</v>
      </c>
      <c r="R49" s="221">
        <v>9</v>
      </c>
      <c r="S49" s="221">
        <v>1424</v>
      </c>
      <c r="T49" s="221">
        <v>1</v>
      </c>
      <c r="U49" s="221">
        <v>535</v>
      </c>
    </row>
    <row r="50" spans="1:21" ht="18.75" customHeight="1">
      <c r="A50" s="227"/>
      <c r="B50" s="227"/>
      <c r="C50" s="226" t="s">
        <v>211</v>
      </c>
      <c r="D50" s="225">
        <f>SUM(F50,H50,J50,L50,N50,P50,R50,T50)</f>
        <v>7</v>
      </c>
      <c r="E50" s="224">
        <f>SUM(G50,I50,K50,M50,O50,Q50,S50,U50)</f>
        <v>72</v>
      </c>
      <c r="F50" s="222">
        <v>1</v>
      </c>
      <c r="G50" s="222">
        <v>2</v>
      </c>
      <c r="H50" s="222">
        <v>2</v>
      </c>
      <c r="I50" s="222">
        <v>6</v>
      </c>
      <c r="J50" s="222">
        <v>1</v>
      </c>
      <c r="K50" s="222">
        <v>9</v>
      </c>
      <c r="L50" s="222">
        <v>3</v>
      </c>
      <c r="M50" s="222">
        <v>55</v>
      </c>
      <c r="N50" s="221" t="s">
        <v>108</v>
      </c>
      <c r="O50" s="221" t="s">
        <v>108</v>
      </c>
      <c r="P50" s="221" t="s">
        <v>108</v>
      </c>
      <c r="Q50" s="221" t="s">
        <v>108</v>
      </c>
      <c r="R50" s="221" t="s">
        <v>108</v>
      </c>
      <c r="S50" s="221" t="s">
        <v>108</v>
      </c>
      <c r="T50" s="221" t="s">
        <v>108</v>
      </c>
      <c r="U50" s="221" t="s">
        <v>108</v>
      </c>
    </row>
    <row r="51" spans="1:21" ht="18.75" customHeight="1">
      <c r="A51" s="227"/>
      <c r="B51" s="227"/>
      <c r="C51" s="226" t="s">
        <v>210</v>
      </c>
      <c r="D51" s="225">
        <f>SUM(F51,H51,J51,L51,N51,P51,R51,T51)</f>
        <v>1639</v>
      </c>
      <c r="E51" s="224">
        <f>SUM(G51,I51,K51,M51,O51,Q51,S51,U51)</f>
        <v>4270</v>
      </c>
      <c r="F51" s="222">
        <v>1075</v>
      </c>
      <c r="G51" s="222">
        <v>1617</v>
      </c>
      <c r="H51" s="222">
        <v>441</v>
      </c>
      <c r="I51" s="222">
        <v>1487</v>
      </c>
      <c r="J51" s="222">
        <v>90</v>
      </c>
      <c r="K51" s="222">
        <v>562</v>
      </c>
      <c r="L51" s="222">
        <v>30</v>
      </c>
      <c r="M51" s="222">
        <v>504</v>
      </c>
      <c r="N51" s="222">
        <v>3</v>
      </c>
      <c r="O51" s="222">
        <v>100</v>
      </c>
      <c r="P51" s="221" t="s">
        <v>108</v>
      </c>
      <c r="Q51" s="221" t="s">
        <v>108</v>
      </c>
      <c r="R51" s="221" t="s">
        <v>108</v>
      </c>
      <c r="S51" s="221" t="s">
        <v>108</v>
      </c>
      <c r="T51" s="221" t="s">
        <v>108</v>
      </c>
      <c r="U51" s="221" t="s">
        <v>108</v>
      </c>
    </row>
    <row r="52" spans="1:21" ht="18.75" customHeight="1">
      <c r="A52" s="227"/>
      <c r="B52" s="227"/>
      <c r="C52" s="226" t="s">
        <v>209</v>
      </c>
      <c r="D52" s="225">
        <f>SUM(F52,H52,J52,L52,N52,P52,R52,T52)</f>
        <v>543</v>
      </c>
      <c r="E52" s="224">
        <f>SUM(G52,I52,K52,M52,O52,Q52,S52,U52)</f>
        <v>3152</v>
      </c>
      <c r="F52" s="222">
        <v>324</v>
      </c>
      <c r="G52" s="222">
        <v>421</v>
      </c>
      <c r="H52" s="222">
        <v>91</v>
      </c>
      <c r="I52" s="222">
        <v>315</v>
      </c>
      <c r="J52" s="223">
        <v>85</v>
      </c>
      <c r="K52" s="223">
        <v>537</v>
      </c>
      <c r="L52" s="222">
        <v>30</v>
      </c>
      <c r="M52" s="222">
        <v>476</v>
      </c>
      <c r="N52" s="222">
        <v>4</v>
      </c>
      <c r="O52" s="222">
        <v>169</v>
      </c>
      <c r="P52" s="222">
        <v>6</v>
      </c>
      <c r="Q52" s="222">
        <v>429</v>
      </c>
      <c r="R52" s="221">
        <v>2</v>
      </c>
      <c r="S52" s="221">
        <v>286</v>
      </c>
      <c r="T52" s="221">
        <v>1</v>
      </c>
      <c r="U52" s="221">
        <v>519</v>
      </c>
    </row>
    <row r="53" spans="1:21" ht="18.75" customHeight="1">
      <c r="A53" s="220"/>
      <c r="B53" s="220"/>
      <c r="C53" s="219" t="s">
        <v>208</v>
      </c>
      <c r="D53" s="218">
        <f>SUM(F53,H53,J53,L53,N53,P53,R53,T53)</f>
        <v>61</v>
      </c>
      <c r="E53" s="217">
        <f>SUM(G53,I53,K53,M53,O53,Q53,S53,U53)</f>
        <v>197</v>
      </c>
      <c r="F53" s="216">
        <v>41</v>
      </c>
      <c r="G53" s="216">
        <v>60</v>
      </c>
      <c r="H53" s="216">
        <v>11</v>
      </c>
      <c r="I53" s="216">
        <v>38</v>
      </c>
      <c r="J53" s="216">
        <v>4</v>
      </c>
      <c r="K53" s="216">
        <v>23</v>
      </c>
      <c r="L53" s="216">
        <v>5</v>
      </c>
      <c r="M53" s="216">
        <v>76</v>
      </c>
      <c r="N53" s="215" t="s">
        <v>108</v>
      </c>
      <c r="O53" s="215" t="s">
        <v>108</v>
      </c>
      <c r="P53" s="215" t="s">
        <v>108</v>
      </c>
      <c r="Q53" s="215" t="s">
        <v>108</v>
      </c>
      <c r="R53" s="215" t="s">
        <v>108</v>
      </c>
      <c r="S53" s="215" t="s">
        <v>108</v>
      </c>
      <c r="T53" s="215" t="s">
        <v>108</v>
      </c>
      <c r="U53" s="215" t="s">
        <v>108</v>
      </c>
    </row>
    <row r="54" spans="1:21" ht="18.75" customHeight="1">
      <c r="A54" s="214" t="s">
        <v>106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</row>
    <row r="55" spans="2:21" ht="18.75" customHeight="1"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</row>
    <row r="56" spans="1:21" ht="18.75" customHeight="1">
      <c r="A56" s="213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</row>
    <row r="57" spans="1:21" ht="18.75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</row>
  </sheetData>
  <sheetProtection/>
  <mergeCells count="40">
    <mergeCell ref="A27:C27"/>
    <mergeCell ref="A28:C28"/>
    <mergeCell ref="A29:C29"/>
    <mergeCell ref="A9:C9"/>
    <mergeCell ref="A10:C10"/>
    <mergeCell ref="A11:C11"/>
    <mergeCell ref="B12:C12"/>
    <mergeCell ref="B19:C19"/>
    <mergeCell ref="B26:C26"/>
    <mergeCell ref="Q6:Q7"/>
    <mergeCell ref="R6:R7"/>
    <mergeCell ref="S6:S7"/>
    <mergeCell ref="T6:T7"/>
    <mergeCell ref="U6:U7"/>
    <mergeCell ref="K6:K7"/>
    <mergeCell ref="L6:L7"/>
    <mergeCell ref="M6:M7"/>
    <mergeCell ref="N6:N7"/>
    <mergeCell ref="O6:O7"/>
    <mergeCell ref="P6:P7"/>
    <mergeCell ref="P5:Q5"/>
    <mergeCell ref="R5:S5"/>
    <mergeCell ref="T5:U5"/>
    <mergeCell ref="D6:D7"/>
    <mergeCell ref="E6:E7"/>
    <mergeCell ref="F6:F7"/>
    <mergeCell ref="G6:G7"/>
    <mergeCell ref="H6:H7"/>
    <mergeCell ref="I6:I7"/>
    <mergeCell ref="J6:J7"/>
    <mergeCell ref="A1:C1"/>
    <mergeCell ref="S1:U1"/>
    <mergeCell ref="A3:U3"/>
    <mergeCell ref="A5:C7"/>
    <mergeCell ref="D5:E5"/>
    <mergeCell ref="F5:G5"/>
    <mergeCell ref="H5:I5"/>
    <mergeCell ref="J5:K5"/>
    <mergeCell ref="L5:M5"/>
    <mergeCell ref="N5:O5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尾村国男</dc:creator>
  <cp:keywords/>
  <dc:description/>
  <cp:lastModifiedBy>yutaka-k</cp:lastModifiedBy>
  <cp:lastPrinted>2013-05-27T06:09:28Z</cp:lastPrinted>
  <dcterms:created xsi:type="dcterms:W3CDTF">1998-06-25T06:40:11Z</dcterms:created>
  <dcterms:modified xsi:type="dcterms:W3CDTF">2013-05-27T06:09:33Z</dcterms:modified>
  <cp:category/>
  <cp:version/>
  <cp:contentType/>
  <cp:contentStatus/>
</cp:coreProperties>
</file>