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450" activeTab="11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  <sheet name="080" sheetId="12" r:id="rId12"/>
  </sheets>
  <definedNames>
    <definedName name="_xlnm.Print_Area" localSheetId="0">'058'!$A$1:$S$43</definedName>
    <definedName name="_xlnm.Print_Area" localSheetId="1">'060'!$A$1:$AA$40</definedName>
    <definedName name="_xlnm.Print_Area" localSheetId="2">'062'!$A$1:$V$63</definedName>
    <definedName name="_xlnm.Print_Area" localSheetId="3">'064'!$A$1:$AF$64</definedName>
    <definedName name="_xlnm.Print_Area" localSheetId="4">'066'!$A$1:$R$64</definedName>
    <definedName name="_xlnm.Print_Area" localSheetId="5">'068'!$A$1:$W$43</definedName>
    <definedName name="_xlnm.Print_Area" localSheetId="6">'070'!$A$1:$Q$48</definedName>
    <definedName name="_xlnm.Print_Area" localSheetId="7">'072'!$A$1:$R$48</definedName>
    <definedName name="_xlnm.Print_Area" localSheetId="8">'074'!$A$1:$R$64</definedName>
    <definedName name="_xlnm.Print_Area" localSheetId="9">'076'!$A$1:$P$78</definedName>
    <definedName name="_xlnm.Print_Area" localSheetId="10">'078'!$A$1:$S$73</definedName>
    <definedName name="_xlnm.Print_Area" localSheetId="11">'080'!$A$1:$S$68</definedName>
  </definedNames>
  <calcPr fullCalcOnLoad="1"/>
</workbook>
</file>

<file path=xl/sharedStrings.xml><?xml version="1.0" encoding="utf-8"?>
<sst xmlns="http://schemas.openxmlformats.org/spreadsheetml/2006/main" count="3947" uniqueCount="895">
  <si>
    <t>動      力　　　船</t>
  </si>
  <si>
    <t>隻　　数</t>
  </si>
  <si>
    <t>総トン数</t>
  </si>
  <si>
    <t>隻</t>
  </si>
  <si>
    <t>Ｔ</t>
  </si>
  <si>
    <t>漁船非使用</t>
  </si>
  <si>
    <t>無　動　力</t>
  </si>
  <si>
    <t>大型定置網</t>
  </si>
  <si>
    <t>小型定置網</t>
  </si>
  <si>
    <t>地 び き 網</t>
  </si>
  <si>
    <t>海 面 養 殖</t>
  </si>
  <si>
    <t>沿岸漁業層計</t>
  </si>
  <si>
    <t>中小漁業層計</t>
  </si>
  <si>
    <t>―</t>
  </si>
  <si>
    <t>資料　北陸農政局統計情報部</t>
  </si>
  <si>
    <t>注　各年の数値はその翌年の1月1日現在。ただし、平成5年は11月1日現在の</t>
  </si>
  <si>
    <t xml:space="preserve">    第9次漁業センサスの数値である。</t>
  </si>
  <si>
    <t>平成5年</t>
  </si>
  <si>
    <t>　　　　　1 ～ 3</t>
  </si>
  <si>
    <t>　　　　　1000T 以上</t>
  </si>
  <si>
    <t>　　　　　3 ～ 5</t>
  </si>
  <si>
    <t>　　　　　5 ～ 10</t>
  </si>
  <si>
    <t>　　　　　10 ～ 20</t>
  </si>
  <si>
    <t>　　　　　20 ～ 30</t>
  </si>
  <si>
    <t>　　　　　30 ～ 50</t>
  </si>
  <si>
    <t>　　　　　50 ～ 100</t>
  </si>
  <si>
    <t>　　　　　100 ～ 200</t>
  </si>
  <si>
    <t>　　　　　200 ～ 500</t>
  </si>
  <si>
    <t>　　　　　500 ～ 1000</t>
  </si>
  <si>
    <t>漁　　業　                     経営体数</t>
  </si>
  <si>
    <t>動力1T未満</t>
  </si>
  <si>
    <t>(1)　経営体の基本構成</t>
  </si>
  <si>
    <t>58　水　産　業</t>
  </si>
  <si>
    <t>７　　　水　　　　　　　　　　産　　　　　　　　　　業</t>
  </si>
  <si>
    <t>―</t>
  </si>
  <si>
    <t>―</t>
  </si>
  <si>
    <t>官公庁、学校、試験場</t>
  </si>
  <si>
    <t>共　  同  　  経　  営</t>
  </si>
  <si>
    <t>漁業生産　組　　合</t>
  </si>
  <si>
    <t>漁業協同　組合自営</t>
  </si>
  <si>
    <t>会社経営</t>
  </si>
  <si>
    <t>計</t>
  </si>
  <si>
    <t>個人経営</t>
  </si>
  <si>
    <t>総　数</t>
  </si>
  <si>
    <t>団　　　　体　　　　経　　　　営</t>
  </si>
  <si>
    <t>（単位：経営体）</t>
  </si>
  <si>
    <t>(2)　経営組織別経営体数</t>
  </si>
  <si>
    <t xml:space="preserve"> </t>
  </si>
  <si>
    <t xml:space="preserve"> </t>
  </si>
  <si>
    <t>区　　　　分</t>
  </si>
  <si>
    <t>区　　　　分</t>
  </si>
  <si>
    <t>…</t>
  </si>
  <si>
    <t>250日以上</t>
  </si>
  <si>
    <t>200 ～ 249</t>
  </si>
  <si>
    <t>150 ～ 199</t>
  </si>
  <si>
    <t>90 ～ 149</t>
  </si>
  <si>
    <t>30 ～ 89</t>
  </si>
  <si>
    <t>29日以下</t>
  </si>
  <si>
    <t>(3)　　出　漁　日　数　別　経　営　体　数</t>
  </si>
  <si>
    <t>水　産　業　59</t>
  </si>
  <si>
    <t>43　　漁　　　業　　　経　　　営　　　体</t>
  </si>
  <si>
    <t xml:space="preserve">             6</t>
  </si>
  <si>
    <t xml:space="preserve">             7</t>
  </si>
  <si>
    <t xml:space="preserve">             8</t>
  </si>
  <si>
    <t xml:space="preserve">           9</t>
  </si>
  <si>
    <t>注　  各年の数値はその翌年の1月1日現在。ただし、平成5年は1月1日現在の第9次漁業センサスの数値である。</t>
  </si>
  <si>
    <t>　　　　1000T 以上</t>
  </si>
  <si>
    <t>　　　　500 ～ 1000</t>
  </si>
  <si>
    <t>　　　　200 ～ 500</t>
  </si>
  <si>
    <t>　　　　100 ～ 200</t>
  </si>
  <si>
    <t>　　　　50 ～ 100</t>
  </si>
  <si>
    <t>　　　　30 ～ 50</t>
  </si>
  <si>
    <t>　　　　20 ～ 30</t>
  </si>
  <si>
    <t>　　　　10 ～ 20</t>
  </si>
  <si>
    <t>　　　　5 ～ 10</t>
  </si>
  <si>
    <t>　　　　3 ～ 5</t>
  </si>
  <si>
    <t>　　　　1 ～ 3</t>
  </si>
  <si>
    <t xml:space="preserve">    9</t>
  </si>
  <si>
    <t xml:space="preserve">     8</t>
  </si>
  <si>
    <t xml:space="preserve">     7</t>
  </si>
  <si>
    <t xml:space="preserve">     6</t>
  </si>
  <si>
    <t xml:space="preserve">   119</t>
  </si>
  <si>
    <t>平  成  5  年</t>
  </si>
  <si>
    <t>の　釣</t>
  </si>
  <si>
    <t>ま　す</t>
  </si>
  <si>
    <t>の敷網</t>
  </si>
  <si>
    <t>棒受網</t>
  </si>
  <si>
    <t>刺　網</t>
  </si>
  <si>
    <t>流し網</t>
  </si>
  <si>
    <t>まき網</t>
  </si>
  <si>
    <t>寄　せ</t>
  </si>
  <si>
    <t>回　し</t>
  </si>
  <si>
    <t>びき網</t>
  </si>
  <si>
    <t>びき網</t>
  </si>
  <si>
    <t>養　殖</t>
  </si>
  <si>
    <t>の漁業</t>
  </si>
  <si>
    <t>定置網</t>
  </si>
  <si>
    <t>き　網</t>
  </si>
  <si>
    <t>さば釣</t>
  </si>
  <si>
    <t>いか釣</t>
  </si>
  <si>
    <t>その他</t>
  </si>
  <si>
    <t>・</t>
  </si>
  <si>
    <t>まぐろ</t>
  </si>
  <si>
    <t>ま　す</t>
  </si>
  <si>
    <t>海　面</t>
  </si>
  <si>
    <t>その他</t>
  </si>
  <si>
    <t>採　藻</t>
  </si>
  <si>
    <t>採　貝</t>
  </si>
  <si>
    <t>小　型</t>
  </si>
  <si>
    <t>大　型</t>
  </si>
  <si>
    <t>地　び</t>
  </si>
  <si>
    <t>さ　け</t>
  </si>
  <si>
    <t>さんま</t>
  </si>
  <si>
    <t>さ  け</t>
  </si>
  <si>
    <t>い　か</t>
  </si>
  <si>
    <t>中・小型</t>
  </si>
  <si>
    <t>大中型</t>
  </si>
  <si>
    <t>ひ　き</t>
  </si>
  <si>
    <t>小型底</t>
  </si>
  <si>
    <t>沖合底</t>
  </si>
  <si>
    <t>区　　    分</t>
  </si>
  <si>
    <t>釣</t>
  </si>
  <si>
    <t>は　　　え　　　縄</t>
  </si>
  <si>
    <t>敷　　　　　網</t>
  </si>
  <si>
    <t>刺　　　　　網</t>
  </si>
  <si>
    <t>ま　　き　　網</t>
  </si>
  <si>
    <t>船　　び　　き</t>
  </si>
  <si>
    <t>底　び　き　網</t>
  </si>
  <si>
    <t>43　　漁　　業　　経　　営　　体（つづき）</t>
  </si>
  <si>
    <t>水　産　業　61</t>
  </si>
  <si>
    <t>60　水　産　業</t>
  </si>
  <si>
    <t>(4)　主 と す る 漁 業 種 類 別 経 営 体 数</t>
  </si>
  <si>
    <t>注　  平成10年1月1日現在「漁業経営体調査」</t>
  </si>
  <si>
    <t>塩　屋</t>
  </si>
  <si>
    <t>橋　立</t>
  </si>
  <si>
    <t>加賀市</t>
  </si>
  <si>
    <t>小　松</t>
  </si>
  <si>
    <t>小松市</t>
  </si>
  <si>
    <t>根　上</t>
  </si>
  <si>
    <t>根上町</t>
  </si>
  <si>
    <t>美　川</t>
  </si>
  <si>
    <t>美川町</t>
  </si>
  <si>
    <t>松　任</t>
  </si>
  <si>
    <t>松任市</t>
  </si>
  <si>
    <t>金　沢</t>
  </si>
  <si>
    <t>金沢市</t>
  </si>
  <si>
    <t>内　灘</t>
  </si>
  <si>
    <t>内灘町</t>
  </si>
  <si>
    <t>大　崎</t>
  </si>
  <si>
    <t>宇ノ気町</t>
  </si>
  <si>
    <t>七　塚</t>
  </si>
  <si>
    <t>七塚町</t>
  </si>
  <si>
    <t>高　松</t>
  </si>
  <si>
    <t>高松町</t>
  </si>
  <si>
    <t>押　水</t>
  </si>
  <si>
    <t>押水町</t>
  </si>
  <si>
    <t>志　雄</t>
  </si>
  <si>
    <t>志雄町</t>
  </si>
  <si>
    <t>一の宮</t>
  </si>
  <si>
    <t>柴　垣</t>
  </si>
  <si>
    <t>羽咋市</t>
  </si>
  <si>
    <t>高　浜</t>
  </si>
  <si>
    <t>志　賀</t>
  </si>
  <si>
    <t>志賀町</t>
  </si>
  <si>
    <t>福　浦</t>
  </si>
  <si>
    <t>西　海</t>
  </si>
  <si>
    <t>西　浦</t>
  </si>
  <si>
    <t>富来町</t>
  </si>
  <si>
    <t>門　前</t>
  </si>
  <si>
    <t>門前町</t>
  </si>
  <si>
    <t>輪　島</t>
  </si>
  <si>
    <t>町　野</t>
  </si>
  <si>
    <t>輪島市</t>
  </si>
  <si>
    <t>珠洲北部</t>
  </si>
  <si>
    <t>狼　煙</t>
  </si>
  <si>
    <t>蛸　島</t>
  </si>
  <si>
    <t>飯　田</t>
  </si>
  <si>
    <t>宝　立</t>
  </si>
  <si>
    <t>珠洲市</t>
  </si>
  <si>
    <t>松　波</t>
  </si>
  <si>
    <t>小　木</t>
  </si>
  <si>
    <t>内浦町</t>
  </si>
  <si>
    <t>姫</t>
  </si>
  <si>
    <t>能　都</t>
  </si>
  <si>
    <t>能都町</t>
  </si>
  <si>
    <t>諸　橋</t>
  </si>
  <si>
    <t>甲</t>
  </si>
  <si>
    <t>穴水湾</t>
  </si>
  <si>
    <t>穴水町</t>
  </si>
  <si>
    <t>島東部</t>
  </si>
  <si>
    <t>島西部</t>
  </si>
  <si>
    <t>能登島町</t>
  </si>
  <si>
    <t>西　岸</t>
  </si>
  <si>
    <t>西　湾</t>
  </si>
  <si>
    <t>中島町</t>
  </si>
  <si>
    <t>田鶴浜</t>
  </si>
  <si>
    <t>田鶴浜町</t>
  </si>
  <si>
    <t>七　尾</t>
  </si>
  <si>
    <t>鵜の浜</t>
  </si>
  <si>
    <t>北大呑</t>
  </si>
  <si>
    <t>七尾市</t>
  </si>
  <si>
    <t>1000Ｔ以上</t>
  </si>
  <si>
    <t>500～1000</t>
  </si>
  <si>
    <t>200 ～ 500</t>
  </si>
  <si>
    <t>100 ～ 200</t>
  </si>
  <si>
    <t>50 ～ 100</t>
  </si>
  <si>
    <t>30 ～ 50</t>
  </si>
  <si>
    <t>20 ～ 30</t>
  </si>
  <si>
    <t>10 ～ 20</t>
  </si>
  <si>
    <t>5 ～ 10</t>
  </si>
  <si>
    <t>3 ～ 5</t>
  </si>
  <si>
    <t>1 ～ 3</t>
  </si>
  <si>
    <t>１Ｔ未満</t>
  </si>
  <si>
    <t>海　面　　　　養　殖</t>
  </si>
  <si>
    <t>地　び　　　　き　網</t>
  </si>
  <si>
    <t>小  型        定置網</t>
  </si>
  <si>
    <t>大  型      定置網</t>
  </si>
  <si>
    <t>動　　　　　　　　　　力　　　　　　　　　　船</t>
  </si>
  <si>
    <t>無動力</t>
  </si>
  <si>
    <t>漁  船　　　　非使用</t>
  </si>
  <si>
    <t>ア　経　営　体　階　層　別　経　営　体　数</t>
  </si>
  <si>
    <t>(5)　漁　業　地　区　別　漁　業　経　営　体　数（平成9年）</t>
  </si>
  <si>
    <t>水　産　業　63</t>
  </si>
  <si>
    <t>62　水　産　業</t>
  </si>
  <si>
    <t>区　　　　　分</t>
  </si>
  <si>
    <t>注　平成10年１月１日現在「漁業経営体調査」</t>
  </si>
  <si>
    <t>塩屋</t>
  </si>
  <si>
    <t>橋立</t>
  </si>
  <si>
    <t>小松</t>
  </si>
  <si>
    <t>根上</t>
  </si>
  <si>
    <t>美川</t>
  </si>
  <si>
    <t>松任</t>
  </si>
  <si>
    <t>金沢</t>
  </si>
  <si>
    <t>内灘</t>
  </si>
  <si>
    <t>大崎</t>
  </si>
  <si>
    <t>七塚</t>
  </si>
  <si>
    <t>高松</t>
  </si>
  <si>
    <t>押水</t>
  </si>
  <si>
    <t>志雄</t>
  </si>
  <si>
    <t>柴垣</t>
  </si>
  <si>
    <t>高浜</t>
  </si>
  <si>
    <t>志賀</t>
  </si>
  <si>
    <t>福浦</t>
  </si>
  <si>
    <t>西海</t>
  </si>
  <si>
    <t>西浦</t>
  </si>
  <si>
    <t>門前</t>
  </si>
  <si>
    <t>輪島</t>
  </si>
  <si>
    <t>町野</t>
  </si>
  <si>
    <t>狼煙</t>
  </si>
  <si>
    <t>蛸島</t>
  </si>
  <si>
    <t>飯田</t>
  </si>
  <si>
    <t>宝立</t>
  </si>
  <si>
    <t>松波</t>
  </si>
  <si>
    <t>小木</t>
  </si>
  <si>
    <t>姫</t>
  </si>
  <si>
    <t>能都</t>
  </si>
  <si>
    <t>諸橋</t>
  </si>
  <si>
    <t>甲</t>
  </si>
  <si>
    <t>西岸</t>
  </si>
  <si>
    <t>西湾</t>
  </si>
  <si>
    <t>七尾</t>
  </si>
  <si>
    <t>官公庁、学　　　　　　校、試験場</t>
  </si>
  <si>
    <t>共同経営</t>
  </si>
  <si>
    <t>漁業生産　　　　　　　組　　合</t>
  </si>
  <si>
    <t>漁業協同　　　　　　組合自営</t>
  </si>
  <si>
    <t>個 人 経 営</t>
  </si>
  <si>
    <t>総　　　数</t>
  </si>
  <si>
    <t>区　　　　  分</t>
  </si>
  <si>
    <t>団　　体　　経　　営　　体</t>
  </si>
  <si>
    <t>イ　経 営 組 織 別 経 営 体 数</t>
  </si>
  <si>
    <t>(5)　漁業地区別漁業経営体数（平成9年）</t>
  </si>
  <si>
    <t>43　　漁　業　経　営　体（つづき）</t>
  </si>
  <si>
    <t>64　水　産　業</t>
  </si>
  <si>
    <t>注　  各年の数値はその翌年の1月1日現在、ただし、平成5年は11月1日現在の第9次漁業センサスの数値である。</t>
  </si>
  <si>
    <t>500～1000</t>
  </si>
  <si>
    <t>200 ～ 500</t>
  </si>
  <si>
    <t>50 ～ 100</t>
  </si>
  <si>
    <t>30 ～ 50</t>
  </si>
  <si>
    <t>20 ～ 30</t>
  </si>
  <si>
    <t>10 ～ 20</t>
  </si>
  <si>
    <t>9</t>
  </si>
  <si>
    <t xml:space="preserve">           ９</t>
  </si>
  <si>
    <t>8</t>
  </si>
  <si>
    <t xml:space="preserve">             ８</t>
  </si>
  <si>
    <t>7</t>
  </si>
  <si>
    <t xml:space="preserve">             ７</t>
  </si>
  <si>
    <t>6</t>
  </si>
  <si>
    <t xml:space="preserve">             ６</t>
  </si>
  <si>
    <t>Ｔ</t>
  </si>
  <si>
    <t>以上</t>
  </si>
  <si>
    <t>～ 1000</t>
  </si>
  <si>
    <t>～ 500</t>
  </si>
  <si>
    <t>～ 200</t>
  </si>
  <si>
    <t>～ 100</t>
  </si>
  <si>
    <t>～ 50</t>
  </si>
  <si>
    <t>～ 30</t>
  </si>
  <si>
    <t>～ 20</t>
  </si>
  <si>
    <t>～ 10</t>
  </si>
  <si>
    <t>～ 5</t>
  </si>
  <si>
    <t>～ 3</t>
  </si>
  <si>
    <t>未満</t>
  </si>
  <si>
    <t>1000Ｔ</t>
  </si>
  <si>
    <t>1 T</t>
  </si>
  <si>
    <t>動 力 船
総トン数</t>
  </si>
  <si>
    <t>動　　　　　　　　　　　　力　　　　　　　　　　　　船</t>
  </si>
  <si>
    <t>船外機　　　　付　船</t>
  </si>
  <si>
    <t>無　動　　　　力　船</t>
  </si>
  <si>
    <t>区     分</t>
  </si>
  <si>
    <t>（単位：隻）</t>
  </si>
  <si>
    <t>(1)　経　営　体　階　層　別　漁　船　隻　数 ・ ト　ン　数</t>
  </si>
  <si>
    <t>44　　　漁　　　　　　　　　　　　　　　　　船</t>
  </si>
  <si>
    <t>水　産　業　65</t>
  </si>
  <si>
    <t>注　漁船は平成10年1月1日現在「漁業経営体調査」</t>
  </si>
  <si>
    <t>加 賀 市</t>
  </si>
  <si>
    <t>小 松 市</t>
  </si>
  <si>
    <t>根 上 町</t>
  </si>
  <si>
    <t>美 川 町</t>
  </si>
  <si>
    <t>松 任 市</t>
  </si>
  <si>
    <t>金 沢 市</t>
  </si>
  <si>
    <t>内 灘 町</t>
  </si>
  <si>
    <t>七 塚 町</t>
  </si>
  <si>
    <t>高 松 町</t>
  </si>
  <si>
    <t>押 水 町</t>
  </si>
  <si>
    <t>志 雄 町</t>
  </si>
  <si>
    <t>羽 咋 市</t>
  </si>
  <si>
    <t>志 賀 町</t>
  </si>
  <si>
    <t>富 来 町</t>
  </si>
  <si>
    <t>門 前 町</t>
  </si>
  <si>
    <t>輪 島 市</t>
  </si>
  <si>
    <t>珠 洲 市</t>
  </si>
  <si>
    <t>内 浦 町</t>
  </si>
  <si>
    <t>能 都 町</t>
  </si>
  <si>
    <t>穴 水 町</t>
  </si>
  <si>
    <t>中 島 町</t>
  </si>
  <si>
    <t>七 尾 市</t>
  </si>
  <si>
    <t>計</t>
  </si>
  <si>
    <t>200～500</t>
  </si>
  <si>
    <t>100～200</t>
  </si>
  <si>
    <t>50～100</t>
  </si>
  <si>
    <t>１　Ｔ　　　　　　未　満</t>
  </si>
  <si>
    <t>総　　数</t>
  </si>
  <si>
    <t>動 力 船　　      総トン数</t>
  </si>
  <si>
    <t>動　　　　　　　　　　　　　　　　　力　　　　　　　　　　　　　　　　　船</t>
  </si>
  <si>
    <t>船 外 機　　付    船</t>
  </si>
  <si>
    <t>無 動
力 船</t>
  </si>
  <si>
    <t>(単位：隻)</t>
  </si>
  <si>
    <t>(2)　漁　業　地　区　別　漁　船　隻　数　・　ト　ン　数　（平成9年）</t>
  </si>
  <si>
    <t>44　　　　漁　　　　　　　　　　船（つづき）</t>
  </si>
  <si>
    <t>水　産　業　67</t>
  </si>
  <si>
    <t>66　水　産　業　</t>
  </si>
  <si>
    <t>漁業従事者世帯</t>
  </si>
  <si>
    <t xml:space="preserve"> 〃従</t>
  </si>
  <si>
    <t>自営兼業が主</t>
  </si>
  <si>
    <t>兼業</t>
  </si>
  <si>
    <t>専業</t>
  </si>
  <si>
    <t>個人漁業経営体</t>
  </si>
  <si>
    <t>漁業世帯数</t>
  </si>
  <si>
    <t>9   年</t>
  </si>
  <si>
    <t>8   年</t>
  </si>
  <si>
    <t>7    年</t>
  </si>
  <si>
    <t>6   年</t>
  </si>
  <si>
    <t>平成 5 年</t>
  </si>
  <si>
    <t>（単位：戸）</t>
  </si>
  <si>
    <t>(1)　　漁　　業　　世　　帯　　数</t>
  </si>
  <si>
    <t>68　水　産　業</t>
  </si>
  <si>
    <t>45　漁業世帯及び漁業就業者数</t>
  </si>
  <si>
    <t>区　　　　 分</t>
  </si>
  <si>
    <t>資料　北陸農政局統計情報部</t>
  </si>
  <si>
    <t>漁 業 が 従</t>
  </si>
  <si>
    <t>漁 業 が 主</t>
  </si>
  <si>
    <t>漁 業 の み</t>
  </si>
  <si>
    <t>漁業雇われ就業者数</t>
  </si>
  <si>
    <t>自営漁業就業者数</t>
  </si>
  <si>
    <t>計</t>
  </si>
  <si>
    <t>雇われ漁業のみ</t>
  </si>
  <si>
    <t>雇われが主</t>
  </si>
  <si>
    <t>自 営 が 主</t>
  </si>
  <si>
    <t>自営と雇われ</t>
  </si>
  <si>
    <t>自営漁業のみ</t>
  </si>
  <si>
    <t xml:space="preserve">   9</t>
  </si>
  <si>
    <t xml:space="preserve">    8</t>
  </si>
  <si>
    <t xml:space="preserve">    7</t>
  </si>
  <si>
    <t xml:space="preserve">    6</t>
  </si>
  <si>
    <t>平　成　5　年</t>
  </si>
  <si>
    <t>65歳以上</t>
  </si>
  <si>
    <t>60歳以上</t>
  </si>
  <si>
    <t>40～59</t>
  </si>
  <si>
    <t>25～39</t>
  </si>
  <si>
    <t>15～24歳</t>
  </si>
  <si>
    <t>小　 計</t>
  </si>
  <si>
    <t>女</t>
  </si>
  <si>
    <t>男</t>
  </si>
  <si>
    <t>（単位：人）</t>
  </si>
  <si>
    <t>(3)　漁 業 就 業 者 数（自営・雇われ別及び漁業に従事の主従別漁業就業者数）</t>
  </si>
  <si>
    <t>45　漁 業 世 帯 及 び 漁 業 就 業 者 数（続き）</t>
  </si>
  <si>
    <t>水　産　業　69</t>
  </si>
  <si>
    <t>　 2　計と内訳は必ずしも一致しない場合がある。</t>
  </si>
  <si>
    <t>注 1　平成5年は第9次漁業センサスの数値である。</t>
  </si>
  <si>
    <t>女</t>
  </si>
  <si>
    <t>男</t>
  </si>
  <si>
    <t>小　　計</t>
  </si>
  <si>
    <t>14歳以下</t>
  </si>
  <si>
    <t>区　　　    分</t>
  </si>
  <si>
    <t>15　　　歳　　　以　　　上</t>
  </si>
  <si>
    <t>(2)　　漁　　業　　世　　帯　　員　　数</t>
  </si>
  <si>
    <t>45　漁 業 世 帯 及 び 漁 業 就 業 者 数（つづき）</t>
  </si>
  <si>
    <t>平   成  5   年</t>
  </si>
  <si>
    <t>注　漁獲量は、漁種ごとに四捨五入しているため、計とは必ずしも一致しない場合がある。</t>
  </si>
  <si>
    <t>そ の 他 の 漁 業</t>
  </si>
  <si>
    <t>べ に ず わ い か ご</t>
  </si>
  <si>
    <t>採　　　　　　　藻</t>
  </si>
  <si>
    <t>採　　　　　　　貝</t>
  </si>
  <si>
    <t>そ　の　他　の　釣</t>
  </si>
  <si>
    <t>ひ　　き　　縄　　釣</t>
  </si>
  <si>
    <t>さ　　　ば　　　釣</t>
  </si>
  <si>
    <t>沿  岸  い  か  釣</t>
  </si>
  <si>
    <t>近  海  い  か  釣</t>
  </si>
  <si>
    <t>遠  洋  い  か  釣</t>
  </si>
  <si>
    <t>そ の 他 の は え 縄</t>
  </si>
  <si>
    <t>遠 洋 ま ぐ ろ は え 縄</t>
  </si>
  <si>
    <t>そ の 他 の 網 漁 業</t>
  </si>
  <si>
    <t>小　型　定　置　網</t>
  </si>
  <si>
    <t>大　型　定　置　網</t>
  </si>
  <si>
    <t>そ　の　他　の　刺　網</t>
  </si>
  <si>
    <t>か じ き 等 流 し 網</t>
  </si>
  <si>
    <t>さ け・ま す 流 し 網</t>
  </si>
  <si>
    <t>その他の中・小型まき網</t>
  </si>
  <si>
    <t>中・小型１そうまき巾着網</t>
  </si>
  <si>
    <t>大中型１そうまき網その他</t>
  </si>
  <si>
    <t>近海かつお・まぐろまき網</t>
  </si>
  <si>
    <t>地　　び　　き　　網</t>
  </si>
  <si>
    <t>吾　　　智　　　網</t>
  </si>
  <si>
    <t>さ　よ　り　び　き</t>
  </si>
  <si>
    <t>　　〃　　（縦その他）</t>
  </si>
  <si>
    <t>小型底びき網（縦1種）</t>
  </si>
  <si>
    <t>沖　合　底　び　き　網</t>
  </si>
  <si>
    <t>平　　成　　5　　年</t>
  </si>
  <si>
    <t>漁 獲 量</t>
  </si>
  <si>
    <t>漁労体数</t>
  </si>
  <si>
    <t>出漁日数</t>
  </si>
  <si>
    <t>500Ｔ以上</t>
  </si>
  <si>
    <t>200 ～ 500Ｔ</t>
  </si>
  <si>
    <t>100 ～ 200Ｔ</t>
  </si>
  <si>
    <t>50 ～ 100Ｔ</t>
  </si>
  <si>
    <t>20 ～ 50Ｔ</t>
  </si>
  <si>
    <t>10 ～ 20Ｔ</t>
  </si>
  <si>
    <t>5 ～ 10Ｔ</t>
  </si>
  <si>
    <t>5Ｔ未満</t>
  </si>
  <si>
    <t>定　置　網</t>
  </si>
  <si>
    <t>無　動　力　船</t>
  </si>
  <si>
    <t>漁    船　　
非 使 用</t>
  </si>
  <si>
    <t>（単位：　統、　日、　ｔ）</t>
  </si>
  <si>
    <t>水　産　業　73</t>
  </si>
  <si>
    <t>72　水　産　業</t>
  </si>
  <si>
    <t>水　産　業　71</t>
  </si>
  <si>
    <t>70　水　産　業</t>
  </si>
  <si>
    <t>（単位：　統、　日、　ｔ）</t>
  </si>
  <si>
    <t>46　漁業種類別・規模別漁労体数、出漁日数及び漁獲量（属人）</t>
  </si>
  <si>
    <t xml:space="preserve">              6</t>
  </si>
  <si>
    <t xml:space="preserve">              7</t>
  </si>
  <si>
    <t xml:space="preserve">              8</t>
  </si>
  <si>
    <t xml:space="preserve">            9</t>
  </si>
  <si>
    <t>動　　　　　　　　　　力　　　　　　　　　　船</t>
  </si>
  <si>
    <t>区　        　分</t>
  </si>
  <si>
    <t>46　　漁 業 種 類 別 ・ 規 模 別 漁 労 体 数、出 漁 日 数 及 び 漁 獲 量（属 人）（つづき）</t>
  </si>
  <si>
    <t>動　　　　　　　　　　　　　　　力　　　　　　　　　　　　　　　船</t>
  </si>
  <si>
    <t>その他の海藻類</t>
  </si>
  <si>
    <t>も    ず    く</t>
  </si>
  <si>
    <t>て ん ぐ さ 類</t>
  </si>
  <si>
    <t>わ　か　め　類</t>
  </si>
  <si>
    <t>海　藻　類　計</t>
  </si>
  <si>
    <t>その他の水産動物類</t>
  </si>
  <si>
    <t>な　ま　こ　類</t>
  </si>
  <si>
    <t>う　　に　　類</t>
  </si>
  <si>
    <t>た　　こ　　類</t>
  </si>
  <si>
    <t>その他のいか類</t>
  </si>
  <si>
    <t>あ  か  い  か</t>
  </si>
  <si>
    <t>こ  う  い  か</t>
  </si>
  <si>
    <t>す る め い か</t>
  </si>
  <si>
    <t>い　か　類　計</t>
  </si>
  <si>
    <t>その他の貝類</t>
  </si>
  <si>
    <t>か　き　が　い</t>
  </si>
  <si>
    <t>あ　　さ　　り</t>
  </si>
  <si>
    <t>は ま ぐ り 類</t>
  </si>
  <si>
    <t>さ    ざ    え</t>
  </si>
  <si>
    <t>あ  わ  び  類</t>
  </si>
  <si>
    <t>貝　　類　　計</t>
  </si>
  <si>
    <t>その他のかに類</t>
  </si>
  <si>
    <t>が  ざ  み  類</t>
  </si>
  <si>
    <t>　　　　 …</t>
  </si>
  <si>
    <t>べにずわいがに</t>
  </si>
  <si>
    <t>ずわいがに・めす</t>
  </si>
  <si>
    <t>ずわいがに・おす</t>
  </si>
  <si>
    <t>か　に　類　計</t>
  </si>
  <si>
    <t>そ の 他 の え び 類</t>
  </si>
  <si>
    <t>ほっこくあかえび</t>
  </si>
  <si>
    <t>く る ま え び</t>
  </si>
  <si>
    <t>え　び　類　計</t>
  </si>
  <si>
    <t>その他の魚類</t>
  </si>
  <si>
    <t>ふ　　ぐ　　類</t>
  </si>
  <si>
    <t>あ　ま　だ　い</t>
  </si>
  <si>
    <t>い　か　な　ご</t>
  </si>
  <si>
    <t>す　　ず　　き</t>
  </si>
  <si>
    <t>ぼ　　ら　　類</t>
  </si>
  <si>
    <t>と　び　う　お</t>
  </si>
  <si>
    <t>し　い　ら　類</t>
  </si>
  <si>
    <t>さ　わ　ら　類</t>
  </si>
  <si>
    <t>い　　さ　　き</t>
  </si>
  <si>
    <t>くろだい・へだい</t>
  </si>
  <si>
    <t>ちだい・きだい</t>
  </si>
  <si>
    <t>ま　　だ　　い</t>
  </si>
  <si>
    <t>え　　い　　類</t>
  </si>
  <si>
    <t>た ち う お</t>
  </si>
  <si>
    <t>は       も</t>
  </si>
  <si>
    <t>あ な ご 類</t>
  </si>
  <si>
    <t>え  そ  類</t>
  </si>
  <si>
    <t>にべ・ぐち類</t>
  </si>
  <si>
    <t>に ぎ す 類</t>
  </si>
  <si>
    <t>は た は た</t>
  </si>
  <si>
    <t>き  ち  じ</t>
  </si>
  <si>
    <t>め  ぬ  け</t>
  </si>
  <si>
    <t>ほ  っ  け</t>
  </si>
  <si>
    <t>すけとうだら</t>
  </si>
  <si>
    <t>ま  だ  ら</t>
  </si>
  <si>
    <t>その他のかれい類</t>
  </si>
  <si>
    <t>ひ れ ぐ ろ</t>
  </si>
  <si>
    <t>あかがれい</t>
  </si>
  <si>
    <t>むしがれい</t>
  </si>
  <si>
    <t>そ う は ち</t>
  </si>
  <si>
    <t>ま が れ い</t>
  </si>
  <si>
    <t>ひ  ら  め</t>
  </si>
  <si>
    <t>ひ ら・か ん</t>
  </si>
  <si>
    <t>ぶ り ２ 歳</t>
  </si>
  <si>
    <t>ぶ り 当 歳</t>
  </si>
  <si>
    <t>さ  ん  ま</t>
  </si>
  <si>
    <t>さ  ば  類</t>
  </si>
  <si>
    <t>む ろ あ じ</t>
  </si>
  <si>
    <t>ま  あ  じ</t>
  </si>
  <si>
    <t>し  ら  す</t>
  </si>
  <si>
    <t>かたくちいわし</t>
  </si>
  <si>
    <t>うるめいわし</t>
  </si>
  <si>
    <t>ま い わ し</t>
  </si>
  <si>
    <t>こ の し ろ</t>
  </si>
  <si>
    <t>ま　す　類</t>
  </si>
  <si>
    <t>さ　け　類</t>
  </si>
  <si>
    <t>さ　め　類</t>
  </si>
  <si>
    <t>そうだかつお</t>
  </si>
  <si>
    <t>か　つ　お</t>
  </si>
  <si>
    <t>その他のかじき類</t>
  </si>
  <si>
    <t>くろかわ類</t>
  </si>
  <si>
    <t>め か じ き</t>
  </si>
  <si>
    <t>ま か じ き</t>
  </si>
  <si>
    <t>その他のまぐろ類</t>
  </si>
  <si>
    <t>き  は  だ</t>
  </si>
  <si>
    <t>め  ば  ち</t>
  </si>
  <si>
    <t>び ん な が</t>
  </si>
  <si>
    <t>くろまぐろ</t>
  </si>
  <si>
    <t>魚 　 類　  計</t>
  </si>
  <si>
    <t>総   　　　     数</t>
  </si>
  <si>
    <t>9    年</t>
  </si>
  <si>
    <t>8    年</t>
  </si>
  <si>
    <t>7    年</t>
  </si>
  <si>
    <t>6    年</t>
  </si>
  <si>
    <t>平 成 5 年</t>
  </si>
  <si>
    <t>（単位：ｔ）</t>
  </si>
  <si>
    <t>　　(1)　　魚　　種　　別　　漁　　獲　　量（属　　人）</t>
  </si>
  <si>
    <t>水　産　業　75</t>
  </si>
  <si>
    <t>74　水　産　業</t>
  </si>
  <si>
    <t>47　　海　　面　　漁　　業　　生　　産　　量</t>
  </si>
  <si>
    <t>魚              種</t>
  </si>
  <si>
    <t>資料　北陸農政局統計情報部</t>
  </si>
  <si>
    <t>注　 漁業種類ごとに四捨五入しているため、計と内訳は必ずしも一致しない場合がある。</t>
  </si>
  <si>
    <t>その他の漁業</t>
  </si>
  <si>
    <t>採藻</t>
  </si>
  <si>
    <t>採貝</t>
  </si>
  <si>
    <t>潜水器漁業</t>
  </si>
  <si>
    <t>その他の釣</t>
  </si>
  <si>
    <t>ひき縄釣</t>
  </si>
  <si>
    <t>さば釣</t>
  </si>
  <si>
    <t>沿岸いか釣</t>
  </si>
  <si>
    <t>近海いか釣</t>
  </si>
  <si>
    <t>遠洋いか釣</t>
  </si>
  <si>
    <t>その他のはえ縄</t>
  </si>
  <si>
    <t>遠洋まぐろはえ縄</t>
  </si>
  <si>
    <t>その他の網漁業</t>
  </si>
  <si>
    <t>小型定置網</t>
  </si>
  <si>
    <t>大型定置網</t>
  </si>
  <si>
    <t>その他の敷網</t>
  </si>
  <si>
    <t>その他の刺網</t>
  </si>
  <si>
    <t>かじき等流し網</t>
  </si>
  <si>
    <t>さけ・ます流し網</t>
  </si>
  <si>
    <t>その他の中・小型まき網</t>
  </si>
  <si>
    <t>中・小型1そうまき巾着網</t>
  </si>
  <si>
    <t>大中型１そうまき網</t>
  </si>
  <si>
    <t>―</t>
  </si>
  <si>
    <t>地びき網</t>
  </si>
  <si>
    <t>吾智網</t>
  </si>
  <si>
    <t>さよりびき</t>
  </si>
  <si>
    <t>小型底引き網（縦１種）</t>
  </si>
  <si>
    <t>沖合底びき網</t>
  </si>
  <si>
    <r>
      <t>9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</si>
  <si>
    <r>
      <t>8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</si>
  <si>
    <r>
      <t>7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</si>
  <si>
    <r>
      <t>6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</si>
  <si>
    <r>
      <t xml:space="preserve">平成 </t>
    </r>
    <r>
      <rPr>
        <sz val="12"/>
        <rFont val="ＭＳ 明朝"/>
        <family val="1"/>
      </rPr>
      <t xml:space="preserve">5 </t>
    </r>
    <r>
      <rPr>
        <sz val="12"/>
        <rFont val="ＭＳ 明朝"/>
        <family val="1"/>
      </rPr>
      <t>年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</si>
  <si>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年次別・漁業種類別漁量（属　地）</t>
    </r>
  </si>
  <si>
    <r>
      <t>7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　水　産　業</t>
    </r>
  </si>
  <si>
    <t>区　　　　　　　分</t>
  </si>
  <si>
    <t>　　　〃　　　（縦その他）</t>
  </si>
  <si>
    <r>
      <t xml:space="preserve">　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その他のいか類には「こういか」は含まない。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</si>
  <si>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主要魚種のみを計上したため、種類計と内訳は一致しない。</t>
    </r>
  </si>
  <si>
    <t>もずく</t>
  </si>
  <si>
    <t>てんぐさ類</t>
  </si>
  <si>
    <t>わかめ類</t>
  </si>
  <si>
    <t>海藻類計</t>
  </si>
  <si>
    <t>なまこ類</t>
  </si>
  <si>
    <t>たこ類</t>
  </si>
  <si>
    <t>その他のいか</t>
  </si>
  <si>
    <t>するめいか</t>
  </si>
  <si>
    <t>いか類計</t>
  </si>
  <si>
    <t>あさり類</t>
  </si>
  <si>
    <t>さざえ</t>
  </si>
  <si>
    <t>あわび類</t>
  </si>
  <si>
    <t>貝類計</t>
  </si>
  <si>
    <t>べにずわいがに</t>
  </si>
  <si>
    <t>がざみ類</t>
  </si>
  <si>
    <t>ずわい（めす）</t>
  </si>
  <si>
    <t>ずわい（おす）</t>
  </si>
  <si>
    <t>かに類計</t>
  </si>
  <si>
    <t>その他のえび</t>
  </si>
  <si>
    <t>ほっこくあかえび</t>
  </si>
  <si>
    <t>くるまえび</t>
  </si>
  <si>
    <t>えび類計</t>
  </si>
  <si>
    <t>さより</t>
  </si>
  <si>
    <t>めばる類</t>
  </si>
  <si>
    <t>ふぐ類</t>
  </si>
  <si>
    <t>あまだい類</t>
  </si>
  <si>
    <t>すずき類</t>
  </si>
  <si>
    <t>とびうお類</t>
  </si>
  <si>
    <t>しいら類</t>
  </si>
  <si>
    <t>くろだい・へだい</t>
  </si>
  <si>
    <t>ちだい・きだい</t>
  </si>
  <si>
    <t>まだい</t>
  </si>
  <si>
    <t>たちうお</t>
  </si>
  <si>
    <t>にぎす類</t>
  </si>
  <si>
    <t>はたはた</t>
  </si>
  <si>
    <t>ほっけ</t>
  </si>
  <si>
    <t>すけとうだら</t>
  </si>
  <si>
    <t>まだら</t>
  </si>
  <si>
    <t>かれい類</t>
  </si>
  <si>
    <t>ひらめ</t>
  </si>
  <si>
    <t>ぶり類</t>
  </si>
  <si>
    <t>さんま</t>
  </si>
  <si>
    <t>さば類</t>
  </si>
  <si>
    <t>あじ類</t>
  </si>
  <si>
    <t>かたくちいわし</t>
  </si>
  <si>
    <t>うるめいわし</t>
  </si>
  <si>
    <t>まいわし</t>
  </si>
  <si>
    <t>ます類</t>
  </si>
  <si>
    <t>さけ類</t>
  </si>
  <si>
    <t>さめ類</t>
  </si>
  <si>
    <t>かつお類</t>
  </si>
  <si>
    <t>かじき類</t>
  </si>
  <si>
    <t>まぐろ類</t>
  </si>
  <si>
    <t>魚類計</t>
  </si>
  <si>
    <t>合計</t>
  </si>
  <si>
    <r>
      <t>9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年</t>
    </r>
  </si>
  <si>
    <r>
      <t>8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年</t>
    </r>
  </si>
  <si>
    <r>
      <t>7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年</t>
    </r>
  </si>
  <si>
    <r>
      <t>6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年</t>
    </r>
  </si>
  <si>
    <r>
      <t>平成 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</si>
  <si>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>(</t>
    </r>
    <r>
      <rPr>
        <sz val="12"/>
        <rFont val="ＭＳ 明朝"/>
        <family val="1"/>
      </rPr>
      <t>3)</t>
    </r>
    <r>
      <rPr>
        <sz val="12"/>
        <rFont val="ＭＳ 明朝"/>
        <family val="1"/>
      </rPr>
      <t>　年次別・主要魚種別漁獲量</t>
    </r>
    <r>
      <rPr>
        <sz val="12"/>
        <rFont val="ＭＳ 明朝"/>
        <family val="1"/>
      </rPr>
      <t>（属　地）</t>
    </r>
  </si>
  <si>
    <r>
      <t>水　産　業　7</t>
    </r>
    <r>
      <rPr>
        <sz val="12"/>
        <rFont val="ＭＳ 明朝"/>
        <family val="1"/>
      </rPr>
      <t>7</t>
    </r>
  </si>
  <si>
    <t>47　海　面　漁　業　生　産　量（つづき）</t>
  </si>
  <si>
    <t>区 　　　　分</t>
  </si>
  <si>
    <t>…</t>
  </si>
  <si>
    <t>ｔ</t>
  </si>
  <si>
    <t>種苗販売数</t>
  </si>
  <si>
    <t>経営体数</t>
  </si>
  <si>
    <t>収 獲 量</t>
  </si>
  <si>
    <t>施 設 数</t>
  </si>
  <si>
    <t>そ　の　他　の　養　殖</t>
  </si>
  <si>
    <t>海　藻　類　養　殖</t>
  </si>
  <si>
    <t>年　　  次</t>
  </si>
  <si>
    <t>種　苗　販　売　数</t>
  </si>
  <si>
    <t>そ　　　の　　　他　　　の　　　養　　　殖　　　業</t>
  </si>
  <si>
    <t>注　魚類養殖については、平成7年より調査対象施設を変更した。</t>
  </si>
  <si>
    <t xml:space="preserve">         t</t>
  </si>
  <si>
    <t xml:space="preserve">      千枚</t>
  </si>
  <si>
    <t xml:space="preserve">    千さく</t>
  </si>
  <si>
    <t>収穫量</t>
  </si>
  <si>
    <t>施 設 数</t>
  </si>
  <si>
    <t>ばらのり</t>
  </si>
  <si>
    <t>板 の り</t>
  </si>
  <si>
    <t>そ の 他</t>
  </si>
  <si>
    <t>網ひび式</t>
  </si>
  <si>
    <t>魚　類　養　殖</t>
  </si>
  <si>
    <t>収　　獲　　量</t>
  </si>
  <si>
    <t>施　　設　　数</t>
  </si>
  <si>
    <t>経　営　体　数</t>
  </si>
  <si>
    <t>そ　の　他　の　養　殖　業</t>
  </si>
  <si>
    <t>の　　　り　　　類　　　養　　　殖　　　業</t>
  </si>
  <si>
    <t>t</t>
  </si>
  <si>
    <t>む き 身</t>
  </si>
  <si>
    <t>殻付換算重量</t>
  </si>
  <si>
    <t>（台）</t>
  </si>
  <si>
    <t>（千㎡）</t>
  </si>
  <si>
    <t>（4月～翌年3月）</t>
  </si>
  <si>
    <t>（1月～12月）</t>
  </si>
  <si>
    <t>養 殖 年 収 獲 量</t>
  </si>
  <si>
    <t>総　収　獲　量</t>
  </si>
  <si>
    <t>簡易垂下式</t>
  </si>
  <si>
    <t>いかだ式</t>
  </si>
  <si>
    <t>収　　　　獲　　　　量</t>
  </si>
  <si>
    <t>施　　　　設　　　　数</t>
  </si>
  <si>
    <t>か　　　　き　　　　類　　　　養　　　　殖　　　　業</t>
  </si>
  <si>
    <t>48　　海　　面　　養　　殖　　業</t>
  </si>
  <si>
    <t>78　水　産　業</t>
  </si>
  <si>
    <t xml:space="preserve"> 　2　1)　は、さく河性さけ類である。</t>
  </si>
  <si>
    <t>注 1　魚種ごとに四捨五入しているため、計と内訳は必ずしも一致しない場合がある。</t>
  </si>
  <si>
    <t>藻　　　類　　　計</t>
  </si>
  <si>
    <t>え　　　び　　　類</t>
  </si>
  <si>
    <t>その他の水産動物類計</t>
  </si>
  <si>
    <t>そ の 他 の 貝 類</t>
  </si>
  <si>
    <t>し　   　じ　   　み</t>
  </si>
  <si>
    <t>貝　　　類　　　計</t>
  </si>
  <si>
    <t>そ の 他 の 魚 類</t>
  </si>
  <si>
    <t>は　　　　　　　　ぜ</t>
  </si>
  <si>
    <t>ぼ　　　　　　　　ら</t>
  </si>
  <si>
    <t>ど　　じ　　ょ　　う</t>
  </si>
  <si>
    <t>う　 　　な　 　　ぎ</t>
  </si>
  <si>
    <t>お　　い　　か　　わ</t>
  </si>
  <si>
    <t>う　 　　ぐ　 　　い</t>
  </si>
  <si>
    <t>ふ　　　　　　　　な</t>
  </si>
  <si>
    <t>こ　　　　　　　　い</t>
  </si>
  <si>
    <t>し　　ら　　う　　お</t>
  </si>
  <si>
    <t>あ　　　　　　　　ゆ</t>
  </si>
  <si>
    <t>わ　　か　　さ　　ぎ</t>
  </si>
  <si>
    <t>その他さけ・ます類</t>
  </si>
  <si>
    <t>い　 　　わ　 　　な</t>
  </si>
  <si>
    <t>や　 　　ま　 　　め</t>
  </si>
  <si>
    <t>に　　じ　　ま　　す</t>
  </si>
  <si>
    <t>ひ　　め　　ま　　す</t>
  </si>
  <si>
    <t>さ 　く　 ら　 ま　 す</t>
  </si>
  <si>
    <t>か　ら　ふ　と　ま　す</t>
  </si>
  <si>
    <t>さ　　　　け　　　　類</t>
  </si>
  <si>
    <t>1)</t>
  </si>
  <si>
    <t>魚　　　類　　　計</t>
  </si>
  <si>
    <t>9　年</t>
  </si>
  <si>
    <t>8　年</t>
  </si>
  <si>
    <t>7　年</t>
  </si>
  <si>
    <t>6　年</t>
  </si>
  <si>
    <t>（単位：ｔ）</t>
  </si>
  <si>
    <t>(1)　魚　　種　　別　　漁　　獲　　量</t>
  </si>
  <si>
    <t>49　　内　　水　　面　　漁　　業</t>
  </si>
  <si>
    <t>水　産　業　79</t>
  </si>
  <si>
    <t>区　　　　       分</t>
  </si>
  <si>
    <t>注  　魚種ごとに四捨五入しているため、計と内訳は必ずしも一致しない場合がある。</t>
  </si>
  <si>
    <t>す　っ　ぽ　ん</t>
  </si>
  <si>
    <t>え　　び　　類</t>
  </si>
  <si>
    <t>テ ィ ラ ピ ア</t>
  </si>
  <si>
    <t>う　　な　　ぎ</t>
  </si>
  <si>
    <t>ふ　　　　　な</t>
  </si>
  <si>
    <t>こ　　　　　い</t>
  </si>
  <si>
    <t>あ　　　　　ゆ</t>
  </si>
  <si>
    <t>その他のます類</t>
  </si>
  <si>
    <t>に　じ　ま　す</t>
  </si>
  <si>
    <t>区　　　　　      分</t>
  </si>
  <si>
    <t>(2)　内水面養殖による魚種別収獲量</t>
  </si>
  <si>
    <t>49　　内　　水　　面　　漁　　業（つ づ き）</t>
  </si>
  <si>
    <t>注　  主要品目のみ掲載したため、計と内訳は必ずしも一致しない。</t>
  </si>
  <si>
    <t>冷凍いか類</t>
  </si>
  <si>
    <t>冷凍さんま</t>
  </si>
  <si>
    <t>冷凍さば類</t>
  </si>
  <si>
    <t>冷凍あじ類</t>
  </si>
  <si>
    <t>冷凍いわし類</t>
  </si>
  <si>
    <t>冷凍さけ・ます類</t>
  </si>
  <si>
    <t>冷凍かつお類</t>
  </si>
  <si>
    <t>冷凍水産物</t>
  </si>
  <si>
    <t>魚粉</t>
  </si>
  <si>
    <t>あらかす</t>
  </si>
  <si>
    <t>飼肥料</t>
  </si>
  <si>
    <t>油脂</t>
  </si>
  <si>
    <t>寒天</t>
  </si>
  <si>
    <t>その他の調味加工品計</t>
  </si>
  <si>
    <t>乾燥・焙焼・揚加工品計</t>
  </si>
  <si>
    <t>つくだ煮類計</t>
  </si>
  <si>
    <t>水産物漬物</t>
  </si>
  <si>
    <t>塩辛類計</t>
  </si>
  <si>
    <t>その他の食用加工品</t>
  </si>
  <si>
    <t>けずり節計</t>
  </si>
  <si>
    <t>節製品</t>
  </si>
  <si>
    <t>くん製品</t>
  </si>
  <si>
    <t>塩蔵さば</t>
  </si>
  <si>
    <t>塩蔵品</t>
  </si>
  <si>
    <t>煮干しいわし</t>
  </si>
  <si>
    <t>煮干し品</t>
  </si>
  <si>
    <t>干したら</t>
  </si>
  <si>
    <t>干しかれい</t>
  </si>
  <si>
    <t>干しさば</t>
  </si>
  <si>
    <t>干しさんま</t>
  </si>
  <si>
    <t>干しあじ</t>
  </si>
  <si>
    <t>干しいわし</t>
  </si>
  <si>
    <t>塩干品</t>
  </si>
  <si>
    <t>するめ</t>
  </si>
  <si>
    <t>素干し品</t>
  </si>
  <si>
    <t>水産物調理食品</t>
  </si>
  <si>
    <t>冷凍食品</t>
  </si>
  <si>
    <t>風味かまぼこ</t>
  </si>
  <si>
    <t>ゆでかまぼこ</t>
  </si>
  <si>
    <t>あげかまぼこ</t>
  </si>
  <si>
    <t>かまぼこ</t>
  </si>
  <si>
    <t>包装かまぼこ</t>
  </si>
  <si>
    <t>やきちくわ</t>
  </si>
  <si>
    <t>ねり製品</t>
  </si>
  <si>
    <t>（冷凍水産物を除く）</t>
  </si>
  <si>
    <t>水産加工品計</t>
  </si>
  <si>
    <t>総生産量</t>
  </si>
  <si>
    <t>9  年</t>
  </si>
  <si>
    <t>8  年</t>
  </si>
  <si>
    <t>7  年</t>
  </si>
  <si>
    <t>6  年</t>
  </si>
  <si>
    <t>50　主 要 品 目 別 水 産 加 工 品 生 産 量</t>
  </si>
  <si>
    <t>80　水　産　業</t>
  </si>
  <si>
    <t>区　　　　　　　分</t>
  </si>
  <si>
    <t>％</t>
  </si>
  <si>
    <t>平 均 消 費 性 向</t>
  </si>
  <si>
    <t>〃</t>
  </si>
  <si>
    <t>１人当たりの家計費</t>
  </si>
  <si>
    <t>千円</t>
  </si>
  <si>
    <t>１人当たり可処分所得</t>
  </si>
  <si>
    <t>家 計 費 充 足 率</t>
  </si>
  <si>
    <t>漁　業　依　存　度</t>
  </si>
  <si>
    <t>漁 業 企 業 利 潤</t>
  </si>
  <si>
    <t>漁　業　純　収　益</t>
  </si>
  <si>
    <t>漁 業 生 産 費 用</t>
  </si>
  <si>
    <t>漁　業　経　営　費</t>
  </si>
  <si>
    <t>漁業見積り資本利子</t>
  </si>
  <si>
    <t/>
  </si>
  <si>
    <t>見積り家族労賃</t>
  </si>
  <si>
    <t>経　 済 　余 　剰</t>
  </si>
  <si>
    <t>家　　　計　　　費</t>
  </si>
  <si>
    <t>可　処　分　所　得</t>
  </si>
  <si>
    <t>租税公課諸負担（漁業外）</t>
  </si>
  <si>
    <t>漁　　家　　所　　得</t>
  </si>
  <si>
    <t>事　業　外　支　出</t>
  </si>
  <si>
    <t>事　業　外　収　入</t>
  </si>
  <si>
    <t>事　業　外　所　得</t>
  </si>
  <si>
    <t>漁業外支出</t>
  </si>
  <si>
    <t>漁業外収入</t>
  </si>
  <si>
    <t>漁 業 外 事 業 所 得</t>
  </si>
  <si>
    <t>減 価 償 却 費</t>
  </si>
  <si>
    <t>その他の漁業支出</t>
  </si>
  <si>
    <t>物件税公課諸負担</t>
  </si>
  <si>
    <t>漁業部門負債利子</t>
  </si>
  <si>
    <t>事 務・管 理 費</t>
  </si>
  <si>
    <t>販 売 手 数 料</t>
  </si>
  <si>
    <t>賃借料及び料金</t>
  </si>
  <si>
    <t>漁業用自動車費</t>
  </si>
  <si>
    <t>諸　材　料　費</t>
  </si>
  <si>
    <t>種　　苗　　代</t>
  </si>
  <si>
    <t>魚　　箱　　代</t>
  </si>
  <si>
    <t>氷　　　　　代</t>
  </si>
  <si>
    <t>え　　さ　　代</t>
  </si>
  <si>
    <t>油　　　　　費</t>
  </si>
  <si>
    <t>漁　　具　　費</t>
  </si>
  <si>
    <t>諸　施　設　費</t>
  </si>
  <si>
    <t>漁　　船　　費</t>
  </si>
  <si>
    <t>雇　用　労　賃</t>
  </si>
  <si>
    <t>漁　　業　　支　　出</t>
  </si>
  <si>
    <t>うち漁業生産物収入</t>
  </si>
  <si>
    <t>漁　　業　　収　　入</t>
  </si>
  <si>
    <t>漁業所得</t>
  </si>
  <si>
    <t>kg</t>
  </si>
  <si>
    <t>漁獲量</t>
  </si>
  <si>
    <t>流   動   資   本</t>
  </si>
  <si>
    <t>固   定   資   本</t>
  </si>
  <si>
    <t>漁 業 投 下 資 本 計</t>
  </si>
  <si>
    <t>時間</t>
  </si>
  <si>
    <t>延  べ  労  働  時  間</t>
  </si>
  <si>
    <t>人</t>
  </si>
  <si>
    <t>延  べ  労  働  人  員</t>
  </si>
  <si>
    <t>日</t>
  </si>
  <si>
    <t>出    漁    日    数</t>
  </si>
  <si>
    <t>使 用 漁 船 ト ン 数</t>
  </si>
  <si>
    <t>年 度 始 め 世 帯 員 数</t>
  </si>
  <si>
    <t>5～10Ｔ</t>
  </si>
  <si>
    <t>3～5Ｔ</t>
  </si>
  <si>
    <t>1～3Ｔ</t>
  </si>
  <si>
    <t>1T未満</t>
  </si>
  <si>
    <t>平　　均</t>
  </si>
  <si>
    <t>単位</t>
  </si>
  <si>
    <t>水　産　業　81</t>
  </si>
  <si>
    <t>51　　漁　　　家　　　経　　　済（平成9年）</t>
  </si>
  <si>
    <t>区　　　　　　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</si>
</sst>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  <numFmt numFmtId="178" formatCode="#,##0.0;[Red]\-#,##0.0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distributed"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ill="1" applyAlignment="1">
      <alignment/>
    </xf>
    <xf numFmtId="0" fontId="0" fillId="0" borderId="13" xfId="0" applyFill="1" applyBorder="1" applyAlignment="1" applyProtection="1">
      <alignment horizontal="distributed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5" fillId="0" borderId="14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9" fontId="0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23" fillId="0" borderId="0" xfId="0" applyFont="1" applyFill="1" applyAlignment="1">
      <alignment horizontal="center" vertical="center"/>
    </xf>
    <xf numFmtId="0" fontId="0" fillId="0" borderId="13" xfId="0" applyFill="1" applyBorder="1" applyAlignment="1" applyProtection="1" quotePrefix="1">
      <alignment horizontal="left"/>
      <protection/>
    </xf>
    <xf numFmtId="0" fontId="5" fillId="0" borderId="13" xfId="0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5" xfId="0" applyFont="1" applyFill="1" applyBorder="1" applyAlignment="1">
      <alignment horizontal="distributed"/>
    </xf>
    <xf numFmtId="0" fontId="0" fillId="0" borderId="18" xfId="0" applyFont="1" applyFill="1" applyBorder="1" applyAlignment="1" applyProtection="1">
      <alignment horizontal="distributed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13" xfId="0" applyFont="1" applyFill="1" applyBorder="1" applyAlignment="1">
      <alignment horizontal="distributed"/>
    </xf>
    <xf numFmtId="1" fontId="0" fillId="0" borderId="0" xfId="0" applyNumberFormat="1" applyFont="1" applyFill="1" applyBorder="1" applyAlignment="1" applyProtection="1">
      <alignment horizontal="distributed"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 horizontal="distributed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13" xfId="0" applyFont="1" applyFill="1" applyBorder="1" applyAlignment="1" applyProtection="1" quotePrefix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37" fontId="0" fillId="0" borderId="12" xfId="0" applyNumberFormat="1" applyFont="1" applyFill="1" applyBorder="1" applyAlignment="1" applyProtection="1" quotePrefix="1">
      <alignment horizontal="left" indent="1"/>
      <protection/>
    </xf>
    <xf numFmtId="0" fontId="0" fillId="0" borderId="18" xfId="0" applyFont="1" applyFill="1" applyBorder="1" applyAlignment="1" applyProtection="1">
      <alignment horizontal="center" vertical="top"/>
      <protection/>
    </xf>
    <xf numFmtId="0" fontId="0" fillId="0" borderId="15" xfId="0" applyFon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>
      <alignment horizontal="center" vertical="top"/>
    </xf>
    <xf numFmtId="0" fontId="0" fillId="0" borderId="15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right"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distributed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24" fillId="0" borderId="0" xfId="0" applyFont="1" applyFill="1" applyAlignment="1">
      <alignment horizontal="center" vertical="center"/>
    </xf>
    <xf numFmtId="39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distributed" vertical="center"/>
      <protection/>
    </xf>
    <xf numFmtId="3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9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Alignment="1">
      <alignment vertical="center"/>
    </xf>
    <xf numFmtId="39" fontId="0" fillId="0" borderId="0" xfId="0" applyNumberFormat="1" applyFont="1" applyFill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left" vertical="center"/>
    </xf>
    <xf numFmtId="39" fontId="0" fillId="0" borderId="0" xfId="0" applyNumberFormat="1" applyFont="1" applyFill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3" xfId="0" applyNumberFormat="1" applyFill="1" applyBorder="1" applyAlignment="1" applyProtection="1">
      <alignment horizontal="left" vertical="center"/>
      <protection/>
    </xf>
    <xf numFmtId="37" fontId="0" fillId="0" borderId="0" xfId="0" applyNumberFormat="1" applyFill="1" applyBorder="1" applyAlignment="1" applyProtection="1">
      <alignment horizontal="distributed" vertical="center"/>
      <protection/>
    </xf>
    <xf numFmtId="39" fontId="5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horizontal="distributed"/>
    </xf>
    <xf numFmtId="0" fontId="0" fillId="0" borderId="18" xfId="0" applyFont="1" applyFill="1" applyBorder="1" applyAlignment="1">
      <alignment/>
    </xf>
    <xf numFmtId="39" fontId="0" fillId="0" borderId="0" xfId="0" applyNumberFormat="1" applyFont="1" applyFill="1" applyAlignment="1" applyProtection="1">
      <alignment/>
      <protection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3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7" fontId="5" fillId="0" borderId="0" xfId="0" applyNumberFormat="1" applyFont="1" applyFill="1" applyAlignment="1" applyProtection="1">
      <alignment horizontal="right"/>
      <protection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9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37" fontId="5" fillId="0" borderId="0" xfId="0" applyNumberFormat="1" applyFont="1" applyFill="1" applyAlignment="1" applyProtection="1">
      <alignment/>
      <protection/>
    </xf>
    <xf numFmtId="0" fontId="5" fillId="0" borderId="1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12" xfId="0" applyFont="1" applyFill="1" applyBorder="1" applyAlignment="1" applyProtection="1">
      <alignment horizontal="distributed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Alignment="1" applyProtection="1" quotePrefix="1">
      <alignment horizontal="center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38" fontId="5" fillId="0" borderId="0" xfId="48" applyFont="1" applyFill="1" applyAlignment="1">
      <alignment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5" fillId="0" borderId="13" xfId="0" applyFont="1" applyFill="1" applyBorder="1" applyAlignment="1" applyProtection="1" quotePrefix="1">
      <alignment horizontal="left" vertical="center"/>
      <protection/>
    </xf>
    <xf numFmtId="0" fontId="0" fillId="0" borderId="13" xfId="0" applyFill="1" applyBorder="1" applyAlignment="1" applyProtection="1" quotePrefix="1">
      <alignment horizontal="left" vertical="center"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43" xfId="0" applyFont="1" applyFill="1" applyBorder="1" applyAlignment="1">
      <alignment horizontal="distributed" vertical="center"/>
    </xf>
    <xf numFmtId="38" fontId="0" fillId="0" borderId="18" xfId="48" applyFont="1" applyFill="1" applyBorder="1" applyAlignment="1" applyProtection="1">
      <alignment/>
      <protection/>
    </xf>
    <xf numFmtId="38" fontId="0" fillId="0" borderId="0" xfId="48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38" fontId="5" fillId="0" borderId="0" xfId="48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distributed"/>
      <protection/>
    </xf>
    <xf numFmtId="0" fontId="5" fillId="0" borderId="0" xfId="0" applyFont="1" applyFill="1" applyAlignment="1" applyProtection="1">
      <alignment/>
      <protection/>
    </xf>
    <xf numFmtId="38" fontId="5" fillId="0" borderId="0" xfId="48" applyFont="1" applyFill="1" applyAlignment="1" applyProtection="1">
      <alignment/>
      <protection/>
    </xf>
    <xf numFmtId="38" fontId="0" fillId="0" borderId="0" xfId="48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8" fontId="0" fillId="0" borderId="0" xfId="48" applyFont="1" applyFill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distributed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0" xfId="0" applyAlignment="1">
      <alignment vertical="top"/>
    </xf>
    <xf numFmtId="0" fontId="0" fillId="0" borderId="44" xfId="0" applyFont="1" applyFill="1" applyBorder="1" applyAlignment="1" applyProtection="1">
      <alignment/>
      <protection/>
    </xf>
    <xf numFmtId="0" fontId="0" fillId="0" borderId="51" xfId="0" applyFont="1" applyFill="1" applyBorder="1" applyAlignment="1" applyProtection="1">
      <alignment horizontal="distributed"/>
      <protection/>
    </xf>
    <xf numFmtId="37" fontId="0" fillId="0" borderId="44" xfId="0" applyNumberFormat="1" applyFont="1" applyFill="1" applyBorder="1" applyAlignment="1" applyProtection="1">
      <alignment/>
      <protection/>
    </xf>
    <xf numFmtId="38" fontId="0" fillId="0" borderId="0" xfId="48" applyFont="1" applyFill="1" applyAlignment="1">
      <alignment/>
    </xf>
    <xf numFmtId="38" fontId="0" fillId="0" borderId="18" xfId="48" applyFont="1" applyFill="1" applyBorder="1" applyAlignment="1">
      <alignment/>
    </xf>
    <xf numFmtId="38" fontId="0" fillId="0" borderId="15" xfId="48" applyFont="1" applyFill="1" applyBorder="1" applyAlignment="1">
      <alignment horizontal="distributed"/>
    </xf>
    <xf numFmtId="38" fontId="0" fillId="0" borderId="13" xfId="48" applyFont="1" applyFill="1" applyBorder="1" applyAlignment="1">
      <alignment horizontal="distributed"/>
    </xf>
    <xf numFmtId="38" fontId="0" fillId="0" borderId="0" xfId="48" applyFont="1" applyFill="1" applyAlignment="1">
      <alignment horizontal="right"/>
    </xf>
    <xf numFmtId="38" fontId="5" fillId="0" borderId="0" xfId="48" applyFont="1" applyFill="1" applyAlignment="1">
      <alignment/>
    </xf>
    <xf numFmtId="38" fontId="5" fillId="0" borderId="13" xfId="48" applyFont="1" applyFill="1" applyBorder="1" applyAlignment="1">
      <alignment horizontal="distributed"/>
    </xf>
    <xf numFmtId="38" fontId="26" fillId="0" borderId="0" xfId="48" applyFont="1" applyFill="1" applyAlignment="1">
      <alignment horizontal="center"/>
    </xf>
    <xf numFmtId="38" fontId="0" fillId="0" borderId="0" xfId="48" applyFont="1" applyFill="1" applyAlignment="1">
      <alignment vertical="top"/>
    </xf>
    <xf numFmtId="38" fontId="0" fillId="0" borderId="0" xfId="48" applyFont="1" applyFill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0" fillId="0" borderId="5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distributed"/>
    </xf>
    <xf numFmtId="38" fontId="0" fillId="0" borderId="3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/>
    </xf>
    <xf numFmtId="38" fontId="5" fillId="0" borderId="13" xfId="48" applyFont="1" applyFill="1" applyBorder="1" applyAlignment="1">
      <alignment horizontal="distributed"/>
    </xf>
    <xf numFmtId="38" fontId="5" fillId="0" borderId="0" xfId="48" applyFont="1" applyFill="1" applyBorder="1" applyAlignment="1">
      <alignment horizontal="distributed"/>
    </xf>
    <xf numFmtId="38" fontId="5" fillId="0" borderId="13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1" fillId="0" borderId="0" xfId="48" applyFont="1" applyFill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0" xfId="48" applyFont="1" applyFill="1" applyBorder="1" applyAlignment="1">
      <alignment horizontal="distributed"/>
    </xf>
    <xf numFmtId="38" fontId="5" fillId="0" borderId="10" xfId="48" applyFont="1" applyFill="1" applyBorder="1" applyAlignment="1">
      <alignment horizontal="distributed"/>
    </xf>
    <xf numFmtId="38" fontId="5" fillId="0" borderId="12" xfId="48" applyFont="1" applyFill="1" applyBorder="1" applyAlignment="1">
      <alignment horizontal="distributed"/>
    </xf>
    <xf numFmtId="38" fontId="24" fillId="0" borderId="0" xfId="48" applyFont="1" applyFill="1" applyAlignment="1">
      <alignment horizontal="center" vertical="center"/>
    </xf>
    <xf numFmtId="38" fontId="0" fillId="0" borderId="0" xfId="48" applyFont="1" applyFill="1" applyAlignment="1">
      <alignment horizontal="right" vertical="top"/>
    </xf>
    <xf numFmtId="38" fontId="0" fillId="0" borderId="20" xfId="48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right"/>
      <protection/>
    </xf>
    <xf numFmtId="0" fontId="5" fillId="0" borderId="18" xfId="0" applyFont="1" applyFill="1" applyBorder="1" applyAlignment="1" applyProtection="1">
      <alignment/>
      <protection/>
    </xf>
    <xf numFmtId="49" fontId="5" fillId="0" borderId="22" xfId="0" applyNumberFormat="1" applyFont="1" applyFill="1" applyBorder="1" applyAlignment="1" applyProtection="1">
      <alignment horizontal="distributed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>
      <alignment/>
    </xf>
    <xf numFmtId="49" fontId="0" fillId="0" borderId="24" xfId="0" applyNumberFormat="1" applyFill="1" applyBorder="1" applyAlignment="1" applyProtection="1">
      <alignment horizontal="distributed"/>
      <protection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7" fontId="5" fillId="0" borderId="18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 quotePrefix="1">
      <alignment horizontal="distributed"/>
      <protection/>
    </xf>
    <xf numFmtId="0" fontId="27" fillId="0" borderId="13" xfId="0" applyFont="1" applyFill="1" applyBorder="1" applyAlignment="1" applyProtection="1">
      <alignment horizontal="distributed"/>
      <protection/>
    </xf>
    <xf numFmtId="0" fontId="0" fillId="0" borderId="13" xfId="0" applyFont="1" applyFill="1" applyBorder="1" applyAlignment="1" applyProtection="1" quotePrefix="1">
      <alignment horizontal="distributed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37" fontId="5" fillId="0" borderId="18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>
      <alignment horizontal="distributed"/>
    </xf>
    <xf numFmtId="0" fontId="5" fillId="0" borderId="18" xfId="0" applyFont="1" applyFill="1" applyBorder="1" applyAlignment="1" applyProtection="1">
      <alignment horizontal="distributed"/>
      <protection/>
    </xf>
    <xf numFmtId="0" fontId="5" fillId="0" borderId="13" xfId="0" applyFont="1" applyFill="1" applyBorder="1" applyAlignment="1">
      <alignment horizontal="distributed"/>
    </xf>
    <xf numFmtId="0" fontId="1" fillId="0" borderId="13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27" fillId="0" borderId="15" xfId="0" applyFont="1" applyFill="1" applyBorder="1" applyAlignment="1">
      <alignment horizontal="distributed"/>
    </xf>
    <xf numFmtId="0" fontId="27" fillId="0" borderId="13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37" fontId="27" fillId="0" borderId="0" xfId="0" applyNumberFormat="1" applyFont="1" applyFill="1" applyAlignment="1" applyProtection="1">
      <alignment horizontal="right"/>
      <protection/>
    </xf>
    <xf numFmtId="0" fontId="27" fillId="0" borderId="13" xfId="0" applyFont="1" applyFill="1" applyBorder="1" applyAlignment="1">
      <alignment horizontal="distributed"/>
    </xf>
    <xf numFmtId="37" fontId="5" fillId="0" borderId="0" xfId="0" applyNumberFormat="1" applyFont="1" applyFill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distributed"/>
      <protection/>
    </xf>
    <xf numFmtId="0" fontId="0" fillId="0" borderId="18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13" xfId="0" applyFont="1" applyBorder="1" applyAlignment="1" applyProtection="1">
      <alignment horizontal="distributed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distributed"/>
    </xf>
    <xf numFmtId="0" fontId="5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distributed"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distributed"/>
      <protection/>
    </xf>
    <xf numFmtId="0" fontId="1" fillId="0" borderId="0" xfId="0" applyFont="1" applyAlignment="1" applyProtection="1">
      <alignment horizontal="distributed"/>
      <protection/>
    </xf>
    <xf numFmtId="0" fontId="0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distributed"/>
      <protection/>
    </xf>
    <xf numFmtId="0" fontId="5" fillId="0" borderId="10" xfId="0" applyFont="1" applyBorder="1" applyAlignment="1">
      <alignment horizontal="distributed"/>
    </xf>
    <xf numFmtId="0" fontId="5" fillId="0" borderId="12" xfId="0" applyFont="1" applyBorder="1" applyAlignment="1" applyProtection="1">
      <alignment horizontal="distributed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4" fillId="0" borderId="0" xfId="0" applyFont="1" applyBorder="1" applyAlignment="1" applyProtection="1">
      <alignment horizontal="center" vertical="center"/>
      <protection/>
    </xf>
    <xf numFmtId="178" fontId="0" fillId="0" borderId="18" xfId="0" applyNumberFormat="1" applyFont="1" applyFill="1" applyBorder="1" applyAlignment="1" applyProtection="1">
      <alignment horizontal="right"/>
      <protection/>
    </xf>
    <xf numFmtId="178" fontId="0" fillId="0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distributed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8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distributed"/>
      <protection/>
    </xf>
    <xf numFmtId="178" fontId="0" fillId="0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ont="1" applyFill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fill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0" xfId="48" applyNumberFormat="1" applyFont="1" applyFill="1" applyBorder="1" applyAlignment="1" applyProtection="1">
      <alignment/>
      <protection/>
    </xf>
    <xf numFmtId="38" fontId="0" fillId="0" borderId="14" xfId="48" applyNumberFormat="1" applyFont="1" applyFill="1" applyBorder="1" applyAlignment="1" applyProtection="1">
      <alignment/>
      <protection/>
    </xf>
    <xf numFmtId="178" fontId="0" fillId="0" borderId="0" xfId="48" applyNumberFormat="1" applyFont="1" applyFill="1" applyBorder="1" applyAlignment="1" applyProtection="1">
      <alignment/>
      <protection/>
    </xf>
    <xf numFmtId="178" fontId="0" fillId="0" borderId="14" xfId="48" applyNumberFormat="1" applyFont="1" applyFill="1" applyBorder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0" xfId="0" applyFill="1" applyBorder="1" applyAlignment="1" applyProtection="1">
      <alignment horizontal="centerContinuous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3"/>
  <sheetViews>
    <sheetView showGridLines="0" defaultGridColor="0" zoomScale="87" zoomScaleNormal="87" zoomScalePageLayoutView="0" colorId="22" workbookViewId="0" topLeftCell="A20">
      <selection activeCell="A36" sqref="A36"/>
    </sheetView>
  </sheetViews>
  <sheetFormatPr defaultColWidth="10.59765625" defaultRowHeight="27" customHeight="1"/>
  <cols>
    <col min="1" max="1" width="21.19921875" style="3" customWidth="1"/>
    <col min="2" max="4" width="20.59765625" style="3" customWidth="1"/>
    <col min="5" max="11" width="10.59765625" style="3" customWidth="1"/>
    <col min="12" max="12" width="11.19921875" style="3" customWidth="1"/>
    <col min="13" max="16384" width="10.59765625" style="3" customWidth="1"/>
  </cols>
  <sheetData>
    <row r="1" spans="1:19" ht="27" customHeight="1">
      <c r="A1" s="37" t="s">
        <v>32</v>
      </c>
      <c r="S1" s="80" t="s">
        <v>59</v>
      </c>
    </row>
    <row r="2" ht="27" customHeight="1">
      <c r="A2" s="16"/>
    </row>
    <row r="3" spans="1:19" ht="27" customHeight="1">
      <c r="A3" s="81" t="s">
        <v>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4" ht="27" customHeight="1">
      <c r="A4" s="36"/>
      <c r="B4" s="19"/>
      <c r="C4" s="19"/>
      <c r="D4" s="19"/>
    </row>
    <row r="5" spans="1:19" s="1" customFormat="1" ht="27" customHeight="1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27" customHeight="1">
      <c r="A6" s="39" t="s">
        <v>31</v>
      </c>
      <c r="B6" s="40"/>
      <c r="C6" s="40"/>
      <c r="D6" s="40"/>
      <c r="E6" s="53" t="s">
        <v>46</v>
      </c>
      <c r="F6" s="52"/>
      <c r="G6" s="52"/>
      <c r="H6" s="52"/>
      <c r="I6" s="52"/>
      <c r="J6" s="52"/>
      <c r="K6" s="52"/>
      <c r="L6" s="52"/>
      <c r="M6" s="53" t="s">
        <v>58</v>
      </c>
      <c r="N6" s="77"/>
      <c r="O6" s="77"/>
      <c r="P6" s="77"/>
      <c r="Q6" s="77"/>
      <c r="R6" s="77"/>
      <c r="S6" s="77"/>
    </row>
    <row r="7" spans="1:19" ht="27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69" t="s">
        <v>48</v>
      </c>
      <c r="M7" s="4"/>
      <c r="N7" s="4"/>
      <c r="O7" s="4"/>
      <c r="P7" s="4"/>
      <c r="Q7" s="4"/>
      <c r="R7" s="4"/>
      <c r="S7" s="51" t="s">
        <v>45</v>
      </c>
    </row>
    <row r="8" spans="1:19" ht="27" customHeight="1">
      <c r="A8" s="72" t="s">
        <v>50</v>
      </c>
      <c r="B8" s="31" t="s">
        <v>29</v>
      </c>
      <c r="C8" s="30" t="s">
        <v>0</v>
      </c>
      <c r="D8" s="30"/>
      <c r="E8" s="66"/>
      <c r="F8" s="49"/>
      <c r="G8" s="29" t="s">
        <v>44</v>
      </c>
      <c r="H8" s="30"/>
      <c r="I8" s="30"/>
      <c r="J8" s="30"/>
      <c r="K8" s="30"/>
      <c r="L8" s="30"/>
      <c r="M8" s="66"/>
      <c r="N8" s="50"/>
      <c r="O8" s="50"/>
      <c r="P8" s="50"/>
      <c r="Q8" s="50"/>
      <c r="R8" s="50"/>
      <c r="S8" s="76"/>
    </row>
    <row r="9" spans="1:19" ht="27" customHeight="1">
      <c r="A9" s="55"/>
      <c r="B9" s="63"/>
      <c r="C9" s="47" t="s">
        <v>1</v>
      </c>
      <c r="D9" s="57" t="s">
        <v>2</v>
      </c>
      <c r="E9" s="67" t="s">
        <v>43</v>
      </c>
      <c r="F9" s="48" t="s">
        <v>42</v>
      </c>
      <c r="G9" s="47" t="s">
        <v>41</v>
      </c>
      <c r="H9" s="47" t="s">
        <v>40</v>
      </c>
      <c r="I9" s="45" t="s">
        <v>39</v>
      </c>
      <c r="J9" s="46" t="s">
        <v>38</v>
      </c>
      <c r="K9" s="45" t="s">
        <v>37</v>
      </c>
      <c r="L9" s="70" t="s">
        <v>36</v>
      </c>
      <c r="M9" s="67" t="s">
        <v>43</v>
      </c>
      <c r="N9" s="75" t="s">
        <v>57</v>
      </c>
      <c r="O9" s="75" t="s">
        <v>56</v>
      </c>
      <c r="P9" s="75" t="s">
        <v>55</v>
      </c>
      <c r="Q9" s="75" t="s">
        <v>54</v>
      </c>
      <c r="R9" s="75" t="s">
        <v>53</v>
      </c>
      <c r="S9" s="74" t="s">
        <v>52</v>
      </c>
    </row>
    <row r="10" spans="1:19" ht="27" customHeight="1">
      <c r="A10" s="56"/>
      <c r="B10" s="64"/>
      <c r="C10" s="65"/>
      <c r="D10" s="58"/>
      <c r="E10" s="68"/>
      <c r="F10" s="44"/>
      <c r="G10" s="43"/>
      <c r="H10" s="43"/>
      <c r="I10" s="32"/>
      <c r="J10" s="32"/>
      <c r="K10" s="32"/>
      <c r="L10" s="71"/>
      <c r="M10" s="68"/>
      <c r="N10" s="44"/>
      <c r="O10" s="44"/>
      <c r="P10" s="44"/>
      <c r="Q10" s="44"/>
      <c r="R10" s="44"/>
      <c r="S10" s="73"/>
    </row>
    <row r="11" spans="1:19" ht="27" customHeight="1">
      <c r="A11" s="5"/>
      <c r="B11" s="6"/>
      <c r="C11" s="7" t="s">
        <v>3</v>
      </c>
      <c r="D11" s="7" t="s">
        <v>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27" customHeight="1">
      <c r="A12" s="17" t="s">
        <v>17</v>
      </c>
      <c r="B12" s="9">
        <v>3237</v>
      </c>
      <c r="C12" s="10">
        <v>2303</v>
      </c>
      <c r="D12" s="11">
        <v>20800.56</v>
      </c>
      <c r="E12" s="10">
        <f>SUM(F12:G12)</f>
        <v>3237</v>
      </c>
      <c r="F12" s="10">
        <v>3030</v>
      </c>
      <c r="G12" s="10">
        <f>SUM(H12:L12)</f>
        <v>207</v>
      </c>
      <c r="H12" s="10">
        <v>63</v>
      </c>
      <c r="I12" s="14" t="s">
        <v>35</v>
      </c>
      <c r="J12" s="10">
        <v>6</v>
      </c>
      <c r="K12" s="10">
        <v>133</v>
      </c>
      <c r="L12" s="10">
        <v>5</v>
      </c>
      <c r="M12" s="10">
        <f>SUM(N12:S12)</f>
        <v>3237</v>
      </c>
      <c r="N12" s="14" t="s">
        <v>35</v>
      </c>
      <c r="O12" s="10">
        <v>969</v>
      </c>
      <c r="P12" s="10">
        <v>1074</v>
      </c>
      <c r="Q12" s="10">
        <v>595</v>
      </c>
      <c r="R12" s="10">
        <v>327</v>
      </c>
      <c r="S12" s="10">
        <v>272</v>
      </c>
    </row>
    <row r="13" spans="1:19" ht="27" customHeight="1">
      <c r="A13" s="82" t="s">
        <v>61</v>
      </c>
      <c r="B13" s="9">
        <v>3083</v>
      </c>
      <c r="C13" s="10">
        <v>1992</v>
      </c>
      <c r="D13" s="11">
        <v>18888.88</v>
      </c>
      <c r="E13" s="10">
        <f>SUM(F13:G13)</f>
        <v>3083</v>
      </c>
      <c r="F13" s="10">
        <v>2860</v>
      </c>
      <c r="G13" s="10">
        <f>SUM(H13:L13)</f>
        <v>223</v>
      </c>
      <c r="H13" s="10">
        <v>61</v>
      </c>
      <c r="I13" s="14" t="s">
        <v>35</v>
      </c>
      <c r="J13" s="10">
        <v>6</v>
      </c>
      <c r="K13" s="10">
        <v>150</v>
      </c>
      <c r="L13" s="10">
        <v>6</v>
      </c>
      <c r="M13" s="14" t="s">
        <v>51</v>
      </c>
      <c r="N13" s="14" t="s">
        <v>51</v>
      </c>
      <c r="O13" s="14" t="s">
        <v>51</v>
      </c>
      <c r="P13" s="14" t="s">
        <v>51</v>
      </c>
      <c r="Q13" s="14" t="s">
        <v>51</v>
      </c>
      <c r="R13" s="14" t="s">
        <v>51</v>
      </c>
      <c r="S13" s="14" t="s">
        <v>51</v>
      </c>
    </row>
    <row r="14" spans="1:19" ht="27" customHeight="1">
      <c r="A14" s="82" t="s">
        <v>62</v>
      </c>
      <c r="B14" s="9">
        <v>3045</v>
      </c>
      <c r="C14" s="10">
        <v>1973</v>
      </c>
      <c r="D14" s="11">
        <v>19000.81</v>
      </c>
      <c r="E14" s="10">
        <f>SUM(F14:G14)</f>
        <v>3045</v>
      </c>
      <c r="F14" s="10">
        <v>2812</v>
      </c>
      <c r="G14" s="10">
        <f>SUM(H14:L14)</f>
        <v>233</v>
      </c>
      <c r="H14" s="10">
        <v>58</v>
      </c>
      <c r="I14" s="10">
        <v>2</v>
      </c>
      <c r="J14" s="10">
        <v>5</v>
      </c>
      <c r="K14" s="10">
        <v>162</v>
      </c>
      <c r="L14" s="10">
        <v>6</v>
      </c>
      <c r="M14" s="10">
        <f>SUM(N14:S14)</f>
        <v>2490</v>
      </c>
      <c r="N14" s="10">
        <v>86</v>
      </c>
      <c r="O14" s="10">
        <v>1127</v>
      </c>
      <c r="P14" s="10">
        <v>796</v>
      </c>
      <c r="Q14" s="10">
        <v>319</v>
      </c>
      <c r="R14" s="10">
        <v>99</v>
      </c>
      <c r="S14" s="10">
        <v>63</v>
      </c>
    </row>
    <row r="15" spans="1:19" ht="27" customHeight="1">
      <c r="A15" s="82" t="s">
        <v>63</v>
      </c>
      <c r="B15" s="9">
        <v>2974</v>
      </c>
      <c r="C15" s="10">
        <v>1902</v>
      </c>
      <c r="D15" s="11">
        <v>18004.57</v>
      </c>
      <c r="E15" s="10">
        <f>SUM(F15:G15)</f>
        <v>2974</v>
      </c>
      <c r="F15" s="10">
        <v>2769</v>
      </c>
      <c r="G15" s="10">
        <f>SUM(H15:L15)</f>
        <v>205</v>
      </c>
      <c r="H15" s="10">
        <v>58</v>
      </c>
      <c r="I15" s="10">
        <v>2</v>
      </c>
      <c r="J15" s="10">
        <v>5</v>
      </c>
      <c r="K15" s="10">
        <v>134</v>
      </c>
      <c r="L15" s="10">
        <v>6</v>
      </c>
      <c r="M15" s="10">
        <f>SUM(N15:S15)</f>
        <v>2438</v>
      </c>
      <c r="N15" s="10">
        <v>74</v>
      </c>
      <c r="O15" s="10">
        <v>998</v>
      </c>
      <c r="P15" s="10">
        <v>838</v>
      </c>
      <c r="Q15" s="10">
        <v>387</v>
      </c>
      <c r="R15" s="10">
        <v>93</v>
      </c>
      <c r="S15" s="10">
        <v>48</v>
      </c>
    </row>
    <row r="16" spans="1:19" s="1" customFormat="1" ht="27" customHeight="1">
      <c r="A16" s="83" t="s">
        <v>64</v>
      </c>
      <c r="B16" s="22">
        <f>SUM(B18:B38)</f>
        <v>2831</v>
      </c>
      <c r="C16" s="23">
        <f>SUM(C18:C38)</f>
        <v>1842</v>
      </c>
      <c r="D16" s="24">
        <f>SUM(D18:D38)</f>
        <v>18308.989999999998</v>
      </c>
      <c r="E16" s="23">
        <f>SUM(E18:E38)</f>
        <v>2831</v>
      </c>
      <c r="F16" s="23">
        <f>SUM(F18:F38)</f>
        <v>2630</v>
      </c>
      <c r="G16" s="23">
        <f>SUM(G18:G38)</f>
        <v>201</v>
      </c>
      <c r="H16" s="23">
        <f>SUM(H18:H38)</f>
        <v>55</v>
      </c>
      <c r="I16" s="23">
        <v>4</v>
      </c>
      <c r="J16" s="23">
        <f>SUM(J18:J38)</f>
        <v>4</v>
      </c>
      <c r="K16" s="23">
        <f>SUM(K18:K38)</f>
        <v>134</v>
      </c>
      <c r="L16" s="23">
        <f>SUM(L18:L38)</f>
        <v>6</v>
      </c>
      <c r="M16" s="22">
        <f>SUM(M18:M38)</f>
        <v>2370</v>
      </c>
      <c r="N16" s="23">
        <f>SUM(N18:N38)</f>
        <v>72</v>
      </c>
      <c r="O16" s="23">
        <f>SUM(O18:O38)</f>
        <v>1055</v>
      </c>
      <c r="P16" s="23">
        <f>SUM(P18:P38)</f>
        <v>794</v>
      </c>
      <c r="Q16" s="23">
        <f>SUM(Q18:Q38)</f>
        <v>327</v>
      </c>
      <c r="R16" s="23">
        <f>SUM(R18:R38)</f>
        <v>75</v>
      </c>
      <c r="S16" s="23">
        <f>SUM(S18:S38)</f>
        <v>47</v>
      </c>
    </row>
    <row r="17" spans="1:19" ht="27" customHeight="1">
      <c r="A17" s="12"/>
      <c r="B17" s="1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7" customHeight="1">
      <c r="A18" s="8" t="s">
        <v>5</v>
      </c>
      <c r="B18" s="9">
        <v>5</v>
      </c>
      <c r="C18" s="14" t="s">
        <v>13</v>
      </c>
      <c r="D18" s="14" t="s">
        <v>13</v>
      </c>
      <c r="E18" s="10">
        <f>SUM(F18:G18)</f>
        <v>5</v>
      </c>
      <c r="F18" s="10">
        <v>5</v>
      </c>
      <c r="G18" s="14" t="s">
        <v>34</v>
      </c>
      <c r="H18" s="14" t="s">
        <v>34</v>
      </c>
      <c r="I18" s="14">
        <v>2</v>
      </c>
      <c r="J18" s="14" t="s">
        <v>34</v>
      </c>
      <c r="K18" s="14" t="s">
        <v>34</v>
      </c>
      <c r="L18" s="14" t="s">
        <v>34</v>
      </c>
      <c r="M18" s="14" t="s">
        <v>34</v>
      </c>
      <c r="N18" s="14" t="s">
        <v>34</v>
      </c>
      <c r="O18" s="14" t="s">
        <v>34</v>
      </c>
      <c r="P18" s="14" t="s">
        <v>34</v>
      </c>
      <c r="Q18" s="14" t="s">
        <v>34</v>
      </c>
      <c r="R18" s="14" t="s">
        <v>34</v>
      </c>
      <c r="S18" s="14" t="s">
        <v>34</v>
      </c>
    </row>
    <row r="19" spans="1:19" ht="27" customHeight="1">
      <c r="A19" s="8" t="s">
        <v>6</v>
      </c>
      <c r="B19" s="9">
        <v>3</v>
      </c>
      <c r="C19" s="14" t="s">
        <v>13</v>
      </c>
      <c r="D19" s="14" t="s">
        <v>13</v>
      </c>
      <c r="E19" s="10">
        <f>SUM(F19:G19)</f>
        <v>3</v>
      </c>
      <c r="F19" s="10">
        <v>3</v>
      </c>
      <c r="G19" s="14" t="s">
        <v>34</v>
      </c>
      <c r="H19" s="14" t="s">
        <v>34</v>
      </c>
      <c r="I19" s="14" t="s">
        <v>34</v>
      </c>
      <c r="J19" s="14" t="s">
        <v>34</v>
      </c>
      <c r="K19" s="14" t="s">
        <v>34</v>
      </c>
      <c r="L19" s="14" t="s">
        <v>34</v>
      </c>
      <c r="M19" s="10">
        <f>SUM(N19:S19)</f>
        <v>2</v>
      </c>
      <c r="N19" s="14" t="s">
        <v>34</v>
      </c>
      <c r="O19" s="10">
        <v>2</v>
      </c>
      <c r="P19" s="14" t="s">
        <v>34</v>
      </c>
      <c r="Q19" s="14" t="s">
        <v>34</v>
      </c>
      <c r="R19" s="14" t="s">
        <v>34</v>
      </c>
      <c r="S19" s="14" t="s">
        <v>34</v>
      </c>
    </row>
    <row r="20" spans="1:19" ht="27" customHeight="1">
      <c r="A20" s="17" t="s">
        <v>30</v>
      </c>
      <c r="B20" s="9">
        <v>930</v>
      </c>
      <c r="C20" s="10">
        <v>107</v>
      </c>
      <c r="D20" s="11">
        <v>78.96</v>
      </c>
      <c r="E20" s="10">
        <f>SUM(F20:G20)</f>
        <v>930</v>
      </c>
      <c r="F20" s="10">
        <v>930</v>
      </c>
      <c r="G20" s="14" t="s">
        <v>34</v>
      </c>
      <c r="H20" s="14" t="s">
        <v>34</v>
      </c>
      <c r="I20" s="14" t="s">
        <v>34</v>
      </c>
      <c r="J20" s="14" t="s">
        <v>34</v>
      </c>
      <c r="K20" s="14" t="s">
        <v>34</v>
      </c>
      <c r="L20" s="14" t="s">
        <v>34</v>
      </c>
      <c r="M20" s="10">
        <f>SUM(N20:S20)</f>
        <v>782</v>
      </c>
      <c r="N20" s="14" t="s">
        <v>34</v>
      </c>
      <c r="O20" s="10">
        <v>536</v>
      </c>
      <c r="P20" s="10">
        <v>189</v>
      </c>
      <c r="Q20" s="10">
        <v>40</v>
      </c>
      <c r="R20" s="10">
        <v>12</v>
      </c>
      <c r="S20" s="10">
        <v>5</v>
      </c>
    </row>
    <row r="21" spans="1:19" ht="27" customHeight="1">
      <c r="A21" s="18" t="s">
        <v>18</v>
      </c>
      <c r="B21" s="9">
        <v>648</v>
      </c>
      <c r="C21" s="10">
        <v>658</v>
      </c>
      <c r="D21" s="11">
        <v>1205.64</v>
      </c>
      <c r="E21" s="10">
        <f>SUM(F21:G21)</f>
        <v>648</v>
      </c>
      <c r="F21" s="10">
        <v>647</v>
      </c>
      <c r="G21" s="10">
        <f>SUM(H21:L21)</f>
        <v>1</v>
      </c>
      <c r="H21" s="14" t="s">
        <v>34</v>
      </c>
      <c r="I21" s="14" t="s">
        <v>34</v>
      </c>
      <c r="J21" s="14" t="s">
        <v>34</v>
      </c>
      <c r="K21" s="10">
        <v>1</v>
      </c>
      <c r="L21" s="14" t="s">
        <v>34</v>
      </c>
      <c r="M21" s="10">
        <f>SUM(N21:S21)</f>
        <v>605</v>
      </c>
      <c r="N21" s="10">
        <v>1</v>
      </c>
      <c r="O21" s="10">
        <v>298</v>
      </c>
      <c r="P21" s="10">
        <v>194</v>
      </c>
      <c r="Q21" s="10">
        <v>83</v>
      </c>
      <c r="R21" s="10">
        <v>24</v>
      </c>
      <c r="S21" s="10">
        <v>5</v>
      </c>
    </row>
    <row r="22" spans="1:19" ht="27" customHeight="1">
      <c r="A22" s="18" t="s">
        <v>20</v>
      </c>
      <c r="B22" s="9">
        <v>476</v>
      </c>
      <c r="C22" s="10">
        <v>492</v>
      </c>
      <c r="D22" s="11">
        <v>1965.73</v>
      </c>
      <c r="E22" s="10">
        <f>SUM(F22:G22)</f>
        <v>476</v>
      </c>
      <c r="F22" s="10">
        <v>468</v>
      </c>
      <c r="G22" s="10">
        <f>SUM(H22:L22)</f>
        <v>8</v>
      </c>
      <c r="H22" s="14" t="s">
        <v>34</v>
      </c>
      <c r="I22" s="14" t="s">
        <v>34</v>
      </c>
      <c r="J22" s="14" t="s">
        <v>34</v>
      </c>
      <c r="K22" s="10">
        <v>8</v>
      </c>
      <c r="L22" s="14" t="s">
        <v>34</v>
      </c>
      <c r="M22" s="10">
        <f>SUM(N22:S22)</f>
        <v>469</v>
      </c>
      <c r="N22" s="10">
        <v>3</v>
      </c>
      <c r="O22" s="10">
        <v>128</v>
      </c>
      <c r="P22" s="10">
        <v>240</v>
      </c>
      <c r="Q22" s="10">
        <v>82</v>
      </c>
      <c r="R22" s="10">
        <v>14</v>
      </c>
      <c r="S22" s="10">
        <v>2</v>
      </c>
    </row>
    <row r="23" spans="1:19" ht="27" customHeight="1">
      <c r="A23" s="18"/>
      <c r="B23" s="9"/>
      <c r="C23" s="10"/>
      <c r="D23" s="11"/>
      <c r="E23" s="2"/>
      <c r="F23" s="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27" customHeight="1">
      <c r="A24" s="18" t="s">
        <v>21</v>
      </c>
      <c r="B24" s="9">
        <v>295</v>
      </c>
      <c r="C24" s="10">
        <v>239</v>
      </c>
      <c r="D24" s="11">
        <v>1601.63</v>
      </c>
      <c r="E24" s="10">
        <f>SUM(F24:G24)</f>
        <v>295</v>
      </c>
      <c r="F24" s="10">
        <v>205</v>
      </c>
      <c r="G24" s="10">
        <f>SUM(H24:L24)</f>
        <v>90</v>
      </c>
      <c r="H24" s="14" t="s">
        <v>34</v>
      </c>
      <c r="I24" s="14" t="s">
        <v>34</v>
      </c>
      <c r="J24" s="14" t="s">
        <v>34</v>
      </c>
      <c r="K24" s="10">
        <v>90</v>
      </c>
      <c r="L24" s="14" t="s">
        <v>34</v>
      </c>
      <c r="M24" s="10">
        <f>SUM(N24:S24)</f>
        <v>295</v>
      </c>
      <c r="N24" s="10">
        <v>68</v>
      </c>
      <c r="O24" s="10">
        <v>56</v>
      </c>
      <c r="P24" s="10">
        <v>109</v>
      </c>
      <c r="Q24" s="10">
        <v>53</v>
      </c>
      <c r="R24" s="10">
        <v>8</v>
      </c>
      <c r="S24" s="10">
        <v>1</v>
      </c>
    </row>
    <row r="25" spans="1:19" ht="27" customHeight="1">
      <c r="A25" s="18" t="s">
        <v>22</v>
      </c>
      <c r="B25" s="9">
        <v>69</v>
      </c>
      <c r="C25" s="10">
        <v>112</v>
      </c>
      <c r="D25" s="11">
        <v>964.24</v>
      </c>
      <c r="E25" s="10">
        <f>SUM(F25:G25)</f>
        <v>69</v>
      </c>
      <c r="F25" s="10">
        <v>59</v>
      </c>
      <c r="G25" s="10">
        <f>SUM(H25:L25)</f>
        <v>10</v>
      </c>
      <c r="H25" s="10">
        <v>7</v>
      </c>
      <c r="I25" s="14" t="s">
        <v>34</v>
      </c>
      <c r="J25" s="14" t="s">
        <v>34</v>
      </c>
      <c r="K25" s="10">
        <v>3</v>
      </c>
      <c r="L25" s="14" t="s">
        <v>34</v>
      </c>
      <c r="M25" s="10">
        <f>SUM(N25:S25)</f>
        <v>69</v>
      </c>
      <c r="N25" s="14" t="s">
        <v>34</v>
      </c>
      <c r="O25" s="10">
        <v>9</v>
      </c>
      <c r="P25" s="10">
        <v>21</v>
      </c>
      <c r="Q25" s="10">
        <v>27</v>
      </c>
      <c r="R25" s="10">
        <v>6</v>
      </c>
      <c r="S25" s="10">
        <v>6</v>
      </c>
    </row>
    <row r="26" spans="1:19" ht="27" customHeight="1">
      <c r="A26" s="18" t="s">
        <v>23</v>
      </c>
      <c r="B26" s="9">
        <v>3</v>
      </c>
      <c r="C26" s="10">
        <v>6</v>
      </c>
      <c r="D26" s="11">
        <v>73.29</v>
      </c>
      <c r="E26" s="10">
        <f>SUM(F26:G26)</f>
        <v>3</v>
      </c>
      <c r="F26" s="10">
        <v>2</v>
      </c>
      <c r="G26" s="10">
        <f>SUM(H26:L26)</f>
        <v>1</v>
      </c>
      <c r="H26" s="10">
        <v>1</v>
      </c>
      <c r="I26" s="14" t="s">
        <v>34</v>
      </c>
      <c r="J26" s="14" t="s">
        <v>34</v>
      </c>
      <c r="K26" s="14" t="s">
        <v>34</v>
      </c>
      <c r="L26" s="14" t="s">
        <v>34</v>
      </c>
      <c r="M26" s="10">
        <f>SUM(N26:S26)</f>
        <v>3</v>
      </c>
      <c r="N26" s="14" t="s">
        <v>34</v>
      </c>
      <c r="O26" s="14" t="s">
        <v>34</v>
      </c>
      <c r="P26" s="14" t="s">
        <v>34</v>
      </c>
      <c r="Q26" s="10">
        <v>1</v>
      </c>
      <c r="R26" s="10">
        <v>1</v>
      </c>
      <c r="S26" s="10">
        <v>1</v>
      </c>
    </row>
    <row r="27" spans="1:19" ht="27" customHeight="1">
      <c r="A27" s="18" t="s">
        <v>24</v>
      </c>
      <c r="B27" s="9">
        <v>17</v>
      </c>
      <c r="C27" s="10">
        <v>20</v>
      </c>
      <c r="D27" s="11">
        <v>648.36</v>
      </c>
      <c r="E27" s="10">
        <f>SUM(F27:G27)</f>
        <v>17</v>
      </c>
      <c r="F27" s="10">
        <v>6</v>
      </c>
      <c r="G27" s="10">
        <f>SUM(H27:L27)</f>
        <v>11</v>
      </c>
      <c r="H27" s="10">
        <v>11</v>
      </c>
      <c r="I27" s="14" t="s">
        <v>34</v>
      </c>
      <c r="J27" s="14" t="s">
        <v>34</v>
      </c>
      <c r="K27" s="14" t="s">
        <v>34</v>
      </c>
      <c r="L27" s="14" t="s">
        <v>34</v>
      </c>
      <c r="M27" s="10">
        <f>SUM(N27:S27)</f>
        <v>17</v>
      </c>
      <c r="N27" s="14" t="s">
        <v>34</v>
      </c>
      <c r="O27" s="14" t="s">
        <v>34</v>
      </c>
      <c r="P27" s="10">
        <v>3</v>
      </c>
      <c r="Q27" s="10">
        <v>11</v>
      </c>
      <c r="R27" s="14" t="s">
        <v>34</v>
      </c>
      <c r="S27" s="10">
        <v>3</v>
      </c>
    </row>
    <row r="28" spans="1:19" ht="27" customHeight="1">
      <c r="A28" s="18" t="s">
        <v>25</v>
      </c>
      <c r="B28" s="9">
        <v>12</v>
      </c>
      <c r="C28" s="10">
        <v>39</v>
      </c>
      <c r="D28" s="11">
        <v>794.41</v>
      </c>
      <c r="E28" s="10">
        <f>SUM(F28:G28)</f>
        <v>12</v>
      </c>
      <c r="F28" s="10">
        <v>1</v>
      </c>
      <c r="G28" s="10">
        <f>SUM(H28:L28)</f>
        <v>11</v>
      </c>
      <c r="H28" s="10">
        <v>11</v>
      </c>
      <c r="I28" s="14" t="s">
        <v>34</v>
      </c>
      <c r="J28" s="14" t="s">
        <v>34</v>
      </c>
      <c r="K28" s="14" t="s">
        <v>34</v>
      </c>
      <c r="L28" s="14" t="s">
        <v>34</v>
      </c>
      <c r="M28" s="10">
        <f>SUM(N28:S28)</f>
        <v>12</v>
      </c>
      <c r="N28" s="14" t="s">
        <v>34</v>
      </c>
      <c r="O28" s="10">
        <v>2</v>
      </c>
      <c r="P28" s="14" t="s">
        <v>34</v>
      </c>
      <c r="Q28" s="10">
        <v>4</v>
      </c>
      <c r="R28" s="10">
        <v>2</v>
      </c>
      <c r="S28" s="10">
        <v>4</v>
      </c>
    </row>
    <row r="29" spans="1:19" ht="27" customHeight="1">
      <c r="A29" s="18"/>
      <c r="B29" s="9"/>
      <c r="C29" s="10"/>
      <c r="D29" s="11"/>
      <c r="E29" s="2"/>
      <c r="F29" s="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7" customHeight="1">
      <c r="A30" s="18" t="s">
        <v>26</v>
      </c>
      <c r="B30" s="9">
        <v>16</v>
      </c>
      <c r="C30" s="10">
        <v>24</v>
      </c>
      <c r="D30" s="11">
        <v>2198.68</v>
      </c>
      <c r="E30" s="10">
        <f>SUM(F30:G30)</f>
        <v>16</v>
      </c>
      <c r="F30" s="10">
        <v>13</v>
      </c>
      <c r="G30" s="10">
        <f>SUM(H30:L30)</f>
        <v>3</v>
      </c>
      <c r="H30" s="10">
        <v>1</v>
      </c>
      <c r="I30" s="14" t="s">
        <v>34</v>
      </c>
      <c r="J30" s="10">
        <v>1</v>
      </c>
      <c r="K30" s="14" t="s">
        <v>34</v>
      </c>
      <c r="L30" s="10">
        <v>1</v>
      </c>
      <c r="M30" s="10">
        <f>SUM(N30:S30)</f>
        <v>16</v>
      </c>
      <c r="N30" s="14" t="s">
        <v>34</v>
      </c>
      <c r="O30" s="10">
        <v>2</v>
      </c>
      <c r="P30" s="14" t="s">
        <v>34</v>
      </c>
      <c r="Q30" s="10">
        <v>10</v>
      </c>
      <c r="R30" s="10">
        <v>1</v>
      </c>
      <c r="S30" s="10">
        <v>3</v>
      </c>
    </row>
    <row r="31" spans="1:19" ht="27" customHeight="1">
      <c r="A31" s="18" t="s">
        <v>27</v>
      </c>
      <c r="B31" s="9">
        <v>8</v>
      </c>
      <c r="C31" s="10">
        <v>17</v>
      </c>
      <c r="D31" s="11">
        <v>2497.03</v>
      </c>
      <c r="E31" s="10">
        <f>SUM(F31:G31)</f>
        <v>8</v>
      </c>
      <c r="F31" s="10">
        <v>2</v>
      </c>
      <c r="G31" s="10">
        <f>SUM(H31:L31)</f>
        <v>6</v>
      </c>
      <c r="H31" s="10">
        <v>5</v>
      </c>
      <c r="I31" s="14" t="s">
        <v>34</v>
      </c>
      <c r="J31" s="14" t="s">
        <v>34</v>
      </c>
      <c r="K31" s="14" t="s">
        <v>34</v>
      </c>
      <c r="L31" s="10">
        <v>1</v>
      </c>
      <c r="M31" s="10">
        <f>SUM(N31:S31)</f>
        <v>8</v>
      </c>
      <c r="N31" s="14" t="s">
        <v>34</v>
      </c>
      <c r="O31" s="10">
        <v>1</v>
      </c>
      <c r="P31" s="14" t="s">
        <v>34</v>
      </c>
      <c r="Q31" s="14" t="s">
        <v>34</v>
      </c>
      <c r="R31" s="14" t="s">
        <v>34</v>
      </c>
      <c r="S31" s="10">
        <v>7</v>
      </c>
    </row>
    <row r="32" spans="1:19" ht="27" customHeight="1">
      <c r="A32" s="18" t="s">
        <v>28</v>
      </c>
      <c r="B32" s="9">
        <v>3</v>
      </c>
      <c r="C32" s="10">
        <v>12</v>
      </c>
      <c r="D32" s="11">
        <v>1713.61</v>
      </c>
      <c r="E32" s="10">
        <f>SUM(F32:G32)</f>
        <v>3</v>
      </c>
      <c r="F32" s="14" t="s">
        <v>34</v>
      </c>
      <c r="G32" s="10">
        <f>SUM(H32:L32)</f>
        <v>3</v>
      </c>
      <c r="H32" s="10">
        <v>2</v>
      </c>
      <c r="I32" s="14" t="s">
        <v>34</v>
      </c>
      <c r="J32" s="10">
        <v>1</v>
      </c>
      <c r="K32" s="14" t="s">
        <v>34</v>
      </c>
      <c r="L32" s="14" t="s">
        <v>34</v>
      </c>
      <c r="M32" s="10">
        <f>SUM(N32:S32)</f>
        <v>3</v>
      </c>
      <c r="N32" s="14" t="s">
        <v>34</v>
      </c>
      <c r="O32" s="14" t="s">
        <v>34</v>
      </c>
      <c r="P32" s="14" t="s">
        <v>34</v>
      </c>
      <c r="Q32" s="14" t="s">
        <v>34</v>
      </c>
      <c r="R32" s="14" t="s">
        <v>34</v>
      </c>
      <c r="S32" s="10">
        <v>3</v>
      </c>
    </row>
    <row r="33" spans="1:19" ht="27" customHeight="1">
      <c r="A33" s="18" t="s">
        <v>19</v>
      </c>
      <c r="B33" s="9">
        <v>4</v>
      </c>
      <c r="C33" s="10">
        <v>31</v>
      </c>
      <c r="D33" s="11">
        <v>4401.23</v>
      </c>
      <c r="E33" s="10">
        <f>SUM(F33:G33)</f>
        <v>4</v>
      </c>
      <c r="F33" s="14" t="s">
        <v>34</v>
      </c>
      <c r="G33" s="10">
        <f>SUM(H33:L33)</f>
        <v>4</v>
      </c>
      <c r="H33" s="10">
        <v>3</v>
      </c>
      <c r="I33" s="14" t="s">
        <v>34</v>
      </c>
      <c r="J33" s="10">
        <v>1</v>
      </c>
      <c r="K33" s="14" t="s">
        <v>34</v>
      </c>
      <c r="L33" s="14" t="s">
        <v>34</v>
      </c>
      <c r="M33" s="10">
        <f>SUM(N33:S33)</f>
        <v>4</v>
      </c>
      <c r="N33" s="14" t="s">
        <v>34</v>
      </c>
      <c r="O33" s="14" t="s">
        <v>34</v>
      </c>
      <c r="P33" s="14" t="s">
        <v>34</v>
      </c>
      <c r="Q33" s="14" t="s">
        <v>34</v>
      </c>
      <c r="R33" s="14" t="s">
        <v>34</v>
      </c>
      <c r="S33" s="10">
        <v>4</v>
      </c>
    </row>
    <row r="34" spans="1:19" ht="27" customHeight="1">
      <c r="A34" s="8" t="s">
        <v>7</v>
      </c>
      <c r="B34" s="9">
        <v>49</v>
      </c>
      <c r="C34" s="10">
        <v>1</v>
      </c>
      <c r="D34" s="11">
        <v>2.7</v>
      </c>
      <c r="E34" s="10">
        <f>SUM(F34:G34)</f>
        <v>49</v>
      </c>
      <c r="F34" s="10">
        <v>21</v>
      </c>
      <c r="G34" s="10">
        <f>SUM(H34:L34)</f>
        <v>28</v>
      </c>
      <c r="H34" s="10">
        <v>6</v>
      </c>
      <c r="I34" s="10">
        <v>1</v>
      </c>
      <c r="J34" s="10">
        <v>1</v>
      </c>
      <c r="K34" s="10">
        <v>20</v>
      </c>
      <c r="L34" s="14" t="s">
        <v>34</v>
      </c>
      <c r="M34" s="10">
        <f>SUM(N34:S34)</f>
        <v>1</v>
      </c>
      <c r="N34" s="14" t="s">
        <v>34</v>
      </c>
      <c r="O34" s="14" t="s">
        <v>34</v>
      </c>
      <c r="P34" s="10">
        <v>1</v>
      </c>
      <c r="Q34" s="14" t="s">
        <v>34</v>
      </c>
      <c r="R34" s="14" t="s">
        <v>34</v>
      </c>
      <c r="S34" s="14" t="s">
        <v>34</v>
      </c>
    </row>
    <row r="35" spans="1:19" ht="27" customHeight="1">
      <c r="A35" s="12"/>
      <c r="B35" s="9"/>
      <c r="C35" s="10"/>
      <c r="D35" s="11"/>
      <c r="E35" s="2"/>
      <c r="F35" s="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27" customHeight="1">
      <c r="A36" s="8" t="s">
        <v>8</v>
      </c>
      <c r="B36" s="9">
        <v>172</v>
      </c>
      <c r="C36" s="10">
        <v>49</v>
      </c>
      <c r="D36" s="11">
        <v>92.69</v>
      </c>
      <c r="E36" s="10">
        <f>SUM(F36:G36)</f>
        <v>172</v>
      </c>
      <c r="F36" s="10">
        <v>158</v>
      </c>
      <c r="G36" s="10">
        <f>SUM(H36:L36)</f>
        <v>14</v>
      </c>
      <c r="H36" s="10">
        <v>3</v>
      </c>
      <c r="I36" s="14" t="s">
        <v>34</v>
      </c>
      <c r="J36" s="14" t="s">
        <v>34</v>
      </c>
      <c r="K36" s="10">
        <v>11</v>
      </c>
      <c r="L36" s="14" t="s">
        <v>34</v>
      </c>
      <c r="M36" s="10">
        <f>SUM(N36:S36)</f>
        <v>51</v>
      </c>
      <c r="N36" s="14" t="s">
        <v>34</v>
      </c>
      <c r="O36" s="10">
        <v>11</v>
      </c>
      <c r="P36" s="10">
        <v>22</v>
      </c>
      <c r="Q36" s="10">
        <v>10</v>
      </c>
      <c r="R36" s="10">
        <v>5</v>
      </c>
      <c r="S36" s="10">
        <v>3</v>
      </c>
    </row>
    <row r="37" spans="1:19" ht="27" customHeight="1">
      <c r="A37" s="8" t="s">
        <v>9</v>
      </c>
      <c r="B37" s="9">
        <v>3</v>
      </c>
      <c r="C37" s="10">
        <v>5</v>
      </c>
      <c r="D37" s="11">
        <v>12</v>
      </c>
      <c r="E37" s="10">
        <f>SUM(F37:G37)</f>
        <v>3</v>
      </c>
      <c r="F37" s="10">
        <v>3</v>
      </c>
      <c r="G37" s="14" t="s">
        <v>34</v>
      </c>
      <c r="H37" s="14" t="s">
        <v>34</v>
      </c>
      <c r="I37" s="14" t="s">
        <v>34</v>
      </c>
      <c r="J37" s="14" t="s">
        <v>34</v>
      </c>
      <c r="K37" s="14" t="s">
        <v>34</v>
      </c>
      <c r="L37" s="14" t="s">
        <v>34</v>
      </c>
      <c r="M37" s="10">
        <f>SUM(N37:S37)</f>
        <v>3</v>
      </c>
      <c r="N37" s="14" t="s">
        <v>34</v>
      </c>
      <c r="O37" s="10">
        <v>1</v>
      </c>
      <c r="P37" s="10">
        <v>2</v>
      </c>
      <c r="Q37" s="14" t="s">
        <v>34</v>
      </c>
      <c r="R37" s="14" t="s">
        <v>34</v>
      </c>
      <c r="S37" s="14" t="s">
        <v>34</v>
      </c>
    </row>
    <row r="38" spans="1:19" ht="27" customHeight="1">
      <c r="A38" s="8" t="s">
        <v>10</v>
      </c>
      <c r="B38" s="9">
        <v>118</v>
      </c>
      <c r="C38" s="10">
        <v>30</v>
      </c>
      <c r="D38" s="11">
        <v>58.79</v>
      </c>
      <c r="E38" s="10">
        <f>SUM(F38:G38)</f>
        <v>118</v>
      </c>
      <c r="F38" s="10">
        <v>107</v>
      </c>
      <c r="G38" s="10">
        <f>SUM(H38:L38)</f>
        <v>11</v>
      </c>
      <c r="H38" s="10">
        <v>5</v>
      </c>
      <c r="I38" s="10">
        <v>1</v>
      </c>
      <c r="J38" s="14" t="s">
        <v>34</v>
      </c>
      <c r="K38" s="10">
        <v>1</v>
      </c>
      <c r="L38" s="10">
        <v>4</v>
      </c>
      <c r="M38" s="10">
        <f>SUM(N38:S38)</f>
        <v>30</v>
      </c>
      <c r="N38" s="14" t="s">
        <v>34</v>
      </c>
      <c r="O38" s="10">
        <v>9</v>
      </c>
      <c r="P38" s="10">
        <v>13</v>
      </c>
      <c r="Q38" s="10">
        <v>6</v>
      </c>
      <c r="R38" s="10">
        <v>2</v>
      </c>
      <c r="S38" s="14" t="s">
        <v>34</v>
      </c>
    </row>
    <row r="39" spans="1:19" ht="27" customHeight="1">
      <c r="A39" s="8" t="s">
        <v>11</v>
      </c>
      <c r="B39" s="9">
        <f>SUM(B18:B24,B34:B38)</f>
        <v>2699</v>
      </c>
      <c r="C39" s="10">
        <f>SUM(C18:C24,C34:C38)</f>
        <v>1581</v>
      </c>
      <c r="D39" s="11">
        <f>SUM(D18:D24,D34:D38)</f>
        <v>5018.139999999999</v>
      </c>
      <c r="E39" s="10">
        <f>SUM(E18:E24,E34:E38)</f>
        <v>2699</v>
      </c>
      <c r="F39" s="10">
        <f>SUM(F18:F24,F34:F38)</f>
        <v>2547</v>
      </c>
      <c r="G39" s="10">
        <f>SUM(G18:G24,G34:G38)</f>
        <v>152</v>
      </c>
      <c r="H39" s="10">
        <f>SUM(H18:H24,H34:H38)</f>
        <v>14</v>
      </c>
      <c r="I39" s="10">
        <v>4</v>
      </c>
      <c r="J39" s="10">
        <f>SUM(J18:J24,J34:J38)</f>
        <v>1</v>
      </c>
      <c r="K39" s="10">
        <f>SUM(K18:K24,K34:K38)</f>
        <v>131</v>
      </c>
      <c r="L39" s="10">
        <f>SUM(L18:L24,L34:L38)</f>
        <v>4</v>
      </c>
      <c r="M39" s="9">
        <f>SUM(M18:M24,M34:M38)</f>
        <v>2238</v>
      </c>
      <c r="N39" s="10">
        <f>SUM(N18:N24,N34:N38)</f>
        <v>72</v>
      </c>
      <c r="O39" s="10">
        <f>SUM(O18:O24,O34:O38)</f>
        <v>1041</v>
      </c>
      <c r="P39" s="10">
        <f>SUM(P18:P24,P34:P38)</f>
        <v>770</v>
      </c>
      <c r="Q39" s="10">
        <f>SUM(Q18:Q24,Q34:Q38)</f>
        <v>274</v>
      </c>
      <c r="R39" s="10">
        <f>SUM(R18:R24,R34:R38)</f>
        <v>65</v>
      </c>
      <c r="S39" s="10">
        <f>SUM(S18:S24,S34:S38)</f>
        <v>16</v>
      </c>
    </row>
    <row r="40" spans="1:19" ht="27" customHeight="1">
      <c r="A40" s="15" t="s">
        <v>12</v>
      </c>
      <c r="B40" s="25">
        <f>SUM(B25:B32)</f>
        <v>128</v>
      </c>
      <c r="C40" s="26">
        <f>SUM(C25:C32)</f>
        <v>230</v>
      </c>
      <c r="D40" s="27">
        <f>SUM(D25:D32)</f>
        <v>8889.62</v>
      </c>
      <c r="E40" s="26">
        <f>SUM(E25:E32)</f>
        <v>128</v>
      </c>
      <c r="F40" s="26">
        <f>SUM(F25:F32)</f>
        <v>83</v>
      </c>
      <c r="G40" s="26">
        <f>SUM(G25:G32)</f>
        <v>45</v>
      </c>
      <c r="H40" s="26">
        <f>SUM(H25:H32)</f>
        <v>38</v>
      </c>
      <c r="I40" s="41" t="s">
        <v>34</v>
      </c>
      <c r="J40" s="26">
        <f>SUM(J25:J32)</f>
        <v>2</v>
      </c>
      <c r="K40" s="26">
        <f>SUM(K25:K32)</f>
        <v>3</v>
      </c>
      <c r="L40" s="26">
        <f>SUM(L25:L32)</f>
        <v>2</v>
      </c>
      <c r="M40" s="25">
        <f>SUM(M25:M32)</f>
        <v>128</v>
      </c>
      <c r="N40" s="41" t="s">
        <v>34</v>
      </c>
      <c r="O40" s="26">
        <f>SUM(O25:O32)</f>
        <v>14</v>
      </c>
      <c r="P40" s="26">
        <f>SUM(P25:P32)</f>
        <v>24</v>
      </c>
      <c r="Q40" s="26">
        <f>SUM(Q25:Q32)</f>
        <v>53</v>
      </c>
      <c r="R40" s="26">
        <f>SUM(R25:R32)</f>
        <v>10</v>
      </c>
      <c r="S40" s="26">
        <f>SUM(S25:S32)</f>
        <v>27</v>
      </c>
    </row>
    <row r="41" ht="27" customHeight="1">
      <c r="A41" s="16" t="s">
        <v>15</v>
      </c>
    </row>
    <row r="42" ht="27" customHeight="1">
      <c r="A42" s="16" t="s">
        <v>16</v>
      </c>
    </row>
    <row r="43" ht="27" customHeight="1">
      <c r="A43" s="3" t="s">
        <v>14</v>
      </c>
    </row>
  </sheetData>
  <sheetProtection/>
  <mergeCells count="15">
    <mergeCell ref="A3:S3"/>
    <mergeCell ref="A5:S5"/>
    <mergeCell ref="G8:L8"/>
    <mergeCell ref="I9:I10"/>
    <mergeCell ref="J9:J10"/>
    <mergeCell ref="K9:K10"/>
    <mergeCell ref="L9:L10"/>
    <mergeCell ref="G9:G10"/>
    <mergeCell ref="H9:H10"/>
    <mergeCell ref="A6:D6"/>
    <mergeCell ref="C8:D8"/>
    <mergeCell ref="A8:A10"/>
    <mergeCell ref="B8:B10"/>
    <mergeCell ref="C9:C10"/>
    <mergeCell ref="D9:D10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57">
      <selection activeCell="H77" sqref="H77"/>
    </sheetView>
  </sheetViews>
  <sheetFormatPr defaultColWidth="8.796875" defaultRowHeight="18.75" customHeight="1"/>
  <cols>
    <col min="1" max="1" width="27.5" style="0" customWidth="1"/>
    <col min="2" max="9" width="10.59765625" style="0" customWidth="1"/>
    <col min="10" max="10" width="3.09765625" style="0" customWidth="1"/>
    <col min="11" max="11" width="18.69921875" style="0" customWidth="1"/>
    <col min="12" max="16384" width="10.59765625" style="0" customWidth="1"/>
  </cols>
  <sheetData>
    <row r="1" spans="1:16" ht="18.75" customHeight="1">
      <c r="A1" s="365" t="s">
        <v>606</v>
      </c>
      <c r="B1" s="357"/>
      <c r="C1" s="357"/>
      <c r="D1" s="357"/>
      <c r="E1" s="357"/>
      <c r="F1" s="357"/>
      <c r="J1" s="357"/>
      <c r="K1" s="357"/>
      <c r="L1" s="357"/>
      <c r="M1" s="357"/>
      <c r="N1" s="357"/>
      <c r="O1" s="357"/>
      <c r="P1" s="385" t="s">
        <v>672</v>
      </c>
    </row>
    <row r="2" spans="1:16" ht="18.75" customHeight="1">
      <c r="A2" s="357"/>
      <c r="B2" s="357"/>
      <c r="C2" s="357"/>
      <c r="D2" s="357"/>
      <c r="E2" s="357"/>
      <c r="F2" s="357"/>
      <c r="J2" s="357"/>
      <c r="K2" s="357"/>
      <c r="L2" s="357"/>
      <c r="M2" s="357"/>
      <c r="N2" s="357"/>
      <c r="O2" s="357"/>
      <c r="P2" s="357"/>
    </row>
    <row r="3" spans="1:16" ht="18.75" customHeight="1">
      <c r="A3" s="384" t="s">
        <v>673</v>
      </c>
      <c r="B3" s="384"/>
      <c r="C3" s="384"/>
      <c r="D3" s="384"/>
      <c r="E3" s="384"/>
      <c r="F3" s="384"/>
      <c r="J3" s="384" t="s">
        <v>673</v>
      </c>
      <c r="K3" s="384"/>
      <c r="L3" s="384"/>
      <c r="M3" s="384"/>
      <c r="N3" s="384"/>
      <c r="O3" s="384"/>
      <c r="P3" s="384"/>
    </row>
    <row r="4" spans="1:16" ht="18.75" customHeight="1">
      <c r="A4" s="366" t="s">
        <v>605</v>
      </c>
      <c r="B4" s="366"/>
      <c r="C4" s="366"/>
      <c r="D4" s="366"/>
      <c r="E4" s="366"/>
      <c r="F4" s="366"/>
      <c r="J4" s="366" t="s">
        <v>671</v>
      </c>
      <c r="K4" s="366"/>
      <c r="L4" s="366"/>
      <c r="M4" s="366"/>
      <c r="N4" s="366"/>
      <c r="O4" s="366"/>
      <c r="P4" s="366"/>
    </row>
    <row r="5" spans="1:16" ht="18.75" customHeight="1" thickBot="1">
      <c r="A5" s="364"/>
      <c r="B5" s="364"/>
      <c r="C5" s="364"/>
      <c r="D5" s="364"/>
      <c r="E5" s="364"/>
      <c r="F5" s="361" t="s">
        <v>564</v>
      </c>
      <c r="J5" s="357"/>
      <c r="K5" s="357"/>
      <c r="L5" s="357"/>
      <c r="M5" s="357"/>
      <c r="N5" s="357"/>
      <c r="O5" s="357"/>
      <c r="P5" s="361" t="s">
        <v>564</v>
      </c>
    </row>
    <row r="6" spans="1:16" ht="18.75" customHeight="1">
      <c r="A6" s="372" t="s">
        <v>607</v>
      </c>
      <c r="B6" s="368" t="s">
        <v>604</v>
      </c>
      <c r="C6" s="369" t="s">
        <v>603</v>
      </c>
      <c r="D6" s="370" t="s">
        <v>602</v>
      </c>
      <c r="E6" s="367" t="s">
        <v>601</v>
      </c>
      <c r="F6" s="368" t="s">
        <v>600</v>
      </c>
      <c r="J6" s="386" t="s">
        <v>674</v>
      </c>
      <c r="K6" s="387"/>
      <c r="L6" s="370" t="s">
        <v>670</v>
      </c>
      <c r="M6" s="370" t="s">
        <v>669</v>
      </c>
      <c r="N6" s="370" t="s">
        <v>668</v>
      </c>
      <c r="O6" s="370" t="s">
        <v>667</v>
      </c>
      <c r="P6" s="369" t="s">
        <v>666</v>
      </c>
    </row>
    <row r="7" spans="1:16" ht="18.75" customHeight="1">
      <c r="A7" s="363" t="s">
        <v>335</v>
      </c>
      <c r="B7" s="362">
        <v>145328</v>
      </c>
      <c r="C7" s="362">
        <v>127946</v>
      </c>
      <c r="D7" s="362">
        <v>99622</v>
      </c>
      <c r="E7" s="362">
        <v>98247</v>
      </c>
      <c r="F7" s="362">
        <v>88874</v>
      </c>
      <c r="J7" s="383" t="s">
        <v>665</v>
      </c>
      <c r="K7" s="382"/>
      <c r="L7" s="362">
        <v>145328</v>
      </c>
      <c r="M7" s="362">
        <v>127946</v>
      </c>
      <c r="N7" s="362">
        <v>99622</v>
      </c>
      <c r="O7" s="362">
        <v>98247</v>
      </c>
      <c r="P7" s="362">
        <v>88874</v>
      </c>
    </row>
    <row r="8" spans="1:16" ht="18.75" customHeight="1">
      <c r="A8" s="360"/>
      <c r="B8" s="357"/>
      <c r="C8" s="357"/>
      <c r="D8" s="357"/>
      <c r="E8" s="357"/>
      <c r="F8" s="357"/>
      <c r="J8" s="377"/>
      <c r="K8" s="376"/>
      <c r="L8" s="362"/>
      <c r="M8" s="362"/>
      <c r="N8" s="362"/>
      <c r="O8" s="362"/>
      <c r="P8" s="362"/>
    </row>
    <row r="9" spans="1:16" ht="18.75" customHeight="1">
      <c r="A9" s="360" t="s">
        <v>599</v>
      </c>
      <c r="B9" s="357">
        <v>3652</v>
      </c>
      <c r="C9" s="357">
        <v>3874</v>
      </c>
      <c r="D9" s="357">
        <v>3488</v>
      </c>
      <c r="E9" s="357">
        <v>3867</v>
      </c>
      <c r="F9" s="357">
        <v>3402</v>
      </c>
      <c r="J9" s="375" t="s">
        <v>664</v>
      </c>
      <c r="K9" s="374"/>
      <c r="L9" s="362">
        <v>104129</v>
      </c>
      <c r="M9" s="362">
        <v>96137</v>
      </c>
      <c r="N9" s="362">
        <v>63375</v>
      </c>
      <c r="O9" s="362">
        <v>53884</v>
      </c>
      <c r="P9" s="362">
        <v>46827</v>
      </c>
    </row>
    <row r="10" spans="1:16" ht="18.75" customHeight="1">
      <c r="A10" s="360" t="s">
        <v>598</v>
      </c>
      <c r="B10" s="357">
        <v>4420</v>
      </c>
      <c r="C10" s="357">
        <v>4744</v>
      </c>
      <c r="D10" s="357">
        <v>4635</v>
      </c>
      <c r="E10" s="357">
        <v>5034</v>
      </c>
      <c r="F10" s="357">
        <v>4621</v>
      </c>
      <c r="J10" s="373"/>
      <c r="K10" s="360" t="s">
        <v>663</v>
      </c>
      <c r="L10" s="357">
        <v>227</v>
      </c>
      <c r="M10" s="357">
        <v>623</v>
      </c>
      <c r="N10" s="357">
        <v>195</v>
      </c>
      <c r="O10" s="357">
        <v>125</v>
      </c>
      <c r="P10" s="357">
        <v>94</v>
      </c>
    </row>
    <row r="11" spans="1:16" ht="18.75" customHeight="1">
      <c r="A11" s="371" t="s">
        <v>608</v>
      </c>
      <c r="B11" s="357">
        <v>609</v>
      </c>
      <c r="C11" s="357">
        <v>794</v>
      </c>
      <c r="D11" s="357">
        <v>773</v>
      </c>
      <c r="E11" s="357">
        <v>844</v>
      </c>
      <c r="F11" s="357">
        <v>715</v>
      </c>
      <c r="J11" s="373"/>
      <c r="K11" s="360" t="s">
        <v>662</v>
      </c>
      <c r="L11" s="357">
        <v>5</v>
      </c>
      <c r="M11" s="357">
        <v>30</v>
      </c>
      <c r="N11" s="357">
        <v>10</v>
      </c>
      <c r="O11" s="357">
        <v>39</v>
      </c>
      <c r="P11" s="357">
        <v>20</v>
      </c>
    </row>
    <row r="12" spans="1:16" ht="18.75" customHeight="1">
      <c r="A12" s="360" t="s">
        <v>597</v>
      </c>
      <c r="B12" s="357">
        <v>258</v>
      </c>
      <c r="C12" s="357">
        <v>237</v>
      </c>
      <c r="D12" s="357">
        <v>167</v>
      </c>
      <c r="E12" s="357">
        <v>108</v>
      </c>
      <c r="F12" s="357">
        <v>135</v>
      </c>
      <c r="J12" s="373"/>
      <c r="K12" s="360" t="s">
        <v>661</v>
      </c>
      <c r="L12" s="357">
        <v>270</v>
      </c>
      <c r="M12" s="357">
        <v>379</v>
      </c>
      <c r="N12" s="357">
        <v>355</v>
      </c>
      <c r="O12" s="357">
        <v>558</v>
      </c>
      <c r="P12" s="357">
        <v>273</v>
      </c>
    </row>
    <row r="13" spans="1:16" ht="18.75" customHeight="1">
      <c r="A13" s="360" t="s">
        <v>596</v>
      </c>
      <c r="B13" s="357">
        <v>544</v>
      </c>
      <c r="C13" s="357">
        <v>624</v>
      </c>
      <c r="D13" s="357">
        <v>593</v>
      </c>
      <c r="E13" s="357">
        <v>544</v>
      </c>
      <c r="F13" s="357">
        <v>446</v>
      </c>
      <c r="J13" s="373"/>
      <c r="K13" s="360" t="s">
        <v>660</v>
      </c>
      <c r="L13" s="357">
        <v>15</v>
      </c>
      <c r="M13" s="357">
        <v>48</v>
      </c>
      <c r="N13" s="357">
        <v>21</v>
      </c>
      <c r="O13" s="357">
        <v>11</v>
      </c>
      <c r="P13" s="357">
        <v>9</v>
      </c>
    </row>
    <row r="14" spans="1:16" ht="18.75" customHeight="1">
      <c r="A14" s="360"/>
      <c r="B14" s="357"/>
      <c r="C14" s="357"/>
      <c r="D14" s="357"/>
      <c r="E14" s="357"/>
      <c r="F14" s="357"/>
      <c r="J14" s="373"/>
      <c r="K14" s="360"/>
      <c r="L14" s="357"/>
      <c r="M14" s="357"/>
      <c r="N14" s="357"/>
      <c r="O14" s="357"/>
      <c r="P14" s="357"/>
    </row>
    <row r="15" spans="1:16" ht="18.75" customHeight="1">
      <c r="A15" s="360" t="s">
        <v>595</v>
      </c>
      <c r="B15" s="357">
        <v>33</v>
      </c>
      <c r="C15" s="357">
        <v>24</v>
      </c>
      <c r="D15" s="357">
        <v>10</v>
      </c>
      <c r="E15" s="357">
        <v>55</v>
      </c>
      <c r="F15" s="357">
        <v>28</v>
      </c>
      <c r="J15" s="373"/>
      <c r="K15" s="360" t="s">
        <v>659</v>
      </c>
      <c r="L15" s="357">
        <v>10</v>
      </c>
      <c r="M15" s="357">
        <v>8</v>
      </c>
      <c r="N15" s="357">
        <v>17</v>
      </c>
      <c r="O15" s="357">
        <v>16</v>
      </c>
      <c r="P15" s="357">
        <v>11</v>
      </c>
    </row>
    <row r="16" spans="1:16" ht="18.75" customHeight="1">
      <c r="A16" s="360"/>
      <c r="B16" s="357"/>
      <c r="C16" s="357"/>
      <c r="D16" s="357"/>
      <c r="E16" s="357"/>
      <c r="F16" s="357"/>
      <c r="J16" s="373"/>
      <c r="K16" s="360" t="s">
        <v>658</v>
      </c>
      <c r="L16" s="357">
        <v>276</v>
      </c>
      <c r="M16" s="357">
        <v>340</v>
      </c>
      <c r="N16" s="357">
        <v>168</v>
      </c>
      <c r="O16" s="357">
        <v>16</v>
      </c>
      <c r="P16" s="357">
        <v>8</v>
      </c>
    </row>
    <row r="17" spans="1:16" ht="18.75" customHeight="1">
      <c r="A17" s="360" t="s">
        <v>429</v>
      </c>
      <c r="B17" s="361" t="s">
        <v>594</v>
      </c>
      <c r="C17" s="361" t="s">
        <v>594</v>
      </c>
      <c r="D17" s="361" t="s">
        <v>594</v>
      </c>
      <c r="E17" s="361" t="s">
        <v>594</v>
      </c>
      <c r="F17" s="357">
        <v>27</v>
      </c>
      <c r="J17" s="373"/>
      <c r="K17" s="360" t="s">
        <v>657</v>
      </c>
      <c r="L17" s="357">
        <v>73768</v>
      </c>
      <c r="M17" s="357">
        <v>33508</v>
      </c>
      <c r="N17" s="357">
        <v>21131</v>
      </c>
      <c r="O17" s="357">
        <v>8240</v>
      </c>
      <c r="P17" s="357">
        <v>6815</v>
      </c>
    </row>
    <row r="18" spans="1:16" ht="18.75" customHeight="1">
      <c r="A18" s="360" t="s">
        <v>593</v>
      </c>
      <c r="B18" s="357">
        <v>59681</v>
      </c>
      <c r="C18" s="357">
        <v>46276</v>
      </c>
      <c r="D18" s="357">
        <v>25836</v>
      </c>
      <c r="E18" s="357">
        <v>18405</v>
      </c>
      <c r="F18" s="357">
        <v>15466</v>
      </c>
      <c r="J18" s="373"/>
      <c r="K18" s="360" t="s">
        <v>656</v>
      </c>
      <c r="L18" s="357">
        <v>414</v>
      </c>
      <c r="M18" s="357">
        <v>669</v>
      </c>
      <c r="N18" s="357">
        <v>441</v>
      </c>
      <c r="O18" s="357">
        <v>906</v>
      </c>
      <c r="P18" s="357">
        <v>1014</v>
      </c>
    </row>
    <row r="19" spans="1:16" ht="18.75" customHeight="1">
      <c r="A19" s="360" t="s">
        <v>592</v>
      </c>
      <c r="B19" s="357">
        <v>4551</v>
      </c>
      <c r="C19" s="357">
        <v>6654</v>
      </c>
      <c r="D19" s="357">
        <v>4651</v>
      </c>
      <c r="E19" s="357">
        <v>6644</v>
      </c>
      <c r="F19" s="357">
        <v>3895</v>
      </c>
      <c r="J19" s="373"/>
      <c r="K19" s="360" t="s">
        <v>655</v>
      </c>
      <c r="L19" s="357">
        <v>615</v>
      </c>
      <c r="M19" s="357">
        <v>600</v>
      </c>
      <c r="N19" s="357">
        <v>866</v>
      </c>
      <c r="O19" s="357">
        <v>894</v>
      </c>
      <c r="P19" s="357">
        <v>2996</v>
      </c>
    </row>
    <row r="20" spans="1:16" ht="18.75" customHeight="1">
      <c r="A20" s="360" t="s">
        <v>591</v>
      </c>
      <c r="B20" s="357">
        <v>115</v>
      </c>
      <c r="C20" s="357">
        <v>12</v>
      </c>
      <c r="D20" s="357">
        <v>104</v>
      </c>
      <c r="E20" s="357">
        <v>103</v>
      </c>
      <c r="F20" s="357">
        <v>78</v>
      </c>
      <c r="J20" s="373"/>
      <c r="K20" s="360"/>
      <c r="L20" s="357"/>
      <c r="M20" s="357"/>
      <c r="N20" s="357"/>
      <c r="O20" s="357"/>
      <c r="P20" s="357"/>
    </row>
    <row r="21" spans="1:16" ht="18.75" customHeight="1">
      <c r="A21" s="360" t="s">
        <v>590</v>
      </c>
      <c r="B21" s="357">
        <v>261</v>
      </c>
      <c r="C21" s="357">
        <v>318</v>
      </c>
      <c r="D21" s="357">
        <v>159</v>
      </c>
      <c r="E21" s="361" t="s">
        <v>35</v>
      </c>
      <c r="F21" s="361" t="s">
        <v>35</v>
      </c>
      <c r="J21" s="373"/>
      <c r="K21" s="360" t="s">
        <v>654</v>
      </c>
      <c r="L21" s="357">
        <v>3626</v>
      </c>
      <c r="M21" s="357">
        <v>6568</v>
      </c>
      <c r="N21" s="357">
        <v>8196</v>
      </c>
      <c r="O21" s="357">
        <v>7749</v>
      </c>
      <c r="P21" s="357">
        <v>9839</v>
      </c>
    </row>
    <row r="22" spans="1:16" ht="18.75" customHeight="1">
      <c r="A22" s="360"/>
      <c r="B22" s="357"/>
      <c r="C22" s="357"/>
      <c r="D22" s="357"/>
      <c r="E22" s="357"/>
      <c r="F22" s="357"/>
      <c r="J22" s="373"/>
      <c r="K22" s="360" t="s">
        <v>653</v>
      </c>
      <c r="L22" s="357">
        <v>7256</v>
      </c>
      <c r="M22" s="357">
        <v>33934</v>
      </c>
      <c r="N22" s="357">
        <v>13743</v>
      </c>
      <c r="O22" s="357">
        <v>16743</v>
      </c>
      <c r="P22" s="357">
        <v>7291</v>
      </c>
    </row>
    <row r="23" spans="1:16" ht="18.75" customHeight="1">
      <c r="A23" s="360" t="s">
        <v>589</v>
      </c>
      <c r="B23" s="361" t="s">
        <v>35</v>
      </c>
      <c r="C23" s="361" t="s">
        <v>35</v>
      </c>
      <c r="D23" s="361" t="s">
        <v>35</v>
      </c>
      <c r="E23" s="361" t="s">
        <v>35</v>
      </c>
      <c r="F23" s="361" t="s">
        <v>35</v>
      </c>
      <c r="J23" s="373"/>
      <c r="K23" s="360" t="s">
        <v>652</v>
      </c>
      <c r="L23" s="357">
        <v>2</v>
      </c>
      <c r="M23" s="357">
        <v>1</v>
      </c>
      <c r="N23" s="357">
        <v>7</v>
      </c>
      <c r="O23" s="357">
        <v>103</v>
      </c>
      <c r="P23" s="357">
        <v>26</v>
      </c>
    </row>
    <row r="24" spans="1:16" ht="18.75" customHeight="1">
      <c r="A24" s="360" t="s">
        <v>588</v>
      </c>
      <c r="B24" s="357">
        <v>2689</v>
      </c>
      <c r="C24" s="357">
        <v>3303</v>
      </c>
      <c r="D24" s="357">
        <v>2976</v>
      </c>
      <c r="E24" s="357">
        <v>3001</v>
      </c>
      <c r="F24" s="357">
        <v>2951</v>
      </c>
      <c r="J24" s="373"/>
      <c r="K24" s="360" t="s">
        <v>651</v>
      </c>
      <c r="L24" s="357">
        <v>4439</v>
      </c>
      <c r="M24" s="357">
        <v>5282</v>
      </c>
      <c r="N24" s="357">
        <v>5232</v>
      </c>
      <c r="O24" s="357">
        <v>3297</v>
      </c>
      <c r="P24" s="357">
        <v>4166</v>
      </c>
    </row>
    <row r="25" spans="1:16" ht="18.75" customHeight="1">
      <c r="A25" s="360" t="s">
        <v>587</v>
      </c>
      <c r="B25" s="361" t="s">
        <v>35</v>
      </c>
      <c r="C25" s="361" t="s">
        <v>35</v>
      </c>
      <c r="D25" s="361" t="s">
        <v>35</v>
      </c>
      <c r="E25" s="361" t="s">
        <v>35</v>
      </c>
      <c r="F25" s="361" t="s">
        <v>35</v>
      </c>
      <c r="J25" s="373"/>
      <c r="K25" s="360" t="s">
        <v>650</v>
      </c>
      <c r="L25" s="357">
        <v>300</v>
      </c>
      <c r="M25" s="357">
        <v>258</v>
      </c>
      <c r="N25" s="357">
        <v>260</v>
      </c>
      <c r="O25" s="357">
        <v>186</v>
      </c>
      <c r="P25" s="357">
        <v>166</v>
      </c>
    </row>
    <row r="26" spans="1:16" ht="18.75" customHeight="1">
      <c r="A26" s="360" t="s">
        <v>586</v>
      </c>
      <c r="B26" s="357">
        <v>26462</v>
      </c>
      <c r="C26" s="357">
        <v>28976</v>
      </c>
      <c r="D26" s="357">
        <v>21440</v>
      </c>
      <c r="E26" s="357">
        <v>18298</v>
      </c>
      <c r="F26" s="357">
        <v>16904</v>
      </c>
      <c r="J26" s="373"/>
      <c r="K26" s="360"/>
      <c r="L26" s="357"/>
      <c r="M26" s="357"/>
      <c r="N26" s="357"/>
      <c r="O26" s="357"/>
      <c r="P26" s="357"/>
    </row>
    <row r="27" spans="1:16" ht="18.75" customHeight="1">
      <c r="A27" s="360" t="s">
        <v>585</v>
      </c>
      <c r="B27" s="357">
        <v>2558</v>
      </c>
      <c r="C27" s="357">
        <v>2786</v>
      </c>
      <c r="D27" s="357">
        <v>2639</v>
      </c>
      <c r="E27" s="357">
        <v>2083</v>
      </c>
      <c r="F27" s="357">
        <v>2183</v>
      </c>
      <c r="J27" s="373"/>
      <c r="K27" s="360" t="s">
        <v>649</v>
      </c>
      <c r="L27" s="357">
        <v>1417</v>
      </c>
      <c r="M27" s="357">
        <v>1639</v>
      </c>
      <c r="N27" s="357">
        <v>1881</v>
      </c>
      <c r="O27" s="357">
        <v>2221</v>
      </c>
      <c r="P27" s="357">
        <v>2179</v>
      </c>
    </row>
    <row r="28" spans="1:16" ht="18.75" customHeight="1">
      <c r="A28" s="360" t="s">
        <v>584</v>
      </c>
      <c r="B28" s="361" t="s">
        <v>51</v>
      </c>
      <c r="C28" s="361" t="s">
        <v>51</v>
      </c>
      <c r="D28" s="361" t="s">
        <v>51</v>
      </c>
      <c r="E28" s="357">
        <v>0</v>
      </c>
      <c r="F28" s="357">
        <v>1</v>
      </c>
      <c r="J28" s="373"/>
      <c r="K28" s="360" t="s">
        <v>648</v>
      </c>
      <c r="L28" s="357">
        <v>236</v>
      </c>
      <c r="M28" s="357">
        <v>370</v>
      </c>
      <c r="N28" s="357">
        <v>317</v>
      </c>
      <c r="O28" s="357">
        <v>205</v>
      </c>
      <c r="P28" s="357">
        <v>157</v>
      </c>
    </row>
    <row r="29" spans="1:16" ht="18.75" customHeight="1">
      <c r="A29" s="360"/>
      <c r="B29" s="361"/>
      <c r="C29" s="361"/>
      <c r="D29" s="361"/>
      <c r="E29" s="357"/>
      <c r="F29" s="357"/>
      <c r="J29" s="373"/>
      <c r="K29" s="360" t="s">
        <v>647</v>
      </c>
      <c r="L29" s="357">
        <v>333</v>
      </c>
      <c r="M29" s="357">
        <v>280</v>
      </c>
      <c r="N29" s="357">
        <v>345</v>
      </c>
      <c r="O29" s="357">
        <v>352</v>
      </c>
      <c r="P29" s="357">
        <v>352</v>
      </c>
    </row>
    <row r="30" spans="1:16" ht="18.75" customHeight="1">
      <c r="A30" s="360" t="s">
        <v>583</v>
      </c>
      <c r="B30" s="361" t="s">
        <v>35</v>
      </c>
      <c r="C30" s="361" t="s">
        <v>35</v>
      </c>
      <c r="D30" s="361" t="s">
        <v>35</v>
      </c>
      <c r="E30" s="361" t="s">
        <v>35</v>
      </c>
      <c r="F30" s="361" t="s">
        <v>35</v>
      </c>
      <c r="J30" s="373"/>
      <c r="K30" s="360" t="s">
        <v>646</v>
      </c>
      <c r="L30" s="357">
        <v>909</v>
      </c>
      <c r="M30" s="357">
        <v>636</v>
      </c>
      <c r="N30" s="357">
        <v>602</v>
      </c>
      <c r="O30" s="357">
        <v>429</v>
      </c>
      <c r="P30" s="357">
        <v>426</v>
      </c>
    </row>
    <row r="31" spans="1:16" ht="18.75" customHeight="1">
      <c r="A31" s="360" t="s">
        <v>582</v>
      </c>
      <c r="B31" s="357">
        <v>1095</v>
      </c>
      <c r="C31" s="357">
        <v>1065</v>
      </c>
      <c r="D31" s="357">
        <v>298</v>
      </c>
      <c r="E31" s="357">
        <v>249</v>
      </c>
      <c r="F31" s="357">
        <v>214</v>
      </c>
      <c r="J31" s="373"/>
      <c r="K31" s="360" t="s">
        <v>645</v>
      </c>
      <c r="L31" s="357">
        <v>132</v>
      </c>
      <c r="M31" s="357">
        <v>234</v>
      </c>
      <c r="N31" s="357">
        <v>116</v>
      </c>
      <c r="O31" s="357">
        <v>238</v>
      </c>
      <c r="P31" s="357">
        <v>208</v>
      </c>
    </row>
    <row r="32" spans="1:16" ht="18.75" customHeight="1">
      <c r="A32" s="360" t="s">
        <v>581</v>
      </c>
      <c r="B32" s="361" t="s">
        <v>35</v>
      </c>
      <c r="C32" s="361" t="s">
        <v>35</v>
      </c>
      <c r="D32" s="361" t="s">
        <v>35</v>
      </c>
      <c r="E32" s="361" t="s">
        <v>35</v>
      </c>
      <c r="F32" s="361" t="s">
        <v>35</v>
      </c>
      <c r="J32" s="373"/>
      <c r="K32" s="360"/>
      <c r="L32" s="357"/>
      <c r="M32" s="357"/>
      <c r="N32" s="357"/>
      <c r="O32" s="357"/>
      <c r="P32" s="357"/>
    </row>
    <row r="33" spans="1:16" ht="18.75" customHeight="1">
      <c r="A33" s="360" t="s">
        <v>580</v>
      </c>
      <c r="B33" s="357">
        <v>27386</v>
      </c>
      <c r="C33" s="357">
        <v>17907</v>
      </c>
      <c r="D33" s="357">
        <v>22499</v>
      </c>
      <c r="E33" s="357">
        <v>27043</v>
      </c>
      <c r="F33" s="357">
        <v>27001</v>
      </c>
      <c r="J33" s="373"/>
      <c r="K33" s="360" t="s">
        <v>644</v>
      </c>
      <c r="L33" s="357">
        <v>2034</v>
      </c>
      <c r="M33" s="357">
        <v>2343</v>
      </c>
      <c r="N33" s="357">
        <v>1910</v>
      </c>
      <c r="O33" s="357">
        <v>2069</v>
      </c>
      <c r="P33" s="357">
        <v>1753</v>
      </c>
    </row>
    <row r="34" spans="1:16" ht="18.75" customHeight="1">
      <c r="A34" s="360" t="s">
        <v>579</v>
      </c>
      <c r="B34" s="357">
        <v>8117</v>
      </c>
      <c r="C34" s="357">
        <v>7020</v>
      </c>
      <c r="D34" s="357">
        <v>6314</v>
      </c>
      <c r="E34" s="357">
        <v>8645</v>
      </c>
      <c r="F34" s="357">
        <v>7855</v>
      </c>
      <c r="J34" s="373"/>
      <c r="K34" s="360" t="s">
        <v>643</v>
      </c>
      <c r="L34" s="357">
        <v>1658</v>
      </c>
      <c r="M34" s="357">
        <v>1536</v>
      </c>
      <c r="N34" s="357">
        <v>177</v>
      </c>
      <c r="O34" s="357">
        <v>67</v>
      </c>
      <c r="P34" s="357">
        <v>30</v>
      </c>
    </row>
    <row r="35" spans="1:16" ht="18.75" customHeight="1">
      <c r="A35" s="360"/>
      <c r="B35" s="357"/>
      <c r="C35" s="357"/>
      <c r="D35" s="357"/>
      <c r="E35" s="357"/>
      <c r="F35" s="357"/>
      <c r="J35" s="373"/>
      <c r="K35" s="360" t="s">
        <v>642</v>
      </c>
      <c r="L35" s="357">
        <v>665</v>
      </c>
      <c r="M35" s="357">
        <v>625</v>
      </c>
      <c r="N35" s="357">
        <v>867</v>
      </c>
      <c r="O35" s="357">
        <v>953</v>
      </c>
      <c r="P35" s="357">
        <v>678</v>
      </c>
    </row>
    <row r="36" spans="1:16" ht="18.75" customHeight="1">
      <c r="A36" s="360" t="s">
        <v>578</v>
      </c>
      <c r="B36" s="357">
        <v>24</v>
      </c>
      <c r="C36" s="357">
        <v>23</v>
      </c>
      <c r="D36" s="357">
        <v>76</v>
      </c>
      <c r="E36" s="357">
        <v>27</v>
      </c>
      <c r="F36" s="357">
        <v>33</v>
      </c>
      <c r="J36" s="373"/>
      <c r="K36" s="360" t="s">
        <v>641</v>
      </c>
      <c r="L36" s="357">
        <v>237</v>
      </c>
      <c r="M36" s="357">
        <v>198</v>
      </c>
      <c r="N36" s="357">
        <v>135</v>
      </c>
      <c r="O36" s="357">
        <v>205</v>
      </c>
      <c r="P36" s="357">
        <v>144</v>
      </c>
    </row>
    <row r="37" spans="1:16" ht="18.75" customHeight="1">
      <c r="A37" s="360" t="s">
        <v>577</v>
      </c>
      <c r="B37" s="361" t="s">
        <v>51</v>
      </c>
      <c r="C37" s="361" t="s">
        <v>51</v>
      </c>
      <c r="D37" s="361" t="s">
        <v>51</v>
      </c>
      <c r="E37" s="357">
        <v>32</v>
      </c>
      <c r="F37" s="357">
        <v>39</v>
      </c>
      <c r="J37" s="373"/>
      <c r="K37" s="360" t="s">
        <v>640</v>
      </c>
      <c r="L37" s="361" t="s">
        <v>51</v>
      </c>
      <c r="M37" s="361" t="s">
        <v>51</v>
      </c>
      <c r="N37" s="357">
        <v>143</v>
      </c>
      <c r="O37" s="357">
        <v>140</v>
      </c>
      <c r="P37" s="357">
        <v>117</v>
      </c>
    </row>
    <row r="38" spans="1:16" ht="18.75" customHeight="1">
      <c r="A38" s="360" t="s">
        <v>576</v>
      </c>
      <c r="B38" s="357">
        <v>353</v>
      </c>
      <c r="C38" s="357">
        <v>765</v>
      </c>
      <c r="D38" s="357">
        <v>278</v>
      </c>
      <c r="E38" s="357">
        <v>217</v>
      </c>
      <c r="F38" s="357">
        <v>248</v>
      </c>
      <c r="J38" s="373"/>
      <c r="K38" s="360"/>
      <c r="L38" s="357"/>
      <c r="M38" s="357"/>
      <c r="N38" s="357"/>
      <c r="O38" s="357"/>
      <c r="P38" s="357"/>
    </row>
    <row r="39" spans="1:16" ht="18.75" customHeight="1">
      <c r="A39" s="360" t="s">
        <v>575</v>
      </c>
      <c r="B39" s="361" t="s">
        <v>51</v>
      </c>
      <c r="C39" s="361" t="s">
        <v>51</v>
      </c>
      <c r="D39" s="361" t="s">
        <v>51</v>
      </c>
      <c r="E39" s="361" t="s">
        <v>35</v>
      </c>
      <c r="F39" s="361" t="s">
        <v>35</v>
      </c>
      <c r="J39" s="373"/>
      <c r="K39" s="360" t="s">
        <v>639</v>
      </c>
      <c r="L39" s="357">
        <v>44</v>
      </c>
      <c r="M39" s="357">
        <v>212</v>
      </c>
      <c r="N39" s="357">
        <v>317</v>
      </c>
      <c r="O39" s="357">
        <v>333</v>
      </c>
      <c r="P39" s="357">
        <v>293</v>
      </c>
    </row>
    <row r="40" spans="1:16" ht="18.75" customHeight="1">
      <c r="A40" s="360" t="s">
        <v>574</v>
      </c>
      <c r="B40" s="357">
        <v>714</v>
      </c>
      <c r="C40" s="357">
        <v>654</v>
      </c>
      <c r="D40" s="357">
        <v>719</v>
      </c>
      <c r="E40" s="357">
        <v>588</v>
      </c>
      <c r="F40" s="357">
        <v>725</v>
      </c>
      <c r="J40" s="373"/>
      <c r="K40" s="360" t="s">
        <v>638</v>
      </c>
      <c r="L40" s="357">
        <v>310</v>
      </c>
      <c r="M40" s="357">
        <v>363</v>
      </c>
      <c r="N40" s="357">
        <v>365</v>
      </c>
      <c r="O40" s="357">
        <v>371</v>
      </c>
      <c r="P40" s="357">
        <v>362</v>
      </c>
    </row>
    <row r="41" spans="1:16" ht="18.75" customHeight="1">
      <c r="A41" s="360"/>
      <c r="B41" s="357"/>
      <c r="C41" s="357"/>
      <c r="D41" s="357"/>
      <c r="E41" s="357"/>
      <c r="F41" s="357"/>
      <c r="J41" s="373"/>
      <c r="K41" s="360" t="s">
        <v>637</v>
      </c>
      <c r="L41" s="357">
        <v>40</v>
      </c>
      <c r="M41" s="357">
        <v>28</v>
      </c>
      <c r="N41" s="357">
        <v>56</v>
      </c>
      <c r="O41" s="357">
        <v>110</v>
      </c>
      <c r="P41" s="357">
        <v>108</v>
      </c>
    </row>
    <row r="42" spans="1:16" ht="18.75" customHeight="1">
      <c r="A42" s="360" t="s">
        <v>573</v>
      </c>
      <c r="B42" s="357">
        <v>294</v>
      </c>
      <c r="C42" s="357">
        <v>392</v>
      </c>
      <c r="D42" s="357">
        <v>240</v>
      </c>
      <c r="E42" s="357">
        <v>425</v>
      </c>
      <c r="F42" s="357">
        <v>180</v>
      </c>
      <c r="J42" s="373"/>
      <c r="K42" s="360" t="s">
        <v>636</v>
      </c>
      <c r="L42" s="361" t="s">
        <v>51</v>
      </c>
      <c r="M42" s="361" t="s">
        <v>51</v>
      </c>
      <c r="N42" s="357">
        <v>209</v>
      </c>
      <c r="O42" s="357">
        <v>149</v>
      </c>
      <c r="P42" s="357">
        <v>104</v>
      </c>
    </row>
    <row r="43" spans="1:16" ht="18.75" customHeight="1">
      <c r="A43" s="359" t="s">
        <v>572</v>
      </c>
      <c r="B43" s="358">
        <v>1510</v>
      </c>
      <c r="C43" s="358">
        <v>1496</v>
      </c>
      <c r="D43" s="358">
        <v>1726</v>
      </c>
      <c r="E43" s="358">
        <v>2032</v>
      </c>
      <c r="F43" s="358">
        <v>2607</v>
      </c>
      <c r="J43" s="373"/>
      <c r="K43" s="360" t="s">
        <v>635</v>
      </c>
      <c r="L43" s="361" t="s">
        <v>51</v>
      </c>
      <c r="M43" s="361" t="s">
        <v>51</v>
      </c>
      <c r="N43" s="357">
        <v>137</v>
      </c>
      <c r="O43" s="357">
        <v>162</v>
      </c>
      <c r="P43" s="357">
        <v>434</v>
      </c>
    </row>
    <row r="44" spans="1:16" ht="18.75" customHeight="1">
      <c r="A44" s="357" t="s">
        <v>571</v>
      </c>
      <c r="B44" s="357"/>
      <c r="C44" s="357"/>
      <c r="D44" s="357"/>
      <c r="E44" s="357"/>
      <c r="F44" s="357"/>
      <c r="J44" s="373"/>
      <c r="K44" s="360"/>
      <c r="L44" s="357"/>
      <c r="M44" s="357"/>
      <c r="N44" s="357"/>
      <c r="O44" s="357"/>
      <c r="P44" s="357"/>
    </row>
    <row r="45" spans="1:16" ht="18.75" customHeight="1">
      <c r="A45" s="357" t="s">
        <v>570</v>
      </c>
      <c r="B45" s="357"/>
      <c r="C45" s="357"/>
      <c r="D45" s="357"/>
      <c r="E45" s="357"/>
      <c r="F45" s="357"/>
      <c r="J45" s="373"/>
      <c r="K45" s="360" t="s">
        <v>634</v>
      </c>
      <c r="L45" s="357">
        <v>702</v>
      </c>
      <c r="M45" s="357">
        <v>753</v>
      </c>
      <c r="N45" s="357">
        <v>718</v>
      </c>
      <c r="O45" s="357">
        <v>860</v>
      </c>
      <c r="P45" s="357">
        <v>770</v>
      </c>
    </row>
    <row r="46" spans="10:16" ht="18.75" customHeight="1">
      <c r="J46" s="373"/>
      <c r="K46" s="360" t="s">
        <v>633</v>
      </c>
      <c r="L46" s="361" t="s">
        <v>51</v>
      </c>
      <c r="M46" s="361" t="s">
        <v>51</v>
      </c>
      <c r="N46" s="357">
        <v>174</v>
      </c>
      <c r="O46" s="357">
        <v>121</v>
      </c>
      <c r="P46" s="357">
        <v>143</v>
      </c>
    </row>
    <row r="47" spans="10:16" ht="18.75" customHeight="1">
      <c r="J47" s="373"/>
      <c r="K47" s="378"/>
      <c r="L47" s="357"/>
      <c r="M47" s="357"/>
      <c r="N47" s="357"/>
      <c r="O47" s="357"/>
      <c r="P47" s="357"/>
    </row>
    <row r="48" spans="10:16" ht="18.75" customHeight="1">
      <c r="J48" s="375" t="s">
        <v>632</v>
      </c>
      <c r="K48" s="374"/>
      <c r="L48" s="362">
        <f>SUM(L49:L51)</f>
        <v>798</v>
      </c>
      <c r="M48" s="362">
        <f>SUM(M49:M51)</f>
        <v>964</v>
      </c>
      <c r="N48" s="362">
        <f>SUM(N49:N51)</f>
        <v>1165</v>
      </c>
      <c r="O48" s="362">
        <f>SUM(O49:O51)</f>
        <v>1206</v>
      </c>
      <c r="P48" s="362">
        <f>SUM(P49:P51)</f>
        <v>1113</v>
      </c>
    </row>
    <row r="49" spans="10:16" ht="18.75" customHeight="1">
      <c r="J49" s="373"/>
      <c r="K49" s="360" t="s">
        <v>631</v>
      </c>
      <c r="L49" s="357">
        <v>5</v>
      </c>
      <c r="M49" s="357">
        <v>3</v>
      </c>
      <c r="N49" s="357">
        <v>4</v>
      </c>
      <c r="O49" s="357">
        <v>5</v>
      </c>
      <c r="P49" s="357">
        <v>6</v>
      </c>
    </row>
    <row r="50" spans="10:16" ht="18.75" customHeight="1">
      <c r="J50" s="373"/>
      <c r="K50" s="371" t="s">
        <v>630</v>
      </c>
      <c r="L50" s="357">
        <v>556</v>
      </c>
      <c r="M50" s="357">
        <v>710</v>
      </c>
      <c r="N50" s="357">
        <v>893</v>
      </c>
      <c r="O50" s="357">
        <v>919</v>
      </c>
      <c r="P50" s="357">
        <v>826</v>
      </c>
    </row>
    <row r="51" spans="10:16" ht="18.75" customHeight="1">
      <c r="J51" s="373"/>
      <c r="K51" s="360" t="s">
        <v>629</v>
      </c>
      <c r="L51" s="357">
        <v>237</v>
      </c>
      <c r="M51" s="357">
        <v>251</v>
      </c>
      <c r="N51" s="357">
        <v>268</v>
      </c>
      <c r="O51" s="357">
        <v>282</v>
      </c>
      <c r="P51" s="357">
        <v>281</v>
      </c>
    </row>
    <row r="52" spans="10:16" ht="18.75" customHeight="1">
      <c r="J52" s="373"/>
      <c r="K52" s="378"/>
      <c r="L52" s="357"/>
      <c r="M52" s="357"/>
      <c r="N52" s="357"/>
      <c r="O52" s="357"/>
      <c r="P52" s="357"/>
    </row>
    <row r="53" spans="10:16" ht="18.75" customHeight="1">
      <c r="J53" s="375" t="s">
        <v>628</v>
      </c>
      <c r="K53" s="374"/>
      <c r="L53" s="362">
        <v>1828</v>
      </c>
      <c r="M53" s="362">
        <v>2018</v>
      </c>
      <c r="N53" s="362">
        <v>2188</v>
      </c>
      <c r="O53" s="362">
        <v>2321</v>
      </c>
      <c r="P53" s="362">
        <v>2071</v>
      </c>
    </row>
    <row r="54" spans="10:16" ht="18.75" customHeight="1">
      <c r="J54" s="373"/>
      <c r="K54" s="360" t="s">
        <v>627</v>
      </c>
      <c r="L54" s="357">
        <v>380</v>
      </c>
      <c r="M54" s="357">
        <v>546</v>
      </c>
      <c r="N54" s="357">
        <v>594</v>
      </c>
      <c r="O54" s="357">
        <v>565</v>
      </c>
      <c r="P54" s="357">
        <v>611</v>
      </c>
    </row>
    <row r="55" spans="10:16" ht="18.75" customHeight="1">
      <c r="J55" s="373"/>
      <c r="K55" s="360" t="s">
        <v>626</v>
      </c>
      <c r="L55" s="357">
        <v>216</v>
      </c>
      <c r="M55" s="357">
        <v>277</v>
      </c>
      <c r="N55" s="357">
        <v>222</v>
      </c>
      <c r="O55" s="357">
        <v>210</v>
      </c>
      <c r="P55" s="357">
        <v>178</v>
      </c>
    </row>
    <row r="56" spans="10:16" ht="18.75" customHeight="1">
      <c r="J56" s="373"/>
      <c r="K56" s="360" t="s">
        <v>625</v>
      </c>
      <c r="L56" s="357">
        <v>20</v>
      </c>
      <c r="M56" s="357">
        <v>21</v>
      </c>
      <c r="N56" s="357">
        <v>48</v>
      </c>
      <c r="O56" s="357">
        <v>38</v>
      </c>
      <c r="P56" s="357">
        <v>57</v>
      </c>
    </row>
    <row r="57" spans="10:16" ht="18.75" customHeight="1">
      <c r="J57" s="373"/>
      <c r="K57" s="360" t="s">
        <v>624</v>
      </c>
      <c r="L57" s="357">
        <v>1154</v>
      </c>
      <c r="M57" s="357">
        <v>1117</v>
      </c>
      <c r="N57" s="357">
        <v>1280</v>
      </c>
      <c r="O57" s="357">
        <v>1462</v>
      </c>
      <c r="P57" s="357">
        <v>1172</v>
      </c>
    </row>
    <row r="58" spans="10:16" ht="18.75" customHeight="1">
      <c r="J58" s="373"/>
      <c r="K58" s="378"/>
      <c r="L58" s="357"/>
      <c r="M58" s="357"/>
      <c r="N58" s="357"/>
      <c r="O58" s="357"/>
      <c r="P58" s="357"/>
    </row>
    <row r="59" spans="10:16" ht="18.75" customHeight="1">
      <c r="J59" s="375" t="s">
        <v>623</v>
      </c>
      <c r="K59" s="374"/>
      <c r="L59" s="362">
        <v>864</v>
      </c>
      <c r="M59" s="362">
        <v>932</v>
      </c>
      <c r="N59" s="362">
        <v>901</v>
      </c>
      <c r="O59" s="362">
        <v>873</v>
      </c>
      <c r="P59" s="362">
        <v>881</v>
      </c>
    </row>
    <row r="60" spans="10:16" ht="18.75" customHeight="1">
      <c r="J60" s="373"/>
      <c r="K60" s="360" t="s">
        <v>622</v>
      </c>
      <c r="L60" s="357">
        <v>9</v>
      </c>
      <c r="M60" s="357">
        <v>4</v>
      </c>
      <c r="N60" s="357">
        <v>5</v>
      </c>
      <c r="O60" s="357">
        <v>8</v>
      </c>
      <c r="P60" s="357">
        <v>7</v>
      </c>
    </row>
    <row r="61" spans="10:16" ht="18.75" customHeight="1">
      <c r="J61" s="373"/>
      <c r="K61" s="360" t="s">
        <v>621</v>
      </c>
      <c r="L61" s="357">
        <v>630</v>
      </c>
      <c r="M61" s="357">
        <v>542</v>
      </c>
      <c r="N61" s="357">
        <v>576</v>
      </c>
      <c r="O61" s="357">
        <v>447</v>
      </c>
      <c r="P61" s="357">
        <v>568</v>
      </c>
    </row>
    <row r="62" spans="10:16" ht="18.75" customHeight="1">
      <c r="J62" s="373"/>
      <c r="K62" s="360" t="s">
        <v>620</v>
      </c>
      <c r="L62" s="357">
        <v>3</v>
      </c>
      <c r="M62" s="357">
        <v>15</v>
      </c>
      <c r="N62" s="357">
        <v>44</v>
      </c>
      <c r="O62" s="357">
        <v>10</v>
      </c>
      <c r="P62" s="357">
        <v>18</v>
      </c>
    </row>
    <row r="63" spans="10:16" ht="18.75" customHeight="1">
      <c r="J63" s="373"/>
      <c r="K63" s="378"/>
      <c r="L63" s="357"/>
      <c r="M63" s="357"/>
      <c r="N63" s="357"/>
      <c r="O63" s="357"/>
      <c r="P63" s="357"/>
    </row>
    <row r="64" spans="10:16" ht="18.75" customHeight="1">
      <c r="J64" s="381" t="s">
        <v>619</v>
      </c>
      <c r="K64" s="380"/>
      <c r="L64" s="379">
        <v>36356</v>
      </c>
      <c r="M64" s="379">
        <v>26298</v>
      </c>
      <c r="N64" s="379">
        <v>30492</v>
      </c>
      <c r="O64" s="379">
        <v>38289</v>
      </c>
      <c r="P64" s="379">
        <v>36557</v>
      </c>
    </row>
    <row r="65" spans="10:16" ht="18.75" customHeight="1">
      <c r="J65" s="373"/>
      <c r="K65" s="360" t="s">
        <v>618</v>
      </c>
      <c r="L65" s="357">
        <v>35770</v>
      </c>
      <c r="M65" s="357">
        <v>25018</v>
      </c>
      <c r="N65" s="357">
        <v>29398</v>
      </c>
      <c r="O65" s="357">
        <v>37557</v>
      </c>
      <c r="P65" s="357">
        <v>35824</v>
      </c>
    </row>
    <row r="66" spans="10:16" ht="18.75" customHeight="1">
      <c r="J66" s="373"/>
      <c r="K66" s="360" t="s">
        <v>617</v>
      </c>
      <c r="L66" s="357">
        <v>569</v>
      </c>
      <c r="M66" s="357">
        <v>1266</v>
      </c>
      <c r="N66" s="357">
        <v>1073</v>
      </c>
      <c r="O66" s="357">
        <v>708</v>
      </c>
      <c r="P66" s="357">
        <v>705</v>
      </c>
    </row>
    <row r="67" spans="10:16" ht="18.75" customHeight="1">
      <c r="J67" s="373"/>
      <c r="K67" s="378"/>
      <c r="L67" s="357"/>
      <c r="M67" s="357"/>
      <c r="N67" s="357"/>
      <c r="O67" s="357"/>
      <c r="P67" s="357"/>
    </row>
    <row r="68" spans="10:16" ht="18.75" customHeight="1">
      <c r="J68" s="375" t="s">
        <v>616</v>
      </c>
      <c r="K68" s="374"/>
      <c r="L68" s="362">
        <v>542</v>
      </c>
      <c r="M68" s="362">
        <v>611</v>
      </c>
      <c r="N68" s="362">
        <v>655</v>
      </c>
      <c r="O68" s="362">
        <v>698</v>
      </c>
      <c r="P68" s="362">
        <v>632</v>
      </c>
    </row>
    <row r="69" spans="10:16" ht="18.75" customHeight="1">
      <c r="J69" s="377"/>
      <c r="K69" s="376"/>
      <c r="L69" s="362"/>
      <c r="M69" s="362"/>
      <c r="N69" s="362"/>
      <c r="O69" s="362"/>
      <c r="P69" s="362"/>
    </row>
    <row r="70" spans="10:16" ht="18.75" customHeight="1">
      <c r="J70" s="375" t="s">
        <v>615</v>
      </c>
      <c r="K70" s="374"/>
      <c r="L70" s="362">
        <v>510</v>
      </c>
      <c r="M70" s="362">
        <v>587</v>
      </c>
      <c r="N70" s="362">
        <v>584</v>
      </c>
      <c r="O70" s="362">
        <v>591</v>
      </c>
      <c r="P70" s="362">
        <v>586</v>
      </c>
    </row>
    <row r="71" spans="10:16" ht="18.75" customHeight="1">
      <c r="J71" s="377"/>
      <c r="K71" s="376"/>
      <c r="L71" s="362"/>
      <c r="M71" s="362"/>
      <c r="N71" s="362"/>
      <c r="O71" s="362"/>
      <c r="P71" s="362"/>
    </row>
    <row r="72" spans="10:16" ht="18.75" customHeight="1">
      <c r="J72" s="375" t="s">
        <v>614</v>
      </c>
      <c r="K72" s="374"/>
      <c r="L72" s="362">
        <v>294</v>
      </c>
      <c r="M72" s="362">
        <v>392</v>
      </c>
      <c r="N72" s="362">
        <v>240</v>
      </c>
      <c r="O72" s="362">
        <v>426</v>
      </c>
      <c r="P72" s="362">
        <v>180</v>
      </c>
    </row>
    <row r="73" spans="10:16" ht="18.75" customHeight="1">
      <c r="J73" s="373"/>
      <c r="K73" s="360" t="s">
        <v>613</v>
      </c>
      <c r="L73" s="357">
        <v>97</v>
      </c>
      <c r="M73" s="357">
        <v>106</v>
      </c>
      <c r="N73" s="357">
        <v>104</v>
      </c>
      <c r="O73" s="357">
        <v>133</v>
      </c>
      <c r="P73" s="357">
        <v>41</v>
      </c>
    </row>
    <row r="74" spans="10:16" ht="18.75" customHeight="1">
      <c r="J74" s="373"/>
      <c r="K74" s="360" t="s">
        <v>612</v>
      </c>
      <c r="L74" s="357">
        <v>5</v>
      </c>
      <c r="M74" s="357">
        <v>8</v>
      </c>
      <c r="N74" s="357">
        <v>4</v>
      </c>
      <c r="O74" s="357">
        <v>20</v>
      </c>
      <c r="P74" s="357">
        <v>12</v>
      </c>
    </row>
    <row r="75" spans="10:16" ht="18.75" customHeight="1">
      <c r="J75" s="358"/>
      <c r="K75" s="359" t="s">
        <v>611</v>
      </c>
      <c r="L75" s="358">
        <v>161</v>
      </c>
      <c r="M75" s="358">
        <v>128</v>
      </c>
      <c r="N75" s="358">
        <v>95</v>
      </c>
      <c r="O75" s="358">
        <v>116</v>
      </c>
      <c r="P75" s="358">
        <v>94</v>
      </c>
    </row>
    <row r="76" spans="10:16" ht="18.75" customHeight="1">
      <c r="J76" s="357" t="s">
        <v>610</v>
      </c>
      <c r="K76" s="357"/>
      <c r="L76" s="357"/>
      <c r="M76" s="357"/>
      <c r="N76" s="357"/>
      <c r="O76" s="357"/>
      <c r="P76" s="357"/>
    </row>
    <row r="77" spans="10:16" ht="18.75" customHeight="1">
      <c r="J77" s="357" t="s">
        <v>609</v>
      </c>
      <c r="K77" s="357"/>
      <c r="L77" s="357"/>
      <c r="M77" s="357"/>
      <c r="N77" s="357"/>
      <c r="O77" s="357"/>
      <c r="P77" s="357"/>
    </row>
    <row r="78" spans="10:16" ht="18.75" customHeight="1">
      <c r="J78" s="357" t="s">
        <v>570</v>
      </c>
      <c r="K78" s="357"/>
      <c r="L78" s="357"/>
      <c r="M78" s="357"/>
      <c r="N78" s="357"/>
      <c r="O78" s="357"/>
      <c r="P78" s="357"/>
    </row>
  </sheetData>
  <sheetProtection/>
  <mergeCells count="14">
    <mergeCell ref="J53:K53"/>
    <mergeCell ref="J59:K59"/>
    <mergeCell ref="J48:K48"/>
    <mergeCell ref="J7:K7"/>
    <mergeCell ref="A3:F3"/>
    <mergeCell ref="A4:F4"/>
    <mergeCell ref="J9:K9"/>
    <mergeCell ref="J4:P4"/>
    <mergeCell ref="J70:K70"/>
    <mergeCell ref="J72:K72"/>
    <mergeCell ref="J64:K64"/>
    <mergeCell ref="J68:K68"/>
    <mergeCell ref="J3:P3"/>
    <mergeCell ref="J6:K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PageLayoutView="0" workbookViewId="0" topLeftCell="A1">
      <selection activeCell="A1" sqref="A1"/>
    </sheetView>
  </sheetViews>
  <sheetFormatPr defaultColWidth="8.796875" defaultRowHeight="18.75" customHeight="1"/>
  <cols>
    <col min="1" max="12" width="12" style="0" customWidth="1"/>
    <col min="13" max="13" width="3.09765625" style="0" customWidth="1"/>
    <col min="14" max="14" width="22.5" style="0" customWidth="1"/>
    <col min="15" max="16384" width="12" style="0" customWidth="1"/>
  </cols>
  <sheetData>
    <row r="1" spans="1:19" ht="18.75" customHeight="1">
      <c r="A1" s="37" t="s">
        <v>717</v>
      </c>
      <c r="B1" s="3"/>
      <c r="C1" s="3"/>
      <c r="D1" s="3"/>
      <c r="E1" s="3"/>
      <c r="F1" s="3"/>
      <c r="G1" s="3"/>
      <c r="H1" s="3"/>
      <c r="I1" s="3"/>
      <c r="J1" s="3"/>
      <c r="M1" s="3"/>
      <c r="N1" s="3"/>
      <c r="O1" s="3"/>
      <c r="P1" s="3"/>
      <c r="Q1" s="3"/>
      <c r="R1" s="78" t="s">
        <v>755</v>
      </c>
      <c r="S1" s="79"/>
    </row>
    <row r="2" spans="1:1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M2" s="3"/>
      <c r="N2" s="3"/>
      <c r="O2" s="3"/>
      <c r="P2" s="3"/>
      <c r="Q2" s="3"/>
      <c r="R2" s="3"/>
      <c r="S2" s="3"/>
    </row>
    <row r="3" spans="1:19" ht="18.75" customHeight="1">
      <c r="A3" s="38" t="s">
        <v>716</v>
      </c>
      <c r="B3" s="38"/>
      <c r="C3" s="38"/>
      <c r="D3" s="38"/>
      <c r="E3" s="38"/>
      <c r="F3" s="38"/>
      <c r="G3" s="38"/>
      <c r="H3" s="38"/>
      <c r="I3" s="38"/>
      <c r="J3" s="1"/>
      <c r="M3" s="38" t="s">
        <v>754</v>
      </c>
      <c r="N3" s="38"/>
      <c r="O3" s="38"/>
      <c r="P3" s="38"/>
      <c r="Q3" s="38"/>
      <c r="R3" s="38"/>
      <c r="S3" s="38"/>
    </row>
    <row r="4" spans="1:19" ht="18.75" customHeight="1">
      <c r="A4" s="86"/>
      <c r="B4" s="86"/>
      <c r="C4" s="86"/>
      <c r="D4" s="86"/>
      <c r="E4" s="86"/>
      <c r="F4" s="86"/>
      <c r="G4" s="86"/>
      <c r="H4" s="86"/>
      <c r="I4" s="86"/>
      <c r="J4" s="3"/>
      <c r="M4" s="39" t="s">
        <v>753</v>
      </c>
      <c r="N4" s="40"/>
      <c r="O4" s="40"/>
      <c r="P4" s="40"/>
      <c r="Q4" s="40"/>
      <c r="R4" s="40"/>
      <c r="S4" s="40"/>
    </row>
    <row r="5" spans="1:19" ht="18.75" customHeight="1" thickBot="1">
      <c r="A5" s="86"/>
      <c r="B5" s="86"/>
      <c r="C5" s="86"/>
      <c r="D5" s="86"/>
      <c r="E5" s="86"/>
      <c r="F5" s="86"/>
      <c r="G5" s="86"/>
      <c r="H5" s="86"/>
      <c r="I5" s="86"/>
      <c r="J5" s="3"/>
      <c r="M5" s="3"/>
      <c r="N5" s="156"/>
      <c r="O5" s="156"/>
      <c r="P5" s="156"/>
      <c r="Q5" s="156"/>
      <c r="R5" s="156"/>
      <c r="S5" s="51" t="s">
        <v>752</v>
      </c>
    </row>
    <row r="6" spans="1:19" ht="18.75" customHeight="1">
      <c r="A6" s="127"/>
      <c r="B6" s="143" t="s">
        <v>715</v>
      </c>
      <c r="C6" s="142"/>
      <c r="D6" s="142"/>
      <c r="E6" s="142"/>
      <c r="F6" s="142"/>
      <c r="G6" s="142"/>
      <c r="H6" s="142"/>
      <c r="I6" s="142"/>
      <c r="J6" s="3"/>
      <c r="M6" s="417" t="s">
        <v>756</v>
      </c>
      <c r="N6" s="141"/>
      <c r="O6" s="352" t="s">
        <v>563</v>
      </c>
      <c r="P6" s="352" t="s">
        <v>751</v>
      </c>
      <c r="Q6" s="352" t="s">
        <v>750</v>
      </c>
      <c r="R6" s="352" t="s">
        <v>749</v>
      </c>
      <c r="S6" s="351" t="s">
        <v>748</v>
      </c>
    </row>
    <row r="7" spans="1:19" ht="18.75" customHeight="1">
      <c r="A7" s="12"/>
      <c r="B7" s="137" t="s">
        <v>678</v>
      </c>
      <c r="C7" s="400" t="s">
        <v>714</v>
      </c>
      <c r="D7" s="399"/>
      <c r="E7" s="398"/>
      <c r="F7" s="400" t="s">
        <v>713</v>
      </c>
      <c r="G7" s="399"/>
      <c r="H7" s="399"/>
      <c r="I7" s="399"/>
      <c r="J7" s="3"/>
      <c r="M7" s="152" t="s">
        <v>41</v>
      </c>
      <c r="N7" s="151"/>
      <c r="O7" s="23">
        <f>SUM(O9,O34,O38,O42)</f>
        <v>85</v>
      </c>
      <c r="P7" s="23">
        <v>96</v>
      </c>
      <c r="Q7" s="23">
        <f>SUM(Q9,Q34,Q38,Q42)</f>
        <v>71</v>
      </c>
      <c r="R7" s="23">
        <f>SUM(R9,R34,R38,R42)</f>
        <v>112</v>
      </c>
      <c r="S7" s="23">
        <v>75</v>
      </c>
    </row>
    <row r="8" spans="1:19" ht="18.75" customHeight="1">
      <c r="A8" s="113" t="s">
        <v>683</v>
      </c>
      <c r="B8" s="12"/>
      <c r="C8" s="47" t="s">
        <v>712</v>
      </c>
      <c r="D8" s="47" t="s">
        <v>711</v>
      </c>
      <c r="E8" s="47" t="s">
        <v>694</v>
      </c>
      <c r="F8" s="412" t="s">
        <v>710</v>
      </c>
      <c r="G8" s="269"/>
      <c r="H8" s="412" t="s">
        <v>709</v>
      </c>
      <c r="I8" s="411"/>
      <c r="J8" s="3"/>
      <c r="M8" s="347"/>
      <c r="N8" s="346"/>
      <c r="O8" s="20"/>
      <c r="P8" s="20"/>
      <c r="Q8" s="20"/>
      <c r="R8" s="20"/>
      <c r="S8" s="20"/>
    </row>
    <row r="9" spans="1:19" ht="18.75" customHeight="1">
      <c r="A9" s="12"/>
      <c r="B9" s="113" t="s">
        <v>41</v>
      </c>
      <c r="C9" s="116"/>
      <c r="D9" s="116"/>
      <c r="E9" s="116"/>
      <c r="F9" s="410" t="s">
        <v>708</v>
      </c>
      <c r="G9" s="291"/>
      <c r="H9" s="410" t="s">
        <v>707</v>
      </c>
      <c r="I9" s="292"/>
      <c r="J9" s="3"/>
      <c r="M9" s="331" t="s">
        <v>747</v>
      </c>
      <c r="N9" s="415"/>
      <c r="O9" s="329">
        <v>84</v>
      </c>
      <c r="P9" s="329">
        <v>94</v>
      </c>
      <c r="Q9" s="329">
        <f>SUM(Q10:Q32)</f>
        <v>70</v>
      </c>
      <c r="R9" s="329">
        <v>111</v>
      </c>
      <c r="S9" s="329">
        <f>SUM(S10:S32)</f>
        <v>74</v>
      </c>
    </row>
    <row r="10" spans="1:19" ht="18.75" customHeight="1">
      <c r="A10" s="111"/>
      <c r="B10" s="111"/>
      <c r="C10" s="137" t="s">
        <v>705</v>
      </c>
      <c r="D10" s="137" t="s">
        <v>706</v>
      </c>
      <c r="E10" s="137" t="s">
        <v>705</v>
      </c>
      <c r="F10" s="137" t="s">
        <v>704</v>
      </c>
      <c r="G10" s="137" t="s">
        <v>703</v>
      </c>
      <c r="H10" s="137" t="s">
        <v>704</v>
      </c>
      <c r="I10" s="277" t="s">
        <v>703</v>
      </c>
      <c r="J10" s="3"/>
      <c r="M10" s="258" t="s">
        <v>746</v>
      </c>
      <c r="N10" s="216" t="s">
        <v>745</v>
      </c>
      <c r="O10" s="3">
        <v>24</v>
      </c>
      <c r="P10" s="3">
        <v>19</v>
      </c>
      <c r="Q10" s="3">
        <v>11</v>
      </c>
      <c r="R10" s="3">
        <v>38</v>
      </c>
      <c r="S10" s="3">
        <v>27</v>
      </c>
    </row>
    <row r="11" spans="1:19" ht="18.75" customHeight="1">
      <c r="A11" s="12"/>
      <c r="B11" s="86"/>
      <c r="C11" s="86"/>
      <c r="D11" s="86"/>
      <c r="E11" s="86"/>
      <c r="F11" s="51" t="s">
        <v>702</v>
      </c>
      <c r="G11" s="51" t="s">
        <v>702</v>
      </c>
      <c r="H11" s="51" t="s">
        <v>702</v>
      </c>
      <c r="I11" s="51" t="s">
        <v>702</v>
      </c>
      <c r="J11" s="3"/>
      <c r="M11" s="261"/>
      <c r="N11" s="113" t="s">
        <v>744</v>
      </c>
      <c r="O11" s="91" t="s">
        <v>35</v>
      </c>
      <c r="P11" s="91" t="s">
        <v>35</v>
      </c>
      <c r="Q11" s="91" t="s">
        <v>35</v>
      </c>
      <c r="R11" s="91" t="s">
        <v>35</v>
      </c>
      <c r="S11" s="91" t="s">
        <v>35</v>
      </c>
    </row>
    <row r="12" spans="1:19" ht="18.75" customHeight="1">
      <c r="A12" s="17" t="s">
        <v>17</v>
      </c>
      <c r="B12" s="94">
        <v>120</v>
      </c>
      <c r="C12" s="94">
        <v>10</v>
      </c>
      <c r="D12" s="91" t="s">
        <v>51</v>
      </c>
      <c r="E12" s="94">
        <v>1408</v>
      </c>
      <c r="F12" s="94">
        <v>3669</v>
      </c>
      <c r="G12" s="94">
        <v>547</v>
      </c>
      <c r="H12" s="94">
        <v>3268</v>
      </c>
      <c r="I12" s="94">
        <v>488</v>
      </c>
      <c r="J12" s="3"/>
      <c r="M12" s="258"/>
      <c r="N12" s="216" t="s">
        <v>743</v>
      </c>
      <c r="O12" s="91" t="s">
        <v>35</v>
      </c>
      <c r="P12" s="91" t="s">
        <v>35</v>
      </c>
      <c r="Q12" s="91" t="s">
        <v>35</v>
      </c>
      <c r="R12" s="91" t="s">
        <v>35</v>
      </c>
      <c r="S12" s="91" t="s">
        <v>35</v>
      </c>
    </row>
    <row r="13" spans="1:19" ht="18.75" customHeight="1">
      <c r="A13" s="12"/>
      <c r="B13" s="2"/>
      <c r="C13" s="2"/>
      <c r="D13" s="2"/>
      <c r="E13" s="2"/>
      <c r="F13" s="2"/>
      <c r="G13" s="2"/>
      <c r="H13" s="2"/>
      <c r="I13" s="2"/>
      <c r="J13" s="3"/>
      <c r="M13" s="261"/>
      <c r="N13" s="8" t="s">
        <v>742</v>
      </c>
      <c r="O13" s="91" t="s">
        <v>35</v>
      </c>
      <c r="P13" s="91" t="s">
        <v>35</v>
      </c>
      <c r="Q13" s="91" t="s">
        <v>35</v>
      </c>
      <c r="R13" s="91" t="s">
        <v>35</v>
      </c>
      <c r="S13" s="91" t="s">
        <v>35</v>
      </c>
    </row>
    <row r="14" spans="1:19" ht="18.75" customHeight="1">
      <c r="A14" s="404">
        <v>6</v>
      </c>
      <c r="B14" s="94">
        <v>117</v>
      </c>
      <c r="C14" s="94">
        <v>10</v>
      </c>
      <c r="D14" s="94">
        <v>62</v>
      </c>
      <c r="E14" s="94">
        <v>1125</v>
      </c>
      <c r="F14" s="94">
        <v>3164</v>
      </c>
      <c r="G14" s="94">
        <v>473</v>
      </c>
      <c r="H14" s="94">
        <v>3173</v>
      </c>
      <c r="I14" s="94">
        <v>476</v>
      </c>
      <c r="J14" s="3"/>
      <c r="M14" s="261"/>
      <c r="N14" s="8"/>
      <c r="O14" s="2"/>
      <c r="P14" s="2"/>
      <c r="Q14" s="2"/>
      <c r="R14" s="2"/>
      <c r="S14" s="2"/>
    </row>
    <row r="15" spans="1:19" ht="18.75" customHeight="1">
      <c r="A15" s="8"/>
      <c r="B15" s="2"/>
      <c r="C15" s="2"/>
      <c r="D15" s="2"/>
      <c r="E15" s="2"/>
      <c r="F15" s="2"/>
      <c r="G15" s="2"/>
      <c r="H15" s="2"/>
      <c r="I15" s="2"/>
      <c r="J15" s="3"/>
      <c r="M15" s="258"/>
      <c r="N15" s="212" t="s">
        <v>741</v>
      </c>
      <c r="O15" s="91">
        <v>0</v>
      </c>
      <c r="P15" s="91">
        <v>0</v>
      </c>
      <c r="Q15" s="91">
        <v>0</v>
      </c>
      <c r="R15" s="91">
        <v>0</v>
      </c>
      <c r="S15" s="91" t="s">
        <v>35</v>
      </c>
    </row>
    <row r="16" spans="1:19" ht="18.75" customHeight="1">
      <c r="A16" s="404">
        <v>7</v>
      </c>
      <c r="B16" s="94">
        <v>113</v>
      </c>
      <c r="C16" s="94">
        <v>15</v>
      </c>
      <c r="D16" s="94">
        <v>60</v>
      </c>
      <c r="E16" s="94">
        <v>1195</v>
      </c>
      <c r="F16" s="94">
        <v>3289</v>
      </c>
      <c r="G16" s="94">
        <v>493</v>
      </c>
      <c r="H16" s="94">
        <v>4015</v>
      </c>
      <c r="I16" s="94">
        <v>602</v>
      </c>
      <c r="J16" s="3"/>
      <c r="M16" s="258"/>
      <c r="N16" s="212" t="s">
        <v>740</v>
      </c>
      <c r="O16" s="3">
        <v>3</v>
      </c>
      <c r="P16" s="3">
        <v>3</v>
      </c>
      <c r="Q16" s="3">
        <v>3</v>
      </c>
      <c r="R16" s="3">
        <v>3</v>
      </c>
      <c r="S16" s="3">
        <v>3</v>
      </c>
    </row>
    <row r="17" spans="1:19" ht="18.75" customHeight="1">
      <c r="A17" s="8"/>
      <c r="B17" s="2"/>
      <c r="C17" s="2"/>
      <c r="D17" s="2"/>
      <c r="E17" s="2"/>
      <c r="F17" s="2"/>
      <c r="G17" s="2"/>
      <c r="H17" s="2"/>
      <c r="I17" s="2"/>
      <c r="J17" s="3"/>
      <c r="M17" s="258"/>
      <c r="N17" s="212" t="s">
        <v>739</v>
      </c>
      <c r="O17" s="3">
        <v>5</v>
      </c>
      <c r="P17" s="3">
        <v>5</v>
      </c>
      <c r="Q17" s="3">
        <v>4</v>
      </c>
      <c r="R17" s="3">
        <v>4</v>
      </c>
      <c r="S17" s="3">
        <v>4</v>
      </c>
    </row>
    <row r="18" spans="1:19" ht="18.75" customHeight="1">
      <c r="A18" s="404">
        <v>8</v>
      </c>
      <c r="B18" s="94">
        <v>118</v>
      </c>
      <c r="C18" s="94">
        <v>40</v>
      </c>
      <c r="D18" s="94">
        <v>60</v>
      </c>
      <c r="E18" s="94">
        <v>1202</v>
      </c>
      <c r="F18" s="94">
        <v>3741</v>
      </c>
      <c r="G18" s="94">
        <v>561</v>
      </c>
      <c r="H18" s="94">
        <v>3619</v>
      </c>
      <c r="I18" s="94">
        <v>543</v>
      </c>
      <c r="J18" s="3"/>
      <c r="M18" s="261"/>
      <c r="N18" s="8" t="s">
        <v>738</v>
      </c>
      <c r="O18" s="91">
        <v>0</v>
      </c>
      <c r="P18" s="91" t="s">
        <v>35</v>
      </c>
      <c r="Q18" s="91" t="s">
        <v>35</v>
      </c>
      <c r="R18" s="91" t="s">
        <v>35</v>
      </c>
      <c r="S18" s="91" t="s">
        <v>35</v>
      </c>
    </row>
    <row r="19" spans="1:19" ht="18.75" customHeight="1">
      <c r="A19" s="8"/>
      <c r="B19" s="2"/>
      <c r="C19" s="2"/>
      <c r="D19" s="2"/>
      <c r="E19" s="2"/>
      <c r="F19" s="2"/>
      <c r="G19" s="2"/>
      <c r="H19" s="2"/>
      <c r="I19" s="2"/>
      <c r="J19" s="3"/>
      <c r="M19" s="258"/>
      <c r="N19" s="212" t="s">
        <v>737</v>
      </c>
      <c r="O19" s="3">
        <v>2</v>
      </c>
      <c r="P19" s="3">
        <v>1</v>
      </c>
      <c r="Q19" s="3">
        <v>1</v>
      </c>
      <c r="R19" s="3">
        <v>1</v>
      </c>
      <c r="S19" s="3">
        <v>0</v>
      </c>
    </row>
    <row r="20" spans="1:19" ht="18.75" customHeight="1">
      <c r="A20" s="402">
        <v>9</v>
      </c>
      <c r="B20" s="409">
        <v>112</v>
      </c>
      <c r="C20" s="409">
        <v>40</v>
      </c>
      <c r="D20" s="409">
        <v>52</v>
      </c>
      <c r="E20" s="409">
        <v>1262</v>
      </c>
      <c r="F20" s="409">
        <v>3692</v>
      </c>
      <c r="G20" s="409">
        <v>554</v>
      </c>
      <c r="H20" s="409">
        <v>3770</v>
      </c>
      <c r="I20" s="409">
        <v>566</v>
      </c>
      <c r="J20" s="1"/>
      <c r="M20" s="261"/>
      <c r="N20" s="8"/>
      <c r="O20" s="2"/>
      <c r="P20" s="2"/>
      <c r="Q20" s="2"/>
      <c r="R20" s="2"/>
      <c r="S20" s="2"/>
    </row>
    <row r="21" spans="1:19" ht="18.75" customHeight="1">
      <c r="A21" s="408"/>
      <c r="B21" s="407"/>
      <c r="C21" s="407"/>
      <c r="D21" s="407"/>
      <c r="E21" s="407"/>
      <c r="F21" s="407"/>
      <c r="G21" s="407"/>
      <c r="H21" s="407"/>
      <c r="I21" s="407"/>
      <c r="J21" s="3"/>
      <c r="M21" s="258"/>
      <c r="N21" s="212" t="s">
        <v>736</v>
      </c>
      <c r="O21" s="3">
        <v>16</v>
      </c>
      <c r="P21" s="3">
        <v>20</v>
      </c>
      <c r="Q21" s="3">
        <v>15</v>
      </c>
      <c r="R21" s="3">
        <v>22</v>
      </c>
      <c r="S21" s="3">
        <v>19</v>
      </c>
    </row>
    <row r="22" spans="1:19" ht="18.75" customHeight="1">
      <c r="A22" s="4"/>
      <c r="B22" s="2"/>
      <c r="C22" s="2"/>
      <c r="D22" s="2"/>
      <c r="E22" s="2"/>
      <c r="F22" s="2"/>
      <c r="G22" s="2"/>
      <c r="H22" s="2"/>
      <c r="I22" s="2"/>
      <c r="J22" s="3"/>
      <c r="M22" s="261"/>
      <c r="N22" s="8" t="s">
        <v>735</v>
      </c>
      <c r="O22" s="91" t="s">
        <v>35</v>
      </c>
      <c r="P22" s="91" t="s">
        <v>35</v>
      </c>
      <c r="Q22" s="91" t="s">
        <v>35</v>
      </c>
      <c r="R22" s="91" t="s">
        <v>35</v>
      </c>
      <c r="S22" s="91" t="s">
        <v>35</v>
      </c>
    </row>
    <row r="23" spans="1:19" ht="18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M23" s="258"/>
      <c r="N23" s="212" t="s">
        <v>734</v>
      </c>
      <c r="O23" s="3">
        <v>11</v>
      </c>
      <c r="P23" s="3">
        <v>17</v>
      </c>
      <c r="Q23" s="3">
        <v>12</v>
      </c>
      <c r="R23" s="3">
        <v>15</v>
      </c>
      <c r="S23" s="3">
        <v>9</v>
      </c>
    </row>
    <row r="24" spans="1:19" ht="18.75" customHeight="1">
      <c r="A24" s="127"/>
      <c r="B24" s="143" t="s">
        <v>701</v>
      </c>
      <c r="C24" s="142"/>
      <c r="D24" s="142"/>
      <c r="E24" s="142"/>
      <c r="F24" s="142"/>
      <c r="G24" s="141"/>
      <c r="H24" s="143" t="s">
        <v>700</v>
      </c>
      <c r="I24" s="142"/>
      <c r="J24" s="142"/>
      <c r="M24" s="258"/>
      <c r="N24" s="212" t="s">
        <v>733</v>
      </c>
      <c r="O24" s="3">
        <v>19</v>
      </c>
      <c r="P24" s="3">
        <v>26</v>
      </c>
      <c r="Q24" s="3">
        <v>21</v>
      </c>
      <c r="R24" s="3">
        <v>26</v>
      </c>
      <c r="S24" s="3">
        <v>9</v>
      </c>
    </row>
    <row r="25" spans="1:19" ht="18.75" customHeight="1">
      <c r="A25" s="113" t="s">
        <v>683</v>
      </c>
      <c r="B25" s="400" t="s">
        <v>699</v>
      </c>
      <c r="C25" s="398"/>
      <c r="D25" s="400" t="s">
        <v>698</v>
      </c>
      <c r="E25" s="398"/>
      <c r="F25" s="400" t="s">
        <v>697</v>
      </c>
      <c r="G25" s="398"/>
      <c r="H25" s="400" t="s">
        <v>696</v>
      </c>
      <c r="I25" s="399"/>
      <c r="J25" s="399"/>
      <c r="M25" s="258"/>
      <c r="N25" s="212" t="s">
        <v>732</v>
      </c>
      <c r="O25" s="3">
        <v>2</v>
      </c>
      <c r="P25" s="3">
        <v>1</v>
      </c>
      <c r="Q25" s="3">
        <v>1</v>
      </c>
      <c r="R25" s="3">
        <v>1</v>
      </c>
      <c r="S25" s="3">
        <v>1</v>
      </c>
    </row>
    <row r="26" spans="1:19" ht="18.75" customHeight="1">
      <c r="A26" s="111"/>
      <c r="B26" s="137" t="s">
        <v>695</v>
      </c>
      <c r="C26" s="137" t="s">
        <v>694</v>
      </c>
      <c r="D26" s="137" t="s">
        <v>695</v>
      </c>
      <c r="E26" s="137" t="s">
        <v>694</v>
      </c>
      <c r="F26" s="137" t="s">
        <v>693</v>
      </c>
      <c r="G26" s="137" t="s">
        <v>692</v>
      </c>
      <c r="H26" s="137" t="s">
        <v>678</v>
      </c>
      <c r="I26" s="406" t="s">
        <v>691</v>
      </c>
      <c r="J26" s="405" t="s">
        <v>690</v>
      </c>
      <c r="M26" s="261"/>
      <c r="N26" s="8"/>
      <c r="O26" s="2"/>
      <c r="P26" s="2"/>
      <c r="Q26" s="2"/>
      <c r="R26" s="2"/>
      <c r="S26" s="2"/>
    </row>
    <row r="27" spans="1:19" ht="18.75" customHeight="1">
      <c r="A27" s="12"/>
      <c r="B27" s="86"/>
      <c r="C27" s="86"/>
      <c r="D27" s="132" t="s">
        <v>689</v>
      </c>
      <c r="E27" s="86"/>
      <c r="F27" s="132" t="s">
        <v>688</v>
      </c>
      <c r="G27" s="132" t="s">
        <v>687</v>
      </c>
      <c r="H27" s="86"/>
      <c r="I27" s="86"/>
      <c r="J27" s="132" t="s">
        <v>687</v>
      </c>
      <c r="M27" s="258"/>
      <c r="N27" s="212" t="s">
        <v>731</v>
      </c>
      <c r="O27" s="91">
        <v>0</v>
      </c>
      <c r="P27" s="91">
        <v>0</v>
      </c>
      <c r="Q27" s="91">
        <v>0</v>
      </c>
      <c r="R27" s="91" t="s">
        <v>35</v>
      </c>
      <c r="S27" s="91" t="s">
        <v>35</v>
      </c>
    </row>
    <row r="28" spans="1:19" ht="18.75" customHeight="1">
      <c r="A28" s="17" t="s">
        <v>17</v>
      </c>
      <c r="B28" s="91" t="s">
        <v>35</v>
      </c>
      <c r="C28" s="91" t="s">
        <v>35</v>
      </c>
      <c r="D28" s="91" t="s">
        <v>35</v>
      </c>
      <c r="E28" s="91" t="s">
        <v>35</v>
      </c>
      <c r="F28" s="91" t="s">
        <v>35</v>
      </c>
      <c r="G28" s="91" t="s">
        <v>35</v>
      </c>
      <c r="H28" s="86">
        <v>19</v>
      </c>
      <c r="I28" s="86">
        <v>116</v>
      </c>
      <c r="J28" s="91">
        <v>258</v>
      </c>
      <c r="M28" s="258"/>
      <c r="N28" s="212" t="s">
        <v>730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</row>
    <row r="29" spans="1:19" ht="18.75" customHeight="1">
      <c r="A29" s="12"/>
      <c r="B29" s="2"/>
      <c r="C29" s="2"/>
      <c r="D29" s="2"/>
      <c r="E29" s="2"/>
      <c r="F29" s="2"/>
      <c r="G29" s="2"/>
      <c r="H29" s="2"/>
      <c r="I29" s="2"/>
      <c r="J29" s="2"/>
      <c r="M29" s="261"/>
      <c r="N29" s="8" t="s">
        <v>729</v>
      </c>
      <c r="O29" s="91">
        <v>0</v>
      </c>
      <c r="P29" s="91" t="s">
        <v>35</v>
      </c>
      <c r="Q29" s="91" t="s">
        <v>35</v>
      </c>
      <c r="R29" s="91" t="s">
        <v>35</v>
      </c>
      <c r="S29" s="91" t="s">
        <v>35</v>
      </c>
    </row>
    <row r="30" spans="1:19" ht="18.75" customHeight="1">
      <c r="A30" s="404">
        <v>6</v>
      </c>
      <c r="B30" s="91" t="s">
        <v>35</v>
      </c>
      <c r="C30" s="91" t="s">
        <v>35</v>
      </c>
      <c r="D30" s="91" t="s">
        <v>35</v>
      </c>
      <c r="E30" s="91" t="s">
        <v>35</v>
      </c>
      <c r="F30" s="91" t="s">
        <v>35</v>
      </c>
      <c r="G30" s="91" t="s">
        <v>35</v>
      </c>
      <c r="H30" s="86">
        <v>23</v>
      </c>
      <c r="I30" s="86">
        <v>130</v>
      </c>
      <c r="J30" s="91">
        <v>315</v>
      </c>
      <c r="M30" s="258"/>
      <c r="N30" s="212" t="s">
        <v>728</v>
      </c>
      <c r="O30" s="3">
        <v>1</v>
      </c>
      <c r="P30" s="91">
        <v>0</v>
      </c>
      <c r="Q30" s="91">
        <v>0</v>
      </c>
      <c r="R30" s="91">
        <v>0</v>
      </c>
      <c r="S30" s="91">
        <v>0</v>
      </c>
    </row>
    <row r="31" spans="1:19" ht="18.75" customHeight="1">
      <c r="A31" s="404"/>
      <c r="B31" s="2"/>
      <c r="C31" s="2"/>
      <c r="D31" s="2"/>
      <c r="E31" s="2"/>
      <c r="F31" s="2"/>
      <c r="G31" s="2"/>
      <c r="H31" s="2"/>
      <c r="I31" s="2"/>
      <c r="J31" s="2"/>
      <c r="M31" s="258"/>
      <c r="N31" s="212" t="s">
        <v>727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</row>
    <row r="32" spans="1:19" ht="18.75" customHeight="1">
      <c r="A32" s="404">
        <v>7</v>
      </c>
      <c r="B32" s="91" t="s">
        <v>35</v>
      </c>
      <c r="C32" s="91" t="s">
        <v>35</v>
      </c>
      <c r="D32" s="91" t="s">
        <v>35</v>
      </c>
      <c r="E32" s="91" t="s">
        <v>35</v>
      </c>
      <c r="F32" s="91" t="s">
        <v>35</v>
      </c>
      <c r="G32" s="91" t="s">
        <v>35</v>
      </c>
      <c r="H32" s="86">
        <v>22</v>
      </c>
      <c r="I32" s="86">
        <v>230</v>
      </c>
      <c r="J32" s="91">
        <v>217</v>
      </c>
      <c r="M32" s="258"/>
      <c r="N32" s="212" t="s">
        <v>726</v>
      </c>
      <c r="O32" s="3">
        <v>1</v>
      </c>
      <c r="P32" s="3">
        <v>2</v>
      </c>
      <c r="Q32" s="3">
        <v>1</v>
      </c>
      <c r="R32" s="3">
        <v>1</v>
      </c>
      <c r="S32" s="3">
        <v>1</v>
      </c>
    </row>
    <row r="33" spans="1:19" ht="18.75" customHeight="1">
      <c r="A33" s="8"/>
      <c r="B33" s="2"/>
      <c r="C33" s="2"/>
      <c r="D33" s="2"/>
      <c r="E33" s="2"/>
      <c r="F33" s="2"/>
      <c r="G33" s="2"/>
      <c r="H33" s="2"/>
      <c r="I33" s="2"/>
      <c r="J33" s="2"/>
      <c r="M33" s="261"/>
      <c r="N33" s="246"/>
      <c r="O33" s="2"/>
      <c r="P33" s="2"/>
      <c r="Q33" s="2"/>
      <c r="R33" s="2"/>
      <c r="S33" s="2"/>
    </row>
    <row r="34" spans="1:19" ht="18.75" customHeight="1">
      <c r="A34" s="404">
        <v>8</v>
      </c>
      <c r="B34" s="91" t="s">
        <v>35</v>
      </c>
      <c r="C34" s="91" t="s">
        <v>35</v>
      </c>
      <c r="D34" s="91" t="s">
        <v>35</v>
      </c>
      <c r="E34" s="91" t="s">
        <v>35</v>
      </c>
      <c r="F34" s="91" t="s">
        <v>35</v>
      </c>
      <c r="G34" s="91" t="s">
        <v>35</v>
      </c>
      <c r="H34" s="86">
        <v>14</v>
      </c>
      <c r="I34" s="86">
        <v>199</v>
      </c>
      <c r="J34" s="91">
        <v>129</v>
      </c>
      <c r="M34" s="331" t="s">
        <v>725</v>
      </c>
      <c r="N34" s="415"/>
      <c r="O34" s="219">
        <f>SUM(O35:O36)</f>
        <v>0</v>
      </c>
      <c r="P34" s="219">
        <f>SUM(P35:P36)</f>
        <v>0</v>
      </c>
      <c r="Q34" s="219">
        <f>SUM(Q35:Q36)</f>
        <v>0</v>
      </c>
      <c r="R34" s="219">
        <f>SUM(R35:R36)</f>
        <v>0</v>
      </c>
      <c r="S34" s="219">
        <f>SUM(S35:S36)</f>
        <v>0</v>
      </c>
    </row>
    <row r="35" spans="1:19" ht="18.75" customHeight="1">
      <c r="A35" s="403"/>
      <c r="B35" s="391"/>
      <c r="C35" s="391"/>
      <c r="D35" s="391"/>
      <c r="E35" s="391"/>
      <c r="F35" s="391"/>
      <c r="G35" s="391"/>
      <c r="H35" s="391"/>
      <c r="I35" s="391"/>
      <c r="J35" s="391"/>
      <c r="M35" s="258"/>
      <c r="N35" s="212" t="s">
        <v>724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</row>
    <row r="36" spans="1:19" ht="18.75" customHeight="1">
      <c r="A36" s="402">
        <v>9</v>
      </c>
      <c r="B36" s="401" t="s">
        <v>35</v>
      </c>
      <c r="C36" s="401" t="s">
        <v>35</v>
      </c>
      <c r="D36" s="401" t="s">
        <v>35</v>
      </c>
      <c r="E36" s="401" t="s">
        <v>35</v>
      </c>
      <c r="F36" s="401" t="s">
        <v>35</v>
      </c>
      <c r="G36" s="401" t="s">
        <v>35</v>
      </c>
      <c r="H36" s="389">
        <v>12</v>
      </c>
      <c r="I36" s="388" t="s">
        <v>675</v>
      </c>
      <c r="J36" s="401">
        <v>131</v>
      </c>
      <c r="M36" s="261"/>
      <c r="N36" s="8" t="s">
        <v>723</v>
      </c>
      <c r="O36" s="91" t="s">
        <v>35</v>
      </c>
      <c r="P36" s="91">
        <v>0</v>
      </c>
      <c r="Q36" s="91" t="s">
        <v>35</v>
      </c>
      <c r="R36" s="91" t="s">
        <v>35</v>
      </c>
      <c r="S36" s="91" t="s">
        <v>35</v>
      </c>
    </row>
    <row r="37" spans="1:19" ht="18.75" customHeight="1">
      <c r="A37" s="16" t="s">
        <v>686</v>
      </c>
      <c r="B37" s="3"/>
      <c r="C37" s="3"/>
      <c r="D37" s="3"/>
      <c r="E37" s="3"/>
      <c r="F37" s="3"/>
      <c r="G37" s="3"/>
      <c r="H37" s="3"/>
      <c r="I37" s="3"/>
      <c r="J37" s="3"/>
      <c r="M37" s="342"/>
      <c r="N37" s="416"/>
      <c r="O37" s="2"/>
      <c r="P37" s="2"/>
      <c r="Q37" s="2"/>
      <c r="R37" s="2"/>
      <c r="S37" s="2"/>
    </row>
    <row r="38" spans="1:19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M38" s="331" t="s">
        <v>722</v>
      </c>
      <c r="N38" s="415"/>
      <c r="O38" s="219">
        <f>SUM(O39:O40)</f>
        <v>1</v>
      </c>
      <c r="P38" s="219">
        <f>SUM(P39:P40)</f>
        <v>1</v>
      </c>
      <c r="Q38" s="219">
        <f>SUM(Q39:Q40)</f>
        <v>1</v>
      </c>
      <c r="R38" s="219">
        <v>1</v>
      </c>
      <c r="S38" s="219">
        <f>SUM(S39:S40)</f>
        <v>0</v>
      </c>
    </row>
    <row r="39" spans="1:19" ht="18.75" customHeight="1">
      <c r="A39" s="86"/>
      <c r="B39" s="86"/>
      <c r="C39" s="86"/>
      <c r="D39" s="86"/>
      <c r="E39" s="86"/>
      <c r="F39" s="86"/>
      <c r="G39" s="86"/>
      <c r="H39" s="86"/>
      <c r="I39" s="86"/>
      <c r="J39" s="3"/>
      <c r="M39" s="258"/>
      <c r="N39" s="212" t="s">
        <v>721</v>
      </c>
      <c r="O39" s="91">
        <v>0</v>
      </c>
      <c r="P39" s="91">
        <v>0</v>
      </c>
      <c r="Q39" s="3">
        <v>1</v>
      </c>
      <c r="R39" s="91">
        <v>0</v>
      </c>
      <c r="S39" s="91">
        <v>0</v>
      </c>
    </row>
    <row r="40" spans="1:19" ht="18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M40" s="258"/>
      <c r="N40" s="212" t="s">
        <v>471</v>
      </c>
      <c r="O40" s="3">
        <v>1</v>
      </c>
      <c r="P40" s="3">
        <v>1</v>
      </c>
      <c r="Q40" s="91">
        <v>0</v>
      </c>
      <c r="R40" s="91">
        <v>0</v>
      </c>
      <c r="S40" s="91">
        <v>0</v>
      </c>
    </row>
    <row r="41" spans="1:19" ht="18.75" customHeight="1">
      <c r="A41" s="127"/>
      <c r="B41" s="143" t="s">
        <v>685</v>
      </c>
      <c r="C41" s="142"/>
      <c r="D41" s="142"/>
      <c r="E41" s="142"/>
      <c r="F41" s="142"/>
      <c r="G41" s="141"/>
      <c r="H41" s="275" t="s">
        <v>684</v>
      </c>
      <c r="I41" s="318"/>
      <c r="J41" s="3"/>
      <c r="M41" s="261"/>
      <c r="N41" s="246"/>
      <c r="O41" s="2"/>
      <c r="P41" s="2"/>
      <c r="Q41" s="2"/>
      <c r="R41" s="2"/>
      <c r="S41" s="2"/>
    </row>
    <row r="42" spans="1:19" ht="18.75" customHeight="1">
      <c r="A42" s="113" t="s">
        <v>683</v>
      </c>
      <c r="B42" s="400" t="s">
        <v>682</v>
      </c>
      <c r="C42" s="399"/>
      <c r="D42" s="398"/>
      <c r="E42" s="400" t="s">
        <v>681</v>
      </c>
      <c r="F42" s="399"/>
      <c r="G42" s="398"/>
      <c r="H42" s="271"/>
      <c r="I42" s="138"/>
      <c r="J42" s="3"/>
      <c r="M42" s="414" t="s">
        <v>720</v>
      </c>
      <c r="N42" s="413"/>
      <c r="O42" s="401" t="s">
        <v>35</v>
      </c>
      <c r="P42" s="401" t="s">
        <v>35</v>
      </c>
      <c r="Q42" s="401" t="s">
        <v>35</v>
      </c>
      <c r="R42" s="401" t="s">
        <v>35</v>
      </c>
      <c r="S42" s="401" t="s">
        <v>35</v>
      </c>
    </row>
    <row r="43" spans="1:19" ht="18.75" customHeight="1">
      <c r="A43" s="111"/>
      <c r="B43" s="137" t="s">
        <v>678</v>
      </c>
      <c r="C43" s="137" t="s">
        <v>680</v>
      </c>
      <c r="D43" s="137" t="s">
        <v>679</v>
      </c>
      <c r="E43" s="137" t="s">
        <v>678</v>
      </c>
      <c r="F43" s="137" t="s">
        <v>680</v>
      </c>
      <c r="G43" s="137" t="s">
        <v>679</v>
      </c>
      <c r="H43" s="137" t="s">
        <v>678</v>
      </c>
      <c r="I43" s="277" t="s">
        <v>677</v>
      </c>
      <c r="J43" s="3"/>
      <c r="M43" s="16" t="s">
        <v>719</v>
      </c>
      <c r="N43" s="3"/>
      <c r="O43" s="3"/>
      <c r="P43" s="3"/>
      <c r="Q43" s="3"/>
      <c r="R43" s="3"/>
      <c r="S43" s="3"/>
    </row>
    <row r="44" spans="1:19" ht="18.75" customHeight="1">
      <c r="A44" s="397"/>
      <c r="B44" s="2"/>
      <c r="C44" s="2"/>
      <c r="D44" s="51" t="s">
        <v>676</v>
      </c>
      <c r="E44" s="2"/>
      <c r="F44" s="2"/>
      <c r="G44" s="51" t="s">
        <v>676</v>
      </c>
      <c r="H44" s="2"/>
      <c r="I44" s="2"/>
      <c r="J44" s="3"/>
      <c r="M44" s="16" t="s">
        <v>718</v>
      </c>
      <c r="N44" s="3"/>
      <c r="O44" s="3"/>
      <c r="P44" s="3"/>
      <c r="Q44" s="3"/>
      <c r="R44" s="3"/>
      <c r="S44" s="3"/>
    </row>
    <row r="45" spans="1:19" ht="18.75" customHeight="1">
      <c r="A45" s="396" t="s">
        <v>17</v>
      </c>
      <c r="B45" s="86">
        <v>90</v>
      </c>
      <c r="C45" s="132" t="s">
        <v>51</v>
      </c>
      <c r="D45" s="86">
        <v>93</v>
      </c>
      <c r="E45" s="86">
        <v>5</v>
      </c>
      <c r="F45" s="86">
        <v>2</v>
      </c>
      <c r="G45" s="86">
        <v>24</v>
      </c>
      <c r="H45" s="86">
        <v>3</v>
      </c>
      <c r="I45" s="86">
        <v>3</v>
      </c>
      <c r="J45" s="3"/>
      <c r="M45" s="3" t="s">
        <v>14</v>
      </c>
      <c r="N45" s="3"/>
      <c r="O45" s="3"/>
      <c r="P45" s="3"/>
      <c r="Q45" s="3"/>
      <c r="R45" s="3"/>
      <c r="S45" s="3"/>
    </row>
    <row r="46" spans="1:10" ht="18.75" customHeight="1">
      <c r="A46" s="395"/>
      <c r="B46" s="2"/>
      <c r="C46" s="2"/>
      <c r="D46" s="2"/>
      <c r="E46" s="2"/>
      <c r="F46" s="2"/>
      <c r="G46" s="2"/>
      <c r="H46" s="2"/>
      <c r="I46" s="2"/>
      <c r="J46" s="3"/>
    </row>
    <row r="47" spans="1:19" ht="18.75" customHeight="1">
      <c r="A47" s="393" t="s">
        <v>286</v>
      </c>
      <c r="B47" s="86">
        <v>83</v>
      </c>
      <c r="C47" s="132" t="s">
        <v>51</v>
      </c>
      <c r="D47" s="86">
        <v>75</v>
      </c>
      <c r="E47" s="86">
        <v>5</v>
      </c>
      <c r="F47" s="86">
        <v>9</v>
      </c>
      <c r="G47" s="86">
        <v>18</v>
      </c>
      <c r="H47" s="86">
        <v>3</v>
      </c>
      <c r="I47" s="132" t="s">
        <v>51</v>
      </c>
      <c r="J47" s="3"/>
      <c r="M47" s="38" t="s">
        <v>769</v>
      </c>
      <c r="N47" s="38"/>
      <c r="O47" s="38"/>
      <c r="P47" s="38"/>
      <c r="Q47" s="38"/>
      <c r="R47" s="38"/>
      <c r="S47" s="38"/>
    </row>
    <row r="48" spans="1:19" ht="18.75" customHeight="1">
      <c r="A48" s="394"/>
      <c r="B48" s="2"/>
      <c r="C48" s="2"/>
      <c r="D48" s="2"/>
      <c r="E48" s="2"/>
      <c r="F48" s="2"/>
      <c r="G48" s="2"/>
      <c r="H48" s="2"/>
      <c r="I48" s="2"/>
      <c r="J48" s="3"/>
      <c r="M48" s="39" t="s">
        <v>768</v>
      </c>
      <c r="N48" s="39"/>
      <c r="O48" s="39"/>
      <c r="P48" s="39"/>
      <c r="Q48" s="39"/>
      <c r="R48" s="39"/>
      <c r="S48" s="39"/>
    </row>
    <row r="49" spans="1:19" ht="18.75" customHeight="1" thickBot="1">
      <c r="A49" s="393" t="s">
        <v>284</v>
      </c>
      <c r="B49" s="86">
        <v>76</v>
      </c>
      <c r="C49" s="132" t="s">
        <v>51</v>
      </c>
      <c r="D49" s="86">
        <v>73</v>
      </c>
      <c r="E49" s="86">
        <v>5</v>
      </c>
      <c r="F49" s="86">
        <v>10</v>
      </c>
      <c r="G49" s="86">
        <v>13</v>
      </c>
      <c r="H49" s="86">
        <v>4</v>
      </c>
      <c r="I49" s="132" t="s">
        <v>51</v>
      </c>
      <c r="J49" s="3"/>
      <c r="M49" s="3"/>
      <c r="N49" s="156"/>
      <c r="O49" s="156"/>
      <c r="P49" s="156"/>
      <c r="Q49" s="156"/>
      <c r="R49" s="156"/>
      <c r="S49" s="51" t="s">
        <v>752</v>
      </c>
    </row>
    <row r="50" spans="1:19" ht="18.75" customHeight="1">
      <c r="A50" s="394"/>
      <c r="B50" s="2"/>
      <c r="C50" s="2"/>
      <c r="D50" s="2"/>
      <c r="E50" s="2"/>
      <c r="F50" s="2"/>
      <c r="G50" s="2"/>
      <c r="H50" s="2"/>
      <c r="I50" s="2"/>
      <c r="J50" s="3"/>
      <c r="M50" s="417" t="s">
        <v>767</v>
      </c>
      <c r="N50" s="141"/>
      <c r="O50" s="352" t="s">
        <v>563</v>
      </c>
      <c r="P50" s="352" t="s">
        <v>751</v>
      </c>
      <c r="Q50" s="352" t="s">
        <v>750</v>
      </c>
      <c r="R50" s="352" t="s">
        <v>749</v>
      </c>
      <c r="S50" s="351" t="s">
        <v>748</v>
      </c>
    </row>
    <row r="51" spans="1:19" ht="18.75" customHeight="1">
      <c r="A51" s="393" t="s">
        <v>282</v>
      </c>
      <c r="B51" s="86">
        <v>73</v>
      </c>
      <c r="C51" s="132" t="s">
        <v>51</v>
      </c>
      <c r="D51" s="86">
        <v>59</v>
      </c>
      <c r="E51" s="86">
        <v>7</v>
      </c>
      <c r="F51" s="86">
        <v>17</v>
      </c>
      <c r="G51" s="86">
        <v>13</v>
      </c>
      <c r="H51" s="86">
        <v>4</v>
      </c>
      <c r="I51" s="132" t="s">
        <v>51</v>
      </c>
      <c r="J51" s="3"/>
      <c r="M51" s="152" t="s">
        <v>41</v>
      </c>
      <c r="N51" s="151"/>
      <c r="O51" s="23">
        <f>SUM(O53,O64,O69,O71)</f>
        <v>56</v>
      </c>
      <c r="P51" s="23">
        <f>SUM(P53,P64,P69,P71)</f>
        <v>44</v>
      </c>
      <c r="Q51" s="23">
        <f>SUM(Q53,Q64,Q69,Q71)</f>
        <v>57</v>
      </c>
      <c r="R51" s="23">
        <f>SUM(R53,R64,R69,R71)</f>
        <v>64</v>
      </c>
      <c r="S51" s="23">
        <f>SUM(S53,S64,S69,S71)</f>
        <v>104</v>
      </c>
    </row>
    <row r="52" spans="1:19" ht="18.75" customHeight="1">
      <c r="A52" s="392"/>
      <c r="B52" s="391"/>
      <c r="C52" s="391"/>
      <c r="D52" s="391"/>
      <c r="E52" s="391"/>
      <c r="F52" s="391"/>
      <c r="G52" s="391"/>
      <c r="H52" s="391"/>
      <c r="I52" s="391"/>
      <c r="J52" s="3"/>
      <c r="M52" s="420"/>
      <c r="N52" s="419"/>
      <c r="O52" s="20"/>
      <c r="P52" s="20"/>
      <c r="Q52" s="20"/>
      <c r="R52" s="20"/>
      <c r="S52" s="20"/>
    </row>
    <row r="53" spans="1:19" ht="18.75" customHeight="1">
      <c r="A53" s="390" t="s">
        <v>280</v>
      </c>
      <c r="B53" s="389">
        <v>70</v>
      </c>
      <c r="C53" s="388" t="s">
        <v>675</v>
      </c>
      <c r="D53" s="389">
        <v>50</v>
      </c>
      <c r="E53" s="389">
        <v>6</v>
      </c>
      <c r="F53" s="388" t="s">
        <v>675</v>
      </c>
      <c r="G53" s="389">
        <v>12</v>
      </c>
      <c r="H53" s="388" t="s">
        <v>675</v>
      </c>
      <c r="I53" s="388" t="s">
        <v>675</v>
      </c>
      <c r="J53" s="3"/>
      <c r="M53" s="331" t="s">
        <v>747</v>
      </c>
      <c r="N53" s="422"/>
      <c r="O53" s="329">
        <f>SUM(O54:O62)</f>
        <v>56</v>
      </c>
      <c r="P53" s="329">
        <v>44</v>
      </c>
      <c r="Q53" s="329">
        <f>SUM(Q54:Q62)</f>
        <v>47</v>
      </c>
      <c r="R53" s="329">
        <f>SUM(R54:R62)</f>
        <v>53</v>
      </c>
      <c r="S53" s="329">
        <f>SUM(S54:S62)</f>
        <v>92</v>
      </c>
    </row>
    <row r="54" spans="1:19" ht="18.75" customHeight="1">
      <c r="A54" s="86" t="s">
        <v>570</v>
      </c>
      <c r="B54" s="86"/>
      <c r="C54" s="86"/>
      <c r="D54" s="86"/>
      <c r="E54" s="86"/>
      <c r="F54" s="86"/>
      <c r="G54" s="86"/>
      <c r="H54" s="86"/>
      <c r="I54" s="86"/>
      <c r="J54" s="3"/>
      <c r="M54" s="84"/>
      <c r="N54" s="212" t="s">
        <v>766</v>
      </c>
      <c r="O54" s="3">
        <v>2</v>
      </c>
      <c r="P54" s="3">
        <v>1</v>
      </c>
      <c r="Q54" s="3">
        <v>3</v>
      </c>
      <c r="R54" s="3">
        <v>3</v>
      </c>
      <c r="S54" s="3">
        <v>6</v>
      </c>
    </row>
    <row r="55" spans="13:19" ht="18.75" customHeight="1">
      <c r="M55" s="84"/>
      <c r="N55" s="212" t="s">
        <v>765</v>
      </c>
      <c r="O55" s="3">
        <v>33</v>
      </c>
      <c r="P55" s="3">
        <v>22</v>
      </c>
      <c r="Q55" s="3">
        <v>25</v>
      </c>
      <c r="R55" s="3">
        <v>31</v>
      </c>
      <c r="S55" s="3">
        <v>46</v>
      </c>
    </row>
    <row r="56" spans="13:19" ht="18.75" customHeight="1">
      <c r="M56" s="87"/>
      <c r="N56" s="8" t="s">
        <v>764</v>
      </c>
      <c r="O56" s="91" t="s">
        <v>35</v>
      </c>
      <c r="P56" s="91" t="s">
        <v>35</v>
      </c>
      <c r="Q56" s="91" t="s">
        <v>35</v>
      </c>
      <c r="R56" s="91" t="s">
        <v>35</v>
      </c>
      <c r="S56" s="91" t="s">
        <v>35</v>
      </c>
    </row>
    <row r="57" spans="13:19" ht="18.75" customHeight="1">
      <c r="M57" s="84"/>
      <c r="N57" s="212" t="s">
        <v>763</v>
      </c>
      <c r="O57" s="3">
        <v>3</v>
      </c>
      <c r="P57" s="3">
        <v>3</v>
      </c>
      <c r="Q57" s="3">
        <v>3</v>
      </c>
      <c r="R57" s="3">
        <v>3</v>
      </c>
      <c r="S57" s="3">
        <v>22</v>
      </c>
    </row>
    <row r="58" spans="13:19" ht="18.75" customHeight="1">
      <c r="M58" s="87"/>
      <c r="N58" s="8"/>
      <c r="O58" s="2"/>
      <c r="P58" s="2"/>
      <c r="Q58" s="2"/>
      <c r="R58" s="2"/>
      <c r="S58" s="2"/>
    </row>
    <row r="59" spans="13:19" ht="18.75" customHeight="1">
      <c r="M59" s="84"/>
      <c r="N59" s="212" t="s">
        <v>762</v>
      </c>
      <c r="O59" s="91" t="s">
        <v>35</v>
      </c>
      <c r="P59" s="91" t="s">
        <v>35</v>
      </c>
      <c r="Q59" s="91" t="s">
        <v>35</v>
      </c>
      <c r="R59" s="91" t="s">
        <v>35</v>
      </c>
      <c r="S59" s="91" t="s">
        <v>35</v>
      </c>
    </row>
    <row r="60" spans="13:19" ht="18.75" customHeight="1">
      <c r="M60" s="84"/>
      <c r="N60" s="212" t="s">
        <v>761</v>
      </c>
      <c r="O60" s="3">
        <v>18</v>
      </c>
      <c r="P60" s="3">
        <v>17</v>
      </c>
      <c r="Q60" s="3">
        <v>15</v>
      </c>
      <c r="R60" s="3">
        <v>15</v>
      </c>
      <c r="S60" s="3">
        <v>18</v>
      </c>
    </row>
    <row r="61" spans="13:19" ht="18.75" customHeight="1">
      <c r="M61" s="87"/>
      <c r="N61" s="8" t="s">
        <v>760</v>
      </c>
      <c r="O61" s="91" t="s">
        <v>35</v>
      </c>
      <c r="P61" s="91" t="s">
        <v>35</v>
      </c>
      <c r="Q61" s="91" t="s">
        <v>35</v>
      </c>
      <c r="R61" s="91" t="s">
        <v>35</v>
      </c>
      <c r="S61" s="91" t="s">
        <v>35</v>
      </c>
    </row>
    <row r="62" spans="13:19" ht="18.75" customHeight="1">
      <c r="M62" s="84"/>
      <c r="N62" s="212" t="s">
        <v>498</v>
      </c>
      <c r="O62" s="146">
        <v>0</v>
      </c>
      <c r="P62" s="146">
        <v>0</v>
      </c>
      <c r="Q62" s="3">
        <v>1</v>
      </c>
      <c r="R62" s="3">
        <v>1</v>
      </c>
      <c r="S62" s="3">
        <v>0</v>
      </c>
    </row>
    <row r="63" spans="13:19" ht="18.75" customHeight="1">
      <c r="M63" s="87"/>
      <c r="N63" s="96"/>
      <c r="O63" s="51"/>
      <c r="P63" s="2"/>
      <c r="Q63" s="2"/>
      <c r="R63" s="2"/>
      <c r="S63" s="2"/>
    </row>
    <row r="64" spans="13:19" ht="18.75" customHeight="1">
      <c r="M64" s="331" t="s">
        <v>722</v>
      </c>
      <c r="N64" s="422"/>
      <c r="O64" s="423">
        <f>SUM(O65:O67)</f>
        <v>0</v>
      </c>
      <c r="P64" s="219" t="s">
        <v>35</v>
      </c>
      <c r="Q64" s="423">
        <f>SUM(Q65:Q67)</f>
        <v>10</v>
      </c>
      <c r="R64" s="423">
        <f>SUM(R65:R67)</f>
        <v>11</v>
      </c>
      <c r="S64" s="423">
        <f>SUM(S65:S67)</f>
        <v>12</v>
      </c>
    </row>
    <row r="65" spans="13:19" ht="18.75" customHeight="1">
      <c r="M65" s="87"/>
      <c r="N65" s="8" t="s">
        <v>759</v>
      </c>
      <c r="O65" s="91" t="s">
        <v>35</v>
      </c>
      <c r="P65" s="91" t="s">
        <v>35</v>
      </c>
      <c r="Q65" s="91" t="s">
        <v>35</v>
      </c>
      <c r="R65" s="91" t="s">
        <v>35</v>
      </c>
      <c r="S65" s="91" t="s">
        <v>35</v>
      </c>
    </row>
    <row r="66" spans="13:19" ht="18.75" customHeight="1">
      <c r="M66" s="87"/>
      <c r="N66" s="8" t="s">
        <v>758</v>
      </c>
      <c r="O66" s="146">
        <v>0</v>
      </c>
      <c r="P66" s="91" t="s">
        <v>35</v>
      </c>
      <c r="Q66" s="3">
        <v>10</v>
      </c>
      <c r="R66" s="3">
        <v>11</v>
      </c>
      <c r="S66" s="3">
        <v>12</v>
      </c>
    </row>
    <row r="67" spans="13:19" ht="18.75" customHeight="1">
      <c r="M67" s="87"/>
      <c r="N67" s="8" t="s">
        <v>471</v>
      </c>
      <c r="O67" s="91" t="s">
        <v>35</v>
      </c>
      <c r="P67" s="91" t="s">
        <v>35</v>
      </c>
      <c r="Q67" s="91" t="s">
        <v>35</v>
      </c>
      <c r="R67" s="91" t="s">
        <v>35</v>
      </c>
      <c r="S67" s="91" t="s">
        <v>35</v>
      </c>
    </row>
    <row r="68" spans="13:19" ht="18.75" customHeight="1">
      <c r="M68" s="87"/>
      <c r="N68" s="96"/>
      <c r="O68" s="2"/>
      <c r="P68" s="2"/>
      <c r="Q68" s="2"/>
      <c r="R68" s="2"/>
      <c r="S68" s="2"/>
    </row>
    <row r="69" spans="13:19" ht="18.75" customHeight="1">
      <c r="M69" s="331" t="s">
        <v>725</v>
      </c>
      <c r="N69" s="422"/>
      <c r="O69" s="219" t="s">
        <v>35</v>
      </c>
      <c r="P69" s="219" t="s">
        <v>35</v>
      </c>
      <c r="Q69" s="219" t="s">
        <v>35</v>
      </c>
      <c r="R69" s="219" t="s">
        <v>35</v>
      </c>
      <c r="S69" s="421" t="s">
        <v>35</v>
      </c>
    </row>
    <row r="70" spans="13:19" ht="18.75" customHeight="1">
      <c r="M70" s="420"/>
      <c r="N70" s="419"/>
      <c r="O70" s="391"/>
      <c r="P70" s="391"/>
      <c r="Q70" s="391"/>
      <c r="R70" s="391"/>
      <c r="S70" s="391"/>
    </row>
    <row r="71" spans="13:19" ht="18.75" customHeight="1">
      <c r="M71" s="414" t="s">
        <v>720</v>
      </c>
      <c r="N71" s="418"/>
      <c r="O71" s="401" t="s">
        <v>35</v>
      </c>
      <c r="P71" s="401" t="s">
        <v>35</v>
      </c>
      <c r="Q71" s="401" t="s">
        <v>35</v>
      </c>
      <c r="R71" s="401" t="s">
        <v>35</v>
      </c>
      <c r="S71" s="401" t="s">
        <v>35</v>
      </c>
    </row>
    <row r="72" spans="13:19" ht="18.75" customHeight="1">
      <c r="M72" s="16" t="s">
        <v>757</v>
      </c>
      <c r="N72" s="3"/>
      <c r="O72" s="3"/>
      <c r="P72" s="3"/>
      <c r="Q72" s="3"/>
      <c r="R72" s="3"/>
      <c r="S72" s="3"/>
    </row>
    <row r="73" spans="13:19" ht="18.75" customHeight="1">
      <c r="M73" s="3" t="s">
        <v>14</v>
      </c>
      <c r="N73" s="3"/>
      <c r="O73" s="3"/>
      <c r="P73" s="3"/>
      <c r="Q73" s="3"/>
      <c r="R73" s="3"/>
      <c r="S73" s="3"/>
    </row>
  </sheetData>
  <sheetProtection/>
  <mergeCells count="38">
    <mergeCell ref="M69:N69"/>
    <mergeCell ref="M48:S48"/>
    <mergeCell ref="M71:N71"/>
    <mergeCell ref="M51:N51"/>
    <mergeCell ref="M53:N53"/>
    <mergeCell ref="M64:N64"/>
    <mergeCell ref="M42:N42"/>
    <mergeCell ref="M34:N34"/>
    <mergeCell ref="M38:N38"/>
    <mergeCell ref="M7:N7"/>
    <mergeCell ref="M9:N9"/>
    <mergeCell ref="M50:N50"/>
    <mergeCell ref="M47:S47"/>
    <mergeCell ref="H25:J25"/>
    <mergeCell ref="D25:E25"/>
    <mergeCell ref="F8:G8"/>
    <mergeCell ref="F9:G9"/>
    <mergeCell ref="F25:G25"/>
    <mergeCell ref="R1:S1"/>
    <mergeCell ref="M3:S3"/>
    <mergeCell ref="M4:S4"/>
    <mergeCell ref="M6:N6"/>
    <mergeCell ref="B42:D42"/>
    <mergeCell ref="E42:G42"/>
    <mergeCell ref="H41:I42"/>
    <mergeCell ref="C8:C9"/>
    <mergeCell ref="B25:C25"/>
    <mergeCell ref="B41:G41"/>
    <mergeCell ref="D8:D9"/>
    <mergeCell ref="E8:E9"/>
    <mergeCell ref="B24:G24"/>
    <mergeCell ref="H24:J24"/>
    <mergeCell ref="H9:I9"/>
    <mergeCell ref="A3:I3"/>
    <mergeCell ref="C7:E7"/>
    <mergeCell ref="B6:I6"/>
    <mergeCell ref="F7:I7"/>
    <mergeCell ref="H8:I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PageLayoutView="0" workbookViewId="0" topLeftCell="A1">
      <selection activeCell="A1" sqref="A1"/>
    </sheetView>
  </sheetViews>
  <sheetFormatPr defaultColWidth="8.796875" defaultRowHeight="18.75" customHeight="1"/>
  <cols>
    <col min="1" max="1" width="3.09765625" style="0" customWidth="1"/>
    <col min="2" max="2" width="23.69921875" style="0" customWidth="1"/>
    <col min="3" max="10" width="10.59765625" style="0" customWidth="1"/>
    <col min="11" max="12" width="3.09765625" style="0" customWidth="1"/>
    <col min="13" max="13" width="18.69921875" style="0" customWidth="1"/>
    <col min="14" max="14" width="7.5" style="0" customWidth="1"/>
    <col min="15" max="16384" width="10.59765625" style="0" customWidth="1"/>
  </cols>
  <sheetData>
    <row r="1" spans="1:19" ht="18.75" customHeight="1">
      <c r="A1" s="353" t="s">
        <v>823</v>
      </c>
      <c r="B1" s="456"/>
      <c r="C1" s="456"/>
      <c r="D1" s="456"/>
      <c r="E1" s="456"/>
      <c r="F1" s="456"/>
      <c r="G1" s="456"/>
      <c r="H1" s="456"/>
      <c r="K1" s="3"/>
      <c r="L1" s="3"/>
      <c r="M1" s="3"/>
      <c r="N1" s="3"/>
      <c r="O1" s="3"/>
      <c r="P1" s="3"/>
      <c r="Q1" s="3"/>
      <c r="R1" s="78" t="s">
        <v>892</v>
      </c>
      <c r="S1" s="79"/>
    </row>
    <row r="2" spans="1:19" ht="18.75" customHeight="1">
      <c r="A2" s="456"/>
      <c r="B2" s="456"/>
      <c r="C2" s="456"/>
      <c r="D2" s="456"/>
      <c r="E2" s="456"/>
      <c r="F2" s="456"/>
      <c r="G2" s="456"/>
      <c r="H2" s="456"/>
      <c r="K2" s="3"/>
      <c r="L2" s="3"/>
      <c r="M2" s="3"/>
      <c r="N2" s="3"/>
      <c r="O2" s="3"/>
      <c r="P2" s="3"/>
      <c r="Q2" s="3"/>
      <c r="R2" s="3"/>
      <c r="S2" s="3"/>
    </row>
    <row r="3" spans="1:19" ht="18.75" customHeight="1">
      <c r="A3" s="457" t="s">
        <v>822</v>
      </c>
      <c r="B3" s="457"/>
      <c r="C3" s="457"/>
      <c r="D3" s="457"/>
      <c r="E3" s="457"/>
      <c r="F3" s="457"/>
      <c r="G3" s="457"/>
      <c r="H3" s="483"/>
      <c r="K3" s="38" t="s">
        <v>893</v>
      </c>
      <c r="L3" s="38"/>
      <c r="M3" s="38"/>
      <c r="N3" s="38"/>
      <c r="O3" s="38"/>
      <c r="P3" s="38"/>
      <c r="Q3" s="38"/>
      <c r="R3" s="38"/>
      <c r="S3" s="38"/>
    </row>
    <row r="4" spans="1:19" ht="18.75" customHeight="1" thickBot="1">
      <c r="A4" s="456"/>
      <c r="B4" s="455"/>
      <c r="C4" s="455"/>
      <c r="D4" s="455"/>
      <c r="E4" s="455"/>
      <c r="F4" s="455"/>
      <c r="G4" s="454" t="s">
        <v>752</v>
      </c>
      <c r="H4" s="454"/>
      <c r="K4" s="3"/>
      <c r="L4" s="3"/>
      <c r="M4" s="3"/>
      <c r="N4" s="3"/>
      <c r="O4" s="3"/>
      <c r="P4" s="3"/>
      <c r="Q4" s="3"/>
      <c r="R4" s="3"/>
      <c r="S4" s="3"/>
    </row>
    <row r="5" spans="1:19" ht="18.75" customHeight="1">
      <c r="A5" s="453" t="s">
        <v>824</v>
      </c>
      <c r="B5" s="452"/>
      <c r="C5" s="451" t="s">
        <v>563</v>
      </c>
      <c r="D5" s="451" t="s">
        <v>821</v>
      </c>
      <c r="E5" s="451" t="s">
        <v>820</v>
      </c>
      <c r="F5" s="451" t="s">
        <v>819</v>
      </c>
      <c r="G5" s="450" t="s">
        <v>818</v>
      </c>
      <c r="H5" s="484"/>
      <c r="K5" s="482" t="s">
        <v>894</v>
      </c>
      <c r="L5" s="481"/>
      <c r="M5" s="480"/>
      <c r="N5" s="479" t="s">
        <v>891</v>
      </c>
      <c r="O5" s="255" t="s">
        <v>890</v>
      </c>
      <c r="P5" s="254" t="s">
        <v>889</v>
      </c>
      <c r="Q5" s="254" t="s">
        <v>888</v>
      </c>
      <c r="R5" s="254" t="s">
        <v>887</v>
      </c>
      <c r="S5" s="253" t="s">
        <v>886</v>
      </c>
    </row>
    <row r="6" spans="1:19" ht="18.75" customHeight="1">
      <c r="A6" s="449" t="s">
        <v>817</v>
      </c>
      <c r="B6" s="448"/>
      <c r="C6" s="23">
        <f>SUM(C8,C58)</f>
        <v>47306</v>
      </c>
      <c r="D6" s="23">
        <f>SUM(D8,D58)</f>
        <v>40480</v>
      </c>
      <c r="E6" s="23">
        <f>SUM(E8,E58)</f>
        <v>30471</v>
      </c>
      <c r="F6" s="23">
        <f>SUM(F8,F58)</f>
        <v>30560</v>
      </c>
      <c r="G6" s="23">
        <f>SUM(G8,G58)</f>
        <v>31252</v>
      </c>
      <c r="H6" s="23"/>
      <c r="K6" s="478" t="s">
        <v>885</v>
      </c>
      <c r="L6" s="477"/>
      <c r="M6" s="476"/>
      <c r="N6" s="113" t="s">
        <v>880</v>
      </c>
      <c r="O6" s="475">
        <v>3.55</v>
      </c>
      <c r="P6" s="475">
        <v>3.75</v>
      </c>
      <c r="Q6" s="475">
        <v>3.4</v>
      </c>
      <c r="R6" s="475">
        <v>2.4</v>
      </c>
      <c r="S6" s="475">
        <v>5.75</v>
      </c>
    </row>
    <row r="7" spans="1:19" ht="18.75" customHeight="1">
      <c r="A7" s="443"/>
      <c r="B7" s="442"/>
      <c r="C7" s="20"/>
      <c r="D7" s="20"/>
      <c r="E7" s="20"/>
      <c r="F7" s="20"/>
      <c r="G7" s="20"/>
      <c r="H7" s="20"/>
      <c r="K7" s="463" t="s">
        <v>884</v>
      </c>
      <c r="L7" s="463"/>
      <c r="M7" s="100"/>
      <c r="N7" s="113" t="s">
        <v>4</v>
      </c>
      <c r="O7" s="475">
        <v>2.6</v>
      </c>
      <c r="P7" s="475">
        <v>0.89</v>
      </c>
      <c r="Q7" s="475">
        <v>2.04</v>
      </c>
      <c r="R7" s="475">
        <v>4.21</v>
      </c>
      <c r="S7" s="475">
        <v>8.88</v>
      </c>
    </row>
    <row r="8" spans="1:19" ht="18.75" customHeight="1">
      <c r="A8" s="434" t="s">
        <v>816</v>
      </c>
      <c r="B8" s="433"/>
      <c r="C8" s="23">
        <f>SUM(C10,C18,C21,C24,C32,C35,C38,C40,C43,C50:C54)</f>
        <v>38936</v>
      </c>
      <c r="D8" s="23">
        <f>SUM(D10,D18,D21,D24,D32,D35,D38,D40,D43,D50:D54)</f>
        <v>30802</v>
      </c>
      <c r="E8" s="23">
        <f>SUM(E10,E18,E21,E24,E32,E35,E38,E40,E43,E50:E54)</f>
        <v>20747</v>
      </c>
      <c r="F8" s="23">
        <f>SUM(F10,F18,F21,F24,F32,F35,F38,F40,F43,F50:F54)</f>
        <v>19522</v>
      </c>
      <c r="G8" s="23">
        <f>SUM(G10,G18,G21,G24,G32,G35,G38,G40,G43,G50:G54)</f>
        <v>20774</v>
      </c>
      <c r="H8" s="23"/>
      <c r="K8" s="463" t="s">
        <v>883</v>
      </c>
      <c r="L8" s="463"/>
      <c r="M8" s="100"/>
      <c r="N8" s="113" t="s">
        <v>882</v>
      </c>
      <c r="O8" s="474">
        <v>94</v>
      </c>
      <c r="P8" s="474">
        <v>75</v>
      </c>
      <c r="Q8" s="474">
        <v>116</v>
      </c>
      <c r="R8" s="474">
        <v>117</v>
      </c>
      <c r="S8" s="474">
        <v>64</v>
      </c>
    </row>
    <row r="9" spans="1:19" ht="18.75" customHeight="1">
      <c r="A9" s="434" t="s">
        <v>815</v>
      </c>
      <c r="B9" s="433"/>
      <c r="C9" s="437"/>
      <c r="D9" s="437"/>
      <c r="E9" s="437"/>
      <c r="F9" s="437"/>
      <c r="G9" s="437"/>
      <c r="H9" s="437"/>
      <c r="K9" s="463" t="s">
        <v>881</v>
      </c>
      <c r="L9" s="463"/>
      <c r="M9" s="100"/>
      <c r="N9" s="113" t="s">
        <v>880</v>
      </c>
      <c r="O9" s="474">
        <v>308</v>
      </c>
      <c r="P9" s="474">
        <v>221</v>
      </c>
      <c r="Q9" s="474">
        <v>292</v>
      </c>
      <c r="R9" s="474">
        <v>488</v>
      </c>
      <c r="S9" s="474">
        <v>376</v>
      </c>
    </row>
    <row r="10" spans="1:19" ht="18.75" customHeight="1">
      <c r="A10" s="434" t="s">
        <v>814</v>
      </c>
      <c r="B10" s="447"/>
      <c r="C10" s="432">
        <v>14375</v>
      </c>
      <c r="D10" s="432">
        <v>14903</v>
      </c>
      <c r="E10" s="432">
        <v>15173</v>
      </c>
      <c r="F10" s="432">
        <v>14192</v>
      </c>
      <c r="G10" s="432">
        <v>15205</v>
      </c>
      <c r="H10" s="432"/>
      <c r="K10" s="463" t="s">
        <v>879</v>
      </c>
      <c r="L10" s="463"/>
      <c r="M10" s="100"/>
      <c r="N10" s="113" t="s">
        <v>878</v>
      </c>
      <c r="O10" s="473">
        <v>1287</v>
      </c>
      <c r="P10" s="473">
        <v>682</v>
      </c>
      <c r="Q10" s="473">
        <v>996</v>
      </c>
      <c r="R10" s="473">
        <v>2527</v>
      </c>
      <c r="S10" s="473">
        <v>2269</v>
      </c>
    </row>
    <row r="11" spans="1:19" ht="18.75" customHeight="1">
      <c r="A11" s="424"/>
      <c r="B11" s="430" t="s">
        <v>813</v>
      </c>
      <c r="C11" s="429">
        <v>4263</v>
      </c>
      <c r="D11" s="429">
        <v>3928</v>
      </c>
      <c r="E11" s="429">
        <v>4412</v>
      </c>
      <c r="F11" s="429">
        <v>4548</v>
      </c>
      <c r="G11" s="429">
        <v>5023</v>
      </c>
      <c r="H11" s="429"/>
      <c r="K11" s="86"/>
      <c r="L11" s="86"/>
      <c r="M11" s="12"/>
      <c r="N11" s="113"/>
      <c r="O11" s="2"/>
      <c r="P11" s="2"/>
      <c r="Q11" s="2"/>
      <c r="R11" s="2"/>
      <c r="S11" s="2"/>
    </row>
    <row r="12" spans="1:19" ht="18.75" customHeight="1">
      <c r="A12" s="424"/>
      <c r="B12" s="430" t="s">
        <v>812</v>
      </c>
      <c r="C12" s="429">
        <v>923</v>
      </c>
      <c r="D12" s="429">
        <v>1259</v>
      </c>
      <c r="E12" s="429">
        <v>638</v>
      </c>
      <c r="F12" s="429">
        <v>672</v>
      </c>
      <c r="G12" s="429">
        <v>446</v>
      </c>
      <c r="H12" s="429"/>
      <c r="K12" s="463" t="s">
        <v>877</v>
      </c>
      <c r="L12" s="467"/>
      <c r="M12" s="92"/>
      <c r="N12" s="113" t="s">
        <v>829</v>
      </c>
      <c r="O12" s="472">
        <f>SUM(O13:O14)</f>
        <v>6837.900000000001</v>
      </c>
      <c r="P12" s="471">
        <f>SUM(P13:P14)</f>
        <v>3127.7999999999997</v>
      </c>
      <c r="Q12" s="471">
        <f>SUM(Q13:Q14)</f>
        <v>3313.2</v>
      </c>
      <c r="R12" s="471">
        <f>SUM(R13:R14)</f>
        <v>12914.400000000001</v>
      </c>
      <c r="S12" s="471">
        <f>SUM(S13:S14)</f>
        <v>22021.699999999997</v>
      </c>
    </row>
    <row r="13" spans="1:19" ht="18.75" customHeight="1">
      <c r="A13" s="424"/>
      <c r="B13" s="430" t="s">
        <v>811</v>
      </c>
      <c r="C13" s="429">
        <v>1164</v>
      </c>
      <c r="D13" s="429">
        <v>1394</v>
      </c>
      <c r="E13" s="429">
        <v>1116</v>
      </c>
      <c r="F13" s="429">
        <v>739</v>
      </c>
      <c r="G13" s="429">
        <v>791</v>
      </c>
      <c r="H13" s="429"/>
      <c r="K13" s="86"/>
      <c r="L13" s="463" t="s">
        <v>876</v>
      </c>
      <c r="M13" s="100"/>
      <c r="N13" s="113" t="s">
        <v>827</v>
      </c>
      <c r="O13" s="472">
        <v>4842.6</v>
      </c>
      <c r="P13" s="471">
        <v>2469.7</v>
      </c>
      <c r="Q13" s="471">
        <v>1960.3</v>
      </c>
      <c r="R13" s="471">
        <v>8742.6</v>
      </c>
      <c r="S13" s="471">
        <v>16550.8</v>
      </c>
    </row>
    <row r="14" spans="1:19" ht="18.75" customHeight="1">
      <c r="A14" s="424"/>
      <c r="B14" s="430" t="s">
        <v>810</v>
      </c>
      <c r="C14" s="429">
        <v>3109</v>
      </c>
      <c r="D14" s="429">
        <v>2827</v>
      </c>
      <c r="E14" s="429">
        <v>3026</v>
      </c>
      <c r="F14" s="429">
        <v>2784</v>
      </c>
      <c r="G14" s="429">
        <v>3279</v>
      </c>
      <c r="H14" s="429"/>
      <c r="K14" s="86"/>
      <c r="L14" s="463" t="s">
        <v>875</v>
      </c>
      <c r="M14" s="100"/>
      <c r="N14" s="113" t="s">
        <v>827</v>
      </c>
      <c r="O14" s="472">
        <v>1995.3</v>
      </c>
      <c r="P14" s="471">
        <v>658.1</v>
      </c>
      <c r="Q14" s="471">
        <v>1352.9</v>
      </c>
      <c r="R14" s="471">
        <v>4171.8</v>
      </c>
      <c r="S14" s="471">
        <v>5470.9</v>
      </c>
    </row>
    <row r="15" spans="1:19" ht="18.75" customHeight="1">
      <c r="A15" s="424"/>
      <c r="B15" s="430" t="s">
        <v>809</v>
      </c>
      <c r="C15" s="429">
        <v>244</v>
      </c>
      <c r="D15" s="429">
        <v>285</v>
      </c>
      <c r="E15" s="429">
        <v>236</v>
      </c>
      <c r="F15" s="429">
        <v>161</v>
      </c>
      <c r="G15" s="429">
        <v>171</v>
      </c>
      <c r="H15" s="429"/>
      <c r="K15" s="86"/>
      <c r="L15" s="86"/>
      <c r="M15" s="12"/>
      <c r="N15" s="113"/>
      <c r="O15" s="472"/>
      <c r="P15" s="471"/>
      <c r="Q15" s="471"/>
      <c r="R15" s="471"/>
      <c r="S15" s="471"/>
    </row>
    <row r="16" spans="1:19" ht="18.75" customHeight="1">
      <c r="A16" s="424"/>
      <c r="B16" s="430" t="s">
        <v>808</v>
      </c>
      <c r="C16" s="429">
        <v>3487</v>
      </c>
      <c r="D16" s="429">
        <v>3928</v>
      </c>
      <c r="E16" s="429">
        <v>4475</v>
      </c>
      <c r="F16" s="429">
        <v>4030</v>
      </c>
      <c r="G16" s="429">
        <v>4148</v>
      </c>
      <c r="H16" s="429"/>
      <c r="K16" s="463" t="s">
        <v>874</v>
      </c>
      <c r="L16" s="467"/>
      <c r="M16" s="92"/>
      <c r="N16" s="113" t="s">
        <v>873</v>
      </c>
      <c r="O16" s="470">
        <v>4486</v>
      </c>
      <c r="P16" s="469">
        <v>466</v>
      </c>
      <c r="Q16" s="469">
        <v>2297</v>
      </c>
      <c r="R16" s="469">
        <v>12690</v>
      </c>
      <c r="S16" s="469">
        <v>11909</v>
      </c>
    </row>
    <row r="17" spans="1:19" ht="18.75" customHeight="1">
      <c r="A17" s="424"/>
      <c r="B17" s="444"/>
      <c r="C17" s="435"/>
      <c r="D17" s="435"/>
      <c r="E17" s="435"/>
      <c r="F17" s="435"/>
      <c r="G17" s="435"/>
      <c r="H17" s="435"/>
      <c r="K17" s="86"/>
      <c r="L17" s="86"/>
      <c r="M17" s="12"/>
      <c r="N17" s="113"/>
      <c r="O17" s="468"/>
      <c r="P17" s="468"/>
      <c r="Q17" s="468"/>
      <c r="R17" s="468"/>
      <c r="S17" s="468"/>
    </row>
    <row r="18" spans="1:19" ht="18.75" customHeight="1">
      <c r="A18" s="434" t="s">
        <v>807</v>
      </c>
      <c r="B18" s="433"/>
      <c r="C18" s="432">
        <v>190</v>
      </c>
      <c r="D18" s="432">
        <v>521</v>
      </c>
      <c r="E18" s="432">
        <v>428</v>
      </c>
      <c r="F18" s="432">
        <v>353</v>
      </c>
      <c r="G18" s="431">
        <v>542</v>
      </c>
      <c r="H18" s="431"/>
      <c r="K18" s="463" t="s">
        <v>872</v>
      </c>
      <c r="L18" s="467"/>
      <c r="M18" s="92"/>
      <c r="N18" s="113" t="s">
        <v>829</v>
      </c>
      <c r="O18" s="465">
        <f>O19-O21</f>
        <v>1820.7000000000003</v>
      </c>
      <c r="P18" s="465">
        <f>P19-P21</f>
        <v>56.099999999999966</v>
      </c>
      <c r="Q18" s="465">
        <f>Q19-Q21</f>
        <v>1302.2000000000003</v>
      </c>
      <c r="R18" s="465">
        <f>R19-R21</f>
        <v>4500.599999999999</v>
      </c>
      <c r="S18" s="465">
        <f>S19-S21</f>
        <v>5784.300000000001</v>
      </c>
    </row>
    <row r="19" spans="1:19" ht="18.75" customHeight="1">
      <c r="A19" s="424"/>
      <c r="B19" s="430" t="s">
        <v>806</v>
      </c>
      <c r="C19" s="429">
        <v>145</v>
      </c>
      <c r="D19" s="429">
        <v>473</v>
      </c>
      <c r="E19" s="429">
        <v>372</v>
      </c>
      <c r="F19" s="429">
        <v>295</v>
      </c>
      <c r="G19" s="429">
        <v>486</v>
      </c>
      <c r="H19" s="429"/>
      <c r="K19" s="86"/>
      <c r="L19" s="463" t="s">
        <v>871</v>
      </c>
      <c r="M19" s="100"/>
      <c r="N19" s="113" t="s">
        <v>827</v>
      </c>
      <c r="O19" s="465">
        <v>4359.8</v>
      </c>
      <c r="P19" s="465">
        <v>389.8</v>
      </c>
      <c r="Q19" s="465">
        <v>2392.4</v>
      </c>
      <c r="R19" s="465">
        <v>10317.9</v>
      </c>
      <c r="S19" s="465">
        <v>16033.2</v>
      </c>
    </row>
    <row r="20" spans="1:19" ht="18.75" customHeight="1">
      <c r="A20" s="424"/>
      <c r="B20" s="430"/>
      <c r="C20" s="435"/>
      <c r="D20" s="435"/>
      <c r="E20" s="435"/>
      <c r="F20" s="435"/>
      <c r="G20" s="435"/>
      <c r="H20" s="435"/>
      <c r="K20" s="86"/>
      <c r="L20" s="86"/>
      <c r="M20" s="8" t="s">
        <v>870</v>
      </c>
      <c r="N20" s="113" t="s">
        <v>827</v>
      </c>
      <c r="O20" s="465">
        <v>4352</v>
      </c>
      <c r="P20" s="465">
        <v>389.8</v>
      </c>
      <c r="Q20" s="465">
        <v>2392.4</v>
      </c>
      <c r="R20" s="465">
        <v>10279.8</v>
      </c>
      <c r="S20" s="465">
        <v>16033.2</v>
      </c>
    </row>
    <row r="21" spans="1:19" ht="18.75" customHeight="1">
      <c r="A21" s="434" t="s">
        <v>805</v>
      </c>
      <c r="B21" s="433"/>
      <c r="C21" s="432">
        <v>30</v>
      </c>
      <c r="D21" s="432">
        <v>8</v>
      </c>
      <c r="E21" s="432">
        <v>11</v>
      </c>
      <c r="F21" s="432">
        <v>55</v>
      </c>
      <c r="G21" s="431">
        <v>45</v>
      </c>
      <c r="H21" s="431"/>
      <c r="K21" s="463" t="s">
        <v>869</v>
      </c>
      <c r="L21" s="467"/>
      <c r="M21" s="92"/>
      <c r="N21" s="113" t="s">
        <v>827</v>
      </c>
      <c r="O21" s="465">
        <f>SUM(O22:O39)</f>
        <v>2539.1</v>
      </c>
      <c r="P21" s="465">
        <f>SUM(P22:P39)</f>
        <v>333.70000000000005</v>
      </c>
      <c r="Q21" s="465">
        <f>SUM(Q22:Q39)</f>
        <v>1090.1999999999998</v>
      </c>
      <c r="R21" s="465">
        <f>SUM(R22:R39)</f>
        <v>5817.3</v>
      </c>
      <c r="S21" s="465">
        <f>SUM(S22:S39)</f>
        <v>10248.9</v>
      </c>
    </row>
    <row r="22" spans="1:19" ht="18.75" customHeight="1">
      <c r="A22" s="424"/>
      <c r="B22" s="430" t="s">
        <v>804</v>
      </c>
      <c r="C22" s="429">
        <v>18</v>
      </c>
      <c r="D22" s="429">
        <v>6</v>
      </c>
      <c r="E22" s="429">
        <v>7</v>
      </c>
      <c r="F22" s="429">
        <v>52</v>
      </c>
      <c r="G22" s="429">
        <v>42</v>
      </c>
      <c r="H22" s="429"/>
      <c r="K22" s="86"/>
      <c r="L22" s="86"/>
      <c r="M22" s="8" t="s">
        <v>868</v>
      </c>
      <c r="N22" s="113" t="s">
        <v>827</v>
      </c>
      <c r="O22" s="465">
        <v>443.5</v>
      </c>
      <c r="P22" s="465" t="s">
        <v>13</v>
      </c>
      <c r="Q22" s="465" t="s">
        <v>13</v>
      </c>
      <c r="R22" s="465">
        <v>714.5</v>
      </c>
      <c r="S22" s="465">
        <v>3383.8</v>
      </c>
    </row>
    <row r="23" spans="1:19" ht="18.75" customHeight="1">
      <c r="A23" s="424"/>
      <c r="B23" s="444"/>
      <c r="C23" s="435"/>
      <c r="D23" s="435"/>
      <c r="E23" s="435"/>
      <c r="F23" s="435"/>
      <c r="G23" s="435"/>
      <c r="H23" s="435"/>
      <c r="K23" s="86"/>
      <c r="L23" s="86"/>
      <c r="M23" s="8" t="s">
        <v>867</v>
      </c>
      <c r="N23" s="113" t="s">
        <v>827</v>
      </c>
      <c r="O23" s="465">
        <v>252.9</v>
      </c>
      <c r="P23" s="465">
        <v>36.2</v>
      </c>
      <c r="Q23" s="465">
        <v>127.4</v>
      </c>
      <c r="R23" s="465">
        <v>799.3</v>
      </c>
      <c r="S23" s="465">
        <v>437.3</v>
      </c>
    </row>
    <row r="24" spans="1:19" ht="18.75" customHeight="1">
      <c r="A24" s="434" t="s">
        <v>803</v>
      </c>
      <c r="B24" s="433"/>
      <c r="C24" s="432">
        <v>757</v>
      </c>
      <c r="D24" s="432">
        <v>803</v>
      </c>
      <c r="E24" s="432">
        <v>704</v>
      </c>
      <c r="F24" s="432">
        <v>587</v>
      </c>
      <c r="G24" s="431">
        <v>759</v>
      </c>
      <c r="H24" s="431"/>
      <c r="K24" s="86"/>
      <c r="L24" s="86"/>
      <c r="M24" s="8" t="s">
        <v>866</v>
      </c>
      <c r="N24" s="113" t="s">
        <v>827</v>
      </c>
      <c r="O24" s="465" t="s">
        <v>13</v>
      </c>
      <c r="P24" s="465" t="s">
        <v>13</v>
      </c>
      <c r="Q24" s="465" t="s">
        <v>13</v>
      </c>
      <c r="R24" s="465" t="s">
        <v>13</v>
      </c>
      <c r="S24" s="465" t="s">
        <v>13</v>
      </c>
    </row>
    <row r="25" spans="1:19" ht="18.75" customHeight="1">
      <c r="A25" s="424"/>
      <c r="B25" s="430" t="s">
        <v>802</v>
      </c>
      <c r="C25" s="429">
        <v>47</v>
      </c>
      <c r="D25" s="429">
        <v>76</v>
      </c>
      <c r="E25" s="429">
        <v>74</v>
      </c>
      <c r="F25" s="429">
        <v>45</v>
      </c>
      <c r="G25" s="429">
        <v>102</v>
      </c>
      <c r="H25" s="429"/>
      <c r="K25" s="86"/>
      <c r="L25" s="86"/>
      <c r="M25" s="8" t="s">
        <v>865</v>
      </c>
      <c r="N25" s="113" t="s">
        <v>827</v>
      </c>
      <c r="O25" s="465">
        <v>243.9</v>
      </c>
      <c r="P25" s="465">
        <v>51.4</v>
      </c>
      <c r="Q25" s="465">
        <v>150.4</v>
      </c>
      <c r="R25" s="465">
        <v>625.2</v>
      </c>
      <c r="S25" s="465">
        <v>590.5</v>
      </c>
    </row>
    <row r="26" spans="1:19" ht="18.75" customHeight="1">
      <c r="A26" s="424"/>
      <c r="B26" s="430" t="s">
        <v>801</v>
      </c>
      <c r="C26" s="429">
        <v>79</v>
      </c>
      <c r="D26" s="429">
        <v>73</v>
      </c>
      <c r="E26" s="429">
        <v>108</v>
      </c>
      <c r="F26" s="429">
        <v>90</v>
      </c>
      <c r="G26" s="429">
        <v>83</v>
      </c>
      <c r="H26" s="429"/>
      <c r="K26" s="86"/>
      <c r="L26" s="86"/>
      <c r="M26" s="8" t="s">
        <v>864</v>
      </c>
      <c r="N26" s="113" t="s">
        <v>827</v>
      </c>
      <c r="O26" s="465">
        <v>368</v>
      </c>
      <c r="P26" s="465">
        <v>28.7</v>
      </c>
      <c r="Q26" s="465">
        <v>229.9</v>
      </c>
      <c r="R26" s="465">
        <v>762.4</v>
      </c>
      <c r="S26" s="465">
        <v>1534.1</v>
      </c>
    </row>
    <row r="27" spans="1:19" ht="18.75" customHeight="1">
      <c r="A27" s="424"/>
      <c r="B27" s="430" t="s">
        <v>800</v>
      </c>
      <c r="C27" s="429">
        <v>1</v>
      </c>
      <c r="D27" s="429">
        <v>1</v>
      </c>
      <c r="E27" s="429">
        <v>1</v>
      </c>
      <c r="F27" s="429">
        <v>1</v>
      </c>
      <c r="G27" s="429">
        <v>10</v>
      </c>
      <c r="H27" s="429"/>
      <c r="K27" s="86"/>
      <c r="L27" s="86"/>
      <c r="M27" s="8" t="s">
        <v>863</v>
      </c>
      <c r="N27" s="113" t="s">
        <v>827</v>
      </c>
      <c r="O27" s="465">
        <v>14.2</v>
      </c>
      <c r="P27" s="465">
        <v>3</v>
      </c>
      <c r="Q27" s="465" t="s">
        <v>13</v>
      </c>
      <c r="R27" s="465">
        <v>63.5</v>
      </c>
      <c r="S27" s="465" t="s">
        <v>13</v>
      </c>
    </row>
    <row r="28" spans="1:19" ht="18.75" customHeight="1">
      <c r="A28" s="424"/>
      <c r="B28" s="430" t="s">
        <v>799</v>
      </c>
      <c r="C28" s="429">
        <v>30</v>
      </c>
      <c r="D28" s="429">
        <v>19</v>
      </c>
      <c r="E28" s="429">
        <v>16</v>
      </c>
      <c r="F28" s="429">
        <v>18</v>
      </c>
      <c r="G28" s="429">
        <v>27</v>
      </c>
      <c r="H28" s="429"/>
      <c r="K28" s="86"/>
      <c r="L28" s="86"/>
      <c r="M28" s="8" t="s">
        <v>862</v>
      </c>
      <c r="N28" s="113" t="s">
        <v>827</v>
      </c>
      <c r="O28" s="465">
        <v>48.3</v>
      </c>
      <c r="P28" s="465">
        <v>1.7</v>
      </c>
      <c r="Q28" s="465">
        <v>15.8</v>
      </c>
      <c r="R28" s="465">
        <v>133.6</v>
      </c>
      <c r="S28" s="465">
        <v>180.2</v>
      </c>
    </row>
    <row r="29" spans="1:19" ht="18.75" customHeight="1">
      <c r="A29" s="424"/>
      <c r="B29" s="430" t="s">
        <v>798</v>
      </c>
      <c r="C29" s="429">
        <v>111</v>
      </c>
      <c r="D29" s="429">
        <v>109</v>
      </c>
      <c r="E29" s="429">
        <v>110</v>
      </c>
      <c r="F29" s="429">
        <v>132</v>
      </c>
      <c r="G29" s="429">
        <v>121</v>
      </c>
      <c r="H29" s="429"/>
      <c r="K29" s="86"/>
      <c r="L29" s="86"/>
      <c r="M29" s="8" t="s">
        <v>861</v>
      </c>
      <c r="N29" s="113" t="s">
        <v>827</v>
      </c>
      <c r="O29" s="465">
        <v>81.2</v>
      </c>
      <c r="P29" s="465">
        <v>4.3</v>
      </c>
      <c r="Q29" s="465">
        <v>1.9</v>
      </c>
      <c r="R29" s="465">
        <v>329.3</v>
      </c>
      <c r="S29" s="465">
        <v>133.9</v>
      </c>
    </row>
    <row r="30" spans="1:19" ht="18.75" customHeight="1">
      <c r="A30" s="424"/>
      <c r="B30" s="430" t="s">
        <v>797</v>
      </c>
      <c r="C30" s="429">
        <v>8</v>
      </c>
      <c r="D30" s="429">
        <v>11</v>
      </c>
      <c r="E30" s="429">
        <v>11</v>
      </c>
      <c r="F30" s="429">
        <v>10</v>
      </c>
      <c r="G30" s="429">
        <v>11</v>
      </c>
      <c r="H30" s="429"/>
      <c r="K30" s="86"/>
      <c r="L30" s="86"/>
      <c r="M30" s="8" t="s">
        <v>860</v>
      </c>
      <c r="N30" s="113" t="s">
        <v>827</v>
      </c>
      <c r="O30" s="465" t="s">
        <v>13</v>
      </c>
      <c r="P30" s="465" t="s">
        <v>13</v>
      </c>
      <c r="Q30" s="465" t="s">
        <v>13</v>
      </c>
      <c r="R30" s="465" t="s">
        <v>13</v>
      </c>
      <c r="S30" s="465" t="s">
        <v>13</v>
      </c>
    </row>
    <row r="31" spans="1:19" ht="18.75" customHeight="1">
      <c r="A31" s="424"/>
      <c r="B31" s="444"/>
      <c r="C31" s="435"/>
      <c r="D31" s="435"/>
      <c r="E31" s="435"/>
      <c r="F31" s="435"/>
      <c r="G31" s="435"/>
      <c r="H31" s="435"/>
      <c r="K31" s="86"/>
      <c r="L31" s="86"/>
      <c r="M31" s="8" t="s">
        <v>859</v>
      </c>
      <c r="N31" s="113" t="s">
        <v>827</v>
      </c>
      <c r="O31" s="465">
        <v>31</v>
      </c>
      <c r="P31" s="465">
        <v>4.4</v>
      </c>
      <c r="Q31" s="465">
        <v>34.9</v>
      </c>
      <c r="R31" s="465">
        <v>81.7</v>
      </c>
      <c r="S31" s="465">
        <v>29</v>
      </c>
    </row>
    <row r="32" spans="1:19" ht="18.75" customHeight="1">
      <c r="A32" s="434" t="s">
        <v>796</v>
      </c>
      <c r="B32" s="433"/>
      <c r="C32" s="432">
        <v>26</v>
      </c>
      <c r="D32" s="432">
        <v>35</v>
      </c>
      <c r="E32" s="432">
        <v>32</v>
      </c>
      <c r="F32" s="432">
        <v>30</v>
      </c>
      <c r="G32" s="431">
        <v>25</v>
      </c>
      <c r="H32" s="431"/>
      <c r="K32" s="86"/>
      <c r="L32" s="86"/>
      <c r="M32" s="8" t="s">
        <v>858</v>
      </c>
      <c r="N32" s="113" t="s">
        <v>827</v>
      </c>
      <c r="O32" s="465">
        <v>20.5</v>
      </c>
      <c r="P32" s="465">
        <v>9.4</v>
      </c>
      <c r="Q32" s="465">
        <v>32.9</v>
      </c>
      <c r="R32" s="465">
        <v>25.6</v>
      </c>
      <c r="S32" s="465">
        <v>21.8</v>
      </c>
    </row>
    <row r="33" spans="1:19" ht="18.75" customHeight="1">
      <c r="A33" s="424"/>
      <c r="B33" s="430" t="s">
        <v>795</v>
      </c>
      <c r="C33" s="429">
        <v>16</v>
      </c>
      <c r="D33" s="429">
        <v>17</v>
      </c>
      <c r="E33" s="429">
        <v>17</v>
      </c>
      <c r="F33" s="429">
        <v>15</v>
      </c>
      <c r="G33" s="429">
        <v>8</v>
      </c>
      <c r="H33" s="429"/>
      <c r="K33" s="86"/>
      <c r="L33" s="86"/>
      <c r="M33" s="8" t="s">
        <v>857</v>
      </c>
      <c r="N33" s="113" t="s">
        <v>827</v>
      </c>
      <c r="O33" s="465">
        <v>85.8</v>
      </c>
      <c r="P33" s="465">
        <v>4.8</v>
      </c>
      <c r="Q33" s="465">
        <v>41.5</v>
      </c>
      <c r="R33" s="465">
        <v>304.9</v>
      </c>
      <c r="S33" s="465">
        <v>112.2</v>
      </c>
    </row>
    <row r="34" spans="1:19" ht="18.75" customHeight="1">
      <c r="A34" s="424"/>
      <c r="B34" s="444"/>
      <c r="C34" s="435"/>
      <c r="D34" s="435"/>
      <c r="E34" s="435"/>
      <c r="F34" s="435"/>
      <c r="G34" s="435"/>
      <c r="H34" s="435"/>
      <c r="K34" s="86"/>
      <c r="L34" s="86"/>
      <c r="M34" s="8" t="s">
        <v>856</v>
      </c>
      <c r="N34" s="113" t="s">
        <v>827</v>
      </c>
      <c r="O34" s="465">
        <v>215.1</v>
      </c>
      <c r="P34" s="465">
        <v>9.3</v>
      </c>
      <c r="Q34" s="465">
        <v>115.9</v>
      </c>
      <c r="R34" s="465">
        <v>567</v>
      </c>
      <c r="S34" s="465">
        <v>711.6</v>
      </c>
    </row>
    <row r="35" spans="1:19" ht="18.75" customHeight="1">
      <c r="A35" s="434" t="s">
        <v>794</v>
      </c>
      <c r="B35" s="433"/>
      <c r="C35" s="432">
        <v>400</v>
      </c>
      <c r="D35" s="432">
        <v>319</v>
      </c>
      <c r="E35" s="432">
        <v>25</v>
      </c>
      <c r="F35" s="432">
        <v>23</v>
      </c>
      <c r="G35" s="431">
        <v>33</v>
      </c>
      <c r="H35" s="431"/>
      <c r="K35" s="86"/>
      <c r="L35" s="86"/>
      <c r="M35" s="8" t="s">
        <v>855</v>
      </c>
      <c r="N35" s="113" t="s">
        <v>827</v>
      </c>
      <c r="O35" s="465">
        <v>20.1</v>
      </c>
      <c r="P35" s="465">
        <v>0.3</v>
      </c>
      <c r="Q35" s="465">
        <v>19.4</v>
      </c>
      <c r="R35" s="465">
        <v>33.9</v>
      </c>
      <c r="S35" s="465">
        <v>86</v>
      </c>
    </row>
    <row r="36" spans="1:19" ht="18.75" customHeight="1">
      <c r="A36" s="424"/>
      <c r="B36" s="430" t="s">
        <v>793</v>
      </c>
      <c r="C36" s="429">
        <v>353</v>
      </c>
      <c r="D36" s="429">
        <v>303</v>
      </c>
      <c r="E36" s="429">
        <v>16</v>
      </c>
      <c r="F36" s="429">
        <v>17</v>
      </c>
      <c r="G36" s="429">
        <v>13</v>
      </c>
      <c r="H36" s="429"/>
      <c r="K36" s="86"/>
      <c r="L36" s="86"/>
      <c r="M36" s="8" t="s">
        <v>854</v>
      </c>
      <c r="N36" s="113" t="s">
        <v>827</v>
      </c>
      <c r="O36" s="465">
        <v>35.8</v>
      </c>
      <c r="P36" s="465">
        <v>15.4</v>
      </c>
      <c r="Q36" s="465" t="s">
        <v>13</v>
      </c>
      <c r="R36" s="465">
        <v>54.8</v>
      </c>
      <c r="S36" s="465">
        <v>205.2</v>
      </c>
    </row>
    <row r="37" spans="1:19" ht="18.75" customHeight="1">
      <c r="A37" s="424"/>
      <c r="B37" s="444"/>
      <c r="C37" s="435"/>
      <c r="D37" s="435"/>
      <c r="E37" s="435"/>
      <c r="F37" s="435"/>
      <c r="G37" s="435"/>
      <c r="H37" s="435"/>
      <c r="K37" s="86"/>
      <c r="L37" s="86"/>
      <c r="M37" s="8" t="s">
        <v>853</v>
      </c>
      <c r="N37" s="113" t="s">
        <v>827</v>
      </c>
      <c r="O37" s="465">
        <v>150.9</v>
      </c>
      <c r="P37" s="465">
        <v>46.5</v>
      </c>
      <c r="Q37" s="465">
        <v>66.3</v>
      </c>
      <c r="R37" s="465">
        <v>320.5</v>
      </c>
      <c r="S37" s="465">
        <v>534.4</v>
      </c>
    </row>
    <row r="38" spans="1:19" ht="18.75" customHeight="1">
      <c r="A38" s="434" t="s">
        <v>792</v>
      </c>
      <c r="B38" s="433"/>
      <c r="C38" s="432">
        <v>30</v>
      </c>
      <c r="D38" s="432">
        <v>35</v>
      </c>
      <c r="E38" s="432">
        <v>32</v>
      </c>
      <c r="F38" s="432">
        <v>36</v>
      </c>
      <c r="G38" s="431">
        <v>19</v>
      </c>
      <c r="H38" s="431"/>
      <c r="K38" s="86"/>
      <c r="L38" s="86"/>
      <c r="M38" s="8" t="s">
        <v>852</v>
      </c>
      <c r="N38" s="113" t="s">
        <v>827</v>
      </c>
      <c r="O38" s="465">
        <v>13.4</v>
      </c>
      <c r="P38" s="465">
        <v>2.9</v>
      </c>
      <c r="Q38" s="465">
        <v>8.6</v>
      </c>
      <c r="R38" s="465">
        <v>43</v>
      </c>
      <c r="S38" s="465">
        <v>11.3</v>
      </c>
    </row>
    <row r="39" spans="1:19" ht="18.75" customHeight="1">
      <c r="A39" s="446"/>
      <c r="B39" s="445"/>
      <c r="C39" s="437"/>
      <c r="D39" s="437"/>
      <c r="E39" s="437"/>
      <c r="F39" s="437"/>
      <c r="G39" s="437"/>
      <c r="H39" s="437"/>
      <c r="K39" s="86"/>
      <c r="L39" s="86"/>
      <c r="M39" s="8" t="s">
        <v>851</v>
      </c>
      <c r="N39" s="113" t="s">
        <v>827</v>
      </c>
      <c r="O39" s="465">
        <v>514.5</v>
      </c>
      <c r="P39" s="465">
        <v>115.4</v>
      </c>
      <c r="Q39" s="465">
        <v>245.3</v>
      </c>
      <c r="R39" s="465">
        <v>958.1</v>
      </c>
      <c r="S39" s="465">
        <v>2277.6</v>
      </c>
    </row>
    <row r="40" spans="1:19" ht="18.75" customHeight="1">
      <c r="A40" s="434" t="s">
        <v>791</v>
      </c>
      <c r="B40" s="433"/>
      <c r="C40" s="432">
        <v>437</v>
      </c>
      <c r="D40" s="432">
        <v>406</v>
      </c>
      <c r="E40" s="432">
        <v>434</v>
      </c>
      <c r="F40" s="432">
        <v>421</v>
      </c>
      <c r="G40" s="431">
        <v>418</v>
      </c>
      <c r="H40" s="431"/>
      <c r="K40" s="86"/>
      <c r="L40" s="86"/>
      <c r="M40" s="12"/>
      <c r="N40" s="113"/>
      <c r="O40" s="464"/>
      <c r="P40" s="464"/>
      <c r="Q40" s="464"/>
      <c r="R40" s="464"/>
      <c r="S40" s="464"/>
    </row>
    <row r="41" spans="1:19" ht="18.75" customHeight="1">
      <c r="A41" s="424"/>
      <c r="B41" s="430" t="s">
        <v>790</v>
      </c>
      <c r="C41" s="429">
        <v>346</v>
      </c>
      <c r="D41" s="429">
        <v>405</v>
      </c>
      <c r="E41" s="429">
        <v>432</v>
      </c>
      <c r="F41" s="429">
        <v>420</v>
      </c>
      <c r="G41" s="429">
        <v>417</v>
      </c>
      <c r="H41" s="429"/>
      <c r="K41" s="463" t="s">
        <v>850</v>
      </c>
      <c r="L41" s="463"/>
      <c r="M41" s="100"/>
      <c r="N41" s="113" t="s">
        <v>827</v>
      </c>
      <c r="O41" s="465">
        <f>O42-O43</f>
        <v>357.70000000000005</v>
      </c>
      <c r="P41" s="465">
        <f>P42-P43</f>
        <v>750.0000000000005</v>
      </c>
      <c r="Q41" s="465">
        <f>Q42-Q43</f>
        <v>-33.900000000000006</v>
      </c>
      <c r="R41" s="465">
        <f>R42-R43</f>
        <v>190.3</v>
      </c>
      <c r="S41" s="465">
        <f>S42-S43</f>
        <v>123.4</v>
      </c>
    </row>
    <row r="42" spans="1:19" ht="18.75" customHeight="1">
      <c r="A42" s="424"/>
      <c r="B42" s="444"/>
      <c r="C42" s="435"/>
      <c r="D42" s="435"/>
      <c r="E42" s="435"/>
      <c r="F42" s="435"/>
      <c r="G42" s="435"/>
      <c r="H42" s="435"/>
      <c r="K42" s="86"/>
      <c r="L42" s="463" t="s">
        <v>849</v>
      </c>
      <c r="M42" s="100"/>
      <c r="N42" s="113" t="s">
        <v>827</v>
      </c>
      <c r="O42" s="465">
        <v>2125.4</v>
      </c>
      <c r="P42" s="465">
        <v>4802.1</v>
      </c>
      <c r="Q42" s="465">
        <v>113.4</v>
      </c>
      <c r="R42" s="465">
        <v>191.3</v>
      </c>
      <c r="S42" s="465">
        <v>225</v>
      </c>
    </row>
    <row r="43" spans="1:19" ht="18.75" customHeight="1">
      <c r="A43" s="434" t="s">
        <v>789</v>
      </c>
      <c r="B43" s="433"/>
      <c r="C43" s="23">
        <f>SUM(C44:C48)</f>
        <v>2977</v>
      </c>
      <c r="D43" s="23">
        <f>SUM(D44:D48)</f>
        <v>2942</v>
      </c>
      <c r="E43" s="23">
        <f>SUM(E44:E48)</f>
        <v>2974</v>
      </c>
      <c r="F43" s="23">
        <f>SUM(F44:F48)</f>
        <v>2884</v>
      </c>
      <c r="G43" s="23">
        <v>2830</v>
      </c>
      <c r="H43" s="23"/>
      <c r="K43" s="86"/>
      <c r="L43" s="463" t="s">
        <v>848</v>
      </c>
      <c r="M43" s="100"/>
      <c r="N43" s="113" t="s">
        <v>827</v>
      </c>
      <c r="O43" s="465">
        <v>1767.7</v>
      </c>
      <c r="P43" s="465">
        <v>4052.1</v>
      </c>
      <c r="Q43" s="465">
        <v>147.3</v>
      </c>
      <c r="R43" s="465">
        <v>1</v>
      </c>
      <c r="S43" s="465">
        <v>101.6</v>
      </c>
    </row>
    <row r="44" spans="1:19" ht="18.75" customHeight="1">
      <c r="A44" s="424"/>
      <c r="B44" s="430" t="s">
        <v>788</v>
      </c>
      <c r="C44" s="429">
        <v>10</v>
      </c>
      <c r="D44" s="429">
        <v>15</v>
      </c>
      <c r="E44" s="429">
        <v>16</v>
      </c>
      <c r="F44" s="429">
        <v>26</v>
      </c>
      <c r="G44" s="429">
        <v>28</v>
      </c>
      <c r="H44" s="429"/>
      <c r="K44" s="86"/>
      <c r="L44" s="86"/>
      <c r="M44" s="12"/>
      <c r="N44" s="113"/>
      <c r="O44" s="464"/>
      <c r="P44" s="464"/>
      <c r="Q44" s="464"/>
      <c r="R44" s="464"/>
      <c r="S44" s="464"/>
    </row>
    <row r="45" spans="1:19" ht="18.75" customHeight="1">
      <c r="A45" s="424"/>
      <c r="B45" s="430" t="s">
        <v>787</v>
      </c>
      <c r="C45" s="429">
        <v>687</v>
      </c>
      <c r="D45" s="429">
        <v>716</v>
      </c>
      <c r="E45" s="429">
        <v>704</v>
      </c>
      <c r="F45" s="429">
        <v>676</v>
      </c>
      <c r="G45" s="429">
        <v>622</v>
      </c>
      <c r="H45" s="429"/>
      <c r="K45" s="463" t="s">
        <v>847</v>
      </c>
      <c r="L45" s="463"/>
      <c r="M45" s="100"/>
      <c r="N45" s="113" t="s">
        <v>827</v>
      </c>
      <c r="O45" s="465">
        <f>O46-O47</f>
        <v>3882.1</v>
      </c>
      <c r="P45" s="465">
        <f>P46-P47</f>
        <v>6018.4</v>
      </c>
      <c r="Q45" s="465">
        <v>3275</v>
      </c>
      <c r="R45" s="465">
        <f>R46-R47</f>
        <v>869</v>
      </c>
      <c r="S45" s="465">
        <v>2537.8</v>
      </c>
    </row>
    <row r="46" spans="1:19" ht="18.75" customHeight="1">
      <c r="A46" s="424"/>
      <c r="B46" s="430" t="s">
        <v>786</v>
      </c>
      <c r="C46" s="429">
        <v>1584</v>
      </c>
      <c r="D46" s="429">
        <v>1532</v>
      </c>
      <c r="E46" s="429">
        <v>1602</v>
      </c>
      <c r="F46" s="429">
        <v>1547</v>
      </c>
      <c r="G46" s="429">
        <v>1559</v>
      </c>
      <c r="H46" s="429"/>
      <c r="K46" s="86"/>
      <c r="L46" s="463" t="s">
        <v>846</v>
      </c>
      <c r="M46" s="100"/>
      <c r="N46" s="113" t="s">
        <v>827</v>
      </c>
      <c r="O46" s="465">
        <v>3995.6</v>
      </c>
      <c r="P46" s="465">
        <v>6060.4</v>
      </c>
      <c r="Q46" s="465">
        <v>3275</v>
      </c>
      <c r="R46" s="465">
        <v>1338.7</v>
      </c>
      <c r="S46" s="465">
        <v>2537.8</v>
      </c>
    </row>
    <row r="47" spans="1:19" ht="18.75" customHeight="1">
      <c r="A47" s="424"/>
      <c r="B47" s="430" t="s">
        <v>785</v>
      </c>
      <c r="C47" s="429">
        <v>533</v>
      </c>
      <c r="D47" s="429">
        <v>517</v>
      </c>
      <c r="E47" s="429">
        <v>491</v>
      </c>
      <c r="F47" s="429">
        <v>482</v>
      </c>
      <c r="G47" s="429">
        <v>457</v>
      </c>
      <c r="H47" s="429"/>
      <c r="K47" s="86"/>
      <c r="L47" s="463" t="s">
        <v>845</v>
      </c>
      <c r="M47" s="100"/>
      <c r="N47" s="113" t="s">
        <v>827</v>
      </c>
      <c r="O47" s="465">
        <v>113.5</v>
      </c>
      <c r="P47" s="465">
        <v>42</v>
      </c>
      <c r="Q47" s="465" t="s">
        <v>13</v>
      </c>
      <c r="R47" s="465">
        <v>469.7</v>
      </c>
      <c r="S47" s="465" t="s">
        <v>13</v>
      </c>
    </row>
    <row r="48" spans="1:19" ht="18.75" customHeight="1">
      <c r="A48" s="424"/>
      <c r="B48" s="430" t="s">
        <v>784</v>
      </c>
      <c r="C48" s="429">
        <v>163</v>
      </c>
      <c r="D48" s="429">
        <v>162</v>
      </c>
      <c r="E48" s="429">
        <v>161</v>
      </c>
      <c r="F48" s="429">
        <v>153</v>
      </c>
      <c r="G48" s="429">
        <v>163</v>
      </c>
      <c r="H48" s="429"/>
      <c r="K48" s="86"/>
      <c r="L48" s="86"/>
      <c r="M48" s="12"/>
      <c r="N48" s="113"/>
      <c r="O48" s="464"/>
      <c r="P48" s="464"/>
      <c r="Q48" s="464"/>
      <c r="R48" s="464"/>
      <c r="S48" s="464"/>
    </row>
    <row r="49" spans="1:19" ht="18.75" customHeight="1">
      <c r="A49" s="424"/>
      <c r="B49" s="444"/>
      <c r="C49" s="435"/>
      <c r="D49" s="435"/>
      <c r="E49" s="435"/>
      <c r="F49" s="435"/>
      <c r="G49" s="435"/>
      <c r="H49" s="435"/>
      <c r="K49" s="463" t="s">
        <v>844</v>
      </c>
      <c r="L49" s="463"/>
      <c r="M49" s="100"/>
      <c r="N49" s="113" t="s">
        <v>827</v>
      </c>
      <c r="O49" s="465">
        <f>SUM(O18,O41,O45)</f>
        <v>6060.5</v>
      </c>
      <c r="P49" s="465">
        <f>SUM(P18,P41,P45)</f>
        <v>6824.5</v>
      </c>
      <c r="Q49" s="465">
        <f>SUM(Q18,Q41,Q45)</f>
        <v>4543.3</v>
      </c>
      <c r="R49" s="465">
        <f>SUM(R18,R41,R45)</f>
        <v>5559.9</v>
      </c>
      <c r="S49" s="465">
        <f>SUM(S18,S41,S45)</f>
        <v>8445.5</v>
      </c>
    </row>
    <row r="50" spans="1:19" ht="18.75" customHeight="1">
      <c r="A50" s="434" t="s">
        <v>783</v>
      </c>
      <c r="B50" s="433"/>
      <c r="C50" s="432">
        <v>54</v>
      </c>
      <c r="D50" s="432">
        <v>73</v>
      </c>
      <c r="E50" s="432">
        <v>72</v>
      </c>
      <c r="F50" s="432">
        <v>101</v>
      </c>
      <c r="G50" s="431">
        <v>98</v>
      </c>
      <c r="H50" s="431"/>
      <c r="K50" s="86"/>
      <c r="L50" s="86"/>
      <c r="M50" s="12"/>
      <c r="N50" s="113"/>
      <c r="O50" s="464"/>
      <c r="P50" s="464"/>
      <c r="Q50" s="464"/>
      <c r="R50" s="464"/>
      <c r="S50" s="464"/>
    </row>
    <row r="51" spans="1:19" ht="18.75" customHeight="1">
      <c r="A51" s="443"/>
      <c r="B51" s="442"/>
      <c r="C51" s="441"/>
      <c r="D51" s="441"/>
      <c r="E51" s="441"/>
      <c r="F51" s="441"/>
      <c r="G51" s="441"/>
      <c r="H51" s="441"/>
      <c r="K51" s="463" t="s">
        <v>843</v>
      </c>
      <c r="L51" s="463"/>
      <c r="M51" s="100"/>
      <c r="N51" s="113" t="s">
        <v>827</v>
      </c>
      <c r="O51" s="465">
        <v>925.4</v>
      </c>
      <c r="P51" s="465">
        <v>940.1</v>
      </c>
      <c r="Q51" s="465">
        <v>674</v>
      </c>
      <c r="R51" s="465">
        <v>1147</v>
      </c>
      <c r="S51" s="465">
        <v>1154.5</v>
      </c>
    </row>
    <row r="52" spans="1:19" ht="18.75" customHeight="1">
      <c r="A52" s="434" t="s">
        <v>782</v>
      </c>
      <c r="B52" s="433"/>
      <c r="C52" s="432">
        <v>6184</v>
      </c>
      <c r="D52" s="432">
        <v>3440</v>
      </c>
      <c r="E52" s="432">
        <v>66</v>
      </c>
      <c r="F52" s="440" t="s">
        <v>35</v>
      </c>
      <c r="G52" s="440" t="s">
        <v>35</v>
      </c>
      <c r="H52" s="440"/>
      <c r="K52" s="463" t="s">
        <v>842</v>
      </c>
      <c r="L52" s="463"/>
      <c r="M52" s="100"/>
      <c r="N52" s="113" t="s">
        <v>827</v>
      </c>
      <c r="O52" s="465">
        <f>O49-O51</f>
        <v>5135.1</v>
      </c>
      <c r="P52" s="465">
        <f>P49-P51</f>
        <v>5884.4</v>
      </c>
      <c r="Q52" s="465">
        <f>Q49-Q51</f>
        <v>3869.3</v>
      </c>
      <c r="R52" s="465">
        <f>R49-R51</f>
        <v>4412.9</v>
      </c>
      <c r="S52" s="465">
        <f>S49-S51</f>
        <v>7291</v>
      </c>
    </row>
    <row r="53" spans="1:19" ht="18.75" customHeight="1">
      <c r="A53" s="439"/>
      <c r="B53" s="438"/>
      <c r="C53" s="437"/>
      <c r="D53" s="437"/>
      <c r="E53" s="437"/>
      <c r="F53" s="437"/>
      <c r="G53" s="437"/>
      <c r="H53" s="437"/>
      <c r="K53" s="463" t="s">
        <v>841</v>
      </c>
      <c r="L53" s="463"/>
      <c r="M53" s="100"/>
      <c r="N53" s="113" t="s">
        <v>827</v>
      </c>
      <c r="O53" s="465">
        <v>4398.3</v>
      </c>
      <c r="P53" s="465">
        <v>4716.9</v>
      </c>
      <c r="Q53" s="465">
        <v>3687.3</v>
      </c>
      <c r="R53" s="465">
        <v>4934</v>
      </c>
      <c r="S53" s="465">
        <v>3923.6</v>
      </c>
    </row>
    <row r="54" spans="1:19" ht="18.75" customHeight="1">
      <c r="A54" s="434" t="s">
        <v>781</v>
      </c>
      <c r="B54" s="433"/>
      <c r="C54" s="432">
        <v>13476</v>
      </c>
      <c r="D54" s="23">
        <f>SUM(D55:D56)</f>
        <v>7317</v>
      </c>
      <c r="E54" s="23">
        <f>SUM(E55:E56)</f>
        <v>796</v>
      </c>
      <c r="F54" s="23">
        <f>SUM(F55:F56)</f>
        <v>840</v>
      </c>
      <c r="G54" s="23">
        <f>SUM(G55:G56)</f>
        <v>800</v>
      </c>
      <c r="H54" s="23"/>
      <c r="K54" s="463" t="s">
        <v>840</v>
      </c>
      <c r="L54" s="463"/>
      <c r="M54" s="100"/>
      <c r="N54" s="113" t="s">
        <v>827</v>
      </c>
      <c r="O54" s="465">
        <f>O52-O53</f>
        <v>736.8000000000002</v>
      </c>
      <c r="P54" s="465">
        <f>P52-P53</f>
        <v>1167.5</v>
      </c>
      <c r="Q54" s="465">
        <f>Q52-Q53</f>
        <v>182</v>
      </c>
      <c r="R54" s="465">
        <f>R52-R53</f>
        <v>-521.1000000000004</v>
      </c>
      <c r="S54" s="465">
        <f>S52-S53</f>
        <v>3367.4</v>
      </c>
    </row>
    <row r="55" spans="1:19" ht="18.75" customHeight="1">
      <c r="A55" s="424"/>
      <c r="B55" s="430" t="s">
        <v>780</v>
      </c>
      <c r="C55" s="429">
        <v>700</v>
      </c>
      <c r="D55" s="429">
        <v>70</v>
      </c>
      <c r="E55" s="429">
        <v>84</v>
      </c>
      <c r="F55" s="429">
        <v>840</v>
      </c>
      <c r="G55" s="429">
        <v>800</v>
      </c>
      <c r="H55" s="429"/>
      <c r="K55" s="463" t="s">
        <v>839</v>
      </c>
      <c r="L55" s="463"/>
      <c r="M55" s="100"/>
      <c r="N55" s="113" t="s">
        <v>827</v>
      </c>
      <c r="O55" s="465">
        <v>1966</v>
      </c>
      <c r="P55" s="465">
        <v>1097.8</v>
      </c>
      <c r="Q55" s="465">
        <v>1860.8</v>
      </c>
      <c r="R55" s="465">
        <v>3484.3</v>
      </c>
      <c r="S55" s="465">
        <v>2970.5</v>
      </c>
    </row>
    <row r="56" spans="1:19" ht="18.75" customHeight="1">
      <c r="A56" s="424"/>
      <c r="B56" s="430" t="s">
        <v>779</v>
      </c>
      <c r="C56" s="429">
        <v>12772</v>
      </c>
      <c r="D56" s="429">
        <v>7247</v>
      </c>
      <c r="E56" s="429">
        <v>712</v>
      </c>
      <c r="F56" s="436" t="s">
        <v>35</v>
      </c>
      <c r="G56" s="436" t="s">
        <v>35</v>
      </c>
      <c r="H56" s="436"/>
      <c r="K56" s="86"/>
      <c r="L56" s="86"/>
      <c r="M56" s="12"/>
      <c r="N56" s="466" t="s">
        <v>838</v>
      </c>
      <c r="O56" s="464"/>
      <c r="P56" s="464"/>
      <c r="Q56" s="464"/>
      <c r="R56" s="464"/>
      <c r="S56" s="464"/>
    </row>
    <row r="57" spans="1:19" ht="18.75" customHeight="1">
      <c r="A57" s="424"/>
      <c r="B57" s="430"/>
      <c r="C57" s="435"/>
      <c r="D57" s="435"/>
      <c r="E57" s="435"/>
      <c r="F57" s="435"/>
      <c r="G57" s="435"/>
      <c r="H57" s="435"/>
      <c r="K57" s="463" t="s">
        <v>837</v>
      </c>
      <c r="L57" s="463"/>
      <c r="M57" s="100"/>
      <c r="N57" s="113" t="s">
        <v>827</v>
      </c>
      <c r="O57" s="465">
        <v>648.9</v>
      </c>
      <c r="P57" s="465">
        <v>296.8</v>
      </c>
      <c r="Q57" s="465">
        <v>314.4</v>
      </c>
      <c r="R57" s="465">
        <v>1225.6</v>
      </c>
      <c r="S57" s="465">
        <v>2089.9</v>
      </c>
    </row>
    <row r="58" spans="1:19" ht="18.75" customHeight="1">
      <c r="A58" s="434" t="s">
        <v>778</v>
      </c>
      <c r="B58" s="433"/>
      <c r="C58" s="432">
        <v>8370</v>
      </c>
      <c r="D58" s="432">
        <v>9678</v>
      </c>
      <c r="E58" s="432">
        <v>9724</v>
      </c>
      <c r="F58" s="432">
        <v>11038</v>
      </c>
      <c r="G58" s="431">
        <v>10478</v>
      </c>
      <c r="H58" s="431"/>
      <c r="K58" s="463" t="s">
        <v>836</v>
      </c>
      <c r="L58" s="463"/>
      <c r="M58" s="100"/>
      <c r="N58" s="113" t="s">
        <v>827</v>
      </c>
      <c r="O58" s="465">
        <v>4505.1</v>
      </c>
      <c r="P58" s="465">
        <v>1431.5</v>
      </c>
      <c r="Q58" s="465">
        <v>2951</v>
      </c>
      <c r="R58" s="465">
        <v>9301.6</v>
      </c>
      <c r="S58" s="465">
        <v>13219.4</v>
      </c>
    </row>
    <row r="59" spans="1:19" ht="18.75" customHeight="1">
      <c r="A59" s="424"/>
      <c r="B59" s="430" t="s">
        <v>777</v>
      </c>
      <c r="C59" s="429">
        <v>10</v>
      </c>
      <c r="D59" s="429">
        <v>67</v>
      </c>
      <c r="E59" s="429">
        <v>266</v>
      </c>
      <c r="F59" s="429">
        <v>231</v>
      </c>
      <c r="G59" s="429">
        <v>346</v>
      </c>
      <c r="H59" s="429"/>
      <c r="K59" s="463" t="s">
        <v>835</v>
      </c>
      <c r="L59" s="463"/>
      <c r="M59" s="100"/>
      <c r="N59" s="113" t="s">
        <v>827</v>
      </c>
      <c r="O59" s="465">
        <f>SUM(O57:O58)</f>
        <v>5154</v>
      </c>
      <c r="P59" s="465">
        <f>SUM(P57:P58)</f>
        <v>1728.3</v>
      </c>
      <c r="Q59" s="465">
        <f>SUM(Q57:Q58)</f>
        <v>3265.4</v>
      </c>
      <c r="R59" s="465">
        <f>SUM(R57:R58)</f>
        <v>10527.2</v>
      </c>
      <c r="S59" s="465">
        <f>SUM(S57:S58)</f>
        <v>15309.3</v>
      </c>
    </row>
    <row r="60" spans="1:19" ht="18.75" customHeight="1">
      <c r="A60" s="424"/>
      <c r="B60" s="430" t="s">
        <v>776</v>
      </c>
      <c r="C60" s="429">
        <v>55</v>
      </c>
      <c r="D60" s="429">
        <v>34</v>
      </c>
      <c r="E60" s="429">
        <v>15</v>
      </c>
      <c r="F60" s="429">
        <v>15</v>
      </c>
      <c r="G60" s="429">
        <v>174</v>
      </c>
      <c r="H60" s="429"/>
      <c r="K60" s="463" t="s">
        <v>834</v>
      </c>
      <c r="L60" s="463"/>
      <c r="M60" s="100"/>
      <c r="N60" s="113" t="s">
        <v>827</v>
      </c>
      <c r="O60" s="465">
        <f>O19-O58</f>
        <v>-145.30000000000018</v>
      </c>
      <c r="P60" s="465">
        <f>P19-P58</f>
        <v>-1041.7</v>
      </c>
      <c r="Q60" s="465">
        <f>Q19-Q58</f>
        <v>-558.5999999999999</v>
      </c>
      <c r="R60" s="465">
        <f>R19-R58</f>
        <v>1016.2999999999993</v>
      </c>
      <c r="S60" s="465">
        <f>S19-S58</f>
        <v>2813.800000000001</v>
      </c>
    </row>
    <row r="61" spans="1:19" ht="18.75" customHeight="1">
      <c r="A61" s="424"/>
      <c r="B61" s="430" t="s">
        <v>775</v>
      </c>
      <c r="C61" s="429">
        <v>5537</v>
      </c>
      <c r="D61" s="429">
        <v>5800</v>
      </c>
      <c r="E61" s="429">
        <v>4065</v>
      </c>
      <c r="F61" s="429">
        <v>2454</v>
      </c>
      <c r="G61" s="429">
        <v>3517</v>
      </c>
      <c r="H61" s="429"/>
      <c r="K61" s="463" t="s">
        <v>833</v>
      </c>
      <c r="L61" s="463"/>
      <c r="M61" s="100"/>
      <c r="N61" s="113" t="s">
        <v>827</v>
      </c>
      <c r="O61" s="465">
        <f>O19-O59</f>
        <v>-794.1999999999998</v>
      </c>
      <c r="P61" s="465">
        <f>P19-P59</f>
        <v>-1338.5</v>
      </c>
      <c r="Q61" s="465">
        <f>Q19-Q59</f>
        <v>-873</v>
      </c>
      <c r="R61" s="465">
        <f>R19-R59</f>
        <v>-209.3000000000011</v>
      </c>
      <c r="S61" s="465">
        <f>S19-S59</f>
        <v>723.9000000000015</v>
      </c>
    </row>
    <row r="62" spans="1:19" ht="18.75" customHeight="1">
      <c r="A62" s="424"/>
      <c r="B62" s="430" t="s">
        <v>774</v>
      </c>
      <c r="C62" s="429">
        <v>238</v>
      </c>
      <c r="D62" s="429">
        <v>474</v>
      </c>
      <c r="E62" s="429">
        <v>2033</v>
      </c>
      <c r="F62" s="429">
        <v>1933</v>
      </c>
      <c r="G62" s="429">
        <v>3182</v>
      </c>
      <c r="H62" s="429"/>
      <c r="K62" s="86"/>
      <c r="L62" s="86"/>
      <c r="M62" s="12"/>
      <c r="N62" s="12"/>
      <c r="O62" s="464"/>
      <c r="P62" s="464"/>
      <c r="Q62" s="464"/>
      <c r="R62" s="464"/>
      <c r="S62" s="464"/>
    </row>
    <row r="63" spans="1:19" ht="18.75" customHeight="1">
      <c r="A63" s="424"/>
      <c r="B63" s="430" t="s">
        <v>773</v>
      </c>
      <c r="C63" s="429">
        <v>1713</v>
      </c>
      <c r="D63" s="429">
        <v>2525</v>
      </c>
      <c r="E63" s="429">
        <v>2515</v>
      </c>
      <c r="F63" s="429">
        <v>4280</v>
      </c>
      <c r="G63" s="429">
        <v>2169</v>
      </c>
      <c r="H63" s="429"/>
      <c r="K63" s="463" t="s">
        <v>832</v>
      </c>
      <c r="L63" s="463"/>
      <c r="M63" s="100"/>
      <c r="N63" s="113" t="s">
        <v>825</v>
      </c>
      <c r="O63" s="462">
        <f>100*O18/O49</f>
        <v>30.04207573632539</v>
      </c>
      <c r="P63" s="461">
        <f>100*P18/P49</f>
        <v>0.8220382445600405</v>
      </c>
      <c r="Q63" s="461">
        <f>100*Q18/Q49</f>
        <v>28.661985781260324</v>
      </c>
      <c r="R63" s="461">
        <f>100*R18/R49</f>
        <v>80.9474990557384</v>
      </c>
      <c r="S63" s="461">
        <f>100*S18/S49</f>
        <v>68.48972825765202</v>
      </c>
    </row>
    <row r="64" spans="1:19" ht="18.75" customHeight="1">
      <c r="A64" s="424"/>
      <c r="B64" s="430" t="s">
        <v>772</v>
      </c>
      <c r="C64" s="429">
        <v>5</v>
      </c>
      <c r="D64" s="429">
        <v>4</v>
      </c>
      <c r="E64" s="429">
        <v>11</v>
      </c>
      <c r="F64" s="429">
        <v>1</v>
      </c>
      <c r="G64" s="429">
        <v>3</v>
      </c>
      <c r="H64" s="429"/>
      <c r="K64" s="463" t="s">
        <v>831</v>
      </c>
      <c r="L64" s="463"/>
      <c r="M64" s="100"/>
      <c r="N64" s="113" t="s">
        <v>827</v>
      </c>
      <c r="O64" s="462">
        <f>100*O18/O53</f>
        <v>41.39553918559444</v>
      </c>
      <c r="P64" s="461">
        <f>100*P18/P53</f>
        <v>1.1893404566558539</v>
      </c>
      <c r="Q64" s="461">
        <f>100*Q18/Q53</f>
        <v>35.31581373905026</v>
      </c>
      <c r="R64" s="461">
        <f>100*R18/R53</f>
        <v>91.21605188488041</v>
      </c>
      <c r="S64" s="461">
        <f>100*S18/S53</f>
        <v>147.4232847385055</v>
      </c>
    </row>
    <row r="65" spans="1:19" ht="18.75" customHeight="1">
      <c r="A65" s="428"/>
      <c r="B65" s="427" t="s">
        <v>771</v>
      </c>
      <c r="C65" s="426">
        <v>22</v>
      </c>
      <c r="D65" s="426">
        <v>45</v>
      </c>
      <c r="E65" s="426">
        <v>47</v>
      </c>
      <c r="F65" s="426">
        <v>121</v>
      </c>
      <c r="G65" s="426">
        <v>58</v>
      </c>
      <c r="H65" s="485"/>
      <c r="K65" s="463" t="s">
        <v>830</v>
      </c>
      <c r="L65" s="463"/>
      <c r="M65" s="100"/>
      <c r="N65" s="113" t="s">
        <v>829</v>
      </c>
      <c r="O65" s="462">
        <f>O52/O6</f>
        <v>1446.5070422535214</v>
      </c>
      <c r="P65" s="461">
        <f>P52/P6</f>
        <v>1569.1733333333332</v>
      </c>
      <c r="Q65" s="461">
        <f>Q52/Q6</f>
        <v>1138.0294117647059</v>
      </c>
      <c r="R65" s="461">
        <f>R52/R6</f>
        <v>1838.7083333333333</v>
      </c>
      <c r="S65" s="461">
        <f>S52/S6</f>
        <v>1268</v>
      </c>
    </row>
    <row r="66" spans="1:19" ht="18.75" customHeight="1">
      <c r="A66" s="425" t="s">
        <v>770</v>
      </c>
      <c r="B66" s="424"/>
      <c r="C66" s="424"/>
      <c r="D66" s="424"/>
      <c r="E66" s="424"/>
      <c r="F66" s="424"/>
      <c r="G66" s="424"/>
      <c r="H66" s="424"/>
      <c r="K66" s="463" t="s">
        <v>828</v>
      </c>
      <c r="L66" s="463"/>
      <c r="M66" s="100"/>
      <c r="N66" s="113" t="s">
        <v>827</v>
      </c>
      <c r="O66" s="462">
        <f>O53/O6</f>
        <v>1238.9577464788733</v>
      </c>
      <c r="P66" s="461">
        <f>P53/P6</f>
        <v>1257.84</v>
      </c>
      <c r="Q66" s="461">
        <f>Q53/Q6</f>
        <v>1084.5</v>
      </c>
      <c r="R66" s="461">
        <f>R53/R6</f>
        <v>2055.8333333333335</v>
      </c>
      <c r="S66" s="461">
        <f>S53/S6</f>
        <v>682.3652173913043</v>
      </c>
    </row>
    <row r="67" spans="1:19" ht="18.75" customHeight="1">
      <c r="A67" s="424" t="s">
        <v>14</v>
      </c>
      <c r="B67" s="424"/>
      <c r="C67" s="424"/>
      <c r="D67" s="424"/>
      <c r="E67" s="424"/>
      <c r="F67" s="424"/>
      <c r="G67" s="424"/>
      <c r="H67" s="424"/>
      <c r="K67" s="90" t="s">
        <v>826</v>
      </c>
      <c r="L67" s="90"/>
      <c r="M67" s="460"/>
      <c r="N67" s="137" t="s">
        <v>825</v>
      </c>
      <c r="O67" s="459">
        <f>100*O53/O52</f>
        <v>85.65169130104574</v>
      </c>
      <c r="P67" s="458">
        <f>100*P53/P52</f>
        <v>80.15940452722452</v>
      </c>
      <c r="Q67" s="458">
        <f>100*Q53/Q52</f>
        <v>95.296306825524</v>
      </c>
      <c r="R67" s="458">
        <f>100*R53/R52</f>
        <v>111.80856126356818</v>
      </c>
      <c r="S67" s="458">
        <f>100*S53/S52</f>
        <v>53.81429159237416</v>
      </c>
    </row>
    <row r="68" spans="11:19" ht="18.75" customHeight="1">
      <c r="K68" s="3" t="s">
        <v>14</v>
      </c>
      <c r="L68" s="3"/>
      <c r="M68" s="3"/>
      <c r="N68" s="3"/>
      <c r="O68" s="3"/>
      <c r="P68" s="3"/>
      <c r="Q68" s="3"/>
      <c r="R68" s="3"/>
      <c r="S68" s="3"/>
    </row>
  </sheetData>
  <sheetProtection/>
  <mergeCells count="54">
    <mergeCell ref="K58:M58"/>
    <mergeCell ref="K59:M59"/>
    <mergeCell ref="K60:M60"/>
    <mergeCell ref="K52:M52"/>
    <mergeCell ref="K53:M53"/>
    <mergeCell ref="K54:M54"/>
    <mergeCell ref="K57:M57"/>
    <mergeCell ref="L19:M19"/>
    <mergeCell ref="K6:M6"/>
    <mergeCell ref="K7:M7"/>
    <mergeCell ref="K8:M8"/>
    <mergeCell ref="K9:M9"/>
    <mergeCell ref="K10:M10"/>
    <mergeCell ref="K12:M12"/>
    <mergeCell ref="L13:M13"/>
    <mergeCell ref="K18:M18"/>
    <mergeCell ref="L47:M47"/>
    <mergeCell ref="K61:M61"/>
    <mergeCell ref="K67:M67"/>
    <mergeCell ref="K65:M65"/>
    <mergeCell ref="K66:M66"/>
    <mergeCell ref="K64:M64"/>
    <mergeCell ref="K63:M63"/>
    <mergeCell ref="K55:M55"/>
    <mergeCell ref="K49:M49"/>
    <mergeCell ref="K51:M51"/>
    <mergeCell ref="R1:S1"/>
    <mergeCell ref="K3:S3"/>
    <mergeCell ref="K45:M45"/>
    <mergeCell ref="L46:M46"/>
    <mergeCell ref="K41:M41"/>
    <mergeCell ref="L42:M42"/>
    <mergeCell ref="L14:M14"/>
    <mergeCell ref="K16:M16"/>
    <mergeCell ref="K21:M21"/>
    <mergeCell ref="L43:M43"/>
    <mergeCell ref="A40:B40"/>
    <mergeCell ref="A58:B58"/>
    <mergeCell ref="A43:B43"/>
    <mergeCell ref="A50:B50"/>
    <mergeCell ref="A52:B52"/>
    <mergeCell ref="A54:B54"/>
    <mergeCell ref="A18:B18"/>
    <mergeCell ref="A21:B21"/>
    <mergeCell ref="A24:B24"/>
    <mergeCell ref="A32:B32"/>
    <mergeCell ref="A35:B35"/>
    <mergeCell ref="A38:B38"/>
    <mergeCell ref="A3:G3"/>
    <mergeCell ref="A5:B5"/>
    <mergeCell ref="A8:B8"/>
    <mergeCell ref="A9:B9"/>
    <mergeCell ref="A6:B6"/>
    <mergeCell ref="A10:B10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selection activeCell="A1" sqref="A1"/>
    </sheetView>
  </sheetViews>
  <sheetFormatPr defaultColWidth="8.796875" defaultRowHeight="26.25" customHeight="1"/>
  <cols>
    <col min="1" max="16384" width="9.3984375" style="0" customWidth="1"/>
  </cols>
  <sheetData>
    <row r="1" spans="1:27" ht="26.25" customHeight="1">
      <c r="A1" s="37" t="s">
        <v>130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78" t="s">
        <v>129</v>
      </c>
      <c r="AA1" s="79"/>
    </row>
    <row r="2" spans="1:27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6.25" customHeight="1">
      <c r="A3" s="38" t="s">
        <v>128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26.25" customHeight="1">
      <c r="A4" s="39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ht="26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29" t="s">
        <v>45</v>
      </c>
    </row>
    <row r="6" spans="1:27" ht="26.25" customHeight="1">
      <c r="A6" s="128"/>
      <c r="B6" s="127"/>
      <c r="C6" s="127"/>
      <c r="D6" s="29" t="s">
        <v>127</v>
      </c>
      <c r="E6" s="125"/>
      <c r="F6" s="29" t="s">
        <v>126</v>
      </c>
      <c r="G6" s="125"/>
      <c r="H6" s="29" t="s">
        <v>125</v>
      </c>
      <c r="I6" s="125"/>
      <c r="J6" s="29" t="s">
        <v>124</v>
      </c>
      <c r="K6" s="126"/>
      <c r="L6" s="125"/>
      <c r="M6" s="29" t="s">
        <v>123</v>
      </c>
      <c r="N6" s="125"/>
      <c r="O6" s="29" t="s">
        <v>122</v>
      </c>
      <c r="P6" s="126"/>
      <c r="Q6" s="125"/>
      <c r="R6" s="29" t="s">
        <v>121</v>
      </c>
      <c r="S6" s="126"/>
      <c r="T6" s="125"/>
      <c r="U6" s="124"/>
      <c r="V6" s="124"/>
      <c r="W6" s="124"/>
      <c r="X6" s="124"/>
      <c r="Y6" s="124"/>
      <c r="Z6" s="124"/>
      <c r="AA6" s="123"/>
    </row>
    <row r="7" spans="1:27" ht="26.25" customHeight="1">
      <c r="A7" s="40" t="s">
        <v>120</v>
      </c>
      <c r="B7" s="117"/>
      <c r="C7" s="114" t="s">
        <v>41</v>
      </c>
      <c r="D7" s="122" t="s">
        <v>119</v>
      </c>
      <c r="E7" s="113" t="s">
        <v>118</v>
      </c>
      <c r="F7" s="113" t="s">
        <v>117</v>
      </c>
      <c r="G7" s="113" t="s">
        <v>117</v>
      </c>
      <c r="H7" s="113" t="s">
        <v>116</v>
      </c>
      <c r="I7" s="121" t="s">
        <v>115</v>
      </c>
      <c r="J7" s="113" t="s">
        <v>114</v>
      </c>
      <c r="K7" s="121" t="s">
        <v>113</v>
      </c>
      <c r="L7" s="113" t="s">
        <v>100</v>
      </c>
      <c r="M7" s="113" t="s">
        <v>112</v>
      </c>
      <c r="N7" s="113" t="s">
        <v>100</v>
      </c>
      <c r="O7" s="113"/>
      <c r="P7" s="113" t="s">
        <v>111</v>
      </c>
      <c r="Q7" s="113"/>
      <c r="R7" s="113"/>
      <c r="S7" s="113"/>
      <c r="T7" s="113" t="s">
        <v>100</v>
      </c>
      <c r="U7" s="120" t="s">
        <v>110</v>
      </c>
      <c r="V7" s="120" t="s">
        <v>109</v>
      </c>
      <c r="W7" s="120" t="s">
        <v>108</v>
      </c>
      <c r="X7" s="114" t="s">
        <v>107</v>
      </c>
      <c r="Y7" s="114" t="s">
        <v>106</v>
      </c>
      <c r="Z7" s="120" t="s">
        <v>105</v>
      </c>
      <c r="AA7" s="119" t="s">
        <v>104</v>
      </c>
    </row>
    <row r="8" spans="1:27" ht="26.25" customHeight="1">
      <c r="A8" s="118"/>
      <c r="B8" s="117"/>
      <c r="C8" s="116"/>
      <c r="D8" s="115"/>
      <c r="E8" s="113"/>
      <c r="F8" s="113"/>
      <c r="G8" s="113"/>
      <c r="H8" s="113"/>
      <c r="I8" s="113"/>
      <c r="J8" s="113"/>
      <c r="K8" s="75" t="s">
        <v>103</v>
      </c>
      <c r="L8" s="113"/>
      <c r="M8" s="113"/>
      <c r="N8" s="113"/>
      <c r="O8" s="48" t="s">
        <v>102</v>
      </c>
      <c r="P8" s="48" t="s">
        <v>101</v>
      </c>
      <c r="Q8" s="48" t="s">
        <v>100</v>
      </c>
      <c r="R8" s="48" t="s">
        <v>99</v>
      </c>
      <c r="S8" s="48" t="s">
        <v>98</v>
      </c>
      <c r="T8" s="113"/>
      <c r="U8" s="113" t="s">
        <v>97</v>
      </c>
      <c r="V8" s="113" t="s">
        <v>96</v>
      </c>
      <c r="W8" s="113" t="s">
        <v>96</v>
      </c>
      <c r="X8" s="114"/>
      <c r="Y8" s="114"/>
      <c r="Z8" s="113" t="s">
        <v>95</v>
      </c>
      <c r="AA8" s="2" t="s">
        <v>94</v>
      </c>
    </row>
    <row r="9" spans="1:27" ht="26.25" customHeight="1">
      <c r="A9" s="112"/>
      <c r="B9" s="111"/>
      <c r="C9" s="111"/>
      <c r="D9" s="110" t="s">
        <v>93</v>
      </c>
      <c r="E9" s="109" t="s">
        <v>92</v>
      </c>
      <c r="F9" s="109" t="s">
        <v>91</v>
      </c>
      <c r="G9" s="109" t="s">
        <v>90</v>
      </c>
      <c r="H9" s="109" t="s">
        <v>89</v>
      </c>
      <c r="I9" s="109" t="s">
        <v>89</v>
      </c>
      <c r="J9" s="109" t="s">
        <v>88</v>
      </c>
      <c r="K9" s="109" t="s">
        <v>88</v>
      </c>
      <c r="L9" s="109" t="s">
        <v>87</v>
      </c>
      <c r="M9" s="109" t="s">
        <v>86</v>
      </c>
      <c r="N9" s="109" t="s">
        <v>85</v>
      </c>
      <c r="O9" s="109"/>
      <c r="P9" s="109" t="s">
        <v>84</v>
      </c>
      <c r="Q9" s="109"/>
      <c r="R9" s="109"/>
      <c r="S9" s="109"/>
      <c r="T9" s="109" t="s">
        <v>83</v>
      </c>
      <c r="U9" s="109"/>
      <c r="V9" s="109"/>
      <c r="W9" s="109"/>
      <c r="X9" s="109"/>
      <c r="Y9" s="109"/>
      <c r="Z9" s="109"/>
      <c r="AA9" s="108"/>
    </row>
    <row r="10" spans="1:27" ht="26.25" customHeight="1">
      <c r="A10" s="101" t="s">
        <v>82</v>
      </c>
      <c r="B10" s="100"/>
      <c r="C10" s="94">
        <v>3237</v>
      </c>
      <c r="D10" s="94">
        <v>26</v>
      </c>
      <c r="E10" s="94">
        <v>297</v>
      </c>
      <c r="F10" s="107" t="s">
        <v>81</v>
      </c>
      <c r="G10" s="107"/>
      <c r="H10" s="86">
        <v>3</v>
      </c>
      <c r="I10" s="86">
        <v>11</v>
      </c>
      <c r="J10" s="91" t="s">
        <v>35</v>
      </c>
      <c r="K10" s="94">
        <v>2</v>
      </c>
      <c r="L10" s="94">
        <v>1171</v>
      </c>
      <c r="M10" s="91" t="s">
        <v>35</v>
      </c>
      <c r="N10" s="91" t="s">
        <v>35</v>
      </c>
      <c r="O10" s="94">
        <v>1</v>
      </c>
      <c r="P10" s="91" t="s">
        <v>35</v>
      </c>
      <c r="Q10" s="94">
        <v>170</v>
      </c>
      <c r="R10" s="94">
        <v>188</v>
      </c>
      <c r="S10" s="91" t="s">
        <v>35</v>
      </c>
      <c r="T10" s="94">
        <v>299</v>
      </c>
      <c r="U10" s="94">
        <v>10</v>
      </c>
      <c r="V10" s="94">
        <v>43</v>
      </c>
      <c r="W10" s="94">
        <v>191</v>
      </c>
      <c r="X10" s="94">
        <v>329</v>
      </c>
      <c r="Y10" s="94">
        <v>137</v>
      </c>
      <c r="Z10" s="94">
        <v>112</v>
      </c>
      <c r="AA10" s="94">
        <v>128</v>
      </c>
    </row>
    <row r="11" spans="1:27" ht="26.25" customHeight="1">
      <c r="A11" s="106" t="s">
        <v>80</v>
      </c>
      <c r="B11" s="105"/>
      <c r="C11" s="94">
        <f>SUM(D11:AA11)</f>
        <v>3083</v>
      </c>
      <c r="D11" s="94">
        <v>25</v>
      </c>
      <c r="E11" s="94">
        <v>313</v>
      </c>
      <c r="F11" s="94">
        <v>108</v>
      </c>
      <c r="G11" s="94">
        <v>29</v>
      </c>
      <c r="H11" s="86">
        <v>2</v>
      </c>
      <c r="I11" s="86">
        <v>10</v>
      </c>
      <c r="J11" s="91" t="s">
        <v>35</v>
      </c>
      <c r="K11" s="94">
        <v>1</v>
      </c>
      <c r="L11" s="94">
        <v>1088</v>
      </c>
      <c r="M11" s="91" t="s">
        <v>35</v>
      </c>
      <c r="N11" s="91" t="s">
        <v>35</v>
      </c>
      <c r="O11" s="94">
        <v>1</v>
      </c>
      <c r="P11" s="91" t="s">
        <v>35</v>
      </c>
      <c r="Q11" s="94">
        <v>166</v>
      </c>
      <c r="R11" s="94">
        <v>155</v>
      </c>
      <c r="S11" s="91" t="s">
        <v>35</v>
      </c>
      <c r="T11" s="94">
        <v>259</v>
      </c>
      <c r="U11" s="94">
        <v>2</v>
      </c>
      <c r="V11" s="94">
        <v>50</v>
      </c>
      <c r="W11" s="94">
        <v>190</v>
      </c>
      <c r="X11" s="94">
        <v>308</v>
      </c>
      <c r="Y11" s="94">
        <v>129</v>
      </c>
      <c r="Z11" s="94">
        <v>113</v>
      </c>
      <c r="AA11" s="94">
        <v>134</v>
      </c>
    </row>
    <row r="12" spans="1:27" ht="26.25" customHeight="1">
      <c r="A12" s="106" t="s">
        <v>79</v>
      </c>
      <c r="B12" s="105"/>
      <c r="C12" s="94">
        <f>SUM(D12:AA12)</f>
        <v>3045</v>
      </c>
      <c r="D12" s="94">
        <v>26</v>
      </c>
      <c r="E12" s="94">
        <v>283</v>
      </c>
      <c r="F12" s="94">
        <v>120</v>
      </c>
      <c r="G12" s="94">
        <v>32</v>
      </c>
      <c r="H12" s="94">
        <v>2</v>
      </c>
      <c r="I12" s="94">
        <v>10</v>
      </c>
      <c r="J12" s="91" t="s">
        <v>35</v>
      </c>
      <c r="K12" s="91" t="s">
        <v>35</v>
      </c>
      <c r="L12" s="94">
        <v>1036</v>
      </c>
      <c r="M12" s="91" t="s">
        <v>35</v>
      </c>
      <c r="N12" s="91" t="s">
        <v>35</v>
      </c>
      <c r="O12" s="94">
        <v>1</v>
      </c>
      <c r="P12" s="91" t="s">
        <v>35</v>
      </c>
      <c r="Q12" s="94">
        <v>133</v>
      </c>
      <c r="R12" s="94">
        <v>179</v>
      </c>
      <c r="S12" s="91" t="s">
        <v>35</v>
      </c>
      <c r="T12" s="94">
        <v>212</v>
      </c>
      <c r="U12" s="94">
        <v>2</v>
      </c>
      <c r="V12" s="94">
        <v>50</v>
      </c>
      <c r="W12" s="94">
        <v>194</v>
      </c>
      <c r="X12" s="94">
        <v>375</v>
      </c>
      <c r="Y12" s="94">
        <v>113</v>
      </c>
      <c r="Z12" s="94">
        <v>152</v>
      </c>
      <c r="AA12" s="94">
        <v>125</v>
      </c>
    </row>
    <row r="13" spans="1:27" ht="26.25" customHeight="1">
      <c r="A13" s="106" t="s">
        <v>78</v>
      </c>
      <c r="B13" s="105"/>
      <c r="C13" s="94">
        <f>SUM(D13:AA13)</f>
        <v>2974</v>
      </c>
      <c r="D13" s="10">
        <v>27</v>
      </c>
      <c r="E13" s="10">
        <v>293</v>
      </c>
      <c r="F13" s="10">
        <v>94</v>
      </c>
      <c r="G13" s="10">
        <v>26</v>
      </c>
      <c r="H13" s="10">
        <v>2</v>
      </c>
      <c r="I13" s="10">
        <v>10</v>
      </c>
      <c r="J13" s="91" t="s">
        <v>35</v>
      </c>
      <c r="K13" s="91" t="s">
        <v>35</v>
      </c>
      <c r="L13" s="10">
        <v>1019</v>
      </c>
      <c r="M13" s="91" t="s">
        <v>35</v>
      </c>
      <c r="N13" s="91" t="s">
        <v>35</v>
      </c>
      <c r="O13" s="10">
        <v>1</v>
      </c>
      <c r="P13" s="91" t="s">
        <v>35</v>
      </c>
      <c r="Q13" s="10">
        <v>125</v>
      </c>
      <c r="R13" s="10">
        <v>154</v>
      </c>
      <c r="S13" s="91" t="s">
        <v>35</v>
      </c>
      <c r="T13" s="10">
        <v>226</v>
      </c>
      <c r="U13" s="10">
        <v>5</v>
      </c>
      <c r="V13" s="10">
        <v>50</v>
      </c>
      <c r="W13" s="10">
        <v>183</v>
      </c>
      <c r="X13" s="10">
        <v>369</v>
      </c>
      <c r="Y13" s="10">
        <v>115</v>
      </c>
      <c r="Z13" s="10">
        <v>148</v>
      </c>
      <c r="AA13" s="10">
        <v>127</v>
      </c>
    </row>
    <row r="14" spans="1:27" ht="26.25" customHeight="1">
      <c r="A14" s="104" t="s">
        <v>77</v>
      </c>
      <c r="B14" s="103"/>
      <c r="C14" s="23">
        <f>SUM(C16:C36)</f>
        <v>2831</v>
      </c>
      <c r="D14" s="23">
        <f>SUM(D16:D36)</f>
        <v>27</v>
      </c>
      <c r="E14" s="23">
        <f>SUM(E16:E36)</f>
        <v>280</v>
      </c>
      <c r="F14" s="23">
        <f>SUM(F16:F36)</f>
        <v>94</v>
      </c>
      <c r="G14" s="23">
        <f>SUM(G16:G36)</f>
        <v>26</v>
      </c>
      <c r="H14" s="23">
        <f>SUM(H16:H36)</f>
        <v>2</v>
      </c>
      <c r="I14" s="23">
        <f>SUM(I16:I36)</f>
        <v>10</v>
      </c>
      <c r="J14" s="102" t="s">
        <v>13</v>
      </c>
      <c r="K14" s="102" t="s">
        <v>13</v>
      </c>
      <c r="L14" s="23">
        <f>SUM(L16:L36)</f>
        <v>1018</v>
      </c>
      <c r="M14" s="102" t="s">
        <v>13</v>
      </c>
      <c r="N14" s="102" t="s">
        <v>13</v>
      </c>
      <c r="O14" s="23">
        <f>SUM(O16:O36)</f>
        <v>1</v>
      </c>
      <c r="P14" s="102" t="s">
        <v>13</v>
      </c>
      <c r="Q14" s="23">
        <f>SUM(Q16:Q36)</f>
        <v>109</v>
      </c>
      <c r="R14" s="23">
        <f>SUM(R16:R36)</f>
        <v>128</v>
      </c>
      <c r="S14" s="23">
        <f>SUM(S16:S36)</f>
        <v>1</v>
      </c>
      <c r="T14" s="23">
        <f>SUM(T16:T36)</f>
        <v>230</v>
      </c>
      <c r="U14" s="23">
        <f>SUM(U16:U36)</f>
        <v>3</v>
      </c>
      <c r="V14" s="23">
        <f>SUM(V16:V36)</f>
        <v>49</v>
      </c>
      <c r="W14" s="23">
        <f>SUM(W16:W36)</f>
        <v>172</v>
      </c>
      <c r="X14" s="23">
        <f>SUM(X16:X36)</f>
        <v>313</v>
      </c>
      <c r="Y14" s="23">
        <f>SUM(Y16:Y36)</f>
        <v>86</v>
      </c>
      <c r="Z14" s="23">
        <f>SUM(Z16:Z36)</f>
        <v>164</v>
      </c>
      <c r="AA14" s="23">
        <f>SUM(AA16:AA36)</f>
        <v>118</v>
      </c>
    </row>
    <row r="15" spans="1:27" ht="26.25" customHeight="1">
      <c r="A15" s="87"/>
      <c r="B15" s="9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6.25" customHeight="1">
      <c r="A16" s="95" t="s">
        <v>5</v>
      </c>
      <c r="B16" s="100"/>
      <c r="C16" s="94">
        <f>SUM(D16:AA16)</f>
        <v>5</v>
      </c>
      <c r="D16" s="91" t="s">
        <v>13</v>
      </c>
      <c r="E16" s="91" t="s">
        <v>13</v>
      </c>
      <c r="F16" s="91" t="s">
        <v>13</v>
      </c>
      <c r="G16" s="91" t="s">
        <v>13</v>
      </c>
      <c r="H16" s="91" t="s">
        <v>13</v>
      </c>
      <c r="I16" s="91" t="s">
        <v>13</v>
      </c>
      <c r="J16" s="91" t="s">
        <v>13</v>
      </c>
      <c r="K16" s="91" t="s">
        <v>13</v>
      </c>
      <c r="L16" s="91" t="s">
        <v>13</v>
      </c>
      <c r="M16" s="91" t="s">
        <v>13</v>
      </c>
      <c r="N16" s="91" t="s">
        <v>13</v>
      </c>
      <c r="O16" s="91" t="s">
        <v>13</v>
      </c>
      <c r="P16" s="91" t="s">
        <v>13</v>
      </c>
      <c r="Q16" s="91" t="s">
        <v>13</v>
      </c>
      <c r="R16" s="91" t="s">
        <v>13</v>
      </c>
      <c r="S16" s="91" t="s">
        <v>13</v>
      </c>
      <c r="T16" s="91" t="s">
        <v>13</v>
      </c>
      <c r="U16" s="91" t="s">
        <v>13</v>
      </c>
      <c r="V16" s="91" t="s">
        <v>13</v>
      </c>
      <c r="W16" s="91" t="s">
        <v>13</v>
      </c>
      <c r="X16" s="94">
        <v>1</v>
      </c>
      <c r="Y16" s="94">
        <v>3</v>
      </c>
      <c r="Z16" s="94">
        <v>1</v>
      </c>
      <c r="AA16" s="91" t="s">
        <v>13</v>
      </c>
    </row>
    <row r="17" spans="1:27" ht="26.25" customHeight="1">
      <c r="A17" s="95" t="s">
        <v>6</v>
      </c>
      <c r="B17" s="100"/>
      <c r="C17" s="94">
        <f>SUM(D17:AA17)</f>
        <v>3</v>
      </c>
      <c r="D17" s="91" t="s">
        <v>13</v>
      </c>
      <c r="E17" s="91" t="s">
        <v>13</v>
      </c>
      <c r="F17" s="91" t="s">
        <v>13</v>
      </c>
      <c r="G17" s="91" t="s">
        <v>13</v>
      </c>
      <c r="H17" s="91" t="s">
        <v>13</v>
      </c>
      <c r="I17" s="91" t="s">
        <v>13</v>
      </c>
      <c r="J17" s="91" t="s">
        <v>13</v>
      </c>
      <c r="K17" s="91" t="s">
        <v>13</v>
      </c>
      <c r="L17" s="91" t="s">
        <v>13</v>
      </c>
      <c r="M17" s="91" t="s">
        <v>13</v>
      </c>
      <c r="N17" s="91" t="s">
        <v>13</v>
      </c>
      <c r="O17" s="91" t="s">
        <v>13</v>
      </c>
      <c r="P17" s="91" t="s">
        <v>13</v>
      </c>
      <c r="Q17" s="91" t="s">
        <v>13</v>
      </c>
      <c r="R17" s="91" t="s">
        <v>13</v>
      </c>
      <c r="S17" s="91" t="s">
        <v>13</v>
      </c>
      <c r="T17" s="91" t="s">
        <v>13</v>
      </c>
      <c r="U17" s="91" t="s">
        <v>13</v>
      </c>
      <c r="V17" s="91" t="s">
        <v>13</v>
      </c>
      <c r="W17" s="91" t="s">
        <v>13</v>
      </c>
      <c r="X17" s="94">
        <v>1</v>
      </c>
      <c r="Y17" s="91" t="s">
        <v>13</v>
      </c>
      <c r="Z17" s="94">
        <v>2</v>
      </c>
      <c r="AA17" s="91" t="s">
        <v>13</v>
      </c>
    </row>
    <row r="18" spans="1:27" ht="26.25" customHeight="1">
      <c r="A18" s="101" t="s">
        <v>30</v>
      </c>
      <c r="B18" s="100"/>
      <c r="C18" s="94">
        <f>SUM(D18:AA18)</f>
        <v>930</v>
      </c>
      <c r="D18" s="91" t="s">
        <v>13</v>
      </c>
      <c r="E18" s="94">
        <v>3</v>
      </c>
      <c r="F18" s="91" t="s">
        <v>13</v>
      </c>
      <c r="G18" s="91" t="s">
        <v>13</v>
      </c>
      <c r="H18" s="91" t="s">
        <v>13</v>
      </c>
      <c r="I18" s="91" t="s">
        <v>13</v>
      </c>
      <c r="J18" s="91" t="s">
        <v>13</v>
      </c>
      <c r="K18" s="91" t="s">
        <v>13</v>
      </c>
      <c r="L18" s="94">
        <v>427</v>
      </c>
      <c r="M18" s="91" t="s">
        <v>13</v>
      </c>
      <c r="N18" s="91" t="s">
        <v>13</v>
      </c>
      <c r="O18" s="91" t="s">
        <v>13</v>
      </c>
      <c r="P18" s="91" t="s">
        <v>13</v>
      </c>
      <c r="Q18" s="94">
        <v>7</v>
      </c>
      <c r="R18" s="94">
        <v>2</v>
      </c>
      <c r="S18" s="91" t="s">
        <v>13</v>
      </c>
      <c r="T18" s="94">
        <v>108</v>
      </c>
      <c r="U18" s="91" t="s">
        <v>13</v>
      </c>
      <c r="V18" s="91" t="s">
        <v>13</v>
      </c>
      <c r="W18" s="91" t="s">
        <v>13</v>
      </c>
      <c r="X18" s="94">
        <v>232</v>
      </c>
      <c r="Y18" s="94">
        <v>69</v>
      </c>
      <c r="Z18" s="94">
        <v>82</v>
      </c>
      <c r="AA18" s="91" t="s">
        <v>13</v>
      </c>
    </row>
    <row r="19" spans="1:27" ht="26.25" customHeight="1">
      <c r="A19" s="99" t="s">
        <v>76</v>
      </c>
      <c r="B19" s="98"/>
      <c r="C19" s="94">
        <f>SUM(D19:AA19)</f>
        <v>648</v>
      </c>
      <c r="D19" s="91" t="s">
        <v>13</v>
      </c>
      <c r="E19" s="94">
        <v>107</v>
      </c>
      <c r="F19" s="94">
        <v>1</v>
      </c>
      <c r="G19" s="91" t="s">
        <v>13</v>
      </c>
      <c r="H19" s="91" t="s">
        <v>13</v>
      </c>
      <c r="I19" s="91" t="s">
        <v>13</v>
      </c>
      <c r="J19" s="91" t="s">
        <v>13</v>
      </c>
      <c r="K19" s="91" t="s">
        <v>13</v>
      </c>
      <c r="L19" s="94">
        <v>277</v>
      </c>
      <c r="M19" s="91" t="s">
        <v>13</v>
      </c>
      <c r="N19" s="91" t="s">
        <v>13</v>
      </c>
      <c r="O19" s="91" t="s">
        <v>13</v>
      </c>
      <c r="P19" s="91" t="s">
        <v>13</v>
      </c>
      <c r="Q19" s="94">
        <v>14</v>
      </c>
      <c r="R19" s="94">
        <v>31</v>
      </c>
      <c r="S19" s="94">
        <v>1</v>
      </c>
      <c r="T19" s="94">
        <v>89</v>
      </c>
      <c r="U19" s="91" t="s">
        <v>13</v>
      </c>
      <c r="V19" s="91" t="s">
        <v>13</v>
      </c>
      <c r="W19" s="91" t="s">
        <v>13</v>
      </c>
      <c r="X19" s="94">
        <v>67</v>
      </c>
      <c r="Y19" s="94">
        <v>12</v>
      </c>
      <c r="Z19" s="94">
        <v>49</v>
      </c>
      <c r="AA19" s="91" t="s">
        <v>13</v>
      </c>
    </row>
    <row r="20" spans="1:27" ht="26.25" customHeight="1">
      <c r="A20" s="99" t="s">
        <v>75</v>
      </c>
      <c r="B20" s="98"/>
      <c r="C20" s="94">
        <f>SUM(D20:AA20)</f>
        <v>476</v>
      </c>
      <c r="D20" s="91" t="s">
        <v>13</v>
      </c>
      <c r="E20" s="94">
        <v>89</v>
      </c>
      <c r="F20" s="94">
        <v>4</v>
      </c>
      <c r="G20" s="94">
        <v>17</v>
      </c>
      <c r="H20" s="91" t="s">
        <v>13</v>
      </c>
      <c r="I20" s="91" t="s">
        <v>13</v>
      </c>
      <c r="J20" s="91" t="s">
        <v>13</v>
      </c>
      <c r="K20" s="91" t="s">
        <v>13</v>
      </c>
      <c r="L20" s="94">
        <v>212</v>
      </c>
      <c r="M20" s="91" t="s">
        <v>13</v>
      </c>
      <c r="N20" s="91" t="s">
        <v>13</v>
      </c>
      <c r="O20" s="91" t="s">
        <v>13</v>
      </c>
      <c r="P20" s="91" t="s">
        <v>13</v>
      </c>
      <c r="Q20" s="94">
        <v>66</v>
      </c>
      <c r="R20" s="94">
        <v>32</v>
      </c>
      <c r="S20" s="91" t="s">
        <v>13</v>
      </c>
      <c r="T20" s="94">
        <v>30</v>
      </c>
      <c r="U20" s="91" t="s">
        <v>13</v>
      </c>
      <c r="V20" s="91" t="s">
        <v>13</v>
      </c>
      <c r="W20" s="91" t="s">
        <v>13</v>
      </c>
      <c r="X20" s="94">
        <v>10</v>
      </c>
      <c r="Y20" s="94">
        <v>2</v>
      </c>
      <c r="Z20" s="94">
        <v>14</v>
      </c>
      <c r="AA20" s="91" t="s">
        <v>13</v>
      </c>
    </row>
    <row r="21" spans="1:27" ht="26.25" customHeight="1">
      <c r="A21" s="99"/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6.25" customHeight="1">
      <c r="A22" s="99" t="s">
        <v>74</v>
      </c>
      <c r="B22" s="98"/>
      <c r="C22" s="94">
        <f>SUM(D22:AA22)</f>
        <v>295</v>
      </c>
      <c r="D22" s="91" t="s">
        <v>13</v>
      </c>
      <c r="E22" s="94">
        <v>58</v>
      </c>
      <c r="F22" s="94">
        <v>88</v>
      </c>
      <c r="G22" s="94">
        <v>9</v>
      </c>
      <c r="H22" s="91" t="s">
        <v>13</v>
      </c>
      <c r="I22" s="94">
        <v>1</v>
      </c>
      <c r="J22" s="91" t="s">
        <v>13</v>
      </c>
      <c r="K22" s="91" t="s">
        <v>13</v>
      </c>
      <c r="L22" s="94">
        <v>86</v>
      </c>
      <c r="M22" s="91" t="s">
        <v>13</v>
      </c>
      <c r="N22" s="91" t="s">
        <v>13</v>
      </c>
      <c r="O22" s="91" t="s">
        <v>13</v>
      </c>
      <c r="P22" s="91" t="s">
        <v>13</v>
      </c>
      <c r="Q22" s="94">
        <v>22</v>
      </c>
      <c r="R22" s="94">
        <v>16</v>
      </c>
      <c r="S22" s="91" t="s">
        <v>13</v>
      </c>
      <c r="T22" s="94">
        <v>3</v>
      </c>
      <c r="U22" s="91" t="s">
        <v>13</v>
      </c>
      <c r="V22" s="91" t="s">
        <v>13</v>
      </c>
      <c r="W22" s="91" t="s">
        <v>13</v>
      </c>
      <c r="X22" s="94">
        <v>2</v>
      </c>
      <c r="Y22" s="91" t="s">
        <v>13</v>
      </c>
      <c r="Z22" s="94">
        <v>10</v>
      </c>
      <c r="AA22" s="91" t="s">
        <v>13</v>
      </c>
    </row>
    <row r="23" spans="1:27" ht="26.25" customHeight="1">
      <c r="A23" s="99" t="s">
        <v>73</v>
      </c>
      <c r="B23" s="98"/>
      <c r="C23" s="94">
        <f>SUM(D23:AA23)</f>
        <v>69</v>
      </c>
      <c r="D23" s="94">
        <v>5</v>
      </c>
      <c r="E23" s="94">
        <v>23</v>
      </c>
      <c r="F23" s="94">
        <v>1</v>
      </c>
      <c r="G23" s="91" t="s">
        <v>13</v>
      </c>
      <c r="H23" s="91" t="s">
        <v>13</v>
      </c>
      <c r="I23" s="94">
        <v>2</v>
      </c>
      <c r="J23" s="91" t="s">
        <v>13</v>
      </c>
      <c r="K23" s="91" t="s">
        <v>13</v>
      </c>
      <c r="L23" s="94">
        <v>16</v>
      </c>
      <c r="M23" s="91" t="s">
        <v>13</v>
      </c>
      <c r="N23" s="91" t="s">
        <v>13</v>
      </c>
      <c r="O23" s="91" t="s">
        <v>13</v>
      </c>
      <c r="P23" s="91" t="s">
        <v>13</v>
      </c>
      <c r="Q23" s="91" t="s">
        <v>13</v>
      </c>
      <c r="R23" s="94">
        <v>16</v>
      </c>
      <c r="S23" s="91" t="s">
        <v>13</v>
      </c>
      <c r="T23" s="91" t="s">
        <v>13</v>
      </c>
      <c r="U23" s="91" t="s">
        <v>13</v>
      </c>
      <c r="V23" s="91" t="s">
        <v>13</v>
      </c>
      <c r="W23" s="91" t="s">
        <v>13</v>
      </c>
      <c r="X23" s="91" t="s">
        <v>13</v>
      </c>
      <c r="Y23" s="91" t="s">
        <v>13</v>
      </c>
      <c r="Z23" s="94">
        <v>6</v>
      </c>
      <c r="AA23" s="91" t="s">
        <v>13</v>
      </c>
    </row>
    <row r="24" spans="1:27" ht="26.25" customHeight="1">
      <c r="A24" s="99" t="s">
        <v>72</v>
      </c>
      <c r="B24" s="98"/>
      <c r="C24" s="94">
        <f>SUM(D24:AA24)</f>
        <v>3</v>
      </c>
      <c r="D24" s="94">
        <v>1</v>
      </c>
      <c r="E24" s="91" t="s">
        <v>13</v>
      </c>
      <c r="F24" s="91" t="s">
        <v>13</v>
      </c>
      <c r="G24" s="91" t="s">
        <v>13</v>
      </c>
      <c r="H24" s="91" t="s">
        <v>13</v>
      </c>
      <c r="I24" s="91" t="s">
        <v>13</v>
      </c>
      <c r="J24" s="91" t="s">
        <v>13</v>
      </c>
      <c r="K24" s="91" t="s">
        <v>13</v>
      </c>
      <c r="L24" s="91" t="s">
        <v>13</v>
      </c>
      <c r="M24" s="91" t="s">
        <v>13</v>
      </c>
      <c r="N24" s="91" t="s">
        <v>13</v>
      </c>
      <c r="O24" s="91" t="s">
        <v>13</v>
      </c>
      <c r="P24" s="91" t="s">
        <v>13</v>
      </c>
      <c r="Q24" s="91" t="s">
        <v>13</v>
      </c>
      <c r="R24" s="94">
        <v>2</v>
      </c>
      <c r="S24" s="91" t="s">
        <v>13</v>
      </c>
      <c r="T24" s="91" t="s">
        <v>13</v>
      </c>
      <c r="U24" s="91" t="s">
        <v>13</v>
      </c>
      <c r="V24" s="91" t="s">
        <v>13</v>
      </c>
      <c r="W24" s="91" t="s">
        <v>13</v>
      </c>
      <c r="X24" s="91" t="s">
        <v>13</v>
      </c>
      <c r="Y24" s="91" t="s">
        <v>13</v>
      </c>
      <c r="Z24" s="91" t="s">
        <v>13</v>
      </c>
      <c r="AA24" s="91" t="s">
        <v>13</v>
      </c>
    </row>
    <row r="25" spans="1:27" ht="26.25" customHeight="1">
      <c r="A25" s="99" t="s">
        <v>71</v>
      </c>
      <c r="B25" s="98"/>
      <c r="C25" s="94">
        <f>SUM(D25:AA25)</f>
        <v>17</v>
      </c>
      <c r="D25" s="94">
        <v>16</v>
      </c>
      <c r="E25" s="91" t="s">
        <v>13</v>
      </c>
      <c r="F25" s="91" t="s">
        <v>13</v>
      </c>
      <c r="G25" s="91" t="s">
        <v>13</v>
      </c>
      <c r="H25" s="91" t="s">
        <v>13</v>
      </c>
      <c r="I25" s="91" t="s">
        <v>13</v>
      </c>
      <c r="J25" s="91" t="s">
        <v>13</v>
      </c>
      <c r="K25" s="91" t="s">
        <v>13</v>
      </c>
      <c r="L25" s="91" t="s">
        <v>13</v>
      </c>
      <c r="M25" s="91" t="s">
        <v>13</v>
      </c>
      <c r="N25" s="91" t="s">
        <v>13</v>
      </c>
      <c r="O25" s="91" t="s">
        <v>13</v>
      </c>
      <c r="P25" s="91" t="s">
        <v>13</v>
      </c>
      <c r="Q25" s="91" t="s">
        <v>13</v>
      </c>
      <c r="R25" s="94">
        <v>1</v>
      </c>
      <c r="S25" s="91" t="s">
        <v>13</v>
      </c>
      <c r="T25" s="91" t="s">
        <v>13</v>
      </c>
      <c r="U25" s="91" t="s">
        <v>13</v>
      </c>
      <c r="V25" s="91" t="s">
        <v>13</v>
      </c>
      <c r="W25" s="91" t="s">
        <v>13</v>
      </c>
      <c r="X25" s="91" t="s">
        <v>13</v>
      </c>
      <c r="Y25" s="91" t="s">
        <v>13</v>
      </c>
      <c r="Z25" s="91" t="s">
        <v>13</v>
      </c>
      <c r="AA25" s="91" t="s">
        <v>13</v>
      </c>
    </row>
    <row r="26" spans="1:27" ht="26.25" customHeight="1">
      <c r="A26" s="99" t="s">
        <v>70</v>
      </c>
      <c r="B26" s="98"/>
      <c r="C26" s="94">
        <f>SUM(D26:AA26)</f>
        <v>12</v>
      </c>
      <c r="D26" s="94">
        <v>4</v>
      </c>
      <c r="E26" s="91" t="s">
        <v>13</v>
      </c>
      <c r="F26" s="91" t="s">
        <v>13</v>
      </c>
      <c r="G26" s="91" t="s">
        <v>13</v>
      </c>
      <c r="H26" s="91" t="s">
        <v>13</v>
      </c>
      <c r="I26" s="94">
        <v>6</v>
      </c>
      <c r="J26" s="91" t="s">
        <v>13</v>
      </c>
      <c r="K26" s="91" t="s">
        <v>13</v>
      </c>
      <c r="L26" s="91" t="s">
        <v>13</v>
      </c>
      <c r="M26" s="91" t="s">
        <v>13</v>
      </c>
      <c r="N26" s="91" t="s">
        <v>13</v>
      </c>
      <c r="O26" s="91" t="s">
        <v>13</v>
      </c>
      <c r="P26" s="91" t="s">
        <v>13</v>
      </c>
      <c r="Q26" s="91" t="s">
        <v>13</v>
      </c>
      <c r="R26" s="94">
        <v>2</v>
      </c>
      <c r="S26" s="91" t="s">
        <v>13</v>
      </c>
      <c r="T26" s="91" t="s">
        <v>13</v>
      </c>
      <c r="U26" s="91" t="s">
        <v>13</v>
      </c>
      <c r="V26" s="91" t="s">
        <v>13</v>
      </c>
      <c r="W26" s="91" t="s">
        <v>13</v>
      </c>
      <c r="X26" s="91" t="s">
        <v>13</v>
      </c>
      <c r="Y26" s="91" t="s">
        <v>13</v>
      </c>
      <c r="Z26" s="91" t="s">
        <v>13</v>
      </c>
      <c r="AA26" s="91" t="s">
        <v>13</v>
      </c>
    </row>
    <row r="27" spans="1:27" ht="26.25" customHeight="1">
      <c r="A27" s="99"/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6.25" customHeight="1">
      <c r="A28" s="99" t="s">
        <v>69</v>
      </c>
      <c r="B28" s="98"/>
      <c r="C28" s="94">
        <f>SUM(D28:AA28)</f>
        <v>16</v>
      </c>
      <c r="D28" s="94">
        <v>1</v>
      </c>
      <c r="E28" s="91" t="s">
        <v>13</v>
      </c>
      <c r="F28" s="91" t="s">
        <v>13</v>
      </c>
      <c r="G28" s="91" t="s">
        <v>13</v>
      </c>
      <c r="H28" s="91" t="s">
        <v>13</v>
      </c>
      <c r="I28" s="94">
        <v>1</v>
      </c>
      <c r="J28" s="91" t="s">
        <v>13</v>
      </c>
      <c r="K28" s="91" t="s">
        <v>13</v>
      </c>
      <c r="L28" s="91" t="s">
        <v>13</v>
      </c>
      <c r="M28" s="91" t="s">
        <v>13</v>
      </c>
      <c r="N28" s="91" t="s">
        <v>13</v>
      </c>
      <c r="O28" s="91" t="s">
        <v>13</v>
      </c>
      <c r="P28" s="91" t="s">
        <v>13</v>
      </c>
      <c r="Q28" s="91" t="s">
        <v>13</v>
      </c>
      <c r="R28" s="94">
        <v>14</v>
      </c>
      <c r="S28" s="91" t="s">
        <v>13</v>
      </c>
      <c r="T28" s="91" t="s">
        <v>13</v>
      </c>
      <c r="U28" s="91" t="s">
        <v>13</v>
      </c>
      <c r="V28" s="91" t="s">
        <v>13</v>
      </c>
      <c r="W28" s="91" t="s">
        <v>13</v>
      </c>
      <c r="X28" s="91" t="s">
        <v>13</v>
      </c>
      <c r="Y28" s="91" t="s">
        <v>13</v>
      </c>
      <c r="Z28" s="91" t="s">
        <v>13</v>
      </c>
      <c r="AA28" s="91" t="s">
        <v>13</v>
      </c>
    </row>
    <row r="29" spans="1:27" ht="26.25" customHeight="1">
      <c r="A29" s="99" t="s">
        <v>68</v>
      </c>
      <c r="B29" s="98"/>
      <c r="C29" s="94">
        <f>SUM(D29:AA29)</f>
        <v>8</v>
      </c>
      <c r="D29" s="91" t="s">
        <v>13</v>
      </c>
      <c r="E29" s="91" t="s">
        <v>13</v>
      </c>
      <c r="F29" s="91" t="s">
        <v>13</v>
      </c>
      <c r="G29" s="91" t="s">
        <v>13</v>
      </c>
      <c r="H29" s="94">
        <v>1</v>
      </c>
      <c r="I29" s="91" t="s">
        <v>13</v>
      </c>
      <c r="J29" s="91" t="s">
        <v>13</v>
      </c>
      <c r="K29" s="91" t="s">
        <v>13</v>
      </c>
      <c r="L29" s="91" t="s">
        <v>13</v>
      </c>
      <c r="M29" s="91" t="s">
        <v>13</v>
      </c>
      <c r="N29" s="91" t="s">
        <v>13</v>
      </c>
      <c r="O29" s="94">
        <v>1</v>
      </c>
      <c r="P29" s="91" t="s">
        <v>13</v>
      </c>
      <c r="Q29" s="91" t="s">
        <v>13</v>
      </c>
      <c r="R29" s="94">
        <v>6</v>
      </c>
      <c r="S29" s="91" t="s">
        <v>13</v>
      </c>
      <c r="T29" s="91" t="s">
        <v>13</v>
      </c>
      <c r="U29" s="91" t="s">
        <v>13</v>
      </c>
      <c r="V29" s="91" t="s">
        <v>13</v>
      </c>
      <c r="W29" s="91" t="s">
        <v>13</v>
      </c>
      <c r="X29" s="91" t="s">
        <v>13</v>
      </c>
      <c r="Y29" s="91" t="s">
        <v>13</v>
      </c>
      <c r="Z29" s="91" t="s">
        <v>13</v>
      </c>
      <c r="AA29" s="91" t="s">
        <v>13</v>
      </c>
    </row>
    <row r="30" spans="1:27" ht="26.25" customHeight="1">
      <c r="A30" s="99" t="s">
        <v>67</v>
      </c>
      <c r="B30" s="98"/>
      <c r="C30" s="94">
        <f>SUM(D30:AA30)</f>
        <v>3</v>
      </c>
      <c r="D30" s="91" t="s">
        <v>13</v>
      </c>
      <c r="E30" s="91" t="s">
        <v>13</v>
      </c>
      <c r="F30" s="91" t="s">
        <v>13</v>
      </c>
      <c r="G30" s="91" t="s">
        <v>13</v>
      </c>
      <c r="H30" s="91" t="s">
        <v>13</v>
      </c>
      <c r="I30" s="91" t="s">
        <v>13</v>
      </c>
      <c r="J30" s="91" t="s">
        <v>13</v>
      </c>
      <c r="K30" s="91" t="s">
        <v>13</v>
      </c>
      <c r="L30" s="91" t="s">
        <v>13</v>
      </c>
      <c r="M30" s="91" t="s">
        <v>13</v>
      </c>
      <c r="N30" s="91" t="s">
        <v>13</v>
      </c>
      <c r="O30" s="91" t="s">
        <v>13</v>
      </c>
      <c r="P30" s="91" t="s">
        <v>13</v>
      </c>
      <c r="Q30" s="91" t="s">
        <v>13</v>
      </c>
      <c r="R30" s="94">
        <v>3</v>
      </c>
      <c r="S30" s="91" t="s">
        <v>13</v>
      </c>
      <c r="T30" s="91" t="s">
        <v>13</v>
      </c>
      <c r="U30" s="91" t="s">
        <v>13</v>
      </c>
      <c r="V30" s="91" t="s">
        <v>13</v>
      </c>
      <c r="W30" s="91" t="s">
        <v>13</v>
      </c>
      <c r="X30" s="91" t="s">
        <v>13</v>
      </c>
      <c r="Y30" s="91" t="s">
        <v>13</v>
      </c>
      <c r="Z30" s="91" t="s">
        <v>13</v>
      </c>
      <c r="AA30" s="91" t="s">
        <v>13</v>
      </c>
    </row>
    <row r="31" spans="1:27" ht="26.25" customHeight="1">
      <c r="A31" s="99" t="s">
        <v>66</v>
      </c>
      <c r="B31" s="98"/>
      <c r="C31" s="94">
        <f>SUM(D31:AA31)</f>
        <v>4</v>
      </c>
      <c r="D31" s="91" t="s">
        <v>13</v>
      </c>
      <c r="E31" s="91" t="s">
        <v>13</v>
      </c>
      <c r="F31" s="91" t="s">
        <v>13</v>
      </c>
      <c r="G31" s="91" t="s">
        <v>13</v>
      </c>
      <c r="H31" s="94">
        <v>1</v>
      </c>
      <c r="I31" s="91" t="s">
        <v>13</v>
      </c>
      <c r="J31" s="91" t="s">
        <v>13</v>
      </c>
      <c r="K31" s="91" t="s">
        <v>13</v>
      </c>
      <c r="L31" s="91" t="s">
        <v>13</v>
      </c>
      <c r="M31" s="91" t="s">
        <v>13</v>
      </c>
      <c r="N31" s="91" t="s">
        <v>13</v>
      </c>
      <c r="O31" s="91" t="s">
        <v>13</v>
      </c>
      <c r="P31" s="91" t="s">
        <v>13</v>
      </c>
      <c r="Q31" s="91" t="s">
        <v>13</v>
      </c>
      <c r="R31" s="94">
        <v>3</v>
      </c>
      <c r="S31" s="91" t="s">
        <v>13</v>
      </c>
      <c r="T31" s="91" t="s">
        <v>13</v>
      </c>
      <c r="U31" s="91" t="s">
        <v>13</v>
      </c>
      <c r="V31" s="91" t="s">
        <v>13</v>
      </c>
      <c r="W31" s="91" t="s">
        <v>13</v>
      </c>
      <c r="X31" s="91" t="s">
        <v>13</v>
      </c>
      <c r="Y31" s="91" t="s">
        <v>13</v>
      </c>
      <c r="Z31" s="91" t="s">
        <v>13</v>
      </c>
      <c r="AA31" s="91" t="s">
        <v>13</v>
      </c>
    </row>
    <row r="32" spans="1:27" ht="26.25" customHeight="1">
      <c r="A32" s="95" t="s">
        <v>7</v>
      </c>
      <c r="B32" s="92"/>
      <c r="C32" s="94">
        <f>SUM(D32:AA32)</f>
        <v>49</v>
      </c>
      <c r="D32" s="91" t="s">
        <v>13</v>
      </c>
      <c r="E32" s="91" t="s">
        <v>13</v>
      </c>
      <c r="F32" s="91" t="s">
        <v>13</v>
      </c>
      <c r="G32" s="91" t="s">
        <v>13</v>
      </c>
      <c r="H32" s="91" t="s">
        <v>13</v>
      </c>
      <c r="I32" s="91" t="s">
        <v>13</v>
      </c>
      <c r="J32" s="91" t="s">
        <v>13</v>
      </c>
      <c r="K32" s="91" t="s">
        <v>13</v>
      </c>
      <c r="L32" s="91" t="s">
        <v>13</v>
      </c>
      <c r="M32" s="91" t="s">
        <v>13</v>
      </c>
      <c r="N32" s="91" t="s">
        <v>13</v>
      </c>
      <c r="O32" s="91" t="s">
        <v>13</v>
      </c>
      <c r="P32" s="91" t="s">
        <v>13</v>
      </c>
      <c r="Q32" s="91" t="s">
        <v>13</v>
      </c>
      <c r="R32" s="91" t="s">
        <v>13</v>
      </c>
      <c r="S32" s="91" t="s">
        <v>13</v>
      </c>
      <c r="T32" s="91" t="s">
        <v>13</v>
      </c>
      <c r="U32" s="91" t="s">
        <v>13</v>
      </c>
      <c r="V32" s="94">
        <v>49</v>
      </c>
      <c r="W32" s="91" t="s">
        <v>13</v>
      </c>
      <c r="X32" s="91" t="s">
        <v>13</v>
      </c>
      <c r="Y32" s="91" t="s">
        <v>13</v>
      </c>
      <c r="Z32" s="91" t="s">
        <v>13</v>
      </c>
      <c r="AA32" s="91" t="s">
        <v>13</v>
      </c>
    </row>
    <row r="33" spans="1:27" ht="26.25" customHeight="1">
      <c r="A33" s="97"/>
      <c r="B33" s="9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6.25" customHeight="1">
      <c r="A34" s="95" t="s">
        <v>8</v>
      </c>
      <c r="B34" s="92"/>
      <c r="C34" s="94">
        <f>SUM(D34:AA34)</f>
        <v>172</v>
      </c>
      <c r="D34" s="91" t="s">
        <v>13</v>
      </c>
      <c r="E34" s="91" t="s">
        <v>13</v>
      </c>
      <c r="F34" s="91" t="s">
        <v>13</v>
      </c>
      <c r="G34" s="91" t="s">
        <v>13</v>
      </c>
      <c r="H34" s="91" t="s">
        <v>13</v>
      </c>
      <c r="I34" s="91" t="s">
        <v>13</v>
      </c>
      <c r="J34" s="91" t="s">
        <v>13</v>
      </c>
      <c r="K34" s="91" t="s">
        <v>13</v>
      </c>
      <c r="L34" s="91" t="s">
        <v>13</v>
      </c>
      <c r="M34" s="91" t="s">
        <v>13</v>
      </c>
      <c r="N34" s="91" t="s">
        <v>13</v>
      </c>
      <c r="O34" s="91" t="s">
        <v>13</v>
      </c>
      <c r="P34" s="91" t="s">
        <v>13</v>
      </c>
      <c r="Q34" s="91" t="s">
        <v>13</v>
      </c>
      <c r="R34" s="91" t="s">
        <v>13</v>
      </c>
      <c r="S34" s="91" t="s">
        <v>13</v>
      </c>
      <c r="T34" s="91" t="s">
        <v>13</v>
      </c>
      <c r="U34" s="91" t="s">
        <v>13</v>
      </c>
      <c r="V34" s="91" t="s">
        <v>13</v>
      </c>
      <c r="W34" s="94">
        <v>172</v>
      </c>
      <c r="X34" s="91" t="s">
        <v>13</v>
      </c>
      <c r="Y34" s="91" t="s">
        <v>13</v>
      </c>
      <c r="Z34" s="91" t="s">
        <v>13</v>
      </c>
      <c r="AA34" s="91" t="s">
        <v>13</v>
      </c>
    </row>
    <row r="35" spans="1:27" ht="26.25" customHeight="1">
      <c r="A35" s="95" t="s">
        <v>9</v>
      </c>
      <c r="B35" s="92"/>
      <c r="C35" s="94">
        <f>SUM(D35:AA35)</f>
        <v>3</v>
      </c>
      <c r="D35" s="91" t="s">
        <v>13</v>
      </c>
      <c r="E35" s="91" t="s">
        <v>13</v>
      </c>
      <c r="F35" s="91" t="s">
        <v>13</v>
      </c>
      <c r="G35" s="91" t="s">
        <v>13</v>
      </c>
      <c r="H35" s="91" t="s">
        <v>13</v>
      </c>
      <c r="I35" s="91" t="s">
        <v>13</v>
      </c>
      <c r="J35" s="91" t="s">
        <v>13</v>
      </c>
      <c r="K35" s="91" t="s">
        <v>13</v>
      </c>
      <c r="L35" s="91" t="s">
        <v>13</v>
      </c>
      <c r="M35" s="91" t="s">
        <v>13</v>
      </c>
      <c r="N35" s="91" t="s">
        <v>13</v>
      </c>
      <c r="O35" s="91" t="s">
        <v>13</v>
      </c>
      <c r="P35" s="91" t="s">
        <v>13</v>
      </c>
      <c r="Q35" s="91" t="s">
        <v>13</v>
      </c>
      <c r="R35" s="91" t="s">
        <v>13</v>
      </c>
      <c r="S35" s="91" t="s">
        <v>13</v>
      </c>
      <c r="T35" s="91" t="s">
        <v>13</v>
      </c>
      <c r="U35" s="94">
        <v>3</v>
      </c>
      <c r="V35" s="91" t="s">
        <v>13</v>
      </c>
      <c r="W35" s="91" t="s">
        <v>13</v>
      </c>
      <c r="X35" s="91" t="s">
        <v>13</v>
      </c>
      <c r="Y35" s="91" t="s">
        <v>13</v>
      </c>
      <c r="Z35" s="91" t="s">
        <v>13</v>
      </c>
      <c r="AA35" s="91" t="s">
        <v>13</v>
      </c>
    </row>
    <row r="36" spans="1:27" ht="26.25" customHeight="1">
      <c r="A36" s="95" t="s">
        <v>10</v>
      </c>
      <c r="B36" s="92"/>
      <c r="C36" s="94">
        <f>SUM(D36:AA36)</f>
        <v>118</v>
      </c>
      <c r="D36" s="91" t="s">
        <v>13</v>
      </c>
      <c r="E36" s="91" t="s">
        <v>13</v>
      </c>
      <c r="F36" s="91" t="s">
        <v>13</v>
      </c>
      <c r="G36" s="91" t="s">
        <v>13</v>
      </c>
      <c r="H36" s="91" t="s">
        <v>13</v>
      </c>
      <c r="I36" s="91" t="s">
        <v>13</v>
      </c>
      <c r="J36" s="91" t="s">
        <v>13</v>
      </c>
      <c r="K36" s="91" t="s">
        <v>13</v>
      </c>
      <c r="L36" s="91" t="s">
        <v>13</v>
      </c>
      <c r="M36" s="91" t="s">
        <v>13</v>
      </c>
      <c r="N36" s="91" t="s">
        <v>13</v>
      </c>
      <c r="O36" s="91" t="s">
        <v>13</v>
      </c>
      <c r="P36" s="91" t="s">
        <v>13</v>
      </c>
      <c r="Q36" s="91" t="s">
        <v>13</v>
      </c>
      <c r="R36" s="91" t="s">
        <v>13</v>
      </c>
      <c r="S36" s="91" t="s">
        <v>13</v>
      </c>
      <c r="T36" s="91" t="s">
        <v>13</v>
      </c>
      <c r="U36" s="91" t="s">
        <v>13</v>
      </c>
      <c r="V36" s="91" t="s">
        <v>13</v>
      </c>
      <c r="W36" s="91" t="s">
        <v>13</v>
      </c>
      <c r="X36" s="91" t="s">
        <v>13</v>
      </c>
      <c r="Y36" s="91" t="s">
        <v>13</v>
      </c>
      <c r="Z36" s="91" t="s">
        <v>13</v>
      </c>
      <c r="AA36" s="94">
        <v>118</v>
      </c>
    </row>
    <row r="37" spans="1:27" ht="26.25" customHeight="1">
      <c r="A37" s="93" t="s">
        <v>11</v>
      </c>
      <c r="B37" s="92"/>
      <c r="C37" s="10">
        <f>SUM(C16:C22,C32:C36)</f>
        <v>2699</v>
      </c>
      <c r="D37" s="91" t="s">
        <v>13</v>
      </c>
      <c r="E37" s="10">
        <f>SUM(E16:E22,E32:E36)</f>
        <v>257</v>
      </c>
      <c r="F37" s="10">
        <f>SUM(F16:F22,F32:F36)</f>
        <v>93</v>
      </c>
      <c r="G37" s="10">
        <f>SUM(G16:G22,G32:G36)</f>
        <v>26</v>
      </c>
      <c r="H37" s="91" t="s">
        <v>13</v>
      </c>
      <c r="I37" s="10">
        <f>SUM(I16:I22,I32:I36)</f>
        <v>1</v>
      </c>
      <c r="J37" s="91" t="s">
        <v>13</v>
      </c>
      <c r="K37" s="91" t="s">
        <v>13</v>
      </c>
      <c r="L37" s="10">
        <f>SUM(L16:L22,L32:L36)</f>
        <v>1002</v>
      </c>
      <c r="M37" s="91" t="s">
        <v>13</v>
      </c>
      <c r="N37" s="91" t="s">
        <v>13</v>
      </c>
      <c r="O37" s="91" t="s">
        <v>13</v>
      </c>
      <c r="P37" s="91" t="s">
        <v>13</v>
      </c>
      <c r="Q37" s="10">
        <f>SUM(Q16:Q22,Q32:Q36)</f>
        <v>109</v>
      </c>
      <c r="R37" s="10">
        <f>SUM(R16:R22,R32:R36)</f>
        <v>81</v>
      </c>
      <c r="S37" s="10">
        <f>SUM(S16:S22,S32:S36)</f>
        <v>1</v>
      </c>
      <c r="T37" s="10">
        <f>SUM(T16:T22,T32:T36)</f>
        <v>230</v>
      </c>
      <c r="U37" s="10">
        <f>SUM(U16:U22,U32:U36)</f>
        <v>3</v>
      </c>
      <c r="V37" s="10">
        <f>SUM(V16:V22,V32:V36)</f>
        <v>49</v>
      </c>
      <c r="W37" s="10">
        <f>SUM(W16:W22,W32:W36)</f>
        <v>172</v>
      </c>
      <c r="X37" s="10">
        <f>SUM(X16:X22,X32:X36)</f>
        <v>313</v>
      </c>
      <c r="Y37" s="10">
        <f>SUM(Y16:Y22,Y32:Y36)</f>
        <v>86</v>
      </c>
      <c r="Z37" s="10">
        <f>SUM(Z16:Z22,Z32:Z36)</f>
        <v>158</v>
      </c>
      <c r="AA37" s="10">
        <f>SUM(AA16:AA22,AA32:AA36)</f>
        <v>118</v>
      </c>
    </row>
    <row r="38" spans="1:27" ht="26.25" customHeight="1">
      <c r="A38" s="90" t="s">
        <v>12</v>
      </c>
      <c r="B38" s="89"/>
      <c r="C38" s="25">
        <f>SUM(C23:C30)</f>
        <v>128</v>
      </c>
      <c r="D38" s="26">
        <f>SUM(D23:D30)</f>
        <v>27</v>
      </c>
      <c r="E38" s="26">
        <f>SUM(E23:E30)</f>
        <v>23</v>
      </c>
      <c r="F38" s="26">
        <f>SUM(F23:F30)</f>
        <v>1</v>
      </c>
      <c r="G38" s="41" t="s">
        <v>13</v>
      </c>
      <c r="H38" s="26">
        <f>SUM(H23:H30)</f>
        <v>1</v>
      </c>
      <c r="I38" s="26">
        <f>SUM(I23:I30)</f>
        <v>9</v>
      </c>
      <c r="J38" s="41" t="s">
        <v>13</v>
      </c>
      <c r="K38" s="41" t="s">
        <v>13</v>
      </c>
      <c r="L38" s="26">
        <f>SUM(L23:L30)</f>
        <v>16</v>
      </c>
      <c r="M38" s="41" t="s">
        <v>13</v>
      </c>
      <c r="N38" s="41" t="s">
        <v>13</v>
      </c>
      <c r="O38" s="26">
        <f>SUM(O23:O30)</f>
        <v>1</v>
      </c>
      <c r="P38" s="41" t="s">
        <v>13</v>
      </c>
      <c r="Q38" s="41" t="s">
        <v>13</v>
      </c>
      <c r="R38" s="26">
        <f>SUM(R23:R30)</f>
        <v>44</v>
      </c>
      <c r="S38" s="41" t="s">
        <v>13</v>
      </c>
      <c r="T38" s="41" t="s">
        <v>13</v>
      </c>
      <c r="U38" s="41" t="s">
        <v>13</v>
      </c>
      <c r="V38" s="41" t="s">
        <v>13</v>
      </c>
      <c r="W38" s="41" t="s">
        <v>13</v>
      </c>
      <c r="X38" s="41" t="s">
        <v>13</v>
      </c>
      <c r="Y38" s="41" t="s">
        <v>13</v>
      </c>
      <c r="Z38" s="26">
        <f>SUM(Z23:Z30)</f>
        <v>6</v>
      </c>
      <c r="AA38" s="41" t="s">
        <v>13</v>
      </c>
    </row>
    <row r="39" spans="1:27" ht="26.25" customHeight="1">
      <c r="A39" s="88" t="s">
        <v>65</v>
      </c>
      <c r="B39" s="87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26.25" customHeight="1">
      <c r="A40" s="85" t="s">
        <v>14</v>
      </c>
      <c r="B40" s="8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</sheetData>
  <sheetProtection/>
  <mergeCells count="42">
    <mergeCell ref="A18:B18"/>
    <mergeCell ref="A21:B21"/>
    <mergeCell ref="F10:G10"/>
    <mergeCell ref="A3:AA3"/>
    <mergeCell ref="A4:AA4"/>
    <mergeCell ref="A10:B10"/>
    <mergeCell ref="M6:N6"/>
    <mergeCell ref="O6:Q6"/>
    <mergeCell ref="R6:T6"/>
    <mergeCell ref="C7:C8"/>
    <mergeCell ref="A24:B24"/>
    <mergeCell ref="A25:B25"/>
    <mergeCell ref="A19:B19"/>
    <mergeCell ref="A20:B20"/>
    <mergeCell ref="A22:B22"/>
    <mergeCell ref="A23:B23"/>
    <mergeCell ref="A11:B11"/>
    <mergeCell ref="A12:B12"/>
    <mergeCell ref="J6:L6"/>
    <mergeCell ref="D6:E6"/>
    <mergeCell ref="F6:G6"/>
    <mergeCell ref="H6:I6"/>
    <mergeCell ref="A37:B37"/>
    <mergeCell ref="X7:X8"/>
    <mergeCell ref="A7:B8"/>
    <mergeCell ref="A31:B31"/>
    <mergeCell ref="A26:B26"/>
    <mergeCell ref="A28:B28"/>
    <mergeCell ref="A29:B29"/>
    <mergeCell ref="A30:B30"/>
    <mergeCell ref="A27:B27"/>
    <mergeCell ref="A17:B17"/>
    <mergeCell ref="Y7:Y8"/>
    <mergeCell ref="A16:B16"/>
    <mergeCell ref="A13:B13"/>
    <mergeCell ref="A14:B14"/>
    <mergeCell ref="Z1:AA1"/>
    <mergeCell ref="A38:B38"/>
    <mergeCell ref="A32:B32"/>
    <mergeCell ref="A34:B34"/>
    <mergeCell ref="A35:B35"/>
    <mergeCell ref="A36:B3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PageLayoutView="0" workbookViewId="0" topLeftCell="A1">
      <selection activeCell="A1" sqref="A1"/>
    </sheetView>
  </sheetViews>
  <sheetFormatPr defaultColWidth="8.796875" defaultRowHeight="18.75" customHeight="1"/>
  <cols>
    <col min="1" max="1" width="10.59765625" style="0" customWidth="1"/>
    <col min="2" max="2" width="3.09765625" style="0" customWidth="1"/>
    <col min="3" max="16384" width="10.59765625" style="0" customWidth="1"/>
  </cols>
  <sheetData>
    <row r="1" spans="1:22" ht="18.75" customHeight="1">
      <c r="A1" s="37" t="s">
        <v>223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8" t="s">
        <v>222</v>
      </c>
      <c r="V1" s="79"/>
    </row>
    <row r="2" spans="1:22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38" t="s">
        <v>128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8.75" customHeight="1">
      <c r="A4" s="39" t="s">
        <v>221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8.75" customHeight="1">
      <c r="A5" s="40" t="s">
        <v>220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8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6" t="s">
        <v>45</v>
      </c>
    </row>
    <row r="7" spans="1:22" ht="18.75" customHeight="1">
      <c r="A7" s="150" t="s">
        <v>224</v>
      </c>
      <c r="B7" s="145"/>
      <c r="C7" s="33"/>
      <c r="D7" s="144" t="s">
        <v>41</v>
      </c>
      <c r="E7" s="31" t="s">
        <v>219</v>
      </c>
      <c r="F7" s="144" t="s">
        <v>218</v>
      </c>
      <c r="G7" s="29" t="s">
        <v>217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149"/>
      <c r="S7" s="31" t="s">
        <v>216</v>
      </c>
      <c r="T7" s="31" t="s">
        <v>215</v>
      </c>
      <c r="U7" s="140" t="s">
        <v>214</v>
      </c>
      <c r="V7" s="139" t="s">
        <v>213</v>
      </c>
    </row>
    <row r="8" spans="1:22" ht="18.75" customHeight="1">
      <c r="A8" s="138"/>
      <c r="B8" s="138"/>
      <c r="C8" s="34"/>
      <c r="D8" s="43"/>
      <c r="E8" s="32"/>
      <c r="F8" s="43"/>
      <c r="G8" s="147" t="s">
        <v>212</v>
      </c>
      <c r="H8" s="148" t="s">
        <v>211</v>
      </c>
      <c r="I8" s="148" t="s">
        <v>210</v>
      </c>
      <c r="J8" s="148" t="s">
        <v>209</v>
      </c>
      <c r="K8" s="148" t="s">
        <v>208</v>
      </c>
      <c r="L8" s="148" t="s">
        <v>207</v>
      </c>
      <c r="M8" s="148" t="s">
        <v>206</v>
      </c>
      <c r="N8" s="148" t="s">
        <v>205</v>
      </c>
      <c r="O8" s="147" t="s">
        <v>204</v>
      </c>
      <c r="P8" s="148" t="s">
        <v>203</v>
      </c>
      <c r="Q8" s="148" t="s">
        <v>202</v>
      </c>
      <c r="R8" s="147" t="s">
        <v>201</v>
      </c>
      <c r="S8" s="32"/>
      <c r="T8" s="32"/>
      <c r="U8" s="32"/>
      <c r="V8" s="136"/>
    </row>
    <row r="9" spans="1:22" ht="18.75" customHeight="1">
      <c r="A9" s="135" t="s">
        <v>41</v>
      </c>
      <c r="B9" s="135"/>
      <c r="C9" s="134"/>
      <c r="D9" s="23">
        <f>SUM(D11:D61)</f>
        <v>2831</v>
      </c>
      <c r="E9" s="23">
        <f>SUM(E11:E61)</f>
        <v>5</v>
      </c>
      <c r="F9" s="23">
        <f>SUM(F11:F61)</f>
        <v>3</v>
      </c>
      <c r="G9" s="23">
        <f>SUM(G11:G61)</f>
        <v>930</v>
      </c>
      <c r="H9" s="23">
        <f>SUM(H11:H61)</f>
        <v>648</v>
      </c>
      <c r="I9" s="23">
        <f>SUM(I11:I61)</f>
        <v>476</v>
      </c>
      <c r="J9" s="23">
        <f>SUM(J11:J61)</f>
        <v>295</v>
      </c>
      <c r="K9" s="23">
        <f>SUM(K11:K61)</f>
        <v>69</v>
      </c>
      <c r="L9" s="23">
        <f>SUM(L11:L61)</f>
        <v>3</v>
      </c>
      <c r="M9" s="23">
        <f>SUM(M11:M61)</f>
        <v>17</v>
      </c>
      <c r="N9" s="23">
        <f>SUM(N11:N61)</f>
        <v>12</v>
      </c>
      <c r="O9" s="23">
        <f>SUM(O11:O61)</f>
        <v>16</v>
      </c>
      <c r="P9" s="23">
        <f>SUM(P11:P61)</f>
        <v>8</v>
      </c>
      <c r="Q9" s="23">
        <f>SUM(Q11:Q61)</f>
        <v>3</v>
      </c>
      <c r="R9" s="23">
        <f>SUM(R11:R61)</f>
        <v>4</v>
      </c>
      <c r="S9" s="23">
        <f>SUM(S11:S61)</f>
        <v>49</v>
      </c>
      <c r="T9" s="23">
        <f>SUM(T11:T61)</f>
        <v>172</v>
      </c>
      <c r="U9" s="23">
        <f>SUM(U11:U61)</f>
        <v>3</v>
      </c>
      <c r="V9" s="23">
        <f>SUM(V11:V61)</f>
        <v>118</v>
      </c>
    </row>
    <row r="10" spans="1:22" ht="18.75" customHeight="1">
      <c r="A10" s="86"/>
      <c r="B10" s="86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8.75" customHeight="1">
      <c r="A11" s="133" t="s">
        <v>200</v>
      </c>
      <c r="B11" s="133"/>
      <c r="C11" s="8" t="s">
        <v>199</v>
      </c>
      <c r="D11" s="86">
        <f>SUM(E11:V11)</f>
        <v>86</v>
      </c>
      <c r="E11" s="132" t="s">
        <v>13</v>
      </c>
      <c r="F11" s="132" t="s">
        <v>13</v>
      </c>
      <c r="G11" s="86">
        <v>19</v>
      </c>
      <c r="H11" s="86">
        <v>28</v>
      </c>
      <c r="I11" s="86">
        <v>8</v>
      </c>
      <c r="J11" s="86">
        <v>2</v>
      </c>
      <c r="K11" s="132" t="s">
        <v>13</v>
      </c>
      <c r="L11" s="132" t="s">
        <v>13</v>
      </c>
      <c r="M11" s="132" t="s">
        <v>13</v>
      </c>
      <c r="N11" s="132" t="s">
        <v>13</v>
      </c>
      <c r="O11" s="132" t="s">
        <v>13</v>
      </c>
      <c r="P11" s="132" t="s">
        <v>13</v>
      </c>
      <c r="Q11" s="132" t="s">
        <v>13</v>
      </c>
      <c r="R11" s="132" t="s">
        <v>13</v>
      </c>
      <c r="S11" s="86">
        <v>5</v>
      </c>
      <c r="T11" s="86">
        <v>24</v>
      </c>
      <c r="U11" s="132" t="s">
        <v>13</v>
      </c>
      <c r="V11" s="132" t="s">
        <v>13</v>
      </c>
    </row>
    <row r="12" spans="1:22" ht="18.75" customHeight="1">
      <c r="A12" s="133"/>
      <c r="B12" s="133"/>
      <c r="C12" s="8" t="s">
        <v>198</v>
      </c>
      <c r="D12" s="86">
        <f>SUM(E12:V12)</f>
        <v>56</v>
      </c>
      <c r="E12" s="132" t="s">
        <v>13</v>
      </c>
      <c r="F12" s="132" t="s">
        <v>13</v>
      </c>
      <c r="G12" s="86">
        <v>20</v>
      </c>
      <c r="H12" s="86">
        <v>23</v>
      </c>
      <c r="I12" s="86">
        <v>1</v>
      </c>
      <c r="J12" s="86">
        <v>2</v>
      </c>
      <c r="K12" s="132" t="s">
        <v>13</v>
      </c>
      <c r="L12" s="132" t="s">
        <v>13</v>
      </c>
      <c r="M12" s="132" t="s">
        <v>13</v>
      </c>
      <c r="N12" s="132" t="s">
        <v>13</v>
      </c>
      <c r="O12" s="132" t="s">
        <v>13</v>
      </c>
      <c r="P12" s="132" t="s">
        <v>13</v>
      </c>
      <c r="Q12" s="132" t="s">
        <v>13</v>
      </c>
      <c r="R12" s="132" t="s">
        <v>13</v>
      </c>
      <c r="S12" s="86">
        <v>1</v>
      </c>
      <c r="T12" s="86">
        <v>9</v>
      </c>
      <c r="U12" s="132" t="s">
        <v>13</v>
      </c>
      <c r="V12" s="132" t="s">
        <v>13</v>
      </c>
    </row>
    <row r="13" spans="1:22" ht="18.75" customHeight="1">
      <c r="A13" s="133"/>
      <c r="B13" s="133"/>
      <c r="C13" s="8" t="s">
        <v>197</v>
      </c>
      <c r="D13" s="86">
        <f>SUM(E13:V13)</f>
        <v>110</v>
      </c>
      <c r="E13" s="132" t="s">
        <v>13</v>
      </c>
      <c r="F13" s="132" t="s">
        <v>13</v>
      </c>
      <c r="G13" s="86">
        <v>16</v>
      </c>
      <c r="H13" s="86">
        <v>24</v>
      </c>
      <c r="I13" s="86">
        <v>41</v>
      </c>
      <c r="J13" s="86">
        <v>14</v>
      </c>
      <c r="K13" s="86">
        <v>2</v>
      </c>
      <c r="L13" s="132" t="s">
        <v>13</v>
      </c>
      <c r="M13" s="132" t="s">
        <v>13</v>
      </c>
      <c r="N13" s="132" t="s">
        <v>13</v>
      </c>
      <c r="O13" s="132" t="s">
        <v>13</v>
      </c>
      <c r="P13" s="132" t="s">
        <v>13</v>
      </c>
      <c r="Q13" s="132" t="s">
        <v>13</v>
      </c>
      <c r="R13" s="132" t="s">
        <v>13</v>
      </c>
      <c r="S13" s="132" t="s">
        <v>13</v>
      </c>
      <c r="T13" s="86">
        <v>1</v>
      </c>
      <c r="U13" s="132" t="s">
        <v>13</v>
      </c>
      <c r="V13" s="86">
        <v>12</v>
      </c>
    </row>
    <row r="14" spans="1:22" ht="18.75" customHeight="1">
      <c r="A14" s="133" t="s">
        <v>196</v>
      </c>
      <c r="B14" s="133"/>
      <c r="C14" s="8" t="s">
        <v>195</v>
      </c>
      <c r="D14" s="86">
        <f>SUM(E14:V14)</f>
        <v>24</v>
      </c>
      <c r="E14" s="132" t="s">
        <v>13</v>
      </c>
      <c r="F14" s="132" t="s">
        <v>13</v>
      </c>
      <c r="G14" s="86">
        <v>13</v>
      </c>
      <c r="H14" s="132" t="s">
        <v>13</v>
      </c>
      <c r="I14" s="132" t="s">
        <v>13</v>
      </c>
      <c r="J14" s="132" t="s">
        <v>13</v>
      </c>
      <c r="K14" s="132" t="s">
        <v>13</v>
      </c>
      <c r="L14" s="132" t="s">
        <v>13</v>
      </c>
      <c r="M14" s="132" t="s">
        <v>13</v>
      </c>
      <c r="N14" s="132" t="s">
        <v>13</v>
      </c>
      <c r="O14" s="132" t="s">
        <v>13</v>
      </c>
      <c r="P14" s="132" t="s">
        <v>13</v>
      </c>
      <c r="Q14" s="132" t="s">
        <v>13</v>
      </c>
      <c r="R14" s="132" t="s">
        <v>13</v>
      </c>
      <c r="S14" s="132" t="s">
        <v>13</v>
      </c>
      <c r="T14" s="132" t="s">
        <v>13</v>
      </c>
      <c r="U14" s="132" t="s">
        <v>13</v>
      </c>
      <c r="V14" s="86">
        <v>11</v>
      </c>
    </row>
    <row r="15" spans="1:22" ht="18.75" customHeight="1">
      <c r="A15" s="133" t="s">
        <v>194</v>
      </c>
      <c r="B15" s="133"/>
      <c r="C15" s="8" t="s">
        <v>193</v>
      </c>
      <c r="D15" s="86">
        <f>SUM(E15:V15)</f>
        <v>27</v>
      </c>
      <c r="E15" s="132" t="s">
        <v>13</v>
      </c>
      <c r="F15" s="132" t="s">
        <v>13</v>
      </c>
      <c r="G15" s="86">
        <v>2</v>
      </c>
      <c r="H15" s="132" t="s">
        <v>13</v>
      </c>
      <c r="I15" s="132" t="s">
        <v>13</v>
      </c>
      <c r="J15" s="132" t="s">
        <v>13</v>
      </c>
      <c r="K15" s="132" t="s">
        <v>13</v>
      </c>
      <c r="L15" s="132" t="s">
        <v>13</v>
      </c>
      <c r="M15" s="132" t="s">
        <v>13</v>
      </c>
      <c r="N15" s="132" t="s">
        <v>13</v>
      </c>
      <c r="O15" s="132" t="s">
        <v>13</v>
      </c>
      <c r="P15" s="132" t="s">
        <v>13</v>
      </c>
      <c r="Q15" s="132" t="s">
        <v>13</v>
      </c>
      <c r="R15" s="132" t="s">
        <v>13</v>
      </c>
      <c r="S15" s="132" t="s">
        <v>13</v>
      </c>
      <c r="T15" s="132" t="s">
        <v>13</v>
      </c>
      <c r="U15" s="132" t="s">
        <v>13</v>
      </c>
      <c r="V15" s="86">
        <v>25</v>
      </c>
    </row>
    <row r="16" spans="1:22" ht="18.75" customHeight="1">
      <c r="A16" s="133"/>
      <c r="B16" s="133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8.75" customHeight="1">
      <c r="A17" s="133"/>
      <c r="B17" s="133"/>
      <c r="C17" s="8" t="s">
        <v>192</v>
      </c>
      <c r="D17" s="86">
        <f>SUM(E17:V17)</f>
        <v>52</v>
      </c>
      <c r="E17" s="132" t="s">
        <v>13</v>
      </c>
      <c r="F17" s="132" t="s">
        <v>13</v>
      </c>
      <c r="G17" s="86">
        <v>12</v>
      </c>
      <c r="H17" s="86">
        <v>14</v>
      </c>
      <c r="I17" s="132" t="s">
        <v>13</v>
      </c>
      <c r="J17" s="132" t="s">
        <v>13</v>
      </c>
      <c r="K17" s="132" t="s">
        <v>13</v>
      </c>
      <c r="L17" s="132" t="s">
        <v>13</v>
      </c>
      <c r="M17" s="132" t="s">
        <v>13</v>
      </c>
      <c r="N17" s="132" t="s">
        <v>13</v>
      </c>
      <c r="O17" s="132" t="s">
        <v>13</v>
      </c>
      <c r="P17" s="132" t="s">
        <v>13</v>
      </c>
      <c r="Q17" s="132" t="s">
        <v>13</v>
      </c>
      <c r="R17" s="132" t="s">
        <v>13</v>
      </c>
      <c r="S17" s="132" t="s">
        <v>13</v>
      </c>
      <c r="T17" s="132" t="s">
        <v>13</v>
      </c>
      <c r="U17" s="132" t="s">
        <v>13</v>
      </c>
      <c r="V17" s="86">
        <v>26</v>
      </c>
    </row>
    <row r="18" spans="1:22" ht="18.75" customHeight="1">
      <c r="A18" s="133" t="s">
        <v>191</v>
      </c>
      <c r="B18" s="133"/>
      <c r="C18" s="8" t="s">
        <v>190</v>
      </c>
      <c r="D18" s="86">
        <f>SUM(E18:V18)</f>
        <v>116</v>
      </c>
      <c r="E18" s="132" t="s">
        <v>13</v>
      </c>
      <c r="F18" s="132" t="s">
        <v>13</v>
      </c>
      <c r="G18" s="86">
        <v>24</v>
      </c>
      <c r="H18" s="86">
        <v>54</v>
      </c>
      <c r="I18" s="86">
        <v>24</v>
      </c>
      <c r="J18" s="86">
        <v>5</v>
      </c>
      <c r="K18" s="132" t="s">
        <v>13</v>
      </c>
      <c r="L18" s="132" t="s">
        <v>13</v>
      </c>
      <c r="M18" s="132" t="s">
        <v>13</v>
      </c>
      <c r="N18" s="132" t="s">
        <v>13</v>
      </c>
      <c r="O18" s="132" t="s">
        <v>13</v>
      </c>
      <c r="P18" s="132" t="s">
        <v>13</v>
      </c>
      <c r="Q18" s="132" t="s">
        <v>13</v>
      </c>
      <c r="R18" s="132" t="s">
        <v>13</v>
      </c>
      <c r="S18" s="86">
        <v>1</v>
      </c>
      <c r="T18" s="86">
        <v>3</v>
      </c>
      <c r="U18" s="132" t="s">
        <v>13</v>
      </c>
      <c r="V18" s="86">
        <v>5</v>
      </c>
    </row>
    <row r="19" spans="1:22" ht="18.75" customHeight="1">
      <c r="A19" s="133"/>
      <c r="B19" s="133"/>
      <c r="C19" s="8" t="s">
        <v>189</v>
      </c>
      <c r="D19" s="86">
        <f>SUM(E19:V19)</f>
        <v>95</v>
      </c>
      <c r="E19" s="132" t="s">
        <v>13</v>
      </c>
      <c r="F19" s="86">
        <v>1</v>
      </c>
      <c r="G19" s="86">
        <v>30</v>
      </c>
      <c r="H19" s="86">
        <v>31</v>
      </c>
      <c r="I19" s="86">
        <v>2</v>
      </c>
      <c r="J19" s="86">
        <v>1</v>
      </c>
      <c r="K19" s="132" t="s">
        <v>13</v>
      </c>
      <c r="L19" s="132" t="s">
        <v>13</v>
      </c>
      <c r="M19" s="132" t="s">
        <v>13</v>
      </c>
      <c r="N19" s="132" t="s">
        <v>13</v>
      </c>
      <c r="O19" s="132" t="s">
        <v>13</v>
      </c>
      <c r="P19" s="132" t="s">
        <v>13</v>
      </c>
      <c r="Q19" s="132" t="s">
        <v>13</v>
      </c>
      <c r="R19" s="132" t="s">
        <v>13</v>
      </c>
      <c r="S19" s="86">
        <v>6</v>
      </c>
      <c r="T19" s="86">
        <v>24</v>
      </c>
      <c r="U19" s="132" t="s">
        <v>13</v>
      </c>
      <c r="V19" s="132" t="s">
        <v>13</v>
      </c>
    </row>
    <row r="20" spans="1:22" ht="18.75" customHeight="1">
      <c r="A20" s="133" t="s">
        <v>188</v>
      </c>
      <c r="B20" s="133"/>
      <c r="C20" s="8" t="s">
        <v>187</v>
      </c>
      <c r="D20" s="86">
        <f>SUM(E20:V20)</f>
        <v>92</v>
      </c>
      <c r="E20" s="132" t="s">
        <v>13</v>
      </c>
      <c r="F20" s="86">
        <v>2</v>
      </c>
      <c r="G20" s="86">
        <v>24</v>
      </c>
      <c r="H20" s="86">
        <v>34</v>
      </c>
      <c r="I20" s="132" t="s">
        <v>13</v>
      </c>
      <c r="J20" s="132" t="s">
        <v>13</v>
      </c>
      <c r="K20" s="132" t="s">
        <v>13</v>
      </c>
      <c r="L20" s="132" t="s">
        <v>13</v>
      </c>
      <c r="M20" s="132" t="s">
        <v>13</v>
      </c>
      <c r="N20" s="132" t="s">
        <v>13</v>
      </c>
      <c r="O20" s="132" t="s">
        <v>13</v>
      </c>
      <c r="P20" s="132" t="s">
        <v>13</v>
      </c>
      <c r="Q20" s="132" t="s">
        <v>13</v>
      </c>
      <c r="R20" s="132" t="s">
        <v>13</v>
      </c>
      <c r="S20" s="132" t="s">
        <v>13</v>
      </c>
      <c r="T20" s="86">
        <v>2</v>
      </c>
      <c r="U20" s="132" t="s">
        <v>13</v>
      </c>
      <c r="V20" s="86">
        <v>30</v>
      </c>
    </row>
    <row r="21" spans="1:22" ht="18.75" customHeight="1">
      <c r="A21" s="133"/>
      <c r="B21" s="133"/>
      <c r="C21" s="113" t="s">
        <v>186</v>
      </c>
      <c r="D21" s="86">
        <f>SUM(E21:V21)</f>
        <v>46</v>
      </c>
      <c r="E21" s="132" t="s">
        <v>13</v>
      </c>
      <c r="F21" s="132" t="s">
        <v>13</v>
      </c>
      <c r="G21" s="86">
        <v>17</v>
      </c>
      <c r="H21" s="86">
        <v>19</v>
      </c>
      <c r="I21" s="86">
        <v>2</v>
      </c>
      <c r="J21" s="132" t="s">
        <v>13</v>
      </c>
      <c r="K21" s="132" t="s">
        <v>13</v>
      </c>
      <c r="L21" s="132" t="s">
        <v>13</v>
      </c>
      <c r="M21" s="132" t="s">
        <v>13</v>
      </c>
      <c r="N21" s="132" t="s">
        <v>13</v>
      </c>
      <c r="O21" s="132" t="s">
        <v>13</v>
      </c>
      <c r="P21" s="132" t="s">
        <v>13</v>
      </c>
      <c r="Q21" s="132" t="s">
        <v>13</v>
      </c>
      <c r="R21" s="132" t="s">
        <v>13</v>
      </c>
      <c r="S21" s="86">
        <v>5</v>
      </c>
      <c r="T21" s="86">
        <v>3</v>
      </c>
      <c r="U21" s="132" t="s">
        <v>13</v>
      </c>
      <c r="V21" s="132" t="s">
        <v>13</v>
      </c>
    </row>
    <row r="22" spans="1:22" ht="18.75" customHeight="1">
      <c r="A22" s="133"/>
      <c r="B22" s="133"/>
      <c r="C22" s="8"/>
      <c r="D22" s="2"/>
      <c r="E22" s="2"/>
      <c r="F22" s="2"/>
      <c r="G22" s="2"/>
      <c r="H22" s="2"/>
      <c r="I22" s="2"/>
      <c r="J22" s="132"/>
      <c r="K22" s="132"/>
      <c r="L22" s="13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8.75" customHeight="1">
      <c r="A23" s="133"/>
      <c r="B23" s="133"/>
      <c r="C23" s="8" t="s">
        <v>185</v>
      </c>
      <c r="D23" s="86">
        <f>SUM(E23:V23)</f>
        <v>37</v>
      </c>
      <c r="E23" s="132" t="s">
        <v>13</v>
      </c>
      <c r="F23" s="132" t="s">
        <v>13</v>
      </c>
      <c r="G23" s="86">
        <v>12</v>
      </c>
      <c r="H23" s="86">
        <v>9</v>
      </c>
      <c r="I23" s="86">
        <v>1</v>
      </c>
      <c r="J23" s="132" t="s">
        <v>13</v>
      </c>
      <c r="K23" s="132" t="s">
        <v>13</v>
      </c>
      <c r="L23" s="132" t="s">
        <v>13</v>
      </c>
      <c r="M23" s="132" t="s">
        <v>13</v>
      </c>
      <c r="N23" s="132" t="s">
        <v>13</v>
      </c>
      <c r="O23" s="132" t="s">
        <v>13</v>
      </c>
      <c r="P23" s="132" t="s">
        <v>13</v>
      </c>
      <c r="Q23" s="132" t="s">
        <v>13</v>
      </c>
      <c r="R23" s="132" t="s">
        <v>13</v>
      </c>
      <c r="S23" s="86">
        <v>2</v>
      </c>
      <c r="T23" s="86">
        <v>13</v>
      </c>
      <c r="U23" s="132" t="s">
        <v>13</v>
      </c>
      <c r="V23" s="132" t="s">
        <v>13</v>
      </c>
    </row>
    <row r="24" spans="1:22" ht="18.75" customHeight="1">
      <c r="A24" s="133" t="s">
        <v>184</v>
      </c>
      <c r="B24" s="133"/>
      <c r="C24" s="8" t="s">
        <v>183</v>
      </c>
      <c r="D24" s="86">
        <f>SUM(E24:V24)</f>
        <v>185</v>
      </c>
      <c r="E24" s="132" t="s">
        <v>13</v>
      </c>
      <c r="F24" s="132" t="s">
        <v>13</v>
      </c>
      <c r="G24" s="86">
        <v>30</v>
      </c>
      <c r="H24" s="86">
        <v>60</v>
      </c>
      <c r="I24" s="86">
        <v>25</v>
      </c>
      <c r="J24" s="86">
        <v>9</v>
      </c>
      <c r="K24" s="86">
        <v>8</v>
      </c>
      <c r="L24" s="86">
        <v>1</v>
      </c>
      <c r="M24" s="132" t="s">
        <v>13</v>
      </c>
      <c r="N24" s="132" t="s">
        <v>13</v>
      </c>
      <c r="O24" s="86">
        <v>2</v>
      </c>
      <c r="P24" s="86">
        <v>1</v>
      </c>
      <c r="Q24" s="132" t="s">
        <v>13</v>
      </c>
      <c r="R24" s="132" t="s">
        <v>13</v>
      </c>
      <c r="S24" s="86">
        <v>14</v>
      </c>
      <c r="T24" s="86">
        <v>35</v>
      </c>
      <c r="U24" s="132" t="s">
        <v>13</v>
      </c>
      <c r="V24" s="132" t="s">
        <v>13</v>
      </c>
    </row>
    <row r="25" spans="1:22" ht="18.75" customHeight="1">
      <c r="A25" s="133"/>
      <c r="B25" s="133"/>
      <c r="C25" s="113" t="s">
        <v>182</v>
      </c>
      <c r="D25" s="86">
        <f>SUM(E25:V25)</f>
        <v>33</v>
      </c>
      <c r="E25" s="132" t="s">
        <v>13</v>
      </c>
      <c r="F25" s="132" t="s">
        <v>13</v>
      </c>
      <c r="G25" s="86">
        <v>4</v>
      </c>
      <c r="H25" s="86">
        <v>6</v>
      </c>
      <c r="I25" s="86">
        <v>8</v>
      </c>
      <c r="J25" s="86">
        <v>2</v>
      </c>
      <c r="K25" s="86">
        <v>2</v>
      </c>
      <c r="L25" s="132" t="s">
        <v>13</v>
      </c>
      <c r="M25" s="132" t="s">
        <v>13</v>
      </c>
      <c r="N25" s="86">
        <v>1</v>
      </c>
      <c r="O25" s="86">
        <v>8</v>
      </c>
      <c r="P25" s="86">
        <v>1</v>
      </c>
      <c r="Q25" s="132" t="s">
        <v>13</v>
      </c>
      <c r="R25" s="132" t="s">
        <v>13</v>
      </c>
      <c r="S25" s="132" t="s">
        <v>13</v>
      </c>
      <c r="T25" s="132" t="s">
        <v>13</v>
      </c>
      <c r="U25" s="132" t="s">
        <v>13</v>
      </c>
      <c r="V25" s="86">
        <v>1</v>
      </c>
    </row>
    <row r="26" spans="1:22" ht="18.75" customHeight="1">
      <c r="A26" s="133" t="s">
        <v>181</v>
      </c>
      <c r="B26" s="133"/>
      <c r="C26" s="8" t="s">
        <v>180</v>
      </c>
      <c r="D26" s="86">
        <f>SUM(E26:V26)</f>
        <v>57</v>
      </c>
      <c r="E26" s="132" t="s">
        <v>13</v>
      </c>
      <c r="F26" s="132" t="s">
        <v>13</v>
      </c>
      <c r="G26" s="86">
        <v>3</v>
      </c>
      <c r="H26" s="86">
        <v>11</v>
      </c>
      <c r="I26" s="86">
        <v>15</v>
      </c>
      <c r="J26" s="86">
        <v>7</v>
      </c>
      <c r="K26" s="86">
        <v>3</v>
      </c>
      <c r="L26" s="132" t="s">
        <v>13</v>
      </c>
      <c r="M26" s="86">
        <v>1</v>
      </c>
      <c r="N26" s="86">
        <v>1</v>
      </c>
      <c r="O26" s="86">
        <v>4</v>
      </c>
      <c r="P26" s="86">
        <v>5</v>
      </c>
      <c r="Q26" s="86">
        <v>3</v>
      </c>
      <c r="R26" s="86">
        <v>3</v>
      </c>
      <c r="S26" s="132" t="s">
        <v>13</v>
      </c>
      <c r="T26" s="86">
        <v>1</v>
      </c>
      <c r="U26" s="132" t="s">
        <v>13</v>
      </c>
      <c r="V26" s="132" t="s">
        <v>13</v>
      </c>
    </row>
    <row r="27" spans="1:22" ht="18.75" customHeight="1">
      <c r="A27" s="133"/>
      <c r="B27" s="133"/>
      <c r="C27" s="8" t="s">
        <v>179</v>
      </c>
      <c r="D27" s="86">
        <f>SUM(E27:V27)</f>
        <v>112</v>
      </c>
      <c r="E27" s="132" t="s">
        <v>13</v>
      </c>
      <c r="F27" s="132" t="s">
        <v>13</v>
      </c>
      <c r="G27" s="86">
        <v>37</v>
      </c>
      <c r="H27" s="86">
        <v>21</v>
      </c>
      <c r="I27" s="86">
        <v>36</v>
      </c>
      <c r="J27" s="86">
        <v>15</v>
      </c>
      <c r="K27" s="132" t="s">
        <v>13</v>
      </c>
      <c r="L27" s="132" t="s">
        <v>13</v>
      </c>
      <c r="M27" s="132" t="s">
        <v>13</v>
      </c>
      <c r="N27" s="132" t="s">
        <v>13</v>
      </c>
      <c r="O27" s="132" t="s">
        <v>13</v>
      </c>
      <c r="P27" s="132" t="s">
        <v>13</v>
      </c>
      <c r="Q27" s="132" t="s">
        <v>13</v>
      </c>
      <c r="R27" s="132" t="s">
        <v>13</v>
      </c>
      <c r="S27" s="86">
        <v>1</v>
      </c>
      <c r="T27" s="86">
        <v>2</v>
      </c>
      <c r="U27" s="132" t="s">
        <v>13</v>
      </c>
      <c r="V27" s="132" t="s">
        <v>13</v>
      </c>
    </row>
    <row r="28" spans="1:22" ht="18.75" customHeight="1">
      <c r="A28" s="133"/>
      <c r="B28" s="133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8.75" customHeight="1">
      <c r="A29" s="133" t="s">
        <v>178</v>
      </c>
      <c r="B29" s="133"/>
      <c r="C29" s="8" t="s">
        <v>177</v>
      </c>
      <c r="D29" s="86">
        <f>SUM(E29:V29)</f>
        <v>37</v>
      </c>
      <c r="E29" s="132" t="s">
        <v>13</v>
      </c>
      <c r="F29" s="132" t="s">
        <v>13</v>
      </c>
      <c r="G29" s="86">
        <v>5</v>
      </c>
      <c r="H29" s="86">
        <v>14</v>
      </c>
      <c r="I29" s="86">
        <v>7</v>
      </c>
      <c r="J29" s="86">
        <v>3</v>
      </c>
      <c r="K29" s="86">
        <v>2</v>
      </c>
      <c r="L29" s="132" t="s">
        <v>13</v>
      </c>
      <c r="M29" s="132" t="s">
        <v>13</v>
      </c>
      <c r="N29" s="132" t="s">
        <v>13</v>
      </c>
      <c r="O29" s="132" t="s">
        <v>13</v>
      </c>
      <c r="P29" s="132" t="s">
        <v>13</v>
      </c>
      <c r="Q29" s="132" t="s">
        <v>13</v>
      </c>
      <c r="R29" s="132" t="s">
        <v>13</v>
      </c>
      <c r="S29" s="86">
        <v>2</v>
      </c>
      <c r="T29" s="86">
        <v>4</v>
      </c>
      <c r="U29" s="132" t="s">
        <v>13</v>
      </c>
      <c r="V29" s="132" t="s">
        <v>13</v>
      </c>
    </row>
    <row r="30" spans="1:22" ht="18.75" customHeight="1">
      <c r="A30" s="133"/>
      <c r="B30" s="133"/>
      <c r="C30" s="8" t="s">
        <v>176</v>
      </c>
      <c r="D30" s="86">
        <f>SUM(E30:V30)</f>
        <v>45</v>
      </c>
      <c r="E30" s="86">
        <v>1</v>
      </c>
      <c r="F30" s="132" t="s">
        <v>13</v>
      </c>
      <c r="G30" s="86">
        <v>6</v>
      </c>
      <c r="H30" s="86">
        <v>8</v>
      </c>
      <c r="I30" s="86">
        <v>15</v>
      </c>
      <c r="J30" s="86">
        <v>9</v>
      </c>
      <c r="K30" s="86">
        <v>3</v>
      </c>
      <c r="L30" s="86">
        <v>1</v>
      </c>
      <c r="M30" s="132" t="s">
        <v>13</v>
      </c>
      <c r="N30" s="132" t="s">
        <v>13</v>
      </c>
      <c r="O30" s="132" t="s">
        <v>13</v>
      </c>
      <c r="P30" s="132" t="s">
        <v>13</v>
      </c>
      <c r="Q30" s="132" t="s">
        <v>13</v>
      </c>
      <c r="R30" s="132" t="s">
        <v>13</v>
      </c>
      <c r="S30" s="132" t="s">
        <v>13</v>
      </c>
      <c r="T30" s="86">
        <v>2</v>
      </c>
      <c r="U30" s="132" t="s">
        <v>13</v>
      </c>
      <c r="V30" s="132" t="s">
        <v>13</v>
      </c>
    </row>
    <row r="31" spans="1:22" ht="18.75" customHeight="1">
      <c r="A31" s="133"/>
      <c r="B31" s="133"/>
      <c r="C31" s="8" t="s">
        <v>175</v>
      </c>
      <c r="D31" s="86">
        <f>SUM(E31:V31)</f>
        <v>78</v>
      </c>
      <c r="E31" s="132" t="s">
        <v>13</v>
      </c>
      <c r="F31" s="132" t="s">
        <v>13</v>
      </c>
      <c r="G31" s="86">
        <v>25</v>
      </c>
      <c r="H31" s="86">
        <v>8</v>
      </c>
      <c r="I31" s="86">
        <v>29</v>
      </c>
      <c r="J31" s="86">
        <v>4</v>
      </c>
      <c r="K31" s="86">
        <v>1</v>
      </c>
      <c r="L31" s="132" t="s">
        <v>13</v>
      </c>
      <c r="M31" s="132" t="s">
        <v>13</v>
      </c>
      <c r="N31" s="132" t="s">
        <v>13</v>
      </c>
      <c r="O31" s="132" t="s">
        <v>13</v>
      </c>
      <c r="P31" s="86">
        <v>1</v>
      </c>
      <c r="Q31" s="132" t="s">
        <v>13</v>
      </c>
      <c r="R31" s="132" t="s">
        <v>13</v>
      </c>
      <c r="S31" s="86">
        <v>4</v>
      </c>
      <c r="T31" s="86">
        <v>2</v>
      </c>
      <c r="U31" s="132" t="s">
        <v>13</v>
      </c>
      <c r="V31" s="86">
        <v>4</v>
      </c>
    </row>
    <row r="32" spans="1:22" ht="18.75" customHeight="1">
      <c r="A32" s="133"/>
      <c r="B32" s="133"/>
      <c r="C32" s="8" t="s">
        <v>174</v>
      </c>
      <c r="D32" s="86">
        <f>SUM(E32:V32)</f>
        <v>115</v>
      </c>
      <c r="E32" s="132" t="s">
        <v>13</v>
      </c>
      <c r="F32" s="132" t="s">
        <v>13</v>
      </c>
      <c r="G32" s="86">
        <v>70</v>
      </c>
      <c r="H32" s="86">
        <v>15</v>
      </c>
      <c r="I32" s="86">
        <v>15</v>
      </c>
      <c r="J32" s="86">
        <v>7</v>
      </c>
      <c r="K32" s="132" t="s">
        <v>13</v>
      </c>
      <c r="L32" s="132" t="s">
        <v>13</v>
      </c>
      <c r="M32" s="132" t="s">
        <v>13</v>
      </c>
      <c r="N32" s="132" t="s">
        <v>13</v>
      </c>
      <c r="O32" s="132" t="s">
        <v>13</v>
      </c>
      <c r="P32" s="132" t="s">
        <v>13</v>
      </c>
      <c r="Q32" s="132" t="s">
        <v>13</v>
      </c>
      <c r="R32" s="132" t="s">
        <v>13</v>
      </c>
      <c r="S32" s="86">
        <v>1</v>
      </c>
      <c r="T32" s="86">
        <v>6</v>
      </c>
      <c r="U32" s="132" t="s">
        <v>13</v>
      </c>
      <c r="V32" s="86">
        <v>1</v>
      </c>
    </row>
    <row r="33" spans="1:22" ht="18.75" customHeight="1">
      <c r="A33" s="133"/>
      <c r="B33" s="133"/>
      <c r="C33" s="8" t="s">
        <v>173</v>
      </c>
      <c r="D33" s="86">
        <f>SUM(E33:V33)</f>
        <v>108</v>
      </c>
      <c r="E33" s="132" t="s">
        <v>13</v>
      </c>
      <c r="F33" s="132" t="s">
        <v>13</v>
      </c>
      <c r="G33" s="86">
        <v>71</v>
      </c>
      <c r="H33" s="86">
        <v>6</v>
      </c>
      <c r="I33" s="86">
        <v>17</v>
      </c>
      <c r="J33" s="86">
        <v>9</v>
      </c>
      <c r="K33" s="86">
        <v>1</v>
      </c>
      <c r="L33" s="132" t="s">
        <v>13</v>
      </c>
      <c r="M33" s="132" t="s">
        <v>13</v>
      </c>
      <c r="N33" s="132" t="s">
        <v>13</v>
      </c>
      <c r="O33" s="132" t="s">
        <v>13</v>
      </c>
      <c r="P33" s="132" t="s">
        <v>13</v>
      </c>
      <c r="Q33" s="132" t="s">
        <v>13</v>
      </c>
      <c r="R33" s="132" t="s">
        <v>13</v>
      </c>
      <c r="S33" s="132" t="s">
        <v>13</v>
      </c>
      <c r="T33" s="86">
        <v>4</v>
      </c>
      <c r="U33" s="132" t="s">
        <v>13</v>
      </c>
      <c r="V33" s="132" t="s">
        <v>13</v>
      </c>
    </row>
    <row r="34" spans="1:22" ht="18.75" customHeight="1">
      <c r="A34" s="133"/>
      <c r="B34" s="133"/>
      <c r="C34" s="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8.75" customHeight="1">
      <c r="A35" s="133" t="s">
        <v>172</v>
      </c>
      <c r="B35" s="133"/>
      <c r="C35" s="8" t="s">
        <v>171</v>
      </c>
      <c r="D35" s="86">
        <f>SUM(E35:V35)</f>
        <v>70</v>
      </c>
      <c r="E35" s="132" t="s">
        <v>13</v>
      </c>
      <c r="F35" s="132" t="s">
        <v>13</v>
      </c>
      <c r="G35" s="86">
        <v>57</v>
      </c>
      <c r="H35" s="86">
        <v>6</v>
      </c>
      <c r="I35" s="86">
        <v>1</v>
      </c>
      <c r="J35" s="86">
        <v>1</v>
      </c>
      <c r="K35" s="132" t="s">
        <v>13</v>
      </c>
      <c r="L35" s="132" t="s">
        <v>13</v>
      </c>
      <c r="M35" s="132" t="s">
        <v>13</v>
      </c>
      <c r="N35" s="132" t="s">
        <v>13</v>
      </c>
      <c r="O35" s="132" t="s">
        <v>13</v>
      </c>
      <c r="P35" s="132" t="s">
        <v>13</v>
      </c>
      <c r="Q35" s="132" t="s">
        <v>13</v>
      </c>
      <c r="R35" s="132" t="s">
        <v>13</v>
      </c>
      <c r="S35" s="86">
        <v>1</v>
      </c>
      <c r="T35" s="86">
        <v>4</v>
      </c>
      <c r="U35" s="132" t="s">
        <v>13</v>
      </c>
      <c r="V35" s="132" t="s">
        <v>13</v>
      </c>
    </row>
    <row r="36" spans="1:22" ht="18.75" customHeight="1">
      <c r="A36" s="133"/>
      <c r="B36" s="133"/>
      <c r="C36" s="8" t="s">
        <v>170</v>
      </c>
      <c r="D36" s="86">
        <f>SUM(E36:V36)</f>
        <v>363</v>
      </c>
      <c r="E36" s="86">
        <v>1</v>
      </c>
      <c r="F36" s="132" t="s">
        <v>13</v>
      </c>
      <c r="G36" s="86">
        <v>67</v>
      </c>
      <c r="H36" s="86">
        <v>64</v>
      </c>
      <c r="I36" s="86">
        <v>57</v>
      </c>
      <c r="J36" s="86">
        <v>136</v>
      </c>
      <c r="K36" s="86">
        <v>25</v>
      </c>
      <c r="L36" s="132" t="s">
        <v>13</v>
      </c>
      <c r="M36" s="86">
        <v>1</v>
      </c>
      <c r="N36" s="86">
        <v>4</v>
      </c>
      <c r="O36" s="86">
        <v>1</v>
      </c>
      <c r="P36" s="132" t="s">
        <v>13</v>
      </c>
      <c r="Q36" s="132" t="s">
        <v>13</v>
      </c>
      <c r="R36" s="86">
        <v>1</v>
      </c>
      <c r="S36" s="86">
        <v>2</v>
      </c>
      <c r="T36" s="86">
        <v>3</v>
      </c>
      <c r="U36" s="132" t="s">
        <v>13</v>
      </c>
      <c r="V36" s="86">
        <v>1</v>
      </c>
    </row>
    <row r="37" spans="1:22" ht="18.75" customHeight="1">
      <c r="A37" s="133" t="s">
        <v>169</v>
      </c>
      <c r="B37" s="133"/>
      <c r="C37" s="8" t="s">
        <v>168</v>
      </c>
      <c r="D37" s="86">
        <f>SUM(E37:V37)</f>
        <v>142</v>
      </c>
      <c r="E37" s="132" t="s">
        <v>13</v>
      </c>
      <c r="F37" s="132" t="s">
        <v>13</v>
      </c>
      <c r="G37" s="86">
        <v>104</v>
      </c>
      <c r="H37" s="86">
        <v>24</v>
      </c>
      <c r="I37" s="86">
        <v>6</v>
      </c>
      <c r="J37" s="132" t="s">
        <v>13</v>
      </c>
      <c r="K37" s="132" t="s">
        <v>13</v>
      </c>
      <c r="L37" s="132" t="s">
        <v>13</v>
      </c>
      <c r="M37" s="132" t="s">
        <v>13</v>
      </c>
      <c r="N37" s="132" t="s">
        <v>13</v>
      </c>
      <c r="O37" s="132" t="s">
        <v>13</v>
      </c>
      <c r="P37" s="132" t="s">
        <v>13</v>
      </c>
      <c r="Q37" s="132" t="s">
        <v>13</v>
      </c>
      <c r="R37" s="132" t="s">
        <v>13</v>
      </c>
      <c r="S37" s="86">
        <v>1</v>
      </c>
      <c r="T37" s="86">
        <v>7</v>
      </c>
      <c r="U37" s="132" t="s">
        <v>13</v>
      </c>
      <c r="V37" s="132" t="s">
        <v>13</v>
      </c>
    </row>
    <row r="38" spans="1:22" ht="18.75" customHeight="1">
      <c r="A38" s="133" t="s">
        <v>167</v>
      </c>
      <c r="B38" s="133"/>
      <c r="C38" s="8" t="s">
        <v>166</v>
      </c>
      <c r="D38" s="86">
        <f>SUM(E38:V38)</f>
        <v>72</v>
      </c>
      <c r="E38" s="132" t="s">
        <v>13</v>
      </c>
      <c r="F38" s="132" t="s">
        <v>13</v>
      </c>
      <c r="G38" s="86">
        <v>46</v>
      </c>
      <c r="H38" s="86">
        <v>13</v>
      </c>
      <c r="I38" s="86">
        <v>7</v>
      </c>
      <c r="J38" s="86">
        <v>1</v>
      </c>
      <c r="K38" s="132" t="s">
        <v>13</v>
      </c>
      <c r="L38" s="132" t="s">
        <v>13</v>
      </c>
      <c r="M38" s="132" t="s">
        <v>13</v>
      </c>
      <c r="N38" s="132" t="s">
        <v>13</v>
      </c>
      <c r="O38" s="132" t="s">
        <v>13</v>
      </c>
      <c r="P38" s="132" t="s">
        <v>13</v>
      </c>
      <c r="Q38" s="132" t="s">
        <v>13</v>
      </c>
      <c r="R38" s="132" t="s">
        <v>13</v>
      </c>
      <c r="S38" s="132" t="s">
        <v>13</v>
      </c>
      <c r="T38" s="86">
        <v>4</v>
      </c>
      <c r="U38" s="132" t="s">
        <v>13</v>
      </c>
      <c r="V38" s="86">
        <v>1</v>
      </c>
    </row>
    <row r="39" spans="1:22" ht="18.75" customHeight="1">
      <c r="A39" s="133"/>
      <c r="B39" s="133"/>
      <c r="C39" s="8" t="s">
        <v>165</v>
      </c>
      <c r="D39" s="86">
        <f>SUM(E39:V39)</f>
        <v>172</v>
      </c>
      <c r="E39" s="132">
        <v>1</v>
      </c>
      <c r="F39" s="132" t="s">
        <v>13</v>
      </c>
      <c r="G39" s="86">
        <v>92</v>
      </c>
      <c r="H39" s="86">
        <v>26</v>
      </c>
      <c r="I39" s="86">
        <v>15</v>
      </c>
      <c r="J39" s="86">
        <v>25</v>
      </c>
      <c r="K39" s="86">
        <v>5</v>
      </c>
      <c r="L39" s="132" t="s">
        <v>13</v>
      </c>
      <c r="M39" s="132" t="s">
        <v>13</v>
      </c>
      <c r="N39" s="86">
        <v>2</v>
      </c>
      <c r="O39" s="86">
        <v>1</v>
      </c>
      <c r="P39" s="132" t="s">
        <v>13</v>
      </c>
      <c r="Q39" s="132" t="s">
        <v>13</v>
      </c>
      <c r="R39" s="132" t="s">
        <v>13</v>
      </c>
      <c r="S39" s="86">
        <v>2</v>
      </c>
      <c r="T39" s="86">
        <v>3</v>
      </c>
      <c r="U39" s="132" t="s">
        <v>13</v>
      </c>
      <c r="V39" s="132" t="s">
        <v>13</v>
      </c>
    </row>
    <row r="40" spans="1:22" ht="18.75" customHeight="1">
      <c r="A40" s="133"/>
      <c r="B40" s="133"/>
      <c r="C40" s="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8.75" customHeight="1">
      <c r="A41" s="133"/>
      <c r="B41" s="133"/>
      <c r="C41" s="8" t="s">
        <v>164</v>
      </c>
      <c r="D41" s="86">
        <f>SUM(E41:V41)</f>
        <v>45</v>
      </c>
      <c r="E41" s="132" t="s">
        <v>13</v>
      </c>
      <c r="F41" s="132" t="s">
        <v>13</v>
      </c>
      <c r="G41" s="86">
        <v>30</v>
      </c>
      <c r="H41" s="86">
        <v>8</v>
      </c>
      <c r="I41" s="86">
        <v>4</v>
      </c>
      <c r="J41" s="86">
        <v>1</v>
      </c>
      <c r="K41" s="132" t="s">
        <v>13</v>
      </c>
      <c r="L41" s="132" t="s">
        <v>13</v>
      </c>
      <c r="M41" s="132" t="s">
        <v>13</v>
      </c>
      <c r="N41" s="86">
        <v>1</v>
      </c>
      <c r="O41" s="132" t="s">
        <v>13</v>
      </c>
      <c r="P41" s="132" t="s">
        <v>13</v>
      </c>
      <c r="Q41" s="132" t="s">
        <v>13</v>
      </c>
      <c r="R41" s="132" t="s">
        <v>13</v>
      </c>
      <c r="S41" s="132" t="s">
        <v>13</v>
      </c>
      <c r="T41" s="86">
        <v>1</v>
      </c>
      <c r="U41" s="132" t="s">
        <v>13</v>
      </c>
      <c r="V41" s="132" t="s">
        <v>13</v>
      </c>
    </row>
    <row r="42" spans="1:22" ht="18.75" customHeight="1">
      <c r="A42" s="133" t="s">
        <v>163</v>
      </c>
      <c r="B42" s="133"/>
      <c r="C42" s="8" t="s">
        <v>162</v>
      </c>
      <c r="D42" s="86">
        <f>SUM(E42:V42)</f>
        <v>69</v>
      </c>
      <c r="E42" s="86">
        <v>2</v>
      </c>
      <c r="F42" s="132" t="s">
        <v>13</v>
      </c>
      <c r="G42" s="86">
        <v>26</v>
      </c>
      <c r="H42" s="86">
        <v>22</v>
      </c>
      <c r="I42" s="86">
        <v>14</v>
      </c>
      <c r="J42" s="86">
        <v>3</v>
      </c>
      <c r="K42" s="132" t="s">
        <v>13</v>
      </c>
      <c r="L42" s="132" t="s">
        <v>13</v>
      </c>
      <c r="M42" s="132" t="s">
        <v>13</v>
      </c>
      <c r="N42" s="132" t="s">
        <v>13</v>
      </c>
      <c r="O42" s="132" t="s">
        <v>13</v>
      </c>
      <c r="P42" s="132" t="s">
        <v>13</v>
      </c>
      <c r="Q42" s="132" t="s">
        <v>13</v>
      </c>
      <c r="R42" s="132" t="s">
        <v>13</v>
      </c>
      <c r="S42" s="132" t="s">
        <v>13</v>
      </c>
      <c r="T42" s="86">
        <v>1</v>
      </c>
      <c r="U42" s="132" t="s">
        <v>13</v>
      </c>
      <c r="V42" s="86">
        <v>1</v>
      </c>
    </row>
    <row r="43" spans="1:22" ht="18.75" customHeight="1">
      <c r="A43" s="133"/>
      <c r="B43" s="133"/>
      <c r="C43" s="8" t="s">
        <v>161</v>
      </c>
      <c r="D43" s="86">
        <f>SUM(E43:V43)</f>
        <v>34</v>
      </c>
      <c r="E43" s="132" t="s">
        <v>13</v>
      </c>
      <c r="F43" s="132" t="s">
        <v>13</v>
      </c>
      <c r="G43" s="86">
        <v>10</v>
      </c>
      <c r="H43" s="86">
        <v>7</v>
      </c>
      <c r="I43" s="86">
        <v>13</v>
      </c>
      <c r="J43" s="86">
        <v>2</v>
      </c>
      <c r="K43" s="86">
        <v>1</v>
      </c>
      <c r="L43" s="132" t="s">
        <v>13</v>
      </c>
      <c r="M43" s="132" t="s">
        <v>13</v>
      </c>
      <c r="N43" s="132" t="s">
        <v>13</v>
      </c>
      <c r="O43" s="132" t="s">
        <v>13</v>
      </c>
      <c r="P43" s="132" t="s">
        <v>13</v>
      </c>
      <c r="Q43" s="132" t="s">
        <v>13</v>
      </c>
      <c r="R43" s="132" t="s">
        <v>13</v>
      </c>
      <c r="S43" s="132" t="s">
        <v>13</v>
      </c>
      <c r="T43" s="86">
        <v>1</v>
      </c>
      <c r="U43" s="132" t="s">
        <v>13</v>
      </c>
      <c r="V43" s="132" t="s">
        <v>13</v>
      </c>
    </row>
    <row r="44" spans="1:22" ht="18.75" customHeight="1">
      <c r="A44" s="133" t="s">
        <v>160</v>
      </c>
      <c r="B44" s="133"/>
      <c r="C44" s="8" t="s">
        <v>159</v>
      </c>
      <c r="D44" s="86">
        <f>SUM(E44:V44)</f>
        <v>27</v>
      </c>
      <c r="E44" s="132" t="s">
        <v>13</v>
      </c>
      <c r="F44" s="132" t="s">
        <v>13</v>
      </c>
      <c r="G44" s="86">
        <v>5</v>
      </c>
      <c r="H44" s="86">
        <v>2</v>
      </c>
      <c r="I44" s="86">
        <v>14</v>
      </c>
      <c r="J44" s="86">
        <v>6</v>
      </c>
      <c r="K44" s="132" t="s">
        <v>13</v>
      </c>
      <c r="L44" s="132" t="s">
        <v>13</v>
      </c>
      <c r="M44" s="132" t="s">
        <v>13</v>
      </c>
      <c r="N44" s="132" t="s">
        <v>13</v>
      </c>
      <c r="O44" s="132" t="s">
        <v>13</v>
      </c>
      <c r="P44" s="132" t="s">
        <v>13</v>
      </c>
      <c r="Q44" s="132" t="s">
        <v>13</v>
      </c>
      <c r="R44" s="132" t="s">
        <v>13</v>
      </c>
      <c r="S44" s="132" t="s">
        <v>13</v>
      </c>
      <c r="T44" s="132" t="s">
        <v>13</v>
      </c>
      <c r="U44" s="132" t="s">
        <v>13</v>
      </c>
      <c r="V44" s="132" t="s">
        <v>13</v>
      </c>
    </row>
    <row r="45" spans="1:22" ht="18.75" customHeight="1">
      <c r="A45" s="133"/>
      <c r="B45" s="133"/>
      <c r="C45" s="8" t="s">
        <v>158</v>
      </c>
      <c r="D45" s="86">
        <f>SUM(E45:V45)</f>
        <v>41</v>
      </c>
      <c r="E45" s="132" t="s">
        <v>13</v>
      </c>
      <c r="F45" s="132" t="s">
        <v>13</v>
      </c>
      <c r="G45" s="86">
        <v>7</v>
      </c>
      <c r="H45" s="86">
        <v>15</v>
      </c>
      <c r="I45" s="86">
        <v>14</v>
      </c>
      <c r="J45" s="86">
        <v>2</v>
      </c>
      <c r="K45" s="132" t="s">
        <v>13</v>
      </c>
      <c r="L45" s="132" t="s">
        <v>13</v>
      </c>
      <c r="M45" s="86">
        <v>1</v>
      </c>
      <c r="N45" s="132" t="s">
        <v>13</v>
      </c>
      <c r="O45" s="132" t="s">
        <v>13</v>
      </c>
      <c r="P45" s="132" t="s">
        <v>13</v>
      </c>
      <c r="Q45" s="132" t="s">
        <v>13</v>
      </c>
      <c r="R45" s="132" t="s">
        <v>13</v>
      </c>
      <c r="S45" s="132" t="s">
        <v>13</v>
      </c>
      <c r="T45" s="86">
        <v>2</v>
      </c>
      <c r="U45" s="132" t="s">
        <v>13</v>
      </c>
      <c r="V45" s="132" t="s">
        <v>13</v>
      </c>
    </row>
    <row r="46" spans="1:22" ht="18.75" customHeight="1">
      <c r="A46" s="133"/>
      <c r="B46" s="133"/>
      <c r="C46" s="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8.75" customHeight="1">
      <c r="A47" s="133" t="s">
        <v>157</v>
      </c>
      <c r="B47" s="133"/>
      <c r="C47" s="8" t="s">
        <v>156</v>
      </c>
      <c r="D47" s="132" t="s">
        <v>13</v>
      </c>
      <c r="E47" s="132" t="s">
        <v>13</v>
      </c>
      <c r="F47" s="132" t="s">
        <v>13</v>
      </c>
      <c r="G47" s="132" t="s">
        <v>13</v>
      </c>
      <c r="H47" s="132" t="s">
        <v>13</v>
      </c>
      <c r="I47" s="132" t="s">
        <v>13</v>
      </c>
      <c r="J47" s="132" t="s">
        <v>13</v>
      </c>
      <c r="K47" s="132" t="s">
        <v>13</v>
      </c>
      <c r="L47" s="132" t="s">
        <v>13</v>
      </c>
      <c r="M47" s="132" t="s">
        <v>13</v>
      </c>
      <c r="N47" s="132" t="s">
        <v>13</v>
      </c>
      <c r="O47" s="132" t="s">
        <v>13</v>
      </c>
      <c r="P47" s="132" t="s">
        <v>13</v>
      </c>
      <c r="Q47" s="132" t="s">
        <v>13</v>
      </c>
      <c r="R47" s="132" t="s">
        <v>13</v>
      </c>
      <c r="S47" s="132" t="s">
        <v>13</v>
      </c>
      <c r="T47" s="132" t="s">
        <v>13</v>
      </c>
      <c r="U47" s="132" t="s">
        <v>13</v>
      </c>
      <c r="V47" s="132" t="s">
        <v>13</v>
      </c>
    </row>
    <row r="48" spans="1:22" ht="18.75" customHeight="1">
      <c r="A48" s="133" t="s">
        <v>155</v>
      </c>
      <c r="B48" s="133"/>
      <c r="C48" s="8" t="s">
        <v>154</v>
      </c>
      <c r="D48" s="86">
        <f>SUM(E48:V48)</f>
        <v>21</v>
      </c>
      <c r="E48" s="132" t="s">
        <v>13</v>
      </c>
      <c r="F48" s="132" t="s">
        <v>13</v>
      </c>
      <c r="G48" s="86">
        <v>4</v>
      </c>
      <c r="H48" s="86">
        <v>5</v>
      </c>
      <c r="I48" s="86">
        <v>3</v>
      </c>
      <c r="J48" s="86">
        <v>6</v>
      </c>
      <c r="K48" s="86">
        <v>1</v>
      </c>
      <c r="L48" s="132" t="s">
        <v>13</v>
      </c>
      <c r="M48" s="132" t="s">
        <v>13</v>
      </c>
      <c r="N48" s="132" t="s">
        <v>13</v>
      </c>
      <c r="O48" s="132" t="s">
        <v>13</v>
      </c>
      <c r="P48" s="132" t="s">
        <v>13</v>
      </c>
      <c r="Q48" s="132" t="s">
        <v>13</v>
      </c>
      <c r="R48" s="132" t="s">
        <v>13</v>
      </c>
      <c r="S48" s="132" t="s">
        <v>13</v>
      </c>
      <c r="T48" s="132" t="s">
        <v>13</v>
      </c>
      <c r="U48" s="86">
        <v>2</v>
      </c>
      <c r="V48" s="132" t="s">
        <v>13</v>
      </c>
    </row>
    <row r="49" spans="1:22" ht="18.75" customHeight="1">
      <c r="A49" s="133" t="s">
        <v>153</v>
      </c>
      <c r="B49" s="133"/>
      <c r="C49" s="8" t="s">
        <v>152</v>
      </c>
      <c r="D49" s="86">
        <f>SUM(E49:V49)</f>
        <v>8</v>
      </c>
      <c r="E49" s="132" t="s">
        <v>13</v>
      </c>
      <c r="F49" s="132" t="s">
        <v>13</v>
      </c>
      <c r="G49" s="86">
        <v>1</v>
      </c>
      <c r="H49" s="86">
        <v>6</v>
      </c>
      <c r="I49" s="132" t="s">
        <v>13</v>
      </c>
      <c r="J49" s="132" t="s">
        <v>13</v>
      </c>
      <c r="K49" s="132" t="s">
        <v>13</v>
      </c>
      <c r="L49" s="132" t="s">
        <v>13</v>
      </c>
      <c r="M49" s="132" t="s">
        <v>13</v>
      </c>
      <c r="N49" s="132" t="s">
        <v>13</v>
      </c>
      <c r="O49" s="132" t="s">
        <v>13</v>
      </c>
      <c r="P49" s="132" t="s">
        <v>13</v>
      </c>
      <c r="Q49" s="132" t="s">
        <v>13</v>
      </c>
      <c r="R49" s="132" t="s">
        <v>13</v>
      </c>
      <c r="S49" s="132" t="s">
        <v>13</v>
      </c>
      <c r="T49" s="132" t="s">
        <v>13</v>
      </c>
      <c r="U49" s="86">
        <v>1</v>
      </c>
      <c r="V49" s="132" t="s">
        <v>13</v>
      </c>
    </row>
    <row r="50" spans="1:22" ht="18.75" customHeight="1">
      <c r="A50" s="133" t="s">
        <v>151</v>
      </c>
      <c r="B50" s="133"/>
      <c r="C50" s="8" t="s">
        <v>150</v>
      </c>
      <c r="D50" s="86">
        <f>SUM(E50:V50)</f>
        <v>24</v>
      </c>
      <c r="E50" s="132" t="s">
        <v>13</v>
      </c>
      <c r="F50" s="132" t="s">
        <v>13</v>
      </c>
      <c r="G50" s="86">
        <v>6</v>
      </c>
      <c r="H50" s="86">
        <v>6</v>
      </c>
      <c r="I50" s="86">
        <v>2</v>
      </c>
      <c r="J50" s="86">
        <v>2</v>
      </c>
      <c r="K50" s="132" t="s">
        <v>13</v>
      </c>
      <c r="L50" s="132" t="s">
        <v>13</v>
      </c>
      <c r="M50" s="86">
        <v>4</v>
      </c>
      <c r="N50" s="86">
        <v>2</v>
      </c>
      <c r="O50" s="132" t="s">
        <v>13</v>
      </c>
      <c r="P50" s="132" t="s">
        <v>13</v>
      </c>
      <c r="Q50" s="132" t="s">
        <v>13</v>
      </c>
      <c r="R50" s="132" t="s">
        <v>13</v>
      </c>
      <c r="S50" s="132" t="s">
        <v>13</v>
      </c>
      <c r="T50" s="86">
        <v>2</v>
      </c>
      <c r="U50" s="132" t="s">
        <v>13</v>
      </c>
      <c r="V50" s="132" t="s">
        <v>13</v>
      </c>
    </row>
    <row r="51" spans="1:22" ht="18.75" customHeight="1">
      <c r="A51" s="133" t="s">
        <v>149</v>
      </c>
      <c r="B51" s="133"/>
      <c r="C51" s="8" t="s">
        <v>148</v>
      </c>
      <c r="D51" s="86">
        <f>SUM(E51:V51)</f>
        <v>1</v>
      </c>
      <c r="E51" s="132" t="s">
        <v>13</v>
      </c>
      <c r="F51" s="132" t="s">
        <v>13</v>
      </c>
      <c r="G51" s="132" t="s">
        <v>13</v>
      </c>
      <c r="H51" s="132" t="s">
        <v>13</v>
      </c>
      <c r="I51" s="86">
        <v>1</v>
      </c>
      <c r="J51" s="132" t="s">
        <v>13</v>
      </c>
      <c r="K51" s="132" t="s">
        <v>13</v>
      </c>
      <c r="L51" s="132" t="s">
        <v>13</v>
      </c>
      <c r="M51" s="132" t="s">
        <v>13</v>
      </c>
      <c r="N51" s="132" t="s">
        <v>13</v>
      </c>
      <c r="O51" s="132" t="s">
        <v>13</v>
      </c>
      <c r="P51" s="132" t="s">
        <v>13</v>
      </c>
      <c r="Q51" s="132" t="s">
        <v>13</v>
      </c>
      <c r="R51" s="132" t="s">
        <v>13</v>
      </c>
      <c r="S51" s="132" t="s">
        <v>13</v>
      </c>
      <c r="T51" s="132" t="s">
        <v>13</v>
      </c>
      <c r="U51" s="132" t="s">
        <v>13</v>
      </c>
      <c r="V51" s="132" t="s">
        <v>13</v>
      </c>
    </row>
    <row r="52" spans="1:22" ht="18.75" customHeight="1">
      <c r="A52" s="133"/>
      <c r="B52" s="133"/>
      <c r="C52" s="8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8.75" customHeight="1">
      <c r="A53" s="133" t="s">
        <v>147</v>
      </c>
      <c r="B53" s="133"/>
      <c r="C53" s="8" t="s">
        <v>146</v>
      </c>
      <c r="D53" s="86">
        <f>SUM(E53:V53)</f>
        <v>35</v>
      </c>
      <c r="E53" s="132" t="s">
        <v>13</v>
      </c>
      <c r="F53" s="132" t="s">
        <v>13</v>
      </c>
      <c r="G53" s="86">
        <v>4</v>
      </c>
      <c r="H53" s="86">
        <v>10</v>
      </c>
      <c r="I53" s="86">
        <v>17</v>
      </c>
      <c r="J53" s="86">
        <v>4</v>
      </c>
      <c r="K53" s="132" t="s">
        <v>13</v>
      </c>
      <c r="L53" s="132" t="s">
        <v>13</v>
      </c>
      <c r="M53" s="132" t="s">
        <v>13</v>
      </c>
      <c r="N53" s="132" t="s">
        <v>13</v>
      </c>
      <c r="O53" s="132" t="s">
        <v>13</v>
      </c>
      <c r="P53" s="132" t="s">
        <v>13</v>
      </c>
      <c r="Q53" s="132" t="s">
        <v>13</v>
      </c>
      <c r="R53" s="132" t="s">
        <v>13</v>
      </c>
      <c r="S53" s="132" t="s">
        <v>13</v>
      </c>
      <c r="T53" s="132" t="s">
        <v>13</v>
      </c>
      <c r="U53" s="132" t="s">
        <v>13</v>
      </c>
      <c r="V53" s="132" t="s">
        <v>13</v>
      </c>
    </row>
    <row r="54" spans="1:22" ht="18.75" customHeight="1">
      <c r="A54" s="133" t="s">
        <v>145</v>
      </c>
      <c r="B54" s="133"/>
      <c r="C54" s="8" t="s">
        <v>144</v>
      </c>
      <c r="D54" s="86">
        <f>SUM(E54:V54)</f>
        <v>45</v>
      </c>
      <c r="E54" s="132" t="s">
        <v>13</v>
      </c>
      <c r="F54" s="132" t="s">
        <v>13</v>
      </c>
      <c r="G54" s="86">
        <v>3</v>
      </c>
      <c r="H54" s="86">
        <v>6</v>
      </c>
      <c r="I54" s="86">
        <v>12</v>
      </c>
      <c r="J54" s="86">
        <v>4</v>
      </c>
      <c r="K54" s="86">
        <v>11</v>
      </c>
      <c r="L54" s="132" t="s">
        <v>13</v>
      </c>
      <c r="M54" s="86">
        <v>9</v>
      </c>
      <c r="N54" s="132" t="s">
        <v>13</v>
      </c>
      <c r="O54" s="132" t="s">
        <v>13</v>
      </c>
      <c r="P54" s="132" t="s">
        <v>13</v>
      </c>
      <c r="Q54" s="132" t="s">
        <v>13</v>
      </c>
      <c r="R54" s="132" t="s">
        <v>13</v>
      </c>
      <c r="S54" s="132" t="s">
        <v>13</v>
      </c>
      <c r="T54" s="132" t="s">
        <v>13</v>
      </c>
      <c r="U54" s="132" t="s">
        <v>13</v>
      </c>
      <c r="V54" s="132" t="s">
        <v>13</v>
      </c>
    </row>
    <row r="55" spans="1:22" ht="18.75" customHeight="1">
      <c r="A55" s="133" t="s">
        <v>143</v>
      </c>
      <c r="B55" s="133"/>
      <c r="C55" s="8" t="s">
        <v>142</v>
      </c>
      <c r="D55" s="86">
        <f>SUM(E55:V55)</f>
        <v>15</v>
      </c>
      <c r="E55" s="132" t="s">
        <v>13</v>
      </c>
      <c r="F55" s="132" t="s">
        <v>13</v>
      </c>
      <c r="G55" s="86">
        <v>10</v>
      </c>
      <c r="H55" s="86">
        <v>1</v>
      </c>
      <c r="I55" s="86">
        <v>4</v>
      </c>
      <c r="J55" s="132" t="s">
        <v>13</v>
      </c>
      <c r="K55" s="132" t="s">
        <v>13</v>
      </c>
      <c r="L55" s="132" t="s">
        <v>13</v>
      </c>
      <c r="M55" s="132" t="s">
        <v>13</v>
      </c>
      <c r="N55" s="132" t="s">
        <v>13</v>
      </c>
      <c r="O55" s="132" t="s">
        <v>13</v>
      </c>
      <c r="P55" s="132" t="s">
        <v>13</v>
      </c>
      <c r="Q55" s="132" t="s">
        <v>13</v>
      </c>
      <c r="R55" s="132" t="s">
        <v>13</v>
      </c>
      <c r="S55" s="132" t="s">
        <v>13</v>
      </c>
      <c r="T55" s="132" t="s">
        <v>13</v>
      </c>
      <c r="U55" s="132" t="s">
        <v>13</v>
      </c>
      <c r="V55" s="132" t="s">
        <v>13</v>
      </c>
    </row>
    <row r="56" spans="1:22" ht="18.75" customHeight="1">
      <c r="A56" s="133" t="s">
        <v>141</v>
      </c>
      <c r="B56" s="133"/>
      <c r="C56" s="8" t="s">
        <v>140</v>
      </c>
      <c r="D56" s="86">
        <f>SUM(E56:V56)</f>
        <v>16</v>
      </c>
      <c r="E56" s="132" t="s">
        <v>13</v>
      </c>
      <c r="F56" s="132" t="s">
        <v>13</v>
      </c>
      <c r="G56" s="86">
        <v>2</v>
      </c>
      <c r="H56" s="86">
        <v>5</v>
      </c>
      <c r="I56" s="86">
        <v>6</v>
      </c>
      <c r="J56" s="86">
        <v>2</v>
      </c>
      <c r="K56" s="132" t="s">
        <v>13</v>
      </c>
      <c r="L56" s="132" t="s">
        <v>13</v>
      </c>
      <c r="M56" s="132" t="s">
        <v>13</v>
      </c>
      <c r="N56" s="132" t="s">
        <v>13</v>
      </c>
      <c r="O56" s="132" t="s">
        <v>13</v>
      </c>
      <c r="P56" s="132" t="s">
        <v>13</v>
      </c>
      <c r="Q56" s="132" t="s">
        <v>13</v>
      </c>
      <c r="R56" s="132" t="s">
        <v>13</v>
      </c>
      <c r="S56" s="132" t="s">
        <v>13</v>
      </c>
      <c r="T56" s="86">
        <v>1</v>
      </c>
      <c r="U56" s="132" t="s">
        <v>13</v>
      </c>
      <c r="V56" s="132" t="s">
        <v>13</v>
      </c>
    </row>
    <row r="57" spans="1:22" ht="18.75" customHeight="1">
      <c r="A57" s="133" t="s">
        <v>139</v>
      </c>
      <c r="B57" s="133"/>
      <c r="C57" s="8" t="s">
        <v>138</v>
      </c>
      <c r="D57" s="86">
        <f>SUM(E57:V57)</f>
        <v>7</v>
      </c>
      <c r="E57" s="132" t="s">
        <v>13</v>
      </c>
      <c r="F57" s="132" t="s">
        <v>13</v>
      </c>
      <c r="G57" s="86">
        <v>1</v>
      </c>
      <c r="H57" s="86">
        <v>3</v>
      </c>
      <c r="I57" s="86">
        <v>3</v>
      </c>
      <c r="J57" s="132" t="s">
        <v>13</v>
      </c>
      <c r="K57" s="132" t="s">
        <v>13</v>
      </c>
      <c r="L57" s="132" t="s">
        <v>13</v>
      </c>
      <c r="M57" s="132" t="s">
        <v>13</v>
      </c>
      <c r="N57" s="132" t="s">
        <v>13</v>
      </c>
      <c r="O57" s="132" t="s">
        <v>13</v>
      </c>
      <c r="P57" s="132" t="s">
        <v>13</v>
      </c>
      <c r="Q57" s="132" t="s">
        <v>13</v>
      </c>
      <c r="R57" s="132" t="s">
        <v>13</v>
      </c>
      <c r="S57" s="132" t="s">
        <v>13</v>
      </c>
      <c r="T57" s="132" t="s">
        <v>13</v>
      </c>
      <c r="U57" s="132" t="s">
        <v>13</v>
      </c>
      <c r="V57" s="132" t="s">
        <v>13</v>
      </c>
    </row>
    <row r="58" spans="1:22" ht="18.75" customHeight="1">
      <c r="A58" s="133"/>
      <c r="B58" s="133"/>
      <c r="C58" s="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8.75" customHeight="1">
      <c r="A59" s="133" t="s">
        <v>137</v>
      </c>
      <c r="B59" s="133"/>
      <c r="C59" s="8" t="s">
        <v>136</v>
      </c>
      <c r="D59" s="86">
        <f>SUM(E59:V59)</f>
        <v>26</v>
      </c>
      <c r="E59" s="132" t="s">
        <v>13</v>
      </c>
      <c r="F59" s="132" t="s">
        <v>13</v>
      </c>
      <c r="G59" s="86">
        <v>1</v>
      </c>
      <c r="H59" s="86">
        <v>11</v>
      </c>
      <c r="I59" s="86">
        <v>13</v>
      </c>
      <c r="J59" s="132" t="s">
        <v>13</v>
      </c>
      <c r="K59" s="132" t="s">
        <v>13</v>
      </c>
      <c r="L59" s="132" t="s">
        <v>13</v>
      </c>
      <c r="M59" s="132" t="s">
        <v>13</v>
      </c>
      <c r="N59" s="132" t="s">
        <v>13</v>
      </c>
      <c r="O59" s="132" t="s">
        <v>13</v>
      </c>
      <c r="P59" s="132" t="s">
        <v>13</v>
      </c>
      <c r="Q59" s="132" t="s">
        <v>13</v>
      </c>
      <c r="R59" s="132" t="s">
        <v>13</v>
      </c>
      <c r="S59" s="132" t="s">
        <v>13</v>
      </c>
      <c r="T59" s="86">
        <v>1</v>
      </c>
      <c r="U59" s="132" t="s">
        <v>13</v>
      </c>
      <c r="V59" s="132" t="s">
        <v>13</v>
      </c>
    </row>
    <row r="60" spans="1:22" ht="18.75" customHeight="1">
      <c r="A60" s="133" t="s">
        <v>135</v>
      </c>
      <c r="B60" s="133"/>
      <c r="C60" s="8" t="s">
        <v>134</v>
      </c>
      <c r="D60" s="86">
        <f>SUM(E60:V60)</f>
        <v>69</v>
      </c>
      <c r="E60" s="132" t="s">
        <v>13</v>
      </c>
      <c r="F60" s="132" t="s">
        <v>13</v>
      </c>
      <c r="G60" s="86">
        <v>13</v>
      </c>
      <c r="H60" s="86">
        <v>11</v>
      </c>
      <c r="I60" s="86">
        <v>20</v>
      </c>
      <c r="J60" s="86">
        <v>11</v>
      </c>
      <c r="K60" s="86">
        <v>4</v>
      </c>
      <c r="L60" s="86">
        <v>1</v>
      </c>
      <c r="M60" s="86">
        <v>1</v>
      </c>
      <c r="N60" s="86">
        <v>1</v>
      </c>
      <c r="O60" s="132" t="s">
        <v>13</v>
      </c>
      <c r="P60" s="132" t="s">
        <v>13</v>
      </c>
      <c r="Q60" s="132" t="s">
        <v>13</v>
      </c>
      <c r="R60" s="132" t="s">
        <v>13</v>
      </c>
      <c r="S60" s="86">
        <v>1</v>
      </c>
      <c r="T60" s="86">
        <v>6</v>
      </c>
      <c r="U60" s="132" t="s">
        <v>13</v>
      </c>
      <c r="V60" s="132" t="s">
        <v>13</v>
      </c>
    </row>
    <row r="61" spans="1:22" ht="18.75" customHeight="1">
      <c r="A61" s="112"/>
      <c r="B61" s="112"/>
      <c r="C61" s="15" t="s">
        <v>133</v>
      </c>
      <c r="D61" s="131">
        <f>SUM(E61:V61)</f>
        <v>18</v>
      </c>
      <c r="E61" s="130" t="s">
        <v>13</v>
      </c>
      <c r="F61" s="130" t="s">
        <v>13</v>
      </c>
      <c r="G61" s="112">
        <v>1</v>
      </c>
      <c r="H61" s="112">
        <v>12</v>
      </c>
      <c r="I61" s="112">
        <v>4</v>
      </c>
      <c r="J61" s="130" t="s">
        <v>13</v>
      </c>
      <c r="K61" s="130" t="s">
        <v>13</v>
      </c>
      <c r="L61" s="130" t="s">
        <v>13</v>
      </c>
      <c r="M61" s="130" t="s">
        <v>13</v>
      </c>
      <c r="N61" s="130" t="s">
        <v>13</v>
      </c>
      <c r="O61" s="130" t="s">
        <v>13</v>
      </c>
      <c r="P61" s="130" t="s">
        <v>13</v>
      </c>
      <c r="Q61" s="130" t="s">
        <v>13</v>
      </c>
      <c r="R61" s="130" t="s">
        <v>13</v>
      </c>
      <c r="S61" s="130" t="s">
        <v>13</v>
      </c>
      <c r="T61" s="112">
        <v>1</v>
      </c>
      <c r="U61" s="130" t="s">
        <v>13</v>
      </c>
      <c r="V61" s="130" t="s">
        <v>13</v>
      </c>
    </row>
    <row r="62" spans="1:22" ht="18.75" customHeight="1">
      <c r="A62" s="16" t="s">
        <v>132</v>
      </c>
      <c r="B62" s="3"/>
      <c r="C62" s="3"/>
      <c r="D62" s="8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8.75" customHeight="1">
      <c r="A63" s="3" t="s">
        <v>14</v>
      </c>
      <c r="B63" s="3"/>
      <c r="C63" s="3"/>
      <c r="D63" s="8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</sheetData>
  <sheetProtection/>
  <mergeCells count="14">
    <mergeCell ref="A9:C9"/>
    <mergeCell ref="U1:V1"/>
    <mergeCell ref="A3:V3"/>
    <mergeCell ref="A4:V4"/>
    <mergeCell ref="A5:V5"/>
    <mergeCell ref="S7:S8"/>
    <mergeCell ref="T7:T8"/>
    <mergeCell ref="U7:U8"/>
    <mergeCell ref="V7:V8"/>
    <mergeCell ref="A7:C8"/>
    <mergeCell ref="D7:D8"/>
    <mergeCell ref="F7:F8"/>
    <mergeCell ref="G7:R7"/>
    <mergeCell ref="E7:E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PageLayoutView="0" workbookViewId="0" topLeftCell="A1">
      <selection activeCell="D1" sqref="D1"/>
    </sheetView>
  </sheetViews>
  <sheetFormatPr defaultColWidth="8.796875" defaultRowHeight="26.25" customHeight="1"/>
  <cols>
    <col min="1" max="1" width="11.8984375" style="0" customWidth="1"/>
    <col min="2" max="2" width="3.09765625" style="0" customWidth="1"/>
    <col min="3" max="13" width="11.8984375" style="0" customWidth="1"/>
    <col min="14" max="14" width="4.69921875" style="0" customWidth="1"/>
    <col min="15" max="16384" width="11.8984375" style="0" customWidth="1"/>
  </cols>
  <sheetData>
    <row r="1" spans="1:32" ht="26.25" customHeight="1">
      <c r="A1" s="37" t="s">
        <v>272</v>
      </c>
      <c r="B1" s="3"/>
      <c r="C1" s="3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78" t="s">
        <v>311</v>
      </c>
      <c r="AF1" s="79"/>
    </row>
    <row r="2" spans="1:32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6.25" customHeight="1">
      <c r="A3" s="157" t="s">
        <v>271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N3" s="35" t="s">
        <v>310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26.25" customHeight="1">
      <c r="A4" s="39" t="s">
        <v>270</v>
      </c>
      <c r="B4" s="40"/>
      <c r="C4" s="40"/>
      <c r="D4" s="40"/>
      <c r="E4" s="40"/>
      <c r="F4" s="40"/>
      <c r="G4" s="40"/>
      <c r="H4" s="40"/>
      <c r="I4" s="40"/>
      <c r="J4" s="40"/>
      <c r="K4" s="40"/>
      <c r="N4" s="39" t="s">
        <v>309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ht="26.25" customHeight="1" thickBot="1">
      <c r="A5" s="39" t="s">
        <v>269</v>
      </c>
      <c r="B5" s="39"/>
      <c r="C5" s="39"/>
      <c r="D5" s="39"/>
      <c r="E5" s="39"/>
      <c r="F5" s="39"/>
      <c r="G5" s="39"/>
      <c r="H5" s="39"/>
      <c r="I5" s="39"/>
      <c r="J5" s="39"/>
      <c r="K5" s="39"/>
      <c r="N5" s="16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196" t="s">
        <v>308</v>
      </c>
      <c r="AF5" s="168"/>
    </row>
    <row r="6" spans="1:32" ht="26.25" customHeight="1" thickBot="1">
      <c r="A6" s="3"/>
      <c r="B6" s="3"/>
      <c r="C6" s="156"/>
      <c r="D6" s="156"/>
      <c r="E6" s="156"/>
      <c r="F6" s="156"/>
      <c r="G6" s="156"/>
      <c r="H6" s="156"/>
      <c r="I6" s="156"/>
      <c r="J6" s="156"/>
      <c r="K6" s="51" t="s">
        <v>45</v>
      </c>
      <c r="N6" s="150" t="s">
        <v>307</v>
      </c>
      <c r="O6" s="207"/>
      <c r="P6" s="21"/>
      <c r="Q6" s="140" t="s">
        <v>306</v>
      </c>
      <c r="R6" s="31" t="s">
        <v>305</v>
      </c>
      <c r="S6" s="29" t="s">
        <v>304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206"/>
      <c r="AF6" s="205" t="s">
        <v>303</v>
      </c>
    </row>
    <row r="7" spans="1:32" ht="26.25" customHeight="1">
      <c r="A7" s="155"/>
      <c r="B7" s="155"/>
      <c r="C7" s="50"/>
      <c r="D7" s="50"/>
      <c r="E7" s="50"/>
      <c r="F7" s="154" t="s">
        <v>268</v>
      </c>
      <c r="G7" s="30"/>
      <c r="H7" s="30"/>
      <c r="I7" s="30"/>
      <c r="J7" s="30"/>
      <c r="K7" s="30"/>
      <c r="N7" s="118"/>
      <c r="O7" s="117"/>
      <c r="P7" s="48" t="s">
        <v>43</v>
      </c>
      <c r="Q7" s="204"/>
      <c r="R7" s="204"/>
      <c r="S7" s="47" t="s">
        <v>41</v>
      </c>
      <c r="T7" s="203" t="s">
        <v>302</v>
      </c>
      <c r="U7" s="203">
        <v>1</v>
      </c>
      <c r="V7" s="203">
        <v>3</v>
      </c>
      <c r="W7" s="203">
        <v>5</v>
      </c>
      <c r="X7" s="203">
        <v>10</v>
      </c>
      <c r="Y7" s="203">
        <v>20</v>
      </c>
      <c r="Z7" s="203">
        <v>30</v>
      </c>
      <c r="AA7" s="203">
        <v>50</v>
      </c>
      <c r="AB7" s="203">
        <v>100</v>
      </c>
      <c r="AC7" s="203">
        <v>200</v>
      </c>
      <c r="AD7" s="203">
        <v>500</v>
      </c>
      <c r="AE7" s="202" t="s">
        <v>301</v>
      </c>
      <c r="AF7" s="201"/>
    </row>
    <row r="8" spans="1:32" ht="26.25" customHeight="1">
      <c r="A8" s="39" t="s">
        <v>267</v>
      </c>
      <c r="B8" s="40"/>
      <c r="C8" s="55"/>
      <c r="D8" s="48" t="s">
        <v>266</v>
      </c>
      <c r="E8" s="48" t="s">
        <v>265</v>
      </c>
      <c r="F8" s="47" t="s">
        <v>41</v>
      </c>
      <c r="G8" s="47" t="s">
        <v>40</v>
      </c>
      <c r="H8" s="45" t="s">
        <v>264</v>
      </c>
      <c r="I8" s="46" t="s">
        <v>263</v>
      </c>
      <c r="J8" s="47" t="s">
        <v>262</v>
      </c>
      <c r="K8" s="153" t="s">
        <v>261</v>
      </c>
      <c r="N8" s="138"/>
      <c r="O8" s="34"/>
      <c r="P8" s="147"/>
      <c r="Q8" s="32"/>
      <c r="R8" s="32"/>
      <c r="S8" s="43"/>
      <c r="T8" s="200" t="s">
        <v>300</v>
      </c>
      <c r="U8" s="200" t="s">
        <v>299</v>
      </c>
      <c r="V8" s="200" t="s">
        <v>298</v>
      </c>
      <c r="W8" s="200" t="s">
        <v>297</v>
      </c>
      <c r="X8" s="200" t="s">
        <v>296</v>
      </c>
      <c r="Y8" s="200" t="s">
        <v>295</v>
      </c>
      <c r="Z8" s="200" t="s">
        <v>294</v>
      </c>
      <c r="AA8" s="200" t="s">
        <v>293</v>
      </c>
      <c r="AB8" s="200" t="s">
        <v>292</v>
      </c>
      <c r="AC8" s="200" t="s">
        <v>291</v>
      </c>
      <c r="AD8" s="200" t="s">
        <v>290</v>
      </c>
      <c r="AE8" s="199" t="s">
        <v>289</v>
      </c>
      <c r="AF8" s="198"/>
    </row>
    <row r="9" spans="1:32" ht="26.25" customHeight="1">
      <c r="A9" s="60"/>
      <c r="B9" s="60"/>
      <c r="C9" s="44"/>
      <c r="D9" s="44"/>
      <c r="E9" s="44"/>
      <c r="F9" s="43"/>
      <c r="G9" s="43"/>
      <c r="H9" s="32"/>
      <c r="I9" s="32"/>
      <c r="J9" s="43"/>
      <c r="K9" s="136"/>
      <c r="N9" s="59"/>
      <c r="O9" s="197"/>
      <c r="P9" s="54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96" t="s">
        <v>288</v>
      </c>
    </row>
    <row r="10" spans="1:32" ht="26.25" customHeight="1">
      <c r="A10" s="152" t="s">
        <v>41</v>
      </c>
      <c r="B10" s="152"/>
      <c r="C10" s="151"/>
      <c r="D10" s="23">
        <f>SUM(D12:D62)</f>
        <v>2804</v>
      </c>
      <c r="E10" s="23">
        <f>SUM(E12:E62)</f>
        <v>2630</v>
      </c>
      <c r="F10" s="23">
        <f>SUM(F12:F62)</f>
        <v>174</v>
      </c>
      <c r="G10" s="23">
        <f>SUM(G12:G62)</f>
        <v>28</v>
      </c>
      <c r="H10" s="23">
        <f>SUM(H12:H62)</f>
        <v>2</v>
      </c>
      <c r="I10" s="23">
        <f>SUM(I12:I62)</f>
        <v>4</v>
      </c>
      <c r="J10" s="23">
        <f>SUM(J12:J62)</f>
        <v>134</v>
      </c>
      <c r="K10" s="23">
        <f>SUM(K12:K62)</f>
        <v>6</v>
      </c>
      <c r="N10" s="187" t="s">
        <v>17</v>
      </c>
      <c r="O10" s="173"/>
      <c r="P10" s="171">
        <f>SUM(Q10:S10)</f>
        <v>4380</v>
      </c>
      <c r="Q10" s="175">
        <v>127</v>
      </c>
      <c r="R10" s="175">
        <v>1950</v>
      </c>
      <c r="S10" s="175">
        <f>SUM(T10:AE10)</f>
        <v>2303</v>
      </c>
      <c r="T10" s="175">
        <v>162</v>
      </c>
      <c r="U10" s="175">
        <v>985</v>
      </c>
      <c r="V10" s="175">
        <v>617</v>
      </c>
      <c r="W10" s="175">
        <v>302</v>
      </c>
      <c r="X10" s="175">
        <v>135</v>
      </c>
      <c r="Y10" s="170" t="s">
        <v>35</v>
      </c>
      <c r="Z10" s="175">
        <v>30</v>
      </c>
      <c r="AA10" s="175">
        <v>17</v>
      </c>
      <c r="AB10" s="175">
        <v>45</v>
      </c>
      <c r="AC10" s="175">
        <v>10</v>
      </c>
      <c r="AD10" s="170" t="s">
        <v>35</v>
      </c>
      <c r="AE10" s="170" t="s">
        <v>35</v>
      </c>
      <c r="AF10" s="179">
        <v>20800.56</v>
      </c>
    </row>
    <row r="11" spans="1:32" ht="26.25" customHeight="1">
      <c r="A11" s="86"/>
      <c r="B11" s="86"/>
      <c r="C11" s="12"/>
      <c r="D11" s="2"/>
      <c r="E11" s="2"/>
      <c r="F11" s="2"/>
      <c r="G11" s="2"/>
      <c r="H11" s="2"/>
      <c r="I11" s="2"/>
      <c r="J11" s="2"/>
      <c r="K11" s="2"/>
      <c r="N11" s="165"/>
      <c r="O11" s="167"/>
      <c r="P11" s="165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</row>
    <row r="12" spans="1:32" ht="26.25" customHeight="1">
      <c r="A12" s="133" t="s">
        <v>200</v>
      </c>
      <c r="B12" s="133"/>
      <c r="C12" s="8" t="s">
        <v>199</v>
      </c>
      <c r="D12" s="10">
        <f>SUM(E12:F12)</f>
        <v>86</v>
      </c>
      <c r="E12" s="10">
        <v>79</v>
      </c>
      <c r="F12" s="10">
        <f>SUM(G12:K12)</f>
        <v>7</v>
      </c>
      <c r="G12" s="10">
        <v>1</v>
      </c>
      <c r="H12" s="14" t="s">
        <v>13</v>
      </c>
      <c r="I12" s="14" t="s">
        <v>13</v>
      </c>
      <c r="J12" s="10">
        <v>6</v>
      </c>
      <c r="K12" s="14" t="s">
        <v>13</v>
      </c>
      <c r="N12" s="195" t="s">
        <v>287</v>
      </c>
      <c r="O12" s="194" t="s">
        <v>286</v>
      </c>
      <c r="P12" s="171">
        <f>SUM(Q12:S12)</f>
        <v>3359</v>
      </c>
      <c r="Q12" s="175">
        <v>13</v>
      </c>
      <c r="R12" s="175">
        <v>1354</v>
      </c>
      <c r="S12" s="175">
        <f>SUM(T12:AE12)</f>
        <v>1992</v>
      </c>
      <c r="T12" s="175">
        <v>144</v>
      </c>
      <c r="U12" s="175">
        <v>843</v>
      </c>
      <c r="V12" s="175">
        <v>576</v>
      </c>
      <c r="W12" s="175">
        <v>270</v>
      </c>
      <c r="X12" s="175">
        <v>62</v>
      </c>
      <c r="Y12" s="170" t="s">
        <v>35</v>
      </c>
      <c r="Z12" s="175">
        <v>27</v>
      </c>
      <c r="AA12" s="175">
        <v>12</v>
      </c>
      <c r="AB12" s="175">
        <v>49</v>
      </c>
      <c r="AC12" s="175">
        <v>9</v>
      </c>
      <c r="AD12" s="170" t="s">
        <v>35</v>
      </c>
      <c r="AE12" s="170" t="s">
        <v>35</v>
      </c>
      <c r="AF12" s="179">
        <v>18888.88</v>
      </c>
    </row>
    <row r="13" spans="1:32" ht="26.25" customHeight="1">
      <c r="A13" s="133"/>
      <c r="B13" s="133"/>
      <c r="C13" s="8" t="s">
        <v>198</v>
      </c>
      <c r="D13" s="10">
        <f>SUM(E13:F13)</f>
        <v>56</v>
      </c>
      <c r="E13" s="10">
        <v>55</v>
      </c>
      <c r="F13" s="10">
        <f>SUM(G13:K13)</f>
        <v>1</v>
      </c>
      <c r="G13" s="14" t="s">
        <v>13</v>
      </c>
      <c r="H13" s="14" t="s">
        <v>13</v>
      </c>
      <c r="I13" s="14" t="s">
        <v>13</v>
      </c>
      <c r="J13" s="10">
        <v>1</v>
      </c>
      <c r="K13" s="14" t="s">
        <v>13</v>
      </c>
      <c r="N13" s="165"/>
      <c r="O13" s="167"/>
      <c r="P13" s="165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ht="26.25" customHeight="1">
      <c r="A14" s="133"/>
      <c r="B14" s="133"/>
      <c r="C14" s="8" t="s">
        <v>260</v>
      </c>
      <c r="D14" s="10">
        <f>SUM(E14:F14)</f>
        <v>110</v>
      </c>
      <c r="E14" s="10">
        <v>93</v>
      </c>
      <c r="F14" s="10">
        <f>SUM(G14:K14)</f>
        <v>17</v>
      </c>
      <c r="G14" s="14" t="s">
        <v>13</v>
      </c>
      <c r="H14" s="10">
        <v>1</v>
      </c>
      <c r="I14" s="14" t="s">
        <v>13</v>
      </c>
      <c r="J14" s="10">
        <v>16</v>
      </c>
      <c r="K14" s="14" t="s">
        <v>13</v>
      </c>
      <c r="N14" s="195" t="s">
        <v>285</v>
      </c>
      <c r="O14" s="194" t="s">
        <v>284</v>
      </c>
      <c r="P14" s="171">
        <f>SUM(Q14:S14)</f>
        <v>3388</v>
      </c>
      <c r="Q14" s="175">
        <v>11</v>
      </c>
      <c r="R14" s="175">
        <v>1404</v>
      </c>
      <c r="S14" s="175">
        <f>SUM(T14:AE14)</f>
        <v>1973</v>
      </c>
      <c r="T14" s="175">
        <v>137</v>
      </c>
      <c r="U14" s="175">
        <v>849</v>
      </c>
      <c r="V14" s="175">
        <v>561</v>
      </c>
      <c r="W14" s="175">
        <v>266</v>
      </c>
      <c r="X14" s="175">
        <v>63</v>
      </c>
      <c r="Y14" s="170" t="s">
        <v>35</v>
      </c>
      <c r="Z14" s="175">
        <v>27</v>
      </c>
      <c r="AA14" s="175">
        <v>9</v>
      </c>
      <c r="AB14" s="175">
        <v>51</v>
      </c>
      <c r="AC14" s="175">
        <v>10</v>
      </c>
      <c r="AD14" s="170" t="s">
        <v>35</v>
      </c>
      <c r="AE14" s="170" t="s">
        <v>35</v>
      </c>
      <c r="AF14" s="179">
        <v>19000.81</v>
      </c>
    </row>
    <row r="15" spans="1:32" ht="26.25" customHeight="1">
      <c r="A15" s="133" t="s">
        <v>196</v>
      </c>
      <c r="B15" s="133"/>
      <c r="C15" s="8" t="s">
        <v>195</v>
      </c>
      <c r="D15" s="10">
        <f>SUM(E15:F15)</f>
        <v>24</v>
      </c>
      <c r="E15" s="10">
        <v>23</v>
      </c>
      <c r="F15" s="10">
        <f>SUM(G15:K15)</f>
        <v>1</v>
      </c>
      <c r="G15" s="10">
        <v>1</v>
      </c>
      <c r="H15" s="14" t="s">
        <v>13</v>
      </c>
      <c r="I15" s="14" t="s">
        <v>13</v>
      </c>
      <c r="J15" s="14" t="s">
        <v>13</v>
      </c>
      <c r="K15" s="14" t="s">
        <v>13</v>
      </c>
      <c r="N15" s="165"/>
      <c r="O15" s="167"/>
      <c r="P15" s="165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</row>
    <row r="16" spans="1:32" ht="26.25" customHeight="1">
      <c r="A16" s="133" t="s">
        <v>194</v>
      </c>
      <c r="B16" s="133"/>
      <c r="C16" s="8" t="s">
        <v>259</v>
      </c>
      <c r="D16" s="10">
        <f>SUM(E16:F16)</f>
        <v>27</v>
      </c>
      <c r="E16" s="10">
        <v>27</v>
      </c>
      <c r="F16" s="14" t="s">
        <v>13</v>
      </c>
      <c r="G16" s="14" t="s">
        <v>13</v>
      </c>
      <c r="H16" s="14" t="s">
        <v>13</v>
      </c>
      <c r="I16" s="14" t="s">
        <v>13</v>
      </c>
      <c r="J16" s="14" t="s">
        <v>13</v>
      </c>
      <c r="K16" s="14" t="s">
        <v>13</v>
      </c>
      <c r="N16" s="195" t="s">
        <v>283</v>
      </c>
      <c r="O16" s="194" t="s">
        <v>282</v>
      </c>
      <c r="P16" s="171">
        <f>SUM(Q16:S16)</f>
        <v>3343</v>
      </c>
      <c r="Q16" s="175">
        <v>6</v>
      </c>
      <c r="R16" s="175">
        <v>1435</v>
      </c>
      <c r="S16" s="175">
        <f>SUM(T16:AE16)</f>
        <v>1902</v>
      </c>
      <c r="T16" s="175">
        <v>135</v>
      </c>
      <c r="U16" s="175">
        <v>830</v>
      </c>
      <c r="V16" s="175">
        <v>540</v>
      </c>
      <c r="W16" s="175">
        <v>242</v>
      </c>
      <c r="X16" s="175">
        <v>61</v>
      </c>
      <c r="Y16" s="170" t="s">
        <v>35</v>
      </c>
      <c r="Z16" s="175">
        <v>26</v>
      </c>
      <c r="AA16" s="175">
        <v>7</v>
      </c>
      <c r="AB16" s="175">
        <v>55</v>
      </c>
      <c r="AC16" s="175">
        <v>6</v>
      </c>
      <c r="AD16" s="170" t="s">
        <v>35</v>
      </c>
      <c r="AE16" s="170" t="s">
        <v>35</v>
      </c>
      <c r="AF16" s="179">
        <v>18004.57</v>
      </c>
    </row>
    <row r="17" spans="1:32" ht="26.25" customHeight="1">
      <c r="A17" s="133"/>
      <c r="B17" s="133"/>
      <c r="C17" s="8"/>
      <c r="D17" s="2"/>
      <c r="E17" s="2"/>
      <c r="F17" s="2"/>
      <c r="G17" s="2"/>
      <c r="H17" s="2"/>
      <c r="I17" s="2"/>
      <c r="J17" s="2"/>
      <c r="K17" s="2"/>
      <c r="N17" s="165"/>
      <c r="O17" s="167"/>
      <c r="P17" s="165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</row>
    <row r="18" spans="1:32" ht="26.25" customHeight="1">
      <c r="A18" s="133"/>
      <c r="B18" s="133"/>
      <c r="C18" s="8" t="s">
        <v>258</v>
      </c>
      <c r="D18" s="10">
        <f>SUM(E18:F18)</f>
        <v>52</v>
      </c>
      <c r="E18" s="10">
        <v>52</v>
      </c>
      <c r="F18" s="14" t="s">
        <v>13</v>
      </c>
      <c r="G18" s="14" t="s">
        <v>13</v>
      </c>
      <c r="H18" s="14" t="s">
        <v>13</v>
      </c>
      <c r="I18" s="14" t="s">
        <v>13</v>
      </c>
      <c r="J18" s="14" t="s">
        <v>13</v>
      </c>
      <c r="K18" s="14" t="s">
        <v>13</v>
      </c>
      <c r="N18" s="193" t="s">
        <v>281</v>
      </c>
      <c r="O18" s="192" t="s">
        <v>280</v>
      </c>
      <c r="P18" s="191">
        <f>SUM(P21:P58)</f>
        <v>3146</v>
      </c>
      <c r="Q18" s="190">
        <f>SUM(Q21:Q58)</f>
        <v>5</v>
      </c>
      <c r="R18" s="190">
        <f>SUM(R21:R58)</f>
        <v>1299</v>
      </c>
      <c r="S18" s="190">
        <f>SUM(S21:S58)</f>
        <v>1842</v>
      </c>
      <c r="T18" s="190">
        <f>SUM(T21:T58)</f>
        <v>125</v>
      </c>
      <c r="U18" s="190">
        <f>SUM(U21:U58)</f>
        <v>792</v>
      </c>
      <c r="V18" s="190">
        <f>SUM(V21:V58)</f>
        <v>533</v>
      </c>
      <c r="W18" s="190">
        <f>SUM(W21:W58)</f>
        <v>236</v>
      </c>
      <c r="X18" s="190">
        <f>SUM(X21:X58)</f>
        <v>59</v>
      </c>
      <c r="Y18" s="189" t="s">
        <v>13</v>
      </c>
      <c r="Z18" s="190">
        <f>SUM(Z21:Z58)</f>
        <v>25</v>
      </c>
      <c r="AA18" s="190">
        <f>SUM(AA21:AA58)</f>
        <v>7</v>
      </c>
      <c r="AB18" s="190">
        <f>SUM(AB21:AB58)</f>
        <v>59</v>
      </c>
      <c r="AC18" s="190">
        <f>SUM(AC21:AC58)</f>
        <v>6</v>
      </c>
      <c r="AD18" s="189" t="s">
        <v>13</v>
      </c>
      <c r="AE18" s="189" t="s">
        <v>13</v>
      </c>
      <c r="AF18" s="188">
        <f>SUM(AF21:AF58)</f>
        <v>18308.989999999998</v>
      </c>
    </row>
    <row r="19" spans="1:32" ht="26.25" customHeight="1">
      <c r="A19" s="133" t="s">
        <v>191</v>
      </c>
      <c r="B19" s="133"/>
      <c r="C19" s="8" t="s">
        <v>190</v>
      </c>
      <c r="D19" s="10">
        <f>SUM(E19:F19)</f>
        <v>116</v>
      </c>
      <c r="E19" s="10">
        <v>106</v>
      </c>
      <c r="F19" s="10">
        <f>SUM(G19:K19)</f>
        <v>10</v>
      </c>
      <c r="G19" s="10">
        <v>3</v>
      </c>
      <c r="H19" s="14" t="s">
        <v>13</v>
      </c>
      <c r="I19" s="14" t="s">
        <v>13</v>
      </c>
      <c r="J19" s="10">
        <v>5</v>
      </c>
      <c r="K19" s="10">
        <v>2</v>
      </c>
      <c r="N19" s="168"/>
      <c r="O19" s="167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78"/>
    </row>
    <row r="20" spans="1:32" ht="26.25" customHeight="1">
      <c r="A20" s="133"/>
      <c r="B20" s="133"/>
      <c r="C20" s="8" t="s">
        <v>189</v>
      </c>
      <c r="D20" s="10">
        <f>SUM(E20:F20)</f>
        <v>95</v>
      </c>
      <c r="E20" s="10">
        <v>90</v>
      </c>
      <c r="F20" s="10">
        <f>SUM(G20:K20)</f>
        <v>5</v>
      </c>
      <c r="G20" s="14" t="s">
        <v>13</v>
      </c>
      <c r="H20" s="14" t="s">
        <v>13</v>
      </c>
      <c r="I20" s="14" t="s">
        <v>13</v>
      </c>
      <c r="J20" s="10">
        <v>5</v>
      </c>
      <c r="K20" s="14" t="s">
        <v>13</v>
      </c>
      <c r="N20" s="168"/>
      <c r="O20" s="167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78"/>
    </row>
    <row r="21" spans="1:32" ht="26.25" customHeight="1">
      <c r="A21" s="133" t="s">
        <v>188</v>
      </c>
      <c r="B21" s="133"/>
      <c r="C21" s="8" t="s">
        <v>187</v>
      </c>
      <c r="D21" s="10">
        <f>SUM(E21:F21)</f>
        <v>92</v>
      </c>
      <c r="E21" s="10">
        <v>92</v>
      </c>
      <c r="F21" s="14" t="s">
        <v>13</v>
      </c>
      <c r="G21" s="14" t="s">
        <v>13</v>
      </c>
      <c r="H21" s="14" t="s">
        <v>13</v>
      </c>
      <c r="I21" s="14" t="s">
        <v>13</v>
      </c>
      <c r="J21" s="14" t="s">
        <v>13</v>
      </c>
      <c r="K21" s="14" t="s">
        <v>13</v>
      </c>
      <c r="N21" s="174" t="s">
        <v>5</v>
      </c>
      <c r="O21" s="173"/>
      <c r="P21" s="170" t="s">
        <v>13</v>
      </c>
      <c r="Q21" s="170" t="s">
        <v>13</v>
      </c>
      <c r="R21" s="170" t="s">
        <v>13</v>
      </c>
      <c r="S21" s="170" t="s">
        <v>13</v>
      </c>
      <c r="T21" s="170" t="s">
        <v>13</v>
      </c>
      <c r="U21" s="170" t="s">
        <v>13</v>
      </c>
      <c r="V21" s="170" t="s">
        <v>13</v>
      </c>
      <c r="W21" s="170" t="s">
        <v>13</v>
      </c>
      <c r="X21" s="170" t="s">
        <v>13</v>
      </c>
      <c r="Y21" s="170" t="s">
        <v>13</v>
      </c>
      <c r="Z21" s="170" t="s">
        <v>13</v>
      </c>
      <c r="AA21" s="170" t="s">
        <v>13</v>
      </c>
      <c r="AB21" s="170" t="s">
        <v>13</v>
      </c>
      <c r="AC21" s="170" t="s">
        <v>13</v>
      </c>
      <c r="AD21" s="170" t="s">
        <v>13</v>
      </c>
      <c r="AE21" s="170" t="s">
        <v>13</v>
      </c>
      <c r="AF21" s="170" t="s">
        <v>13</v>
      </c>
    </row>
    <row r="22" spans="1:32" ht="26.25" customHeight="1">
      <c r="A22" s="133"/>
      <c r="B22" s="133"/>
      <c r="C22" s="8" t="s">
        <v>257</v>
      </c>
      <c r="D22" s="10">
        <f>SUM(E22:F22)</f>
        <v>46</v>
      </c>
      <c r="E22" s="10">
        <v>46</v>
      </c>
      <c r="F22" s="14" t="s">
        <v>13</v>
      </c>
      <c r="G22" s="14" t="s">
        <v>13</v>
      </c>
      <c r="H22" s="14" t="s">
        <v>13</v>
      </c>
      <c r="I22" s="14" t="s">
        <v>13</v>
      </c>
      <c r="J22" s="14" t="s">
        <v>13</v>
      </c>
      <c r="K22" s="14" t="s">
        <v>13</v>
      </c>
      <c r="N22" s="168"/>
      <c r="O22" s="167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78"/>
    </row>
    <row r="23" spans="1:32" ht="26.25" customHeight="1">
      <c r="A23" s="133"/>
      <c r="B23" s="133"/>
      <c r="C23" s="8"/>
      <c r="D23" s="2"/>
      <c r="E23" s="2"/>
      <c r="F23" s="2"/>
      <c r="G23" s="2"/>
      <c r="H23" s="2"/>
      <c r="I23" s="2"/>
      <c r="J23" s="2"/>
      <c r="K23" s="2"/>
      <c r="N23" s="174" t="s">
        <v>6</v>
      </c>
      <c r="O23" s="173"/>
      <c r="P23" s="175">
        <f>SUM(Q23:S23)</f>
        <v>3</v>
      </c>
      <c r="Q23" s="175">
        <v>3</v>
      </c>
      <c r="R23" s="170" t="s">
        <v>13</v>
      </c>
      <c r="S23" s="170" t="s">
        <v>13</v>
      </c>
      <c r="T23" s="170" t="s">
        <v>13</v>
      </c>
      <c r="U23" s="170" t="s">
        <v>13</v>
      </c>
      <c r="V23" s="170" t="s">
        <v>13</v>
      </c>
      <c r="W23" s="170" t="s">
        <v>13</v>
      </c>
      <c r="X23" s="170" t="s">
        <v>13</v>
      </c>
      <c r="Y23" s="170" t="s">
        <v>13</v>
      </c>
      <c r="Z23" s="170" t="s">
        <v>13</v>
      </c>
      <c r="AA23" s="170" t="s">
        <v>13</v>
      </c>
      <c r="AB23" s="170" t="s">
        <v>13</v>
      </c>
      <c r="AC23" s="170" t="s">
        <v>13</v>
      </c>
      <c r="AD23" s="170" t="s">
        <v>13</v>
      </c>
      <c r="AE23" s="170" t="s">
        <v>13</v>
      </c>
      <c r="AF23" s="170" t="s">
        <v>13</v>
      </c>
    </row>
    <row r="24" spans="1:32" ht="26.25" customHeight="1">
      <c r="A24" s="133"/>
      <c r="B24" s="133"/>
      <c r="C24" s="8" t="s">
        <v>256</v>
      </c>
      <c r="D24" s="10">
        <f>SUM(E24:F24)</f>
        <v>37</v>
      </c>
      <c r="E24" s="10">
        <v>34</v>
      </c>
      <c r="F24" s="10">
        <f>SUM(G24:K24)</f>
        <v>3</v>
      </c>
      <c r="G24" s="14" t="s">
        <v>13</v>
      </c>
      <c r="H24" s="14" t="s">
        <v>13</v>
      </c>
      <c r="I24" s="14" t="s">
        <v>13</v>
      </c>
      <c r="J24" s="10">
        <v>3</v>
      </c>
      <c r="K24" s="14" t="s">
        <v>13</v>
      </c>
      <c r="N24" s="168"/>
      <c r="O24" s="167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78"/>
    </row>
    <row r="25" spans="1:32" ht="26.25" customHeight="1">
      <c r="A25" s="133" t="s">
        <v>184</v>
      </c>
      <c r="B25" s="133"/>
      <c r="C25" s="8" t="s">
        <v>255</v>
      </c>
      <c r="D25" s="10">
        <f>SUM(E25:F25)</f>
        <v>185</v>
      </c>
      <c r="E25" s="10">
        <v>171</v>
      </c>
      <c r="F25" s="10">
        <f>SUM(G25:K25)</f>
        <v>14</v>
      </c>
      <c r="G25" s="14" t="s">
        <v>13</v>
      </c>
      <c r="H25" s="14" t="s">
        <v>13</v>
      </c>
      <c r="I25" s="14" t="s">
        <v>13</v>
      </c>
      <c r="J25" s="10">
        <v>12</v>
      </c>
      <c r="K25" s="10">
        <v>2</v>
      </c>
      <c r="N25" s="187" t="s">
        <v>30</v>
      </c>
      <c r="O25" s="173"/>
      <c r="P25" s="175">
        <f>SUM(Q25:S25)</f>
        <v>1034</v>
      </c>
      <c r="Q25" s="175">
        <v>1</v>
      </c>
      <c r="R25" s="175">
        <v>926</v>
      </c>
      <c r="S25" s="175">
        <f>SUM(T25:AE25)</f>
        <v>107</v>
      </c>
      <c r="T25" s="175">
        <v>107</v>
      </c>
      <c r="U25" s="170" t="s">
        <v>13</v>
      </c>
      <c r="V25" s="170" t="s">
        <v>13</v>
      </c>
      <c r="W25" s="170" t="s">
        <v>13</v>
      </c>
      <c r="X25" s="170" t="s">
        <v>13</v>
      </c>
      <c r="Y25" s="170" t="s">
        <v>13</v>
      </c>
      <c r="Z25" s="170" t="s">
        <v>13</v>
      </c>
      <c r="AA25" s="170" t="s">
        <v>13</v>
      </c>
      <c r="AB25" s="170" t="s">
        <v>13</v>
      </c>
      <c r="AC25" s="170" t="s">
        <v>13</v>
      </c>
      <c r="AD25" s="170" t="s">
        <v>13</v>
      </c>
      <c r="AE25" s="170" t="s">
        <v>13</v>
      </c>
      <c r="AF25" s="179">
        <v>78.96</v>
      </c>
    </row>
    <row r="26" spans="1:32" ht="26.25" customHeight="1">
      <c r="A26" s="133"/>
      <c r="B26" s="133"/>
      <c r="C26" s="8" t="s">
        <v>254</v>
      </c>
      <c r="D26" s="10">
        <f>SUM(E26:F26)</f>
        <v>33</v>
      </c>
      <c r="E26" s="10">
        <v>32</v>
      </c>
      <c r="F26" s="10">
        <f>SUM(G26:K26)</f>
        <v>1</v>
      </c>
      <c r="G26" s="10">
        <v>1</v>
      </c>
      <c r="H26" s="14" t="s">
        <v>13</v>
      </c>
      <c r="I26" s="14" t="s">
        <v>13</v>
      </c>
      <c r="J26" s="14" t="s">
        <v>13</v>
      </c>
      <c r="K26" s="14" t="s">
        <v>13</v>
      </c>
      <c r="N26" s="168"/>
      <c r="O26" s="167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78"/>
    </row>
    <row r="27" spans="1:32" ht="26.25" customHeight="1">
      <c r="A27" s="133" t="s">
        <v>181</v>
      </c>
      <c r="B27" s="133"/>
      <c r="C27" s="8" t="s">
        <v>253</v>
      </c>
      <c r="D27" s="10">
        <f>SUM(E27:F27)</f>
        <v>57</v>
      </c>
      <c r="E27" s="10">
        <v>44</v>
      </c>
      <c r="F27" s="10">
        <f>SUM(G27:K27)</f>
        <v>13</v>
      </c>
      <c r="G27" s="10">
        <v>10</v>
      </c>
      <c r="H27" s="14" t="s">
        <v>13</v>
      </c>
      <c r="I27" s="10">
        <v>2</v>
      </c>
      <c r="J27" s="10">
        <v>1</v>
      </c>
      <c r="K27" s="14" t="s">
        <v>13</v>
      </c>
      <c r="N27" s="181"/>
      <c r="O27" s="186" t="s">
        <v>211</v>
      </c>
      <c r="P27" s="175">
        <f>SUM(Q27:S27)</f>
        <v>840</v>
      </c>
      <c r="Q27" s="170" t="s">
        <v>13</v>
      </c>
      <c r="R27" s="175">
        <v>182</v>
      </c>
      <c r="S27" s="175">
        <f>SUM(T27:AE27)</f>
        <v>658</v>
      </c>
      <c r="T27" s="175">
        <v>6</v>
      </c>
      <c r="U27" s="175">
        <v>652</v>
      </c>
      <c r="V27" s="170" t="s">
        <v>13</v>
      </c>
      <c r="W27" s="170" t="s">
        <v>13</v>
      </c>
      <c r="X27" s="170" t="s">
        <v>13</v>
      </c>
      <c r="Y27" s="170" t="s">
        <v>13</v>
      </c>
      <c r="Z27" s="170" t="s">
        <v>13</v>
      </c>
      <c r="AA27" s="170" t="s">
        <v>13</v>
      </c>
      <c r="AB27" s="170" t="s">
        <v>13</v>
      </c>
      <c r="AC27" s="170" t="s">
        <v>13</v>
      </c>
      <c r="AD27" s="170" t="s">
        <v>13</v>
      </c>
      <c r="AE27" s="170" t="s">
        <v>13</v>
      </c>
      <c r="AF27" s="179">
        <v>1205.64</v>
      </c>
    </row>
    <row r="28" spans="1:32" ht="26.25" customHeight="1">
      <c r="A28" s="133"/>
      <c r="B28" s="133"/>
      <c r="C28" s="8" t="s">
        <v>252</v>
      </c>
      <c r="D28" s="10">
        <f>SUM(E28:F28)</f>
        <v>112</v>
      </c>
      <c r="E28" s="10">
        <v>99</v>
      </c>
      <c r="F28" s="10">
        <f>SUM(G28:K28)</f>
        <v>13</v>
      </c>
      <c r="G28" s="14" t="s">
        <v>13</v>
      </c>
      <c r="H28" s="14" t="s">
        <v>13</v>
      </c>
      <c r="I28" s="14" t="s">
        <v>13</v>
      </c>
      <c r="J28" s="10">
        <v>13</v>
      </c>
      <c r="K28" s="14" t="s">
        <v>13</v>
      </c>
      <c r="N28" s="181"/>
      <c r="O28" s="182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78"/>
    </row>
    <row r="29" spans="1:32" ht="26.25" customHeight="1">
      <c r="A29" s="133"/>
      <c r="B29" s="133"/>
      <c r="C29" s="8"/>
      <c r="D29" s="2"/>
      <c r="E29" s="2"/>
      <c r="F29" s="2"/>
      <c r="G29" s="2"/>
      <c r="H29" s="2"/>
      <c r="I29" s="2"/>
      <c r="J29" s="2"/>
      <c r="K29" s="2"/>
      <c r="N29" s="168"/>
      <c r="O29" s="186" t="s">
        <v>210</v>
      </c>
      <c r="P29" s="175">
        <f>SUM(Q29:S29)</f>
        <v>593</v>
      </c>
      <c r="Q29" s="170" t="s">
        <v>13</v>
      </c>
      <c r="R29" s="175">
        <v>101</v>
      </c>
      <c r="S29" s="175">
        <f>SUM(T29:AE29)</f>
        <v>492</v>
      </c>
      <c r="T29" s="175">
        <v>2</v>
      </c>
      <c r="U29" s="175">
        <v>33</v>
      </c>
      <c r="V29" s="175">
        <v>457</v>
      </c>
      <c r="W29" s="170" t="s">
        <v>13</v>
      </c>
      <c r="X29" s="170" t="s">
        <v>13</v>
      </c>
      <c r="Y29" s="170" t="s">
        <v>13</v>
      </c>
      <c r="Z29" s="170" t="s">
        <v>13</v>
      </c>
      <c r="AA29" s="170" t="s">
        <v>13</v>
      </c>
      <c r="AB29" s="170" t="s">
        <v>13</v>
      </c>
      <c r="AC29" s="170" t="s">
        <v>13</v>
      </c>
      <c r="AD29" s="170" t="s">
        <v>13</v>
      </c>
      <c r="AE29" s="170" t="s">
        <v>13</v>
      </c>
      <c r="AF29" s="179">
        <v>1965.73</v>
      </c>
    </row>
    <row r="30" spans="1:32" ht="26.25" customHeight="1">
      <c r="A30" s="133" t="s">
        <v>178</v>
      </c>
      <c r="B30" s="133"/>
      <c r="C30" s="8" t="s">
        <v>251</v>
      </c>
      <c r="D30" s="10">
        <f>SUM(E30:F30)</f>
        <v>37</v>
      </c>
      <c r="E30" s="10">
        <v>33</v>
      </c>
      <c r="F30" s="10">
        <f>SUM(G30:K30)</f>
        <v>4</v>
      </c>
      <c r="G30" s="10">
        <v>2</v>
      </c>
      <c r="H30" s="14" t="s">
        <v>13</v>
      </c>
      <c r="I30" s="14" t="s">
        <v>13</v>
      </c>
      <c r="J30" s="10">
        <v>2</v>
      </c>
      <c r="K30" s="14" t="s">
        <v>13</v>
      </c>
      <c r="N30" s="168"/>
      <c r="O30" s="182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78"/>
    </row>
    <row r="31" spans="1:32" ht="26.25" customHeight="1">
      <c r="A31" s="133"/>
      <c r="B31" s="133"/>
      <c r="C31" s="8" t="s">
        <v>250</v>
      </c>
      <c r="D31" s="10">
        <f>SUM(E31:F31)</f>
        <v>45</v>
      </c>
      <c r="E31" s="10">
        <v>41</v>
      </c>
      <c r="F31" s="10">
        <f>SUM(G31:K31)</f>
        <v>4</v>
      </c>
      <c r="G31" s="14" t="s">
        <v>13</v>
      </c>
      <c r="H31" s="14" t="s">
        <v>13</v>
      </c>
      <c r="I31" s="14" t="s">
        <v>13</v>
      </c>
      <c r="J31" s="10">
        <v>4</v>
      </c>
      <c r="K31" s="14" t="s">
        <v>13</v>
      </c>
      <c r="N31" s="181"/>
      <c r="O31" s="180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4"/>
    </row>
    <row r="32" spans="1:32" ht="26.25" customHeight="1">
      <c r="A32" s="133"/>
      <c r="B32" s="133"/>
      <c r="C32" s="8" t="s">
        <v>249</v>
      </c>
      <c r="D32" s="10">
        <f>SUM(E32:F32)</f>
        <v>78</v>
      </c>
      <c r="E32" s="10">
        <v>69</v>
      </c>
      <c r="F32" s="10">
        <f>SUM(G32:K32)</f>
        <v>9</v>
      </c>
      <c r="G32" s="10">
        <v>1</v>
      </c>
      <c r="H32" s="14" t="s">
        <v>13</v>
      </c>
      <c r="I32" s="10">
        <v>1</v>
      </c>
      <c r="J32" s="10">
        <v>6</v>
      </c>
      <c r="K32" s="10">
        <v>1</v>
      </c>
      <c r="N32" s="168"/>
      <c r="O32" s="186" t="s">
        <v>209</v>
      </c>
      <c r="P32" s="175">
        <f>SUM(Q32:S32)</f>
        <v>262</v>
      </c>
      <c r="Q32" s="170" t="s">
        <v>13</v>
      </c>
      <c r="R32" s="170">
        <v>23</v>
      </c>
      <c r="S32" s="175">
        <f>SUM(T32:AE32)</f>
        <v>239</v>
      </c>
      <c r="T32" s="170">
        <v>1</v>
      </c>
      <c r="U32" s="170">
        <v>24</v>
      </c>
      <c r="V32" s="170">
        <v>27</v>
      </c>
      <c r="W32" s="170">
        <v>187</v>
      </c>
      <c r="X32" s="170" t="s">
        <v>13</v>
      </c>
      <c r="Y32" s="170" t="s">
        <v>13</v>
      </c>
      <c r="Z32" s="170" t="s">
        <v>13</v>
      </c>
      <c r="AA32" s="170" t="s">
        <v>13</v>
      </c>
      <c r="AB32" s="170" t="s">
        <v>13</v>
      </c>
      <c r="AC32" s="170" t="s">
        <v>13</v>
      </c>
      <c r="AD32" s="170" t="s">
        <v>13</v>
      </c>
      <c r="AE32" s="170" t="s">
        <v>13</v>
      </c>
      <c r="AF32" s="183">
        <v>1601.63</v>
      </c>
    </row>
    <row r="33" spans="1:32" ht="26.25" customHeight="1">
      <c r="A33" s="133"/>
      <c r="B33" s="133"/>
      <c r="C33" s="8" t="s">
        <v>248</v>
      </c>
      <c r="D33" s="10">
        <f>SUM(E33:F33)</f>
        <v>115</v>
      </c>
      <c r="E33" s="10">
        <v>107</v>
      </c>
      <c r="F33" s="10">
        <f>SUM(G33:K33)</f>
        <v>8</v>
      </c>
      <c r="G33" s="14" t="s">
        <v>13</v>
      </c>
      <c r="H33" s="10">
        <v>1</v>
      </c>
      <c r="I33" s="14" t="s">
        <v>13</v>
      </c>
      <c r="J33" s="10">
        <v>7</v>
      </c>
      <c r="K33" s="14" t="s">
        <v>13</v>
      </c>
      <c r="N33" s="168"/>
      <c r="O33" s="182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78"/>
    </row>
    <row r="34" spans="1:32" ht="26.25" customHeight="1">
      <c r="A34" s="133"/>
      <c r="B34" s="133"/>
      <c r="C34" s="8" t="s">
        <v>173</v>
      </c>
      <c r="D34" s="10">
        <f>SUM(E34:F34)</f>
        <v>108</v>
      </c>
      <c r="E34" s="10">
        <v>97</v>
      </c>
      <c r="F34" s="10">
        <f>SUM(G34:K34)</f>
        <v>11</v>
      </c>
      <c r="G34" s="14" t="s">
        <v>13</v>
      </c>
      <c r="H34" s="14" t="s">
        <v>13</v>
      </c>
      <c r="I34" s="14" t="s">
        <v>13</v>
      </c>
      <c r="J34" s="10">
        <v>11</v>
      </c>
      <c r="K34" s="14" t="s">
        <v>13</v>
      </c>
      <c r="N34" s="168"/>
      <c r="O34" s="180" t="s">
        <v>279</v>
      </c>
      <c r="P34" s="175">
        <f>SUM(Q34:S34)</f>
        <v>121</v>
      </c>
      <c r="Q34" s="170" t="s">
        <v>13</v>
      </c>
      <c r="R34" s="175">
        <v>9</v>
      </c>
      <c r="S34" s="175">
        <f>SUM(T34:AE34)</f>
        <v>112</v>
      </c>
      <c r="T34" s="170" t="s">
        <v>13</v>
      </c>
      <c r="U34" s="175">
        <v>18</v>
      </c>
      <c r="V34" s="175">
        <v>28</v>
      </c>
      <c r="W34" s="175">
        <v>31</v>
      </c>
      <c r="X34" s="175">
        <v>35</v>
      </c>
      <c r="Y34" s="170" t="s">
        <v>13</v>
      </c>
      <c r="Z34" s="170" t="s">
        <v>13</v>
      </c>
      <c r="AA34" s="170" t="s">
        <v>13</v>
      </c>
      <c r="AB34" s="170" t="s">
        <v>13</v>
      </c>
      <c r="AC34" s="170" t="s">
        <v>13</v>
      </c>
      <c r="AD34" s="170" t="s">
        <v>13</v>
      </c>
      <c r="AE34" s="170" t="s">
        <v>13</v>
      </c>
      <c r="AF34" s="179">
        <v>964.24</v>
      </c>
    </row>
    <row r="35" spans="1:32" ht="26.25" customHeight="1">
      <c r="A35" s="133"/>
      <c r="B35" s="133"/>
      <c r="C35" s="8"/>
      <c r="D35" s="2"/>
      <c r="E35" s="2"/>
      <c r="F35" s="2"/>
      <c r="G35" s="2"/>
      <c r="H35" s="2"/>
      <c r="I35" s="2"/>
      <c r="J35" s="2"/>
      <c r="K35" s="2"/>
      <c r="N35" s="168"/>
      <c r="O35" s="182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78"/>
    </row>
    <row r="36" spans="1:32" ht="26.25" customHeight="1">
      <c r="A36" s="133" t="s">
        <v>172</v>
      </c>
      <c r="B36" s="133"/>
      <c r="C36" s="8" t="s">
        <v>247</v>
      </c>
      <c r="D36" s="10">
        <f>SUM(E36:F36)</f>
        <v>70</v>
      </c>
      <c r="E36" s="10">
        <v>67</v>
      </c>
      <c r="F36" s="10">
        <f>SUM(G36:K36)</f>
        <v>3</v>
      </c>
      <c r="G36" s="10">
        <v>1</v>
      </c>
      <c r="H36" s="14" t="s">
        <v>13</v>
      </c>
      <c r="I36" s="14" t="s">
        <v>13</v>
      </c>
      <c r="J36" s="10">
        <v>2</v>
      </c>
      <c r="K36" s="14" t="s">
        <v>13</v>
      </c>
      <c r="N36" s="181"/>
      <c r="O36" s="180" t="s">
        <v>278</v>
      </c>
      <c r="P36" s="175">
        <f>SUM(Q36:S36)</f>
        <v>6</v>
      </c>
      <c r="Q36" s="170" t="s">
        <v>13</v>
      </c>
      <c r="R36" s="170" t="s">
        <v>13</v>
      </c>
      <c r="S36" s="175">
        <f>SUM(T36:AE36)</f>
        <v>6</v>
      </c>
      <c r="T36" s="170" t="s">
        <v>13</v>
      </c>
      <c r="U36" s="170" t="s">
        <v>13</v>
      </c>
      <c r="V36" s="175">
        <v>2</v>
      </c>
      <c r="W36" s="170" t="s">
        <v>13</v>
      </c>
      <c r="X36" s="175">
        <v>4</v>
      </c>
      <c r="Y36" s="170" t="s">
        <v>13</v>
      </c>
      <c r="Z36" s="170" t="s">
        <v>13</v>
      </c>
      <c r="AA36" s="170" t="s">
        <v>13</v>
      </c>
      <c r="AB36" s="170" t="s">
        <v>13</v>
      </c>
      <c r="AC36" s="170" t="s">
        <v>13</v>
      </c>
      <c r="AD36" s="170" t="s">
        <v>13</v>
      </c>
      <c r="AE36" s="170" t="s">
        <v>13</v>
      </c>
      <c r="AF36" s="179">
        <v>73.29</v>
      </c>
    </row>
    <row r="37" spans="1:32" ht="26.25" customHeight="1">
      <c r="A37" s="133"/>
      <c r="B37" s="133"/>
      <c r="C37" s="8" t="s">
        <v>246</v>
      </c>
      <c r="D37" s="10">
        <f>SUM(E37:F37)</f>
        <v>363</v>
      </c>
      <c r="E37" s="10">
        <v>344</v>
      </c>
      <c r="F37" s="10">
        <f>SUM(G37:K37)</f>
        <v>19</v>
      </c>
      <c r="G37" s="10">
        <v>5</v>
      </c>
      <c r="H37" s="14" t="s">
        <v>13</v>
      </c>
      <c r="I37" s="10">
        <v>1</v>
      </c>
      <c r="J37" s="10">
        <v>13</v>
      </c>
      <c r="K37" s="14" t="s">
        <v>13</v>
      </c>
      <c r="N37" s="181"/>
      <c r="O37" s="182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78"/>
    </row>
    <row r="38" spans="1:32" ht="26.25" customHeight="1">
      <c r="A38" s="133" t="s">
        <v>169</v>
      </c>
      <c r="B38" s="133"/>
      <c r="C38" s="8" t="s">
        <v>245</v>
      </c>
      <c r="D38" s="10">
        <f>SUM(E38:F38)</f>
        <v>142</v>
      </c>
      <c r="E38" s="10">
        <v>141</v>
      </c>
      <c r="F38" s="10">
        <f>SUM(G38:K38)</f>
        <v>1</v>
      </c>
      <c r="G38" s="14" t="s">
        <v>13</v>
      </c>
      <c r="H38" s="14" t="s">
        <v>13</v>
      </c>
      <c r="I38" s="14" t="s">
        <v>13</v>
      </c>
      <c r="J38" s="10">
        <v>1</v>
      </c>
      <c r="K38" s="14" t="s">
        <v>13</v>
      </c>
      <c r="N38" s="181"/>
      <c r="O38" s="180" t="s">
        <v>277</v>
      </c>
      <c r="P38" s="175">
        <f>SUM(Q38:S38)</f>
        <v>21</v>
      </c>
      <c r="Q38" s="170" t="s">
        <v>13</v>
      </c>
      <c r="R38" s="175">
        <v>1</v>
      </c>
      <c r="S38" s="175">
        <f>SUM(T38:AE38)</f>
        <v>20</v>
      </c>
      <c r="T38" s="170" t="s">
        <v>13</v>
      </c>
      <c r="U38" s="170" t="s">
        <v>13</v>
      </c>
      <c r="V38" s="170" t="s">
        <v>13</v>
      </c>
      <c r="W38" s="170" t="s">
        <v>13</v>
      </c>
      <c r="X38" s="175">
        <v>5</v>
      </c>
      <c r="Y38" s="170" t="s">
        <v>13</v>
      </c>
      <c r="Z38" s="175">
        <v>15</v>
      </c>
      <c r="AA38" s="170" t="s">
        <v>13</v>
      </c>
      <c r="AB38" s="170" t="s">
        <v>13</v>
      </c>
      <c r="AC38" s="170" t="s">
        <v>13</v>
      </c>
      <c r="AD38" s="170" t="s">
        <v>13</v>
      </c>
      <c r="AE38" s="170" t="s">
        <v>13</v>
      </c>
      <c r="AF38" s="179">
        <v>648.36</v>
      </c>
    </row>
    <row r="39" spans="1:32" ht="26.25" customHeight="1">
      <c r="A39" s="133" t="s">
        <v>167</v>
      </c>
      <c r="B39" s="133"/>
      <c r="C39" s="8" t="s">
        <v>244</v>
      </c>
      <c r="D39" s="10">
        <f>SUM(E39:F39)</f>
        <v>70</v>
      </c>
      <c r="E39" s="10">
        <v>69</v>
      </c>
      <c r="F39" s="10">
        <v>1</v>
      </c>
      <c r="G39" s="14" t="s">
        <v>13</v>
      </c>
      <c r="H39" s="14" t="s">
        <v>13</v>
      </c>
      <c r="I39" s="14" t="s">
        <v>13</v>
      </c>
      <c r="J39" s="10">
        <v>1</v>
      </c>
      <c r="K39" s="14" t="s">
        <v>13</v>
      </c>
      <c r="N39" s="181"/>
      <c r="O39" s="182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78"/>
    </row>
    <row r="40" spans="1:32" ht="26.25" customHeight="1">
      <c r="A40" s="133"/>
      <c r="B40" s="133"/>
      <c r="C40" s="8" t="s">
        <v>243</v>
      </c>
      <c r="D40" s="10">
        <f>SUM(E40:F40)</f>
        <v>169</v>
      </c>
      <c r="E40" s="10">
        <v>166</v>
      </c>
      <c r="F40" s="10">
        <v>3</v>
      </c>
      <c r="G40" s="14" t="s">
        <v>13</v>
      </c>
      <c r="H40" s="14" t="s">
        <v>13</v>
      </c>
      <c r="I40" s="14" t="s">
        <v>13</v>
      </c>
      <c r="J40" s="10">
        <v>3</v>
      </c>
      <c r="K40" s="10"/>
      <c r="N40" s="181"/>
      <c r="O40" s="180" t="s">
        <v>276</v>
      </c>
      <c r="P40" s="175">
        <f>SUM(Q40:S40)</f>
        <v>43</v>
      </c>
      <c r="Q40" s="175">
        <v>1</v>
      </c>
      <c r="R40" s="175">
        <v>3</v>
      </c>
      <c r="S40" s="175">
        <f>SUM(T40:AE40)</f>
        <v>39</v>
      </c>
      <c r="T40" s="170" t="s">
        <v>13</v>
      </c>
      <c r="U40" s="170" t="s">
        <v>13</v>
      </c>
      <c r="V40" s="175">
        <v>3</v>
      </c>
      <c r="W40" s="175">
        <v>16</v>
      </c>
      <c r="X40" s="175">
        <v>11</v>
      </c>
      <c r="Y40" s="170" t="s">
        <v>13</v>
      </c>
      <c r="Z40" s="175">
        <v>6</v>
      </c>
      <c r="AA40" s="175">
        <v>3</v>
      </c>
      <c r="AB40" s="170" t="s">
        <v>13</v>
      </c>
      <c r="AC40" s="170" t="s">
        <v>13</v>
      </c>
      <c r="AD40" s="170" t="s">
        <v>13</v>
      </c>
      <c r="AE40" s="170" t="s">
        <v>13</v>
      </c>
      <c r="AF40" s="179">
        <v>794.41</v>
      </c>
    </row>
    <row r="41" spans="1:32" ht="26.25" customHeight="1">
      <c r="A41" s="133"/>
      <c r="B41" s="133"/>
      <c r="C41" s="8"/>
      <c r="D41" s="2"/>
      <c r="E41" s="2"/>
      <c r="F41" s="2"/>
      <c r="G41" s="2"/>
      <c r="H41" s="2"/>
      <c r="I41" s="2"/>
      <c r="J41" s="2"/>
      <c r="K41" s="2"/>
      <c r="N41" s="181"/>
      <c r="O41" s="180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4"/>
    </row>
    <row r="42" spans="1:32" ht="26.25" customHeight="1">
      <c r="A42" s="133"/>
      <c r="B42" s="133"/>
      <c r="C42" s="8" t="s">
        <v>242</v>
      </c>
      <c r="D42" s="10">
        <f>SUM(E42:F42)</f>
        <v>44</v>
      </c>
      <c r="E42" s="10">
        <v>43</v>
      </c>
      <c r="F42" s="10">
        <v>1</v>
      </c>
      <c r="G42" s="14" t="s">
        <v>13</v>
      </c>
      <c r="H42" s="14" t="s">
        <v>13</v>
      </c>
      <c r="I42" s="14" t="s">
        <v>13</v>
      </c>
      <c r="J42" s="10">
        <v>1</v>
      </c>
      <c r="K42" s="14" t="s">
        <v>13</v>
      </c>
      <c r="N42" s="168"/>
      <c r="O42" s="182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78"/>
    </row>
    <row r="43" spans="1:32" ht="26.25" customHeight="1">
      <c r="A43" s="133" t="s">
        <v>163</v>
      </c>
      <c r="B43" s="133"/>
      <c r="C43" s="8" t="s">
        <v>241</v>
      </c>
      <c r="D43" s="10">
        <f>SUM(E43:F43)</f>
        <v>69</v>
      </c>
      <c r="E43" s="10">
        <v>66</v>
      </c>
      <c r="F43" s="10">
        <f>SUM(G43:K43)</f>
        <v>3</v>
      </c>
      <c r="G43" s="14" t="s">
        <v>13</v>
      </c>
      <c r="H43" s="14" t="s">
        <v>13</v>
      </c>
      <c r="I43" s="14" t="s">
        <v>13</v>
      </c>
      <c r="J43" s="10">
        <v>2</v>
      </c>
      <c r="K43" s="10">
        <v>1</v>
      </c>
      <c r="N43" s="181"/>
      <c r="O43" s="180" t="s">
        <v>204</v>
      </c>
      <c r="P43" s="175">
        <f>SUM(Q43:S43)</f>
        <v>28</v>
      </c>
      <c r="Q43" s="170" t="s">
        <v>13</v>
      </c>
      <c r="R43" s="170">
        <v>4</v>
      </c>
      <c r="S43" s="175">
        <f>SUM(T43:AE43)</f>
        <v>24</v>
      </c>
      <c r="T43" s="170" t="s">
        <v>13</v>
      </c>
      <c r="U43" s="170">
        <v>1</v>
      </c>
      <c r="V43" s="170">
        <v>3</v>
      </c>
      <c r="W43" s="170" t="s">
        <v>13</v>
      </c>
      <c r="X43" s="170">
        <v>3</v>
      </c>
      <c r="Y43" s="170" t="s">
        <v>13</v>
      </c>
      <c r="Z43" s="170">
        <v>2</v>
      </c>
      <c r="AA43" s="170">
        <v>1</v>
      </c>
      <c r="AB43" s="170">
        <v>14</v>
      </c>
      <c r="AC43" s="170" t="s">
        <v>13</v>
      </c>
      <c r="AD43" s="170" t="s">
        <v>13</v>
      </c>
      <c r="AE43" s="170" t="s">
        <v>13</v>
      </c>
      <c r="AF43" s="183">
        <v>2198.68</v>
      </c>
    </row>
    <row r="44" spans="1:32" ht="26.25" customHeight="1">
      <c r="A44" s="133"/>
      <c r="B44" s="133"/>
      <c r="C44" s="8" t="s">
        <v>240</v>
      </c>
      <c r="D44" s="10">
        <f>SUM(E44:F44)</f>
        <v>34</v>
      </c>
      <c r="E44" s="10">
        <v>31</v>
      </c>
      <c r="F44" s="10">
        <f>SUM(G44:K44)</f>
        <v>3</v>
      </c>
      <c r="G44" s="14" t="s">
        <v>13</v>
      </c>
      <c r="H44" s="14" t="s">
        <v>13</v>
      </c>
      <c r="I44" s="14" t="s">
        <v>13</v>
      </c>
      <c r="J44" s="10">
        <v>3</v>
      </c>
      <c r="K44" s="14" t="s">
        <v>13</v>
      </c>
      <c r="N44" s="168"/>
      <c r="O44" s="182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78"/>
    </row>
    <row r="45" spans="1:32" ht="26.25" customHeight="1">
      <c r="A45" s="133" t="s">
        <v>160</v>
      </c>
      <c r="B45" s="133"/>
      <c r="C45" s="8" t="s">
        <v>239</v>
      </c>
      <c r="D45" s="10">
        <f>SUM(E45:F45)</f>
        <v>27</v>
      </c>
      <c r="E45" s="10">
        <v>22</v>
      </c>
      <c r="F45" s="10">
        <f>SUM(G45:K45)</f>
        <v>5</v>
      </c>
      <c r="G45" s="14" t="s">
        <v>13</v>
      </c>
      <c r="H45" s="14" t="s">
        <v>13</v>
      </c>
      <c r="I45" s="14" t="s">
        <v>13</v>
      </c>
      <c r="J45" s="10">
        <v>5</v>
      </c>
      <c r="K45" s="14" t="s">
        <v>13</v>
      </c>
      <c r="N45" s="181"/>
      <c r="O45" s="180" t="s">
        <v>275</v>
      </c>
      <c r="P45" s="175">
        <f>SUM(Q45:S45)</f>
        <v>17</v>
      </c>
      <c r="Q45" s="170" t="s">
        <v>13</v>
      </c>
      <c r="R45" s="170" t="s">
        <v>13</v>
      </c>
      <c r="S45" s="175">
        <f>SUM(T45:AE45)</f>
        <v>17</v>
      </c>
      <c r="T45" s="170" t="s">
        <v>13</v>
      </c>
      <c r="U45" s="170" t="s">
        <v>13</v>
      </c>
      <c r="V45" s="175">
        <v>1</v>
      </c>
      <c r="W45" s="170" t="s">
        <v>13</v>
      </c>
      <c r="X45" s="170" t="s">
        <v>13</v>
      </c>
      <c r="Y45" s="170" t="s">
        <v>13</v>
      </c>
      <c r="Z45" s="170" t="s">
        <v>13</v>
      </c>
      <c r="AA45" s="175">
        <v>1</v>
      </c>
      <c r="AB45" s="175">
        <v>14</v>
      </c>
      <c r="AC45" s="175">
        <v>1</v>
      </c>
      <c r="AD45" s="170" t="s">
        <v>13</v>
      </c>
      <c r="AE45" s="170" t="s">
        <v>13</v>
      </c>
      <c r="AF45" s="179">
        <v>2497.03</v>
      </c>
    </row>
    <row r="46" spans="1:32" ht="26.25" customHeight="1">
      <c r="A46" s="133"/>
      <c r="B46" s="133"/>
      <c r="C46" s="8" t="s">
        <v>158</v>
      </c>
      <c r="D46" s="10">
        <f>SUM(E46:F46)</f>
        <v>39</v>
      </c>
      <c r="E46" s="10">
        <v>37</v>
      </c>
      <c r="F46" s="10">
        <v>2</v>
      </c>
      <c r="G46" s="14" t="s">
        <v>13</v>
      </c>
      <c r="H46" s="14" t="s">
        <v>13</v>
      </c>
      <c r="I46" s="14" t="s">
        <v>13</v>
      </c>
      <c r="J46" s="10">
        <v>2</v>
      </c>
      <c r="K46" s="14" t="s">
        <v>13</v>
      </c>
      <c r="N46" s="168"/>
      <c r="O46" s="182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78"/>
    </row>
    <row r="47" spans="1:32" ht="26.25" customHeight="1">
      <c r="A47" s="133"/>
      <c r="B47" s="133"/>
      <c r="C47" s="8"/>
      <c r="D47" s="2"/>
      <c r="E47" s="2"/>
      <c r="F47" s="2"/>
      <c r="G47" s="2"/>
      <c r="H47" s="2"/>
      <c r="I47" s="2"/>
      <c r="J47" s="2"/>
      <c r="K47" s="2"/>
      <c r="N47" s="181"/>
      <c r="O47" s="180" t="s">
        <v>274</v>
      </c>
      <c r="P47" s="175">
        <f>SUM(Q47:S47)</f>
        <v>12</v>
      </c>
      <c r="Q47" s="170" t="s">
        <v>13</v>
      </c>
      <c r="R47" s="170" t="s">
        <v>13</v>
      </c>
      <c r="S47" s="175">
        <f>SUM(T47:AE47)</f>
        <v>12</v>
      </c>
      <c r="T47" s="170" t="s">
        <v>13</v>
      </c>
      <c r="U47" s="170" t="s">
        <v>13</v>
      </c>
      <c r="V47" s="170" t="s">
        <v>13</v>
      </c>
      <c r="W47" s="170" t="s">
        <v>13</v>
      </c>
      <c r="X47" s="170" t="s">
        <v>13</v>
      </c>
      <c r="Y47" s="170" t="s">
        <v>13</v>
      </c>
      <c r="Z47" s="175">
        <v>1</v>
      </c>
      <c r="AA47" s="175">
        <v>1</v>
      </c>
      <c r="AB47" s="175">
        <v>9</v>
      </c>
      <c r="AC47" s="175">
        <v>1</v>
      </c>
      <c r="AD47" s="170" t="s">
        <v>13</v>
      </c>
      <c r="AE47" s="170" t="s">
        <v>13</v>
      </c>
      <c r="AF47" s="179">
        <v>1713.61</v>
      </c>
    </row>
    <row r="48" spans="1:32" ht="26.25" customHeight="1">
      <c r="A48" s="133" t="s">
        <v>157</v>
      </c>
      <c r="B48" s="133"/>
      <c r="C48" s="8" t="s">
        <v>238</v>
      </c>
      <c r="D48" s="14" t="s">
        <v>13</v>
      </c>
      <c r="E48" s="14" t="s">
        <v>13</v>
      </c>
      <c r="F48" s="14" t="s">
        <v>13</v>
      </c>
      <c r="G48" s="14" t="s">
        <v>13</v>
      </c>
      <c r="H48" s="14" t="s">
        <v>13</v>
      </c>
      <c r="I48" s="14" t="s">
        <v>13</v>
      </c>
      <c r="J48" s="14" t="s">
        <v>13</v>
      </c>
      <c r="K48" s="14" t="s">
        <v>13</v>
      </c>
      <c r="N48" s="168"/>
      <c r="O48" s="182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78"/>
    </row>
    <row r="49" spans="1:32" ht="26.25" customHeight="1">
      <c r="A49" s="133" t="s">
        <v>155</v>
      </c>
      <c r="B49" s="133"/>
      <c r="C49" s="8" t="s">
        <v>237</v>
      </c>
      <c r="D49" s="10">
        <f>SUM(E49:F49)</f>
        <v>21</v>
      </c>
      <c r="E49" s="10">
        <v>19</v>
      </c>
      <c r="F49" s="10">
        <f>SUM(G49:K49)</f>
        <v>2</v>
      </c>
      <c r="G49" s="14" t="s">
        <v>13</v>
      </c>
      <c r="H49" s="14" t="s">
        <v>13</v>
      </c>
      <c r="I49" s="14" t="s">
        <v>13</v>
      </c>
      <c r="J49" s="10">
        <v>2</v>
      </c>
      <c r="K49" s="14" t="s">
        <v>13</v>
      </c>
      <c r="N49" s="181"/>
      <c r="O49" s="180" t="s">
        <v>201</v>
      </c>
      <c r="P49" s="175">
        <f>SUM(Q49:S49)</f>
        <v>31</v>
      </c>
      <c r="Q49" s="170" t="s">
        <v>13</v>
      </c>
      <c r="R49" s="170" t="s">
        <v>13</v>
      </c>
      <c r="S49" s="175">
        <f>SUM(T49:AE49)</f>
        <v>31</v>
      </c>
      <c r="T49" s="170" t="s">
        <v>13</v>
      </c>
      <c r="U49" s="170" t="s">
        <v>13</v>
      </c>
      <c r="V49" s="170" t="s">
        <v>13</v>
      </c>
      <c r="W49" s="175">
        <v>2</v>
      </c>
      <c r="X49" s="175">
        <v>1</v>
      </c>
      <c r="Y49" s="170" t="s">
        <v>13</v>
      </c>
      <c r="Z49" s="175">
        <v>1</v>
      </c>
      <c r="AA49" s="175">
        <v>1</v>
      </c>
      <c r="AB49" s="175">
        <v>22</v>
      </c>
      <c r="AC49" s="175">
        <v>4</v>
      </c>
      <c r="AD49" s="170" t="s">
        <v>13</v>
      </c>
      <c r="AE49" s="170" t="s">
        <v>13</v>
      </c>
      <c r="AF49" s="179">
        <v>4401.23</v>
      </c>
    </row>
    <row r="50" spans="1:32" ht="26.25" customHeight="1">
      <c r="A50" s="133" t="s">
        <v>153</v>
      </c>
      <c r="B50" s="133"/>
      <c r="C50" s="8" t="s">
        <v>236</v>
      </c>
      <c r="D50" s="10">
        <f>SUM(E50:F50)</f>
        <v>8</v>
      </c>
      <c r="E50" s="10">
        <v>8</v>
      </c>
      <c r="F50" s="14" t="s">
        <v>13</v>
      </c>
      <c r="G50" s="14" t="s">
        <v>13</v>
      </c>
      <c r="H50" s="14" t="s">
        <v>13</v>
      </c>
      <c r="I50" s="14" t="s">
        <v>13</v>
      </c>
      <c r="J50" s="14" t="s">
        <v>13</v>
      </c>
      <c r="K50" s="14" t="s">
        <v>13</v>
      </c>
      <c r="N50" s="168"/>
      <c r="O50" s="167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78"/>
    </row>
    <row r="51" spans="1:32" ht="26.25" customHeight="1">
      <c r="A51" s="133" t="s">
        <v>151</v>
      </c>
      <c r="B51" s="133"/>
      <c r="C51" s="8" t="s">
        <v>235</v>
      </c>
      <c r="D51" s="10">
        <f>SUM(E51:F51)</f>
        <v>20</v>
      </c>
      <c r="E51" s="10">
        <v>20</v>
      </c>
      <c r="F51" s="14" t="s">
        <v>13</v>
      </c>
      <c r="G51" s="14" t="s">
        <v>13</v>
      </c>
      <c r="H51" s="14" t="s">
        <v>13</v>
      </c>
      <c r="I51" s="14" t="s">
        <v>13</v>
      </c>
      <c r="J51" s="14" t="s">
        <v>13</v>
      </c>
      <c r="K51" s="14" t="s">
        <v>13</v>
      </c>
      <c r="N51" s="174" t="s">
        <v>7</v>
      </c>
      <c r="O51" s="173"/>
      <c r="P51" s="175">
        <f>SUM(Q51:S51)</f>
        <v>1</v>
      </c>
      <c r="Q51" s="170" t="s">
        <v>13</v>
      </c>
      <c r="R51" s="170" t="s">
        <v>13</v>
      </c>
      <c r="S51" s="175">
        <f>SUM(T51:AE51)</f>
        <v>1</v>
      </c>
      <c r="T51" s="170" t="s">
        <v>13</v>
      </c>
      <c r="U51" s="175">
        <v>1</v>
      </c>
      <c r="V51" s="170" t="s">
        <v>13</v>
      </c>
      <c r="W51" s="170" t="s">
        <v>13</v>
      </c>
      <c r="X51" s="170" t="s">
        <v>13</v>
      </c>
      <c r="Y51" s="170" t="s">
        <v>13</v>
      </c>
      <c r="Z51" s="170" t="s">
        <v>13</v>
      </c>
      <c r="AA51" s="170" t="s">
        <v>13</v>
      </c>
      <c r="AB51" s="170" t="s">
        <v>13</v>
      </c>
      <c r="AC51" s="170" t="s">
        <v>13</v>
      </c>
      <c r="AD51" s="170" t="s">
        <v>13</v>
      </c>
      <c r="AE51" s="170" t="s">
        <v>13</v>
      </c>
      <c r="AF51" s="179">
        <v>2.7</v>
      </c>
    </row>
    <row r="52" spans="1:32" ht="26.25" customHeight="1">
      <c r="A52" s="133" t="s">
        <v>149</v>
      </c>
      <c r="B52" s="133"/>
      <c r="C52" s="8" t="s">
        <v>234</v>
      </c>
      <c r="D52" s="10">
        <f>SUM(E52:F52)</f>
        <v>1</v>
      </c>
      <c r="E52" s="10">
        <v>1</v>
      </c>
      <c r="F52" s="14" t="s">
        <v>13</v>
      </c>
      <c r="G52" s="14" t="s">
        <v>13</v>
      </c>
      <c r="H52" s="14" t="s">
        <v>13</v>
      </c>
      <c r="I52" s="14" t="s">
        <v>13</v>
      </c>
      <c r="J52" s="14" t="s">
        <v>13</v>
      </c>
      <c r="K52" s="14" t="s">
        <v>13</v>
      </c>
      <c r="N52" s="168"/>
      <c r="O52" s="167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78"/>
    </row>
    <row r="53" spans="1:32" ht="26.25" customHeight="1">
      <c r="A53" s="133"/>
      <c r="B53" s="133"/>
      <c r="C53" s="8"/>
      <c r="D53" s="2"/>
      <c r="E53" s="2"/>
      <c r="F53" s="2"/>
      <c r="G53" s="2"/>
      <c r="H53" s="2"/>
      <c r="I53" s="2"/>
      <c r="J53" s="2"/>
      <c r="K53" s="2"/>
      <c r="N53" s="168"/>
      <c r="O53" s="167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78"/>
    </row>
    <row r="54" spans="1:32" ht="26.25" customHeight="1">
      <c r="A54" s="133" t="s">
        <v>147</v>
      </c>
      <c r="B54" s="133"/>
      <c r="C54" s="8" t="s">
        <v>233</v>
      </c>
      <c r="D54" s="10">
        <f>SUM(E54:F54)</f>
        <v>35</v>
      </c>
      <c r="E54" s="10">
        <v>33</v>
      </c>
      <c r="F54" s="10">
        <f>SUM(G54:K54)</f>
        <v>2</v>
      </c>
      <c r="G54" s="14" t="s">
        <v>13</v>
      </c>
      <c r="H54" s="14" t="s">
        <v>13</v>
      </c>
      <c r="I54" s="14" t="s">
        <v>13</v>
      </c>
      <c r="J54" s="10">
        <v>2</v>
      </c>
      <c r="K54" s="14" t="s">
        <v>13</v>
      </c>
      <c r="N54" s="174" t="s">
        <v>8</v>
      </c>
      <c r="O54" s="173"/>
      <c r="P54" s="175">
        <f>SUM(Q54:S54)</f>
        <v>79</v>
      </c>
      <c r="Q54" s="170" t="s">
        <v>13</v>
      </c>
      <c r="R54" s="177">
        <v>30</v>
      </c>
      <c r="S54" s="175">
        <f>SUM(T54:AE54)</f>
        <v>49</v>
      </c>
      <c r="T54" s="177">
        <v>8</v>
      </c>
      <c r="U54" s="177">
        <v>32</v>
      </c>
      <c r="V54" s="177">
        <v>9</v>
      </c>
      <c r="W54" s="170" t="s">
        <v>13</v>
      </c>
      <c r="X54" s="170" t="s">
        <v>13</v>
      </c>
      <c r="Y54" s="170" t="s">
        <v>13</v>
      </c>
      <c r="Z54" s="170" t="s">
        <v>13</v>
      </c>
      <c r="AA54" s="170" t="s">
        <v>13</v>
      </c>
      <c r="AB54" s="170" t="s">
        <v>13</v>
      </c>
      <c r="AC54" s="170" t="s">
        <v>13</v>
      </c>
      <c r="AD54" s="170" t="s">
        <v>13</v>
      </c>
      <c r="AE54" s="170" t="s">
        <v>13</v>
      </c>
      <c r="AF54" s="176">
        <v>92.69</v>
      </c>
    </row>
    <row r="55" spans="1:32" ht="26.25" customHeight="1">
      <c r="A55" s="133" t="s">
        <v>145</v>
      </c>
      <c r="B55" s="133"/>
      <c r="C55" s="8" t="s">
        <v>232</v>
      </c>
      <c r="D55" s="10">
        <f>SUM(E55:F55)</f>
        <v>30</v>
      </c>
      <c r="E55" s="10">
        <v>30</v>
      </c>
      <c r="F55" s="14" t="s">
        <v>13</v>
      </c>
      <c r="G55" s="14" t="s">
        <v>13</v>
      </c>
      <c r="H55" s="14" t="s">
        <v>13</v>
      </c>
      <c r="I55" s="14" t="s">
        <v>13</v>
      </c>
      <c r="J55" s="14" t="s">
        <v>13</v>
      </c>
      <c r="K55" s="14" t="s">
        <v>13</v>
      </c>
      <c r="N55" s="168"/>
      <c r="O55" s="167"/>
      <c r="P55" s="166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4"/>
    </row>
    <row r="56" spans="1:32" ht="26.25" customHeight="1">
      <c r="A56" s="133" t="s">
        <v>143</v>
      </c>
      <c r="B56" s="133"/>
      <c r="C56" s="8" t="s">
        <v>231</v>
      </c>
      <c r="D56" s="10">
        <f>SUM(E56:F56)</f>
        <v>15</v>
      </c>
      <c r="E56" s="10">
        <v>15</v>
      </c>
      <c r="F56" s="14" t="s">
        <v>13</v>
      </c>
      <c r="G56" s="14" t="s">
        <v>13</v>
      </c>
      <c r="H56" s="14" t="s">
        <v>13</v>
      </c>
      <c r="I56" s="14" t="s">
        <v>13</v>
      </c>
      <c r="J56" s="14" t="s">
        <v>13</v>
      </c>
      <c r="K56" s="14" t="s">
        <v>13</v>
      </c>
      <c r="N56" s="174" t="s">
        <v>9</v>
      </c>
      <c r="O56" s="173"/>
      <c r="P56" s="175">
        <f>SUM(Q56:S56)</f>
        <v>8</v>
      </c>
      <c r="Q56" s="170" t="s">
        <v>13</v>
      </c>
      <c r="R56" s="171">
        <v>3</v>
      </c>
      <c r="S56" s="175">
        <f>SUM(T56:AE56)</f>
        <v>5</v>
      </c>
      <c r="T56" s="170" t="s">
        <v>13</v>
      </c>
      <c r="U56" s="171">
        <v>4</v>
      </c>
      <c r="V56" s="171">
        <v>1</v>
      </c>
      <c r="W56" s="170" t="s">
        <v>13</v>
      </c>
      <c r="X56" s="170" t="s">
        <v>13</v>
      </c>
      <c r="Y56" s="170" t="s">
        <v>13</v>
      </c>
      <c r="Z56" s="170" t="s">
        <v>13</v>
      </c>
      <c r="AA56" s="170" t="s">
        <v>13</v>
      </c>
      <c r="AB56" s="170" t="s">
        <v>13</v>
      </c>
      <c r="AC56" s="170" t="s">
        <v>13</v>
      </c>
      <c r="AD56" s="170" t="s">
        <v>13</v>
      </c>
      <c r="AE56" s="170" t="s">
        <v>13</v>
      </c>
      <c r="AF56" s="169">
        <v>12</v>
      </c>
    </row>
    <row r="57" spans="1:32" ht="26.25" customHeight="1">
      <c r="A57" s="133" t="s">
        <v>141</v>
      </c>
      <c r="B57" s="133"/>
      <c r="C57" s="8" t="s">
        <v>230</v>
      </c>
      <c r="D57" s="10">
        <f>SUM(E57:F57)</f>
        <v>16</v>
      </c>
      <c r="E57" s="10">
        <v>13</v>
      </c>
      <c r="F57" s="10">
        <f>SUM(G57:K57)</f>
        <v>3</v>
      </c>
      <c r="G57" s="14" t="s">
        <v>13</v>
      </c>
      <c r="H57" s="14" t="s">
        <v>13</v>
      </c>
      <c r="I57" s="14" t="s">
        <v>13</v>
      </c>
      <c r="J57" s="10">
        <v>3</v>
      </c>
      <c r="K57" s="14" t="s">
        <v>13</v>
      </c>
      <c r="N57" s="168"/>
      <c r="O57" s="167"/>
      <c r="P57" s="166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4"/>
    </row>
    <row r="58" spans="1:32" ht="26.25" customHeight="1">
      <c r="A58" s="133" t="s">
        <v>139</v>
      </c>
      <c r="B58" s="133"/>
      <c r="C58" s="8" t="s">
        <v>229</v>
      </c>
      <c r="D58" s="10">
        <f>SUM(E58:F58)</f>
        <v>7</v>
      </c>
      <c r="E58" s="10">
        <v>7</v>
      </c>
      <c r="F58" s="14" t="s">
        <v>13</v>
      </c>
      <c r="G58" s="14" t="s">
        <v>13</v>
      </c>
      <c r="H58" s="14" t="s">
        <v>13</v>
      </c>
      <c r="I58" s="14" t="s">
        <v>13</v>
      </c>
      <c r="J58" s="14" t="s">
        <v>13</v>
      </c>
      <c r="K58" s="14" t="s">
        <v>13</v>
      </c>
      <c r="N58" s="174" t="s">
        <v>10</v>
      </c>
      <c r="O58" s="173"/>
      <c r="P58" s="175">
        <f>SUM(Q58:S58)</f>
        <v>47</v>
      </c>
      <c r="Q58" s="170" t="s">
        <v>13</v>
      </c>
      <c r="R58" s="171">
        <v>17</v>
      </c>
      <c r="S58" s="175">
        <f>SUM(T58:AE58)</f>
        <v>30</v>
      </c>
      <c r="T58" s="171">
        <v>1</v>
      </c>
      <c r="U58" s="171">
        <v>27</v>
      </c>
      <c r="V58" s="171">
        <v>2</v>
      </c>
      <c r="W58" s="170" t="s">
        <v>13</v>
      </c>
      <c r="X58" s="170" t="s">
        <v>13</v>
      </c>
      <c r="Y58" s="170" t="s">
        <v>13</v>
      </c>
      <c r="Z58" s="170" t="s">
        <v>13</v>
      </c>
      <c r="AA58" s="170" t="s">
        <v>13</v>
      </c>
      <c r="AB58" s="170" t="s">
        <v>13</v>
      </c>
      <c r="AC58" s="170" t="s">
        <v>13</v>
      </c>
      <c r="AD58" s="170" t="s">
        <v>13</v>
      </c>
      <c r="AE58" s="170" t="s">
        <v>13</v>
      </c>
      <c r="AF58" s="169">
        <v>58.79</v>
      </c>
    </row>
    <row r="59" spans="1:32" ht="26.25" customHeight="1">
      <c r="A59" s="133"/>
      <c r="B59" s="133"/>
      <c r="C59" s="8"/>
      <c r="D59" s="2"/>
      <c r="E59" s="2"/>
      <c r="F59" s="2"/>
      <c r="G59" s="2"/>
      <c r="H59" s="2"/>
      <c r="I59" s="2"/>
      <c r="J59" s="2"/>
      <c r="K59" s="2"/>
      <c r="N59" s="168"/>
      <c r="O59" s="167"/>
      <c r="P59" s="166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4"/>
    </row>
    <row r="60" spans="1:32" ht="26.25" customHeight="1">
      <c r="A60" s="133" t="s">
        <v>137</v>
      </c>
      <c r="B60" s="133"/>
      <c r="C60" s="8" t="s">
        <v>228</v>
      </c>
      <c r="D60" s="10">
        <f>SUM(E60:F60)</f>
        <v>26</v>
      </c>
      <c r="E60" s="10">
        <v>25</v>
      </c>
      <c r="F60" s="10">
        <f>SUM(G60:K60)</f>
        <v>1</v>
      </c>
      <c r="G60" s="14" t="s">
        <v>13</v>
      </c>
      <c r="H60" s="14" t="s">
        <v>13</v>
      </c>
      <c r="I60" s="14" t="s">
        <v>13</v>
      </c>
      <c r="J60" s="10">
        <v>1</v>
      </c>
      <c r="K60" s="14" t="s">
        <v>13</v>
      </c>
      <c r="N60" s="174" t="s">
        <v>11</v>
      </c>
      <c r="O60" s="173"/>
      <c r="P60" s="172">
        <f>SUM(P21:P32,P51:P58)</f>
        <v>2867</v>
      </c>
      <c r="Q60" s="171">
        <f>SUM(Q21:Q32,Q51:Q58)</f>
        <v>4</v>
      </c>
      <c r="R60" s="171">
        <f>SUM(R21:R32,R51:R58)</f>
        <v>1282</v>
      </c>
      <c r="S60" s="171">
        <f>SUM(S21:S32,S51:S58)</f>
        <v>1581</v>
      </c>
      <c r="T60" s="171">
        <f>SUM(T21:T32,T51:T58)</f>
        <v>125</v>
      </c>
      <c r="U60" s="171">
        <f>SUM(U21:U32,U51:U58)</f>
        <v>773</v>
      </c>
      <c r="V60" s="171">
        <f>SUM(V21:V32,V51:V58)</f>
        <v>496</v>
      </c>
      <c r="W60" s="171">
        <f>SUM(W21:W32,W51:W58)</f>
        <v>187</v>
      </c>
      <c r="X60" s="170" t="s">
        <v>13</v>
      </c>
      <c r="Y60" s="170" t="s">
        <v>13</v>
      </c>
      <c r="Z60" s="170" t="s">
        <v>13</v>
      </c>
      <c r="AA60" s="170" t="s">
        <v>13</v>
      </c>
      <c r="AB60" s="170" t="s">
        <v>13</v>
      </c>
      <c r="AC60" s="170" t="s">
        <v>13</v>
      </c>
      <c r="AD60" s="170" t="s">
        <v>13</v>
      </c>
      <c r="AE60" s="170" t="s">
        <v>13</v>
      </c>
      <c r="AF60" s="169">
        <f>SUM(AF21:AF32,AF51:AF58)</f>
        <v>5018.139999999999</v>
      </c>
    </row>
    <row r="61" spans="1:32" ht="26.25" customHeight="1">
      <c r="A61" s="133" t="s">
        <v>135</v>
      </c>
      <c r="B61" s="133"/>
      <c r="C61" s="8" t="s">
        <v>227</v>
      </c>
      <c r="D61" s="10">
        <f>SUM(E61:F61)</f>
        <v>69</v>
      </c>
      <c r="E61" s="10">
        <v>65</v>
      </c>
      <c r="F61" s="10">
        <f>SUM(G61:K61)</f>
        <v>4</v>
      </c>
      <c r="G61" s="10">
        <v>3</v>
      </c>
      <c r="H61" s="14" t="s">
        <v>13</v>
      </c>
      <c r="I61" s="14" t="s">
        <v>13</v>
      </c>
      <c r="J61" s="10">
        <v>1</v>
      </c>
      <c r="K61" s="14" t="s">
        <v>13</v>
      </c>
      <c r="N61" s="168"/>
      <c r="O61" s="167"/>
      <c r="P61" s="166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4"/>
    </row>
    <row r="62" spans="1:32" ht="26.25" customHeight="1">
      <c r="A62" s="112"/>
      <c r="B62" s="112"/>
      <c r="C62" s="15" t="s">
        <v>226</v>
      </c>
      <c r="D62" s="25">
        <f>SUM(E62:F62)</f>
        <v>18</v>
      </c>
      <c r="E62" s="26">
        <v>18</v>
      </c>
      <c r="F62" s="41" t="s">
        <v>13</v>
      </c>
      <c r="G62" s="41" t="s">
        <v>13</v>
      </c>
      <c r="H62" s="41" t="s">
        <v>13</v>
      </c>
      <c r="I62" s="41" t="s">
        <v>13</v>
      </c>
      <c r="J62" s="41" t="s">
        <v>13</v>
      </c>
      <c r="K62" s="41" t="s">
        <v>13</v>
      </c>
      <c r="N62" s="163" t="s">
        <v>12</v>
      </c>
      <c r="O62" s="162"/>
      <c r="P62" s="161">
        <f>SUM(P34:P47)</f>
        <v>248</v>
      </c>
      <c r="Q62" s="160">
        <f>SUM(Q34:Q47)</f>
        <v>1</v>
      </c>
      <c r="R62" s="160">
        <f>SUM(R34:R47)</f>
        <v>17</v>
      </c>
      <c r="S62" s="160">
        <f>SUM(S34:S47)</f>
        <v>230</v>
      </c>
      <c r="T62" s="159" t="s">
        <v>13</v>
      </c>
      <c r="U62" s="160">
        <f>SUM(U34:U47)</f>
        <v>19</v>
      </c>
      <c r="V62" s="160">
        <f>SUM(V34:V47)</f>
        <v>37</v>
      </c>
      <c r="W62" s="160">
        <f>SUM(W34:W47)</f>
        <v>47</v>
      </c>
      <c r="X62" s="160">
        <f>SUM(X34:X47)</f>
        <v>58</v>
      </c>
      <c r="Y62" s="159" t="s">
        <v>13</v>
      </c>
      <c r="Z62" s="160">
        <f>SUM(Z34:Z47)</f>
        <v>24</v>
      </c>
      <c r="AA62" s="160">
        <f>SUM(AA34:AA47)</f>
        <v>6</v>
      </c>
      <c r="AB62" s="160">
        <f>SUM(AB34:AB47)</f>
        <v>37</v>
      </c>
      <c r="AC62" s="160">
        <f>SUM(AC34:AC47)</f>
        <v>2</v>
      </c>
      <c r="AD62" s="159" t="s">
        <v>13</v>
      </c>
      <c r="AE62" s="159" t="s">
        <v>13</v>
      </c>
      <c r="AF62" s="158">
        <f>SUM(AF34:AF47)</f>
        <v>8889.62</v>
      </c>
    </row>
    <row r="63" spans="1:32" ht="26.25" customHeight="1">
      <c r="A63" s="3" t="s">
        <v>225</v>
      </c>
      <c r="B63" s="3"/>
      <c r="C63" s="3"/>
      <c r="D63" s="3"/>
      <c r="E63" s="3"/>
      <c r="F63" s="3"/>
      <c r="G63" s="3"/>
      <c r="H63" s="3"/>
      <c r="I63" s="3"/>
      <c r="J63" s="3"/>
      <c r="K63" s="3"/>
      <c r="N63" s="16" t="s">
        <v>273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26.25" customHeight="1">
      <c r="A64" s="3" t="s">
        <v>14</v>
      </c>
      <c r="B64" s="3"/>
      <c r="C64" s="3"/>
      <c r="D64" s="3"/>
      <c r="E64" s="3"/>
      <c r="F64" s="3"/>
      <c r="G64" s="3"/>
      <c r="H64" s="3"/>
      <c r="I64" s="3"/>
      <c r="J64" s="3"/>
      <c r="K64" s="3"/>
      <c r="N64" s="3" t="s">
        <v>14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</sheetData>
  <sheetProtection/>
  <mergeCells count="31">
    <mergeCell ref="N21:O21"/>
    <mergeCell ref="N58:O58"/>
    <mergeCell ref="N60:O60"/>
    <mergeCell ref="S6:AE6"/>
    <mergeCell ref="S7:S8"/>
    <mergeCell ref="AF6:AF8"/>
    <mergeCell ref="AE1:AF1"/>
    <mergeCell ref="N62:O62"/>
    <mergeCell ref="N25:O25"/>
    <mergeCell ref="N51:O51"/>
    <mergeCell ref="N54:O54"/>
    <mergeCell ref="N56:O56"/>
    <mergeCell ref="N10:O10"/>
    <mergeCell ref="A3:K3"/>
    <mergeCell ref="A4:K4"/>
    <mergeCell ref="A5:K5"/>
    <mergeCell ref="A8:C8"/>
    <mergeCell ref="N23:O23"/>
    <mergeCell ref="N3:AF3"/>
    <mergeCell ref="N4:AF4"/>
    <mergeCell ref="N6:O8"/>
    <mergeCell ref="Q6:Q8"/>
    <mergeCell ref="R6:R8"/>
    <mergeCell ref="A10:C10"/>
    <mergeCell ref="F7:K7"/>
    <mergeCell ref="F8:F9"/>
    <mergeCell ref="H8:H9"/>
    <mergeCell ref="I8:I9"/>
    <mergeCell ref="K8:K9"/>
    <mergeCell ref="G8:G9"/>
    <mergeCell ref="J8:J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selection activeCell="A4" sqref="A4:R4"/>
    </sheetView>
  </sheetViews>
  <sheetFormatPr defaultColWidth="8.796875" defaultRowHeight="18.75" customHeight="1"/>
  <cols>
    <col min="1" max="1" width="11.8984375" style="0" customWidth="1"/>
    <col min="2" max="2" width="3.09765625" style="0" customWidth="1"/>
    <col min="3" max="16384" width="11.8984375" style="0" customWidth="1"/>
  </cols>
  <sheetData>
    <row r="1" spans="1:18" ht="18.75" customHeight="1">
      <c r="A1" s="37" t="s">
        <v>349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8" t="s">
        <v>348</v>
      </c>
      <c r="R1" s="79"/>
    </row>
    <row r="2" spans="1:18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 customHeight="1">
      <c r="A3" s="242" t="s">
        <v>347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8" ht="18.75" customHeight="1">
      <c r="A4" s="243" t="s">
        <v>346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8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41" t="s">
        <v>345</v>
      </c>
      <c r="R5" s="3"/>
    </row>
    <row r="6" spans="1:18" ht="18.75" customHeight="1">
      <c r="A6" s="240"/>
      <c r="B6" s="240"/>
      <c r="C6" s="239"/>
      <c r="D6" s="238"/>
      <c r="E6" s="237" t="s">
        <v>344</v>
      </c>
      <c r="F6" s="237" t="s">
        <v>343</v>
      </c>
      <c r="G6" s="236" t="s">
        <v>342</v>
      </c>
      <c r="H6" s="235"/>
      <c r="I6" s="235"/>
      <c r="J6" s="235"/>
      <c r="K6" s="235"/>
      <c r="L6" s="235"/>
      <c r="M6" s="235"/>
      <c r="N6" s="235"/>
      <c r="O6" s="235"/>
      <c r="P6" s="235"/>
      <c r="Q6" s="234"/>
      <c r="R6" s="233" t="s">
        <v>341</v>
      </c>
    </row>
    <row r="7" spans="1:18" ht="18.75" customHeight="1">
      <c r="A7" s="232" t="s">
        <v>49</v>
      </c>
      <c r="B7" s="232"/>
      <c r="C7" s="217"/>
      <c r="D7" s="216" t="s">
        <v>340</v>
      </c>
      <c r="E7" s="204"/>
      <c r="F7" s="204"/>
      <c r="G7" s="231" t="s">
        <v>41</v>
      </c>
      <c r="H7" s="230" t="s">
        <v>339</v>
      </c>
      <c r="I7" s="229" t="s">
        <v>211</v>
      </c>
      <c r="J7" s="229" t="s">
        <v>210</v>
      </c>
      <c r="K7" s="229" t="s">
        <v>209</v>
      </c>
      <c r="L7" s="229" t="s">
        <v>208</v>
      </c>
      <c r="M7" s="229" t="s">
        <v>207</v>
      </c>
      <c r="N7" s="229" t="s">
        <v>206</v>
      </c>
      <c r="O7" s="229" t="s">
        <v>338</v>
      </c>
      <c r="P7" s="229" t="s">
        <v>337</v>
      </c>
      <c r="Q7" s="228" t="s">
        <v>336</v>
      </c>
      <c r="R7" s="201"/>
    </row>
    <row r="8" spans="1:18" ht="18.75" customHeight="1">
      <c r="A8" s="210"/>
      <c r="B8" s="210"/>
      <c r="C8" s="227"/>
      <c r="D8" s="226"/>
      <c r="E8" s="32"/>
      <c r="F8" s="32"/>
      <c r="G8" s="43"/>
      <c r="H8" s="32"/>
      <c r="I8" s="43"/>
      <c r="J8" s="43"/>
      <c r="K8" s="43"/>
      <c r="L8" s="43"/>
      <c r="M8" s="43"/>
      <c r="N8" s="43"/>
      <c r="O8" s="43"/>
      <c r="P8" s="43"/>
      <c r="Q8" s="225"/>
      <c r="R8" s="198"/>
    </row>
    <row r="9" spans="1:18" ht="18.75" customHeight="1">
      <c r="A9" s="224"/>
      <c r="B9" s="224"/>
      <c r="C9" s="22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22" t="s">
        <v>288</v>
      </c>
    </row>
    <row r="10" spans="1:18" ht="18.75" customHeight="1">
      <c r="A10" s="221" t="s">
        <v>335</v>
      </c>
      <c r="B10" s="221"/>
      <c r="C10" s="220"/>
      <c r="D10" s="23">
        <f>SUM(D12:D62)</f>
        <v>3146</v>
      </c>
      <c r="E10" s="23">
        <f>SUM(E12:E62)</f>
        <v>5</v>
      </c>
      <c r="F10" s="23">
        <f>SUM(F12:F62)</f>
        <v>1299</v>
      </c>
      <c r="G10" s="23">
        <f>SUM(G12:G62)</f>
        <v>1842</v>
      </c>
      <c r="H10" s="23">
        <f>SUM(H12:H62)</f>
        <v>125</v>
      </c>
      <c r="I10" s="23">
        <f>SUM(I12:I62)</f>
        <v>792</v>
      </c>
      <c r="J10" s="23">
        <f>SUM(J12:J62)</f>
        <v>533</v>
      </c>
      <c r="K10" s="23">
        <f>SUM(K12:K62)</f>
        <v>236</v>
      </c>
      <c r="L10" s="23">
        <f>SUM(L12:L62)</f>
        <v>59</v>
      </c>
      <c r="M10" s="219" t="s">
        <v>13</v>
      </c>
      <c r="N10" s="23">
        <f>SUM(N12:N62)</f>
        <v>25</v>
      </c>
      <c r="O10" s="23">
        <f>SUM(O12:O62)</f>
        <v>7</v>
      </c>
      <c r="P10" s="23">
        <f>SUM(P12:P62)</f>
        <v>59</v>
      </c>
      <c r="Q10" s="23">
        <f>SUM(Q12:Q62)</f>
        <v>6</v>
      </c>
      <c r="R10" s="24">
        <f>SUM(R12:R62)</f>
        <v>18308.99</v>
      </c>
    </row>
    <row r="11" spans="1:18" ht="18.75" customHeight="1">
      <c r="A11" s="218"/>
      <c r="B11" s="218"/>
      <c r="C11" s="217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4"/>
    </row>
    <row r="12" spans="1:18" ht="18.75" customHeight="1">
      <c r="A12" s="213" t="s">
        <v>334</v>
      </c>
      <c r="B12" s="213"/>
      <c r="C12" s="212" t="s">
        <v>199</v>
      </c>
      <c r="D12" s="9">
        <f>SUM(E12:G12)</f>
        <v>62</v>
      </c>
      <c r="E12" s="91" t="s">
        <v>13</v>
      </c>
      <c r="F12" s="94">
        <v>19</v>
      </c>
      <c r="G12" s="10">
        <f>SUM(H12:Q12)</f>
        <v>43</v>
      </c>
      <c r="H12" s="94">
        <v>5</v>
      </c>
      <c r="I12" s="94">
        <v>30</v>
      </c>
      <c r="J12" s="94">
        <v>8</v>
      </c>
      <c r="K12" s="91" t="s">
        <v>13</v>
      </c>
      <c r="L12" s="91" t="s">
        <v>13</v>
      </c>
      <c r="M12" s="91" t="s">
        <v>13</v>
      </c>
      <c r="N12" s="91" t="s">
        <v>13</v>
      </c>
      <c r="O12" s="91" t="s">
        <v>13</v>
      </c>
      <c r="P12" s="91" t="s">
        <v>13</v>
      </c>
      <c r="Q12" s="91" t="s">
        <v>13</v>
      </c>
      <c r="R12" s="211">
        <v>86.14</v>
      </c>
    </row>
    <row r="13" spans="1:18" ht="18.75" customHeight="1">
      <c r="A13" s="3"/>
      <c r="B13" s="3"/>
      <c r="C13" s="212" t="s">
        <v>198</v>
      </c>
      <c r="D13" s="9">
        <f>SUM(E13:G13)</f>
        <v>66</v>
      </c>
      <c r="E13" s="91" t="s">
        <v>13</v>
      </c>
      <c r="F13" s="94">
        <v>21</v>
      </c>
      <c r="G13" s="10">
        <f>SUM(H13:Q13)</f>
        <v>45</v>
      </c>
      <c r="H13" s="94">
        <v>10</v>
      </c>
      <c r="I13" s="94">
        <v>31</v>
      </c>
      <c r="J13" s="94">
        <v>3</v>
      </c>
      <c r="K13" s="94">
        <v>1</v>
      </c>
      <c r="L13" s="91" t="s">
        <v>13</v>
      </c>
      <c r="M13" s="91" t="s">
        <v>13</v>
      </c>
      <c r="N13" s="91" t="s">
        <v>13</v>
      </c>
      <c r="O13" s="91" t="s">
        <v>13</v>
      </c>
      <c r="P13" s="91" t="s">
        <v>13</v>
      </c>
      <c r="Q13" s="91" t="s">
        <v>13</v>
      </c>
      <c r="R13" s="211">
        <v>66.96</v>
      </c>
    </row>
    <row r="14" spans="1:18" ht="18.75" customHeight="1">
      <c r="A14" s="3"/>
      <c r="B14" s="3"/>
      <c r="C14" s="212" t="s">
        <v>197</v>
      </c>
      <c r="D14" s="9">
        <f>SUM(E14:G14)</f>
        <v>86</v>
      </c>
      <c r="E14" s="91" t="s">
        <v>13</v>
      </c>
      <c r="F14" s="94">
        <v>21</v>
      </c>
      <c r="G14" s="10">
        <f>SUM(H14:Q14)</f>
        <v>65</v>
      </c>
      <c r="H14" s="91" t="s">
        <v>13</v>
      </c>
      <c r="I14" s="94">
        <v>24</v>
      </c>
      <c r="J14" s="94">
        <v>41</v>
      </c>
      <c r="K14" s="91" t="s">
        <v>13</v>
      </c>
      <c r="L14" s="91" t="s">
        <v>13</v>
      </c>
      <c r="M14" s="91" t="s">
        <v>13</v>
      </c>
      <c r="N14" s="91" t="s">
        <v>13</v>
      </c>
      <c r="O14" s="91" t="s">
        <v>13</v>
      </c>
      <c r="P14" s="91" t="s">
        <v>13</v>
      </c>
      <c r="Q14" s="91" t="s">
        <v>13</v>
      </c>
      <c r="R14" s="211">
        <v>215.23</v>
      </c>
    </row>
    <row r="15" spans="1:18" ht="18.75" customHeight="1">
      <c r="A15" s="213" t="s">
        <v>196</v>
      </c>
      <c r="B15" s="213"/>
      <c r="C15" s="212" t="s">
        <v>195</v>
      </c>
      <c r="D15" s="9">
        <f>SUM(E15:G15)</f>
        <v>17</v>
      </c>
      <c r="E15" s="91" t="s">
        <v>13</v>
      </c>
      <c r="F15" s="94">
        <v>16</v>
      </c>
      <c r="G15" s="10">
        <f>SUM(H15:Q15)</f>
        <v>1</v>
      </c>
      <c r="H15" s="94">
        <v>1</v>
      </c>
      <c r="I15" s="91" t="s">
        <v>13</v>
      </c>
      <c r="J15" s="91" t="s">
        <v>13</v>
      </c>
      <c r="K15" s="91" t="s">
        <v>13</v>
      </c>
      <c r="L15" s="91" t="s">
        <v>13</v>
      </c>
      <c r="M15" s="91" t="s">
        <v>13</v>
      </c>
      <c r="N15" s="91" t="s">
        <v>13</v>
      </c>
      <c r="O15" s="91" t="s">
        <v>13</v>
      </c>
      <c r="P15" s="91" t="s">
        <v>13</v>
      </c>
      <c r="Q15" s="91" t="s">
        <v>13</v>
      </c>
      <c r="R15" s="211">
        <v>0.6</v>
      </c>
    </row>
    <row r="16" spans="1:18" ht="18.75" customHeight="1">
      <c r="A16" s="213" t="s">
        <v>333</v>
      </c>
      <c r="B16" s="213"/>
      <c r="C16" s="212" t="s">
        <v>193</v>
      </c>
      <c r="D16" s="9">
        <f>SUM(E16:G16)</f>
        <v>8</v>
      </c>
      <c r="E16" s="91" t="s">
        <v>13</v>
      </c>
      <c r="F16" s="94">
        <v>6</v>
      </c>
      <c r="G16" s="10">
        <f>SUM(H16:Q16)</f>
        <v>2</v>
      </c>
      <c r="H16" s="91" t="s">
        <v>13</v>
      </c>
      <c r="I16" s="94">
        <v>1</v>
      </c>
      <c r="J16" s="94">
        <v>1</v>
      </c>
      <c r="K16" s="91" t="s">
        <v>13</v>
      </c>
      <c r="L16" s="91" t="s">
        <v>13</v>
      </c>
      <c r="M16" s="91" t="s">
        <v>13</v>
      </c>
      <c r="N16" s="91" t="s">
        <v>13</v>
      </c>
      <c r="O16" s="91" t="s">
        <v>13</v>
      </c>
      <c r="P16" s="91" t="s">
        <v>13</v>
      </c>
      <c r="Q16" s="91" t="s">
        <v>13</v>
      </c>
      <c r="R16" s="211">
        <v>5.5</v>
      </c>
    </row>
    <row r="17" spans="1:18" ht="18.75" customHeight="1">
      <c r="A17" s="3"/>
      <c r="B17" s="3"/>
      <c r="C17" s="212"/>
      <c r="D17" s="215"/>
      <c r="E17" s="215"/>
      <c r="F17" s="215"/>
      <c r="G17" s="215"/>
      <c r="H17" s="215"/>
      <c r="I17" s="215"/>
      <c r="J17" s="215"/>
      <c r="K17" s="215"/>
      <c r="L17" s="215"/>
      <c r="M17" s="91"/>
      <c r="N17" s="91"/>
      <c r="O17" s="91"/>
      <c r="P17" s="91"/>
      <c r="Q17" s="91"/>
      <c r="R17" s="214"/>
    </row>
    <row r="18" spans="1:18" ht="18.75" customHeight="1">
      <c r="A18" s="3"/>
      <c r="B18" s="3"/>
      <c r="C18" s="212" t="s">
        <v>192</v>
      </c>
      <c r="D18" s="9">
        <f>SUM(E18:G18)</f>
        <v>43</v>
      </c>
      <c r="E18" s="91" t="s">
        <v>13</v>
      </c>
      <c r="F18" s="94">
        <v>16</v>
      </c>
      <c r="G18" s="10">
        <f>SUM(H18:Q18)</f>
        <v>27</v>
      </c>
      <c r="H18" s="91" t="s">
        <v>13</v>
      </c>
      <c r="I18" s="94">
        <v>26</v>
      </c>
      <c r="J18" s="94">
        <v>1</v>
      </c>
      <c r="K18" s="91" t="s">
        <v>13</v>
      </c>
      <c r="L18" s="91" t="s">
        <v>13</v>
      </c>
      <c r="M18" s="91" t="s">
        <v>13</v>
      </c>
      <c r="N18" s="91" t="s">
        <v>13</v>
      </c>
      <c r="O18" s="91" t="s">
        <v>13</v>
      </c>
      <c r="P18" s="91" t="s">
        <v>13</v>
      </c>
      <c r="Q18" s="91" t="s">
        <v>13</v>
      </c>
      <c r="R18" s="211">
        <v>56.96</v>
      </c>
    </row>
    <row r="19" spans="1:18" ht="18.75" customHeight="1">
      <c r="A19" s="213" t="s">
        <v>191</v>
      </c>
      <c r="B19" s="213"/>
      <c r="C19" s="212" t="s">
        <v>190</v>
      </c>
      <c r="D19" s="9">
        <f>SUM(E19:G19)</f>
        <v>134</v>
      </c>
      <c r="E19" s="91" t="s">
        <v>13</v>
      </c>
      <c r="F19" s="94">
        <v>53</v>
      </c>
      <c r="G19" s="10">
        <f>SUM(H19:Q19)</f>
        <v>81</v>
      </c>
      <c r="H19" s="91" t="s">
        <v>13</v>
      </c>
      <c r="I19" s="94">
        <v>58</v>
      </c>
      <c r="J19" s="94">
        <v>23</v>
      </c>
      <c r="K19" s="91" t="s">
        <v>13</v>
      </c>
      <c r="L19" s="91" t="s">
        <v>13</v>
      </c>
      <c r="M19" s="91" t="s">
        <v>13</v>
      </c>
      <c r="N19" s="91" t="s">
        <v>13</v>
      </c>
      <c r="O19" s="91" t="s">
        <v>13</v>
      </c>
      <c r="P19" s="91" t="s">
        <v>13</v>
      </c>
      <c r="Q19" s="91" t="s">
        <v>13</v>
      </c>
      <c r="R19" s="211">
        <v>214.11</v>
      </c>
    </row>
    <row r="20" spans="1:18" ht="18.75" customHeight="1">
      <c r="A20" s="3"/>
      <c r="B20" s="3"/>
      <c r="C20" s="212" t="s">
        <v>189</v>
      </c>
      <c r="D20" s="9">
        <f>SUM(E20:G20)</f>
        <v>102</v>
      </c>
      <c r="E20" s="91">
        <v>2</v>
      </c>
      <c r="F20" s="94">
        <v>50</v>
      </c>
      <c r="G20" s="10">
        <f>SUM(H20:Q20)</f>
        <v>50</v>
      </c>
      <c r="H20" s="94">
        <v>2</v>
      </c>
      <c r="I20" s="94">
        <v>46</v>
      </c>
      <c r="J20" s="94">
        <v>2</v>
      </c>
      <c r="K20" s="91" t="s">
        <v>13</v>
      </c>
      <c r="L20" s="91" t="s">
        <v>13</v>
      </c>
      <c r="M20" s="91" t="s">
        <v>13</v>
      </c>
      <c r="N20" s="91" t="s">
        <v>13</v>
      </c>
      <c r="O20" s="91" t="s">
        <v>13</v>
      </c>
      <c r="P20" s="91" t="s">
        <v>13</v>
      </c>
      <c r="Q20" s="91" t="s">
        <v>13</v>
      </c>
      <c r="R20" s="211">
        <v>88.4</v>
      </c>
    </row>
    <row r="21" spans="1:18" ht="18.75" customHeight="1">
      <c r="A21" s="213" t="s">
        <v>332</v>
      </c>
      <c r="B21" s="213"/>
      <c r="C21" s="212" t="s">
        <v>187</v>
      </c>
      <c r="D21" s="9">
        <f>SUM(E21:G21)</f>
        <v>86</v>
      </c>
      <c r="E21" s="91">
        <v>2</v>
      </c>
      <c r="F21" s="94">
        <v>28</v>
      </c>
      <c r="G21" s="10">
        <f>SUM(H21:Q21)</f>
        <v>56</v>
      </c>
      <c r="H21" s="94">
        <v>6</v>
      </c>
      <c r="I21" s="94">
        <v>50</v>
      </c>
      <c r="J21" s="91" t="s">
        <v>13</v>
      </c>
      <c r="K21" s="91" t="s">
        <v>13</v>
      </c>
      <c r="L21" s="91" t="s">
        <v>13</v>
      </c>
      <c r="M21" s="91" t="s">
        <v>13</v>
      </c>
      <c r="N21" s="91" t="s">
        <v>13</v>
      </c>
      <c r="O21" s="91" t="s">
        <v>13</v>
      </c>
      <c r="P21" s="91" t="s">
        <v>13</v>
      </c>
      <c r="Q21" s="91" t="s">
        <v>13</v>
      </c>
      <c r="R21" s="211">
        <v>75.51</v>
      </c>
    </row>
    <row r="22" spans="1:18" ht="18.75" customHeight="1">
      <c r="A22" s="3"/>
      <c r="B22" s="3"/>
      <c r="C22" s="216" t="s">
        <v>186</v>
      </c>
      <c r="D22" s="9">
        <f>SUM(E22:G22)</f>
        <v>43</v>
      </c>
      <c r="E22" s="91" t="s">
        <v>13</v>
      </c>
      <c r="F22" s="94">
        <v>12</v>
      </c>
      <c r="G22" s="10">
        <f>SUM(H22:Q22)</f>
        <v>31</v>
      </c>
      <c r="H22" s="94">
        <v>7</v>
      </c>
      <c r="I22" s="94">
        <v>23</v>
      </c>
      <c r="J22" s="94">
        <v>1</v>
      </c>
      <c r="K22" s="91" t="s">
        <v>13</v>
      </c>
      <c r="L22" s="91" t="s">
        <v>13</v>
      </c>
      <c r="M22" s="91" t="s">
        <v>13</v>
      </c>
      <c r="N22" s="91" t="s">
        <v>13</v>
      </c>
      <c r="O22" s="91" t="s">
        <v>13</v>
      </c>
      <c r="P22" s="91" t="s">
        <v>13</v>
      </c>
      <c r="Q22" s="91" t="s">
        <v>13</v>
      </c>
      <c r="R22" s="211">
        <v>46.77</v>
      </c>
    </row>
    <row r="23" spans="1:18" ht="18.75" customHeight="1">
      <c r="A23" s="3"/>
      <c r="B23" s="3"/>
      <c r="C23" s="212"/>
      <c r="D23" s="215"/>
      <c r="E23" s="215"/>
      <c r="F23" s="215"/>
      <c r="G23" s="215"/>
      <c r="H23" s="215"/>
      <c r="I23" s="215"/>
      <c r="J23" s="215"/>
      <c r="K23" s="215"/>
      <c r="L23" s="215"/>
      <c r="M23" s="91"/>
      <c r="N23" s="91"/>
      <c r="O23" s="91"/>
      <c r="P23" s="91"/>
      <c r="Q23" s="91"/>
      <c r="R23" s="214"/>
    </row>
    <row r="24" spans="1:18" ht="18.75" customHeight="1">
      <c r="A24" s="3"/>
      <c r="B24" s="3"/>
      <c r="C24" s="212" t="s">
        <v>185</v>
      </c>
      <c r="D24" s="9">
        <f>SUM(E24:G24)</f>
        <v>28</v>
      </c>
      <c r="E24" s="91" t="s">
        <v>13</v>
      </c>
      <c r="F24" s="94">
        <v>12</v>
      </c>
      <c r="G24" s="10">
        <f>SUM(H24:Q24)</f>
        <v>16</v>
      </c>
      <c r="H24" s="94">
        <v>5</v>
      </c>
      <c r="I24" s="94">
        <v>11</v>
      </c>
      <c r="J24" s="91" t="s">
        <v>13</v>
      </c>
      <c r="K24" s="91" t="s">
        <v>13</v>
      </c>
      <c r="L24" s="91" t="s">
        <v>13</v>
      </c>
      <c r="M24" s="91" t="s">
        <v>13</v>
      </c>
      <c r="N24" s="91" t="s">
        <v>13</v>
      </c>
      <c r="O24" s="91" t="s">
        <v>13</v>
      </c>
      <c r="P24" s="91" t="s">
        <v>13</v>
      </c>
      <c r="Q24" s="91" t="s">
        <v>13</v>
      </c>
      <c r="R24" s="211">
        <v>20.73</v>
      </c>
    </row>
    <row r="25" spans="1:18" ht="18.75" customHeight="1">
      <c r="A25" s="213" t="s">
        <v>331</v>
      </c>
      <c r="B25" s="213"/>
      <c r="C25" s="212" t="s">
        <v>183</v>
      </c>
      <c r="D25" s="9">
        <f>SUM(E25:G25)</f>
        <v>140</v>
      </c>
      <c r="E25" s="91" t="s">
        <v>13</v>
      </c>
      <c r="F25" s="94">
        <v>25</v>
      </c>
      <c r="G25" s="10">
        <f>SUM(H25:Q25)</f>
        <v>115</v>
      </c>
      <c r="H25" s="94">
        <v>11</v>
      </c>
      <c r="I25" s="94">
        <v>60</v>
      </c>
      <c r="J25" s="94">
        <v>27</v>
      </c>
      <c r="K25" s="94">
        <v>8</v>
      </c>
      <c r="L25" s="94">
        <v>6</v>
      </c>
      <c r="M25" s="91" t="s">
        <v>13</v>
      </c>
      <c r="N25" s="91" t="s">
        <v>13</v>
      </c>
      <c r="O25" s="91" t="s">
        <v>13</v>
      </c>
      <c r="P25" s="91">
        <v>2</v>
      </c>
      <c r="Q25" s="91">
        <v>1</v>
      </c>
      <c r="R25" s="211">
        <v>1196.14</v>
      </c>
    </row>
    <row r="26" spans="1:18" ht="18.75" customHeight="1">
      <c r="A26" s="3"/>
      <c r="B26" s="3"/>
      <c r="C26" s="216" t="s">
        <v>182</v>
      </c>
      <c r="D26" s="9">
        <f>SUM(E26:G26)</f>
        <v>44</v>
      </c>
      <c r="E26" s="91" t="s">
        <v>13</v>
      </c>
      <c r="F26" s="94">
        <v>9</v>
      </c>
      <c r="G26" s="10">
        <f>SUM(H26:Q26)</f>
        <v>35</v>
      </c>
      <c r="H26" s="91" t="s">
        <v>13</v>
      </c>
      <c r="I26" s="94">
        <v>8</v>
      </c>
      <c r="J26" s="94">
        <v>13</v>
      </c>
      <c r="K26" s="94">
        <v>2</v>
      </c>
      <c r="L26" s="94">
        <v>1</v>
      </c>
      <c r="M26" s="91" t="s">
        <v>13</v>
      </c>
      <c r="N26" s="91" t="s">
        <v>13</v>
      </c>
      <c r="O26" s="91">
        <v>1</v>
      </c>
      <c r="P26" s="91">
        <v>10</v>
      </c>
      <c r="Q26" s="91" t="s">
        <v>13</v>
      </c>
      <c r="R26" s="211">
        <v>1575.12</v>
      </c>
    </row>
    <row r="27" spans="1:18" ht="18.75" customHeight="1">
      <c r="A27" s="213" t="s">
        <v>330</v>
      </c>
      <c r="B27" s="213"/>
      <c r="C27" s="212" t="s">
        <v>180</v>
      </c>
      <c r="D27" s="9">
        <f>SUM(E27:G27)</f>
        <v>97</v>
      </c>
      <c r="E27" s="91" t="s">
        <v>13</v>
      </c>
      <c r="F27" s="94">
        <v>6</v>
      </c>
      <c r="G27" s="10">
        <f>SUM(H27:Q27)</f>
        <v>91</v>
      </c>
      <c r="H27" s="94">
        <v>1</v>
      </c>
      <c r="I27" s="94">
        <v>15</v>
      </c>
      <c r="J27" s="94">
        <v>16</v>
      </c>
      <c r="K27" s="94">
        <v>5</v>
      </c>
      <c r="L27" s="94">
        <v>4</v>
      </c>
      <c r="M27" s="91" t="s">
        <v>13</v>
      </c>
      <c r="N27" s="91">
        <v>3</v>
      </c>
      <c r="O27" s="91">
        <v>3</v>
      </c>
      <c r="P27" s="91">
        <v>40</v>
      </c>
      <c r="Q27" s="91">
        <v>4</v>
      </c>
      <c r="R27" s="211">
        <v>7437.47</v>
      </c>
    </row>
    <row r="28" spans="1:18" ht="18.75" customHeight="1">
      <c r="A28" s="3"/>
      <c r="B28" s="3"/>
      <c r="C28" s="212" t="s">
        <v>179</v>
      </c>
      <c r="D28" s="9">
        <f>SUM(E28:G28)</f>
        <v>152</v>
      </c>
      <c r="E28" s="91" t="s">
        <v>13</v>
      </c>
      <c r="F28" s="94">
        <v>84</v>
      </c>
      <c r="G28" s="10">
        <f>SUM(H28:Q28)</f>
        <v>68</v>
      </c>
      <c r="H28" s="94">
        <v>4</v>
      </c>
      <c r="I28" s="94">
        <v>24</v>
      </c>
      <c r="J28" s="94">
        <v>39</v>
      </c>
      <c r="K28" s="94">
        <v>1</v>
      </c>
      <c r="L28" s="91" t="s">
        <v>13</v>
      </c>
      <c r="M28" s="91" t="s">
        <v>13</v>
      </c>
      <c r="N28" s="91" t="s">
        <v>13</v>
      </c>
      <c r="O28" s="91" t="s">
        <v>13</v>
      </c>
      <c r="P28" s="91" t="s">
        <v>13</v>
      </c>
      <c r="Q28" s="91" t="s">
        <v>13</v>
      </c>
      <c r="R28" s="211">
        <v>224.65</v>
      </c>
    </row>
    <row r="29" spans="1:18" ht="18.75" customHeight="1">
      <c r="A29" s="3"/>
      <c r="B29" s="3"/>
      <c r="C29" s="212"/>
      <c r="D29" s="215"/>
      <c r="E29" s="215"/>
      <c r="F29" s="215"/>
      <c r="G29" s="215"/>
      <c r="H29" s="215"/>
      <c r="I29" s="215"/>
      <c r="J29" s="215"/>
      <c r="K29" s="215"/>
      <c r="L29" s="215"/>
      <c r="M29" s="91"/>
      <c r="N29" s="91"/>
      <c r="O29" s="91"/>
      <c r="P29" s="91"/>
      <c r="Q29" s="91"/>
      <c r="R29" s="214"/>
    </row>
    <row r="30" spans="1:18" ht="18.75" customHeight="1">
      <c r="A30" s="213" t="s">
        <v>329</v>
      </c>
      <c r="B30" s="213"/>
      <c r="C30" s="212" t="s">
        <v>177</v>
      </c>
      <c r="D30" s="9">
        <f>SUM(E30:G30)</f>
        <v>49</v>
      </c>
      <c r="E30" s="91" t="s">
        <v>13</v>
      </c>
      <c r="F30" s="94">
        <v>13</v>
      </c>
      <c r="G30" s="10">
        <f>SUM(H30:Q30)</f>
        <v>36</v>
      </c>
      <c r="H30" s="94">
        <v>3</v>
      </c>
      <c r="I30" s="94">
        <v>21</v>
      </c>
      <c r="J30" s="94">
        <v>11</v>
      </c>
      <c r="K30" s="91" t="s">
        <v>13</v>
      </c>
      <c r="L30" s="94">
        <v>1</v>
      </c>
      <c r="M30" s="91" t="s">
        <v>13</v>
      </c>
      <c r="N30" s="91" t="s">
        <v>13</v>
      </c>
      <c r="O30" s="91" t="s">
        <v>13</v>
      </c>
      <c r="P30" s="91" t="s">
        <v>13</v>
      </c>
      <c r="Q30" s="91" t="s">
        <v>13</v>
      </c>
      <c r="R30" s="211">
        <v>100.78</v>
      </c>
    </row>
    <row r="31" spans="1:18" ht="18.75" customHeight="1">
      <c r="A31" s="3"/>
      <c r="B31" s="3"/>
      <c r="C31" s="212" t="s">
        <v>176</v>
      </c>
      <c r="D31" s="9">
        <f>SUM(E31:G31)</f>
        <v>50</v>
      </c>
      <c r="E31" s="91" t="s">
        <v>13</v>
      </c>
      <c r="F31" s="94">
        <v>14</v>
      </c>
      <c r="G31" s="10">
        <f>SUM(H31:Q31)</f>
        <v>36</v>
      </c>
      <c r="H31" s="91" t="s">
        <v>13</v>
      </c>
      <c r="I31" s="94">
        <v>11</v>
      </c>
      <c r="J31" s="94">
        <v>16</v>
      </c>
      <c r="K31" s="94">
        <v>5</v>
      </c>
      <c r="L31" s="94">
        <v>4</v>
      </c>
      <c r="M31" s="91" t="s">
        <v>13</v>
      </c>
      <c r="N31" s="91" t="s">
        <v>13</v>
      </c>
      <c r="O31" s="91" t="s">
        <v>13</v>
      </c>
      <c r="P31" s="91" t="s">
        <v>13</v>
      </c>
      <c r="Q31" s="91" t="s">
        <v>13</v>
      </c>
      <c r="R31" s="211">
        <v>185.59</v>
      </c>
    </row>
    <row r="32" spans="1:18" ht="18.75" customHeight="1">
      <c r="A32" s="3"/>
      <c r="B32" s="3"/>
      <c r="C32" s="212" t="s">
        <v>175</v>
      </c>
      <c r="D32" s="9">
        <f>SUM(E32:G32)</f>
        <v>81</v>
      </c>
      <c r="E32" s="91" t="s">
        <v>13</v>
      </c>
      <c r="F32" s="94">
        <v>40</v>
      </c>
      <c r="G32" s="10">
        <f>SUM(H32:Q32)</f>
        <v>41</v>
      </c>
      <c r="H32" s="94">
        <v>1</v>
      </c>
      <c r="I32" s="94">
        <v>8</v>
      </c>
      <c r="J32" s="94">
        <v>29</v>
      </c>
      <c r="K32" s="91" t="s">
        <v>13</v>
      </c>
      <c r="L32" s="94">
        <v>1</v>
      </c>
      <c r="M32" s="91" t="s">
        <v>13</v>
      </c>
      <c r="N32" s="91" t="s">
        <v>13</v>
      </c>
      <c r="O32" s="91" t="s">
        <v>13</v>
      </c>
      <c r="P32" s="91">
        <v>2</v>
      </c>
      <c r="Q32" s="91" t="s">
        <v>13</v>
      </c>
      <c r="R32" s="211">
        <v>413.92</v>
      </c>
    </row>
    <row r="33" spans="1:18" ht="18.75" customHeight="1">
      <c r="A33" s="3"/>
      <c r="B33" s="3"/>
      <c r="C33" s="212" t="s">
        <v>174</v>
      </c>
      <c r="D33" s="9">
        <f>SUM(E33:G33)</f>
        <v>151</v>
      </c>
      <c r="E33" s="91" t="s">
        <v>13</v>
      </c>
      <c r="F33" s="94">
        <v>98</v>
      </c>
      <c r="G33" s="10">
        <f>SUM(H33:Q33)</f>
        <v>53</v>
      </c>
      <c r="H33" s="94">
        <v>13</v>
      </c>
      <c r="I33" s="94">
        <v>20</v>
      </c>
      <c r="J33" s="94">
        <v>18</v>
      </c>
      <c r="K33" s="94">
        <v>2</v>
      </c>
      <c r="L33" s="91" t="s">
        <v>13</v>
      </c>
      <c r="M33" s="91" t="s">
        <v>13</v>
      </c>
      <c r="N33" s="91" t="s">
        <v>13</v>
      </c>
      <c r="O33" s="91" t="s">
        <v>13</v>
      </c>
      <c r="P33" s="91" t="s">
        <v>13</v>
      </c>
      <c r="Q33" s="91" t="s">
        <v>13</v>
      </c>
      <c r="R33" s="211">
        <v>134.37</v>
      </c>
    </row>
    <row r="34" spans="1:18" ht="18.75" customHeight="1">
      <c r="A34" s="3"/>
      <c r="B34" s="3"/>
      <c r="C34" s="212" t="s">
        <v>173</v>
      </c>
      <c r="D34" s="9">
        <f>SUM(E34:G34)</f>
        <v>133</v>
      </c>
      <c r="E34" s="91" t="s">
        <v>13</v>
      </c>
      <c r="F34" s="94">
        <v>104</v>
      </c>
      <c r="G34" s="10">
        <f>SUM(H34:Q34)</f>
        <v>29</v>
      </c>
      <c r="H34" s="94">
        <v>4</v>
      </c>
      <c r="I34" s="94">
        <v>6</v>
      </c>
      <c r="J34" s="94">
        <v>19</v>
      </c>
      <c r="K34" s="91" t="s">
        <v>13</v>
      </c>
      <c r="L34" s="91" t="s">
        <v>13</v>
      </c>
      <c r="M34" s="91" t="s">
        <v>13</v>
      </c>
      <c r="N34" s="91" t="s">
        <v>13</v>
      </c>
      <c r="O34" s="91" t="s">
        <v>13</v>
      </c>
      <c r="P34" s="91" t="s">
        <v>13</v>
      </c>
      <c r="Q34" s="91" t="s">
        <v>13</v>
      </c>
      <c r="R34" s="211">
        <v>103.31</v>
      </c>
    </row>
    <row r="35" spans="1:18" ht="18.75" customHeight="1">
      <c r="A35" s="3"/>
      <c r="B35" s="3"/>
      <c r="C35" s="212"/>
      <c r="D35" s="215"/>
      <c r="E35" s="215"/>
      <c r="F35" s="215"/>
      <c r="G35" s="215"/>
      <c r="H35" s="215"/>
      <c r="I35" s="215"/>
      <c r="J35" s="215"/>
      <c r="K35" s="215"/>
      <c r="L35" s="215"/>
      <c r="M35" s="91"/>
      <c r="N35" s="91"/>
      <c r="O35" s="91"/>
      <c r="P35" s="91"/>
      <c r="Q35" s="91"/>
      <c r="R35" s="214"/>
    </row>
    <row r="36" spans="1:18" ht="18.75" customHeight="1">
      <c r="A36" s="213" t="s">
        <v>328</v>
      </c>
      <c r="B36" s="213"/>
      <c r="C36" s="212" t="s">
        <v>171</v>
      </c>
      <c r="D36" s="9">
        <f>SUM(E36:G36)</f>
        <v>71</v>
      </c>
      <c r="E36" s="91" t="s">
        <v>13</v>
      </c>
      <c r="F36" s="94">
        <v>61</v>
      </c>
      <c r="G36" s="10">
        <f>SUM(H36:Q36)</f>
        <v>10</v>
      </c>
      <c r="H36" s="94">
        <v>3</v>
      </c>
      <c r="I36" s="94">
        <v>6</v>
      </c>
      <c r="J36" s="94">
        <v>1</v>
      </c>
      <c r="K36" s="91" t="s">
        <v>13</v>
      </c>
      <c r="L36" s="91" t="s">
        <v>13</v>
      </c>
      <c r="M36" s="91" t="s">
        <v>13</v>
      </c>
      <c r="N36" s="91" t="s">
        <v>13</v>
      </c>
      <c r="O36" s="91" t="s">
        <v>13</v>
      </c>
      <c r="P36" s="91" t="s">
        <v>13</v>
      </c>
      <c r="Q36" s="91" t="s">
        <v>13</v>
      </c>
      <c r="R36" s="211">
        <v>17.5</v>
      </c>
    </row>
    <row r="37" spans="1:18" ht="18.75" customHeight="1">
      <c r="A37" s="3"/>
      <c r="B37" s="3"/>
      <c r="C37" s="212" t="s">
        <v>170</v>
      </c>
      <c r="D37" s="9">
        <f>SUM(E37:G37)</f>
        <v>487</v>
      </c>
      <c r="E37" s="91" t="s">
        <v>13</v>
      </c>
      <c r="F37" s="94">
        <v>136</v>
      </c>
      <c r="G37" s="10">
        <f>SUM(H37:Q37)</f>
        <v>351</v>
      </c>
      <c r="H37" s="94">
        <v>9</v>
      </c>
      <c r="I37" s="94">
        <v>82</v>
      </c>
      <c r="J37" s="94">
        <v>75</v>
      </c>
      <c r="K37" s="94">
        <v>163</v>
      </c>
      <c r="L37" s="94">
        <v>11</v>
      </c>
      <c r="M37" s="91" t="s">
        <v>13</v>
      </c>
      <c r="N37" s="91">
        <v>3</v>
      </c>
      <c r="O37" s="91">
        <v>2</v>
      </c>
      <c r="P37" s="91">
        <v>5</v>
      </c>
      <c r="Q37" s="91">
        <v>1</v>
      </c>
      <c r="R37" s="211">
        <v>3226.71</v>
      </c>
    </row>
    <row r="38" spans="1:18" ht="18.75" customHeight="1">
      <c r="A38" s="213" t="s">
        <v>327</v>
      </c>
      <c r="B38" s="213"/>
      <c r="C38" s="212" t="s">
        <v>168</v>
      </c>
      <c r="D38" s="9">
        <f>SUM(E38:G38)</f>
        <v>172</v>
      </c>
      <c r="E38" s="91" t="s">
        <v>13</v>
      </c>
      <c r="F38" s="94">
        <v>120</v>
      </c>
      <c r="G38" s="10">
        <f>SUM(H38:Q38)</f>
        <v>52</v>
      </c>
      <c r="H38" s="94">
        <v>18</v>
      </c>
      <c r="I38" s="94">
        <v>27</v>
      </c>
      <c r="J38" s="94">
        <v>7</v>
      </c>
      <c r="K38" s="91" t="s">
        <v>13</v>
      </c>
      <c r="L38" s="91" t="s">
        <v>13</v>
      </c>
      <c r="M38" s="91" t="s">
        <v>13</v>
      </c>
      <c r="N38" s="91" t="s">
        <v>13</v>
      </c>
      <c r="O38" s="91" t="s">
        <v>13</v>
      </c>
      <c r="P38" s="91" t="s">
        <v>13</v>
      </c>
      <c r="Q38" s="91" t="s">
        <v>13</v>
      </c>
      <c r="R38" s="211">
        <v>80.37</v>
      </c>
    </row>
    <row r="39" spans="1:18" ht="18.75" customHeight="1">
      <c r="A39" s="213" t="s">
        <v>326</v>
      </c>
      <c r="B39" s="213"/>
      <c r="C39" s="212" t="s">
        <v>166</v>
      </c>
      <c r="D39" s="9">
        <f>SUM(E39:G39)</f>
        <v>86</v>
      </c>
      <c r="E39" s="91" t="s">
        <v>13</v>
      </c>
      <c r="F39" s="94">
        <v>61</v>
      </c>
      <c r="G39" s="10">
        <f>SUM(H39:Q39)</f>
        <v>25</v>
      </c>
      <c r="H39" s="94">
        <v>3</v>
      </c>
      <c r="I39" s="94">
        <v>14</v>
      </c>
      <c r="J39" s="94">
        <v>7</v>
      </c>
      <c r="K39" s="94">
        <v>1</v>
      </c>
      <c r="L39" s="91" t="s">
        <v>13</v>
      </c>
      <c r="M39" s="91" t="s">
        <v>13</v>
      </c>
      <c r="N39" s="91" t="s">
        <v>13</v>
      </c>
      <c r="O39" s="91" t="s">
        <v>13</v>
      </c>
      <c r="P39" s="91" t="s">
        <v>13</v>
      </c>
      <c r="Q39" s="91" t="s">
        <v>13</v>
      </c>
      <c r="R39" s="211">
        <v>59.47</v>
      </c>
    </row>
    <row r="40" spans="1:18" ht="18.75" customHeight="1">
      <c r="A40" s="3"/>
      <c r="B40" s="3"/>
      <c r="C40" s="212" t="s">
        <v>165</v>
      </c>
      <c r="D40" s="9">
        <f>SUM(E40:G40)</f>
        <v>200</v>
      </c>
      <c r="E40" s="91">
        <v>1</v>
      </c>
      <c r="F40" s="94">
        <v>105</v>
      </c>
      <c r="G40" s="10">
        <f>SUM(H40:Q40)</f>
        <v>94</v>
      </c>
      <c r="H40" s="94">
        <v>6</v>
      </c>
      <c r="I40" s="94">
        <v>34</v>
      </c>
      <c r="J40" s="94">
        <v>19</v>
      </c>
      <c r="K40" s="94">
        <v>26</v>
      </c>
      <c r="L40" s="94">
        <v>9</v>
      </c>
      <c r="M40" s="91" t="s">
        <v>13</v>
      </c>
      <c r="N40" s="91" t="s">
        <v>13</v>
      </c>
      <c r="O40" s="91" t="s">
        <v>13</v>
      </c>
      <c r="P40" s="91" t="s">
        <v>13</v>
      </c>
      <c r="Q40" s="91" t="s">
        <v>13</v>
      </c>
      <c r="R40" s="211">
        <v>478.11</v>
      </c>
    </row>
    <row r="41" spans="1:18" ht="18.75" customHeight="1">
      <c r="A41" s="3"/>
      <c r="B41" s="3"/>
      <c r="C41" s="212"/>
      <c r="D41" s="215"/>
      <c r="E41" s="215"/>
      <c r="F41" s="215"/>
      <c r="G41" s="215"/>
      <c r="H41" s="215"/>
      <c r="I41" s="215"/>
      <c r="J41" s="215"/>
      <c r="K41" s="215"/>
      <c r="L41" s="215"/>
      <c r="M41" s="91"/>
      <c r="N41" s="91"/>
      <c r="O41" s="91"/>
      <c r="P41" s="91"/>
      <c r="Q41" s="91"/>
      <c r="R41" s="214"/>
    </row>
    <row r="42" spans="1:18" ht="18.75" customHeight="1">
      <c r="A42" s="3"/>
      <c r="B42" s="3"/>
      <c r="C42" s="212" t="s">
        <v>164</v>
      </c>
      <c r="D42" s="9">
        <f>SUM(E42:G42)</f>
        <v>54</v>
      </c>
      <c r="E42" s="91" t="s">
        <v>13</v>
      </c>
      <c r="F42" s="94">
        <v>37</v>
      </c>
      <c r="G42" s="10">
        <f>SUM(H42:Q42)</f>
        <v>17</v>
      </c>
      <c r="H42" s="94">
        <v>2</v>
      </c>
      <c r="I42" s="94">
        <v>8</v>
      </c>
      <c r="J42" s="94">
        <v>4</v>
      </c>
      <c r="K42" s="94">
        <v>1</v>
      </c>
      <c r="L42" s="91" t="s">
        <v>13</v>
      </c>
      <c r="M42" s="91" t="s">
        <v>13</v>
      </c>
      <c r="N42" s="91">
        <v>2</v>
      </c>
      <c r="O42" s="91" t="s">
        <v>13</v>
      </c>
      <c r="P42" s="91" t="s">
        <v>13</v>
      </c>
      <c r="Q42" s="91" t="s">
        <v>13</v>
      </c>
      <c r="R42" s="211">
        <v>112.66</v>
      </c>
    </row>
    <row r="43" spans="1:18" ht="18.75" customHeight="1">
      <c r="A43" s="213" t="s">
        <v>325</v>
      </c>
      <c r="B43" s="213"/>
      <c r="C43" s="212" t="s">
        <v>162</v>
      </c>
      <c r="D43" s="9">
        <f>SUM(E43:G43)</f>
        <v>70</v>
      </c>
      <c r="E43" s="91" t="s">
        <v>13</v>
      </c>
      <c r="F43" s="94">
        <v>30</v>
      </c>
      <c r="G43" s="10">
        <f>SUM(H43:Q43)</f>
        <v>40</v>
      </c>
      <c r="H43" s="94">
        <v>3</v>
      </c>
      <c r="I43" s="94">
        <v>22</v>
      </c>
      <c r="J43" s="94">
        <v>14</v>
      </c>
      <c r="K43" s="94">
        <v>1</v>
      </c>
      <c r="L43" s="91" t="s">
        <v>13</v>
      </c>
      <c r="M43" s="91" t="s">
        <v>13</v>
      </c>
      <c r="N43" s="91" t="s">
        <v>13</v>
      </c>
      <c r="O43" s="91" t="s">
        <v>13</v>
      </c>
      <c r="P43" s="91" t="s">
        <v>13</v>
      </c>
      <c r="Q43" s="91" t="s">
        <v>13</v>
      </c>
      <c r="R43" s="211">
        <v>118.5</v>
      </c>
    </row>
    <row r="44" spans="1:18" ht="18.75" customHeight="1">
      <c r="A44" s="3" t="s">
        <v>47</v>
      </c>
      <c r="B44" s="3"/>
      <c r="C44" s="212" t="s">
        <v>161</v>
      </c>
      <c r="D44" s="9">
        <f>SUM(E44:G44)</f>
        <v>47</v>
      </c>
      <c r="E44" s="91" t="s">
        <v>13</v>
      </c>
      <c r="F44" s="94">
        <v>19</v>
      </c>
      <c r="G44" s="10">
        <f>SUM(H44:Q44)</f>
        <v>28</v>
      </c>
      <c r="H44" s="94">
        <v>1</v>
      </c>
      <c r="I44" s="94">
        <v>10</v>
      </c>
      <c r="J44" s="94">
        <v>16</v>
      </c>
      <c r="K44" s="94">
        <v>1</v>
      </c>
      <c r="L44" s="91" t="s">
        <v>13</v>
      </c>
      <c r="M44" s="91" t="s">
        <v>13</v>
      </c>
      <c r="N44" s="91" t="s">
        <v>13</v>
      </c>
      <c r="O44" s="91" t="s">
        <v>13</v>
      </c>
      <c r="P44" s="91" t="s">
        <v>13</v>
      </c>
      <c r="Q44" s="91" t="s">
        <v>13</v>
      </c>
      <c r="R44" s="211">
        <v>96.55</v>
      </c>
    </row>
    <row r="45" spans="1:18" ht="18.75" customHeight="1">
      <c r="A45" s="213" t="s">
        <v>324</v>
      </c>
      <c r="B45" s="213"/>
      <c r="C45" s="212" t="s">
        <v>159</v>
      </c>
      <c r="D45" s="9">
        <f>SUM(E45:G45)</f>
        <v>28</v>
      </c>
      <c r="E45" s="91" t="s">
        <v>13</v>
      </c>
      <c r="F45" s="94">
        <v>11</v>
      </c>
      <c r="G45" s="10">
        <f>SUM(H45:Q45)</f>
        <v>17</v>
      </c>
      <c r="H45" s="91" t="s">
        <v>13</v>
      </c>
      <c r="I45" s="94">
        <v>4</v>
      </c>
      <c r="J45" s="94">
        <v>13</v>
      </c>
      <c r="K45" s="91" t="s">
        <v>13</v>
      </c>
      <c r="L45" s="91" t="s">
        <v>13</v>
      </c>
      <c r="M45" s="91" t="s">
        <v>13</v>
      </c>
      <c r="N45" s="91" t="s">
        <v>13</v>
      </c>
      <c r="O45" s="91" t="s">
        <v>13</v>
      </c>
      <c r="P45" s="91" t="s">
        <v>13</v>
      </c>
      <c r="Q45" s="91" t="s">
        <v>13</v>
      </c>
      <c r="R45" s="211">
        <v>61.45</v>
      </c>
    </row>
    <row r="46" spans="1:18" ht="18.75" customHeight="1">
      <c r="A46" s="3"/>
      <c r="B46" s="3"/>
      <c r="C46" s="212" t="s">
        <v>158</v>
      </c>
      <c r="D46" s="9">
        <f>SUM(E46:G46)</f>
        <v>53</v>
      </c>
      <c r="E46" s="91" t="s">
        <v>13</v>
      </c>
      <c r="F46" s="94">
        <v>17</v>
      </c>
      <c r="G46" s="10">
        <f>SUM(H46:Q46)</f>
        <v>36</v>
      </c>
      <c r="H46" s="94">
        <v>3</v>
      </c>
      <c r="I46" s="94">
        <v>18</v>
      </c>
      <c r="J46" s="94">
        <v>14</v>
      </c>
      <c r="K46" s="91" t="s">
        <v>13</v>
      </c>
      <c r="L46" s="91" t="s">
        <v>13</v>
      </c>
      <c r="M46" s="91" t="s">
        <v>13</v>
      </c>
      <c r="N46" s="91">
        <v>1</v>
      </c>
      <c r="O46" s="91" t="s">
        <v>13</v>
      </c>
      <c r="P46" s="91" t="s">
        <v>13</v>
      </c>
      <c r="Q46" s="91" t="s">
        <v>13</v>
      </c>
      <c r="R46" s="211">
        <v>140.47</v>
      </c>
    </row>
    <row r="47" spans="1:18" ht="18.75" customHeight="1">
      <c r="A47" s="3"/>
      <c r="B47" s="3"/>
      <c r="C47" s="212"/>
      <c r="D47" s="215"/>
      <c r="E47" s="215"/>
      <c r="F47" s="215"/>
      <c r="G47" s="215"/>
      <c r="H47" s="215"/>
      <c r="I47" s="215"/>
      <c r="J47" s="215"/>
      <c r="K47" s="215"/>
      <c r="L47" s="215"/>
      <c r="M47" s="91"/>
      <c r="N47" s="91"/>
      <c r="O47" s="91"/>
      <c r="P47" s="91"/>
      <c r="Q47" s="91"/>
      <c r="R47" s="214"/>
    </row>
    <row r="48" spans="1:18" ht="18.75" customHeight="1">
      <c r="A48" s="213" t="s">
        <v>323</v>
      </c>
      <c r="B48" s="213"/>
      <c r="C48" s="212" t="s">
        <v>156</v>
      </c>
      <c r="D48" s="91" t="s">
        <v>13</v>
      </c>
      <c r="E48" s="91" t="s">
        <v>13</v>
      </c>
      <c r="F48" s="91" t="s">
        <v>13</v>
      </c>
      <c r="G48" s="91" t="s">
        <v>13</v>
      </c>
      <c r="H48" s="91" t="s">
        <v>13</v>
      </c>
      <c r="I48" s="91" t="s">
        <v>13</v>
      </c>
      <c r="J48" s="91" t="s">
        <v>13</v>
      </c>
      <c r="K48" s="91" t="s">
        <v>13</v>
      </c>
      <c r="L48" s="91" t="s">
        <v>13</v>
      </c>
      <c r="M48" s="91" t="s">
        <v>13</v>
      </c>
      <c r="N48" s="91" t="s">
        <v>13</v>
      </c>
      <c r="O48" s="91" t="s">
        <v>13</v>
      </c>
      <c r="P48" s="91" t="s">
        <v>13</v>
      </c>
      <c r="Q48" s="91" t="s">
        <v>13</v>
      </c>
      <c r="R48" s="91" t="s">
        <v>13</v>
      </c>
    </row>
    <row r="49" spans="1:18" ht="18.75" customHeight="1">
      <c r="A49" s="213" t="s">
        <v>322</v>
      </c>
      <c r="B49" s="213"/>
      <c r="C49" s="212" t="s">
        <v>154</v>
      </c>
      <c r="D49" s="9">
        <f>SUM(E49:G49)</f>
        <v>37</v>
      </c>
      <c r="E49" s="91" t="s">
        <v>13</v>
      </c>
      <c r="F49" s="94">
        <v>8</v>
      </c>
      <c r="G49" s="10">
        <f>SUM(H49:Q49)</f>
        <v>29</v>
      </c>
      <c r="H49" s="91">
        <v>1</v>
      </c>
      <c r="I49" s="94">
        <v>19</v>
      </c>
      <c r="J49" s="94">
        <v>9</v>
      </c>
      <c r="K49" s="91" t="s">
        <v>13</v>
      </c>
      <c r="L49" s="91" t="s">
        <v>13</v>
      </c>
      <c r="M49" s="91" t="s">
        <v>13</v>
      </c>
      <c r="N49" s="91" t="s">
        <v>13</v>
      </c>
      <c r="O49" s="91" t="s">
        <v>13</v>
      </c>
      <c r="P49" s="91" t="s">
        <v>13</v>
      </c>
      <c r="Q49" s="91" t="s">
        <v>13</v>
      </c>
      <c r="R49" s="211">
        <v>76.67</v>
      </c>
    </row>
    <row r="50" spans="1:18" ht="18.75" customHeight="1">
      <c r="A50" s="213" t="s">
        <v>321</v>
      </c>
      <c r="B50" s="213"/>
      <c r="C50" s="212" t="s">
        <v>152</v>
      </c>
      <c r="D50" s="9">
        <f>SUM(E50:G50)</f>
        <v>13</v>
      </c>
      <c r="E50" s="91" t="s">
        <v>13</v>
      </c>
      <c r="F50" s="94">
        <v>6</v>
      </c>
      <c r="G50" s="10">
        <f>SUM(H50:Q50)</f>
        <v>7</v>
      </c>
      <c r="H50" s="91" t="s">
        <v>13</v>
      </c>
      <c r="I50" s="94">
        <v>7</v>
      </c>
      <c r="J50" s="91" t="s">
        <v>13</v>
      </c>
      <c r="K50" s="91" t="s">
        <v>13</v>
      </c>
      <c r="L50" s="91" t="s">
        <v>13</v>
      </c>
      <c r="M50" s="91" t="s">
        <v>13</v>
      </c>
      <c r="N50" s="91" t="s">
        <v>13</v>
      </c>
      <c r="O50" s="91" t="s">
        <v>13</v>
      </c>
      <c r="P50" s="91" t="s">
        <v>13</v>
      </c>
      <c r="Q50" s="91" t="s">
        <v>13</v>
      </c>
      <c r="R50" s="211">
        <v>12.24</v>
      </c>
    </row>
    <row r="51" spans="1:18" ht="18.75" customHeight="1">
      <c r="A51" s="213" t="s">
        <v>320</v>
      </c>
      <c r="B51" s="213"/>
      <c r="C51" s="212" t="s">
        <v>150</v>
      </c>
      <c r="D51" s="9">
        <f>SUM(E51:G51)</f>
        <v>27</v>
      </c>
      <c r="E51" s="91" t="s">
        <v>13</v>
      </c>
      <c r="F51" s="94">
        <v>7</v>
      </c>
      <c r="G51" s="10">
        <f>SUM(H51:Q51)</f>
        <v>20</v>
      </c>
      <c r="H51" s="91" t="s">
        <v>13</v>
      </c>
      <c r="I51" s="94">
        <v>8</v>
      </c>
      <c r="J51" s="94">
        <v>4</v>
      </c>
      <c r="K51" s="91" t="s">
        <v>13</v>
      </c>
      <c r="L51" s="91" t="s">
        <v>13</v>
      </c>
      <c r="M51" s="91" t="s">
        <v>13</v>
      </c>
      <c r="N51" s="91">
        <v>8</v>
      </c>
      <c r="O51" s="91" t="s">
        <v>13</v>
      </c>
      <c r="P51" s="91" t="s">
        <v>13</v>
      </c>
      <c r="Q51" s="91" t="s">
        <v>13</v>
      </c>
      <c r="R51" s="211">
        <v>314.37</v>
      </c>
    </row>
    <row r="52" spans="1:18" ht="18.75" customHeight="1">
      <c r="A52" s="213" t="s">
        <v>149</v>
      </c>
      <c r="B52" s="213"/>
      <c r="C52" s="212" t="s">
        <v>148</v>
      </c>
      <c r="D52" s="9">
        <f>SUM(E52:G52)</f>
        <v>1</v>
      </c>
      <c r="E52" s="91" t="s">
        <v>13</v>
      </c>
      <c r="F52" s="91" t="s">
        <v>13</v>
      </c>
      <c r="G52" s="10">
        <f>SUM(H52:Q52)</f>
        <v>1</v>
      </c>
      <c r="H52" s="91" t="s">
        <v>13</v>
      </c>
      <c r="I52" s="91" t="s">
        <v>13</v>
      </c>
      <c r="J52" s="94">
        <v>1</v>
      </c>
      <c r="K52" s="91" t="s">
        <v>13</v>
      </c>
      <c r="L52" s="91" t="s">
        <v>13</v>
      </c>
      <c r="M52" s="91" t="s">
        <v>13</v>
      </c>
      <c r="N52" s="91" t="s">
        <v>13</v>
      </c>
      <c r="O52" s="91" t="s">
        <v>13</v>
      </c>
      <c r="P52" s="91" t="s">
        <v>13</v>
      </c>
      <c r="Q52" s="91" t="s">
        <v>13</v>
      </c>
      <c r="R52" s="211">
        <v>3.3</v>
      </c>
    </row>
    <row r="53" spans="1:18" ht="18.75" customHeight="1">
      <c r="A53" s="3"/>
      <c r="B53" s="3"/>
      <c r="C53" s="212"/>
      <c r="D53" s="215"/>
      <c r="E53" s="215"/>
      <c r="F53" s="215"/>
      <c r="G53" s="215"/>
      <c r="H53" s="215"/>
      <c r="I53" s="215"/>
      <c r="J53" s="215"/>
      <c r="K53" s="215"/>
      <c r="L53" s="215"/>
      <c r="M53" s="91"/>
      <c r="N53" s="91"/>
      <c r="O53" s="91"/>
      <c r="P53" s="91"/>
      <c r="Q53" s="91"/>
      <c r="R53" s="214"/>
    </row>
    <row r="54" spans="1:18" ht="18.75" customHeight="1">
      <c r="A54" s="213" t="s">
        <v>319</v>
      </c>
      <c r="B54" s="213"/>
      <c r="C54" s="212" t="s">
        <v>146</v>
      </c>
      <c r="D54" s="9">
        <f>SUM(E54:G54)</f>
        <v>35</v>
      </c>
      <c r="E54" s="91" t="s">
        <v>13</v>
      </c>
      <c r="F54" s="94">
        <v>3</v>
      </c>
      <c r="G54" s="10">
        <f>SUM(H54:Q54)</f>
        <v>32</v>
      </c>
      <c r="H54" s="94">
        <v>1</v>
      </c>
      <c r="I54" s="94">
        <v>10</v>
      </c>
      <c r="J54" s="94">
        <v>17</v>
      </c>
      <c r="K54" s="94">
        <v>4</v>
      </c>
      <c r="L54" s="91" t="s">
        <v>13</v>
      </c>
      <c r="M54" s="91" t="s">
        <v>13</v>
      </c>
      <c r="N54" s="91" t="s">
        <v>13</v>
      </c>
      <c r="O54" s="91" t="s">
        <v>13</v>
      </c>
      <c r="P54" s="91" t="s">
        <v>13</v>
      </c>
      <c r="Q54" s="91" t="s">
        <v>13</v>
      </c>
      <c r="R54" s="211">
        <v>119.31</v>
      </c>
    </row>
    <row r="55" spans="1:18" ht="18.75" customHeight="1">
      <c r="A55" s="213" t="s">
        <v>318</v>
      </c>
      <c r="B55" s="213"/>
      <c r="C55" s="212" t="s">
        <v>144</v>
      </c>
      <c r="D55" s="9">
        <f>SUM(E55:G55)</f>
        <v>48</v>
      </c>
      <c r="E55" s="91" t="s">
        <v>13</v>
      </c>
      <c r="F55" s="94">
        <v>3</v>
      </c>
      <c r="G55" s="10">
        <f>SUM(H55:Q55)</f>
        <v>45</v>
      </c>
      <c r="H55" s="91" t="s">
        <v>13</v>
      </c>
      <c r="I55" s="94">
        <v>6</v>
      </c>
      <c r="J55" s="94">
        <v>13</v>
      </c>
      <c r="K55" s="94">
        <v>4</v>
      </c>
      <c r="L55" s="94">
        <v>14</v>
      </c>
      <c r="M55" s="91" t="s">
        <v>13</v>
      </c>
      <c r="N55" s="91">
        <v>8</v>
      </c>
      <c r="O55" s="91" t="s">
        <v>13</v>
      </c>
      <c r="P55" s="91" t="s">
        <v>13</v>
      </c>
      <c r="Q55" s="91" t="s">
        <v>13</v>
      </c>
      <c r="R55" s="211">
        <v>582.75</v>
      </c>
    </row>
    <row r="56" spans="1:18" ht="18.75" customHeight="1">
      <c r="A56" s="213" t="s">
        <v>317</v>
      </c>
      <c r="B56" s="213"/>
      <c r="C56" s="212" t="s">
        <v>142</v>
      </c>
      <c r="D56" s="9">
        <f>SUM(E56:G56)</f>
        <v>15</v>
      </c>
      <c r="E56" s="91" t="s">
        <v>13</v>
      </c>
      <c r="F56" s="94">
        <v>10</v>
      </c>
      <c r="G56" s="10">
        <f>SUM(H56:Q56)</f>
        <v>5</v>
      </c>
      <c r="H56" s="91" t="s">
        <v>13</v>
      </c>
      <c r="I56" s="94">
        <v>1</v>
      </c>
      <c r="J56" s="94">
        <v>4</v>
      </c>
      <c r="K56" s="91" t="s">
        <v>13</v>
      </c>
      <c r="L56" s="91" t="s">
        <v>13</v>
      </c>
      <c r="M56" s="91" t="s">
        <v>13</v>
      </c>
      <c r="N56" s="91" t="s">
        <v>13</v>
      </c>
      <c r="O56" s="91" t="s">
        <v>13</v>
      </c>
      <c r="P56" s="91" t="s">
        <v>13</v>
      </c>
      <c r="Q56" s="91" t="s">
        <v>13</v>
      </c>
      <c r="R56" s="211">
        <v>16.85</v>
      </c>
    </row>
    <row r="57" spans="1:18" ht="18.75" customHeight="1">
      <c r="A57" s="213" t="s">
        <v>316</v>
      </c>
      <c r="B57" s="213"/>
      <c r="C57" s="212" t="s">
        <v>140</v>
      </c>
      <c r="D57" s="9">
        <f>SUM(E57:G57)</f>
        <v>13</v>
      </c>
      <c r="E57" s="91" t="s">
        <v>13</v>
      </c>
      <c r="F57" s="94">
        <v>2</v>
      </c>
      <c r="G57" s="10">
        <f>SUM(H57:Q57)</f>
        <v>11</v>
      </c>
      <c r="H57" s="91" t="s">
        <v>13</v>
      </c>
      <c r="I57" s="94">
        <v>5</v>
      </c>
      <c r="J57" s="94">
        <v>6</v>
      </c>
      <c r="K57" s="91" t="s">
        <v>13</v>
      </c>
      <c r="L57" s="91" t="s">
        <v>13</v>
      </c>
      <c r="M57" s="91" t="s">
        <v>13</v>
      </c>
      <c r="N57" s="91" t="s">
        <v>13</v>
      </c>
      <c r="O57" s="91" t="s">
        <v>13</v>
      </c>
      <c r="P57" s="91" t="s">
        <v>13</v>
      </c>
      <c r="Q57" s="91" t="s">
        <v>13</v>
      </c>
      <c r="R57" s="211">
        <v>33.73</v>
      </c>
    </row>
    <row r="58" spans="1:18" ht="18.75" customHeight="1">
      <c r="A58" s="213" t="s">
        <v>315</v>
      </c>
      <c r="B58" s="213"/>
      <c r="C58" s="212" t="s">
        <v>138</v>
      </c>
      <c r="D58" s="9">
        <f>SUM(E58:G58)</f>
        <v>7</v>
      </c>
      <c r="E58" s="91" t="s">
        <v>13</v>
      </c>
      <c r="F58" s="94">
        <v>1</v>
      </c>
      <c r="G58" s="10">
        <f>SUM(H58:Q58)</f>
        <v>6</v>
      </c>
      <c r="H58" s="91" t="s">
        <v>13</v>
      </c>
      <c r="I58" s="94">
        <v>3</v>
      </c>
      <c r="J58" s="94">
        <v>3</v>
      </c>
      <c r="K58" s="91" t="s">
        <v>13</v>
      </c>
      <c r="L58" s="91" t="s">
        <v>13</v>
      </c>
      <c r="M58" s="91" t="s">
        <v>13</v>
      </c>
      <c r="N58" s="91" t="s">
        <v>13</v>
      </c>
      <c r="O58" s="91" t="s">
        <v>13</v>
      </c>
      <c r="P58" s="91" t="s">
        <v>13</v>
      </c>
      <c r="Q58" s="91" t="s">
        <v>13</v>
      </c>
      <c r="R58" s="211">
        <v>16.18</v>
      </c>
    </row>
    <row r="59" spans="1:18" ht="18.75" customHeight="1">
      <c r="A59" s="3"/>
      <c r="B59" s="3"/>
      <c r="C59" s="212"/>
      <c r="D59" s="215"/>
      <c r="E59" s="215"/>
      <c r="F59" s="215"/>
      <c r="G59" s="215"/>
      <c r="H59" s="215"/>
      <c r="I59" s="215"/>
      <c r="J59" s="215"/>
      <c r="K59" s="215"/>
      <c r="L59" s="215"/>
      <c r="M59" s="91"/>
      <c r="N59" s="91"/>
      <c r="O59" s="91"/>
      <c r="P59" s="91"/>
      <c r="Q59" s="91"/>
      <c r="R59" s="214"/>
    </row>
    <row r="60" spans="1:18" ht="18.75" customHeight="1">
      <c r="A60" s="213" t="s">
        <v>314</v>
      </c>
      <c r="B60" s="213"/>
      <c r="C60" s="212" t="s">
        <v>136</v>
      </c>
      <c r="D60" s="9">
        <f>SUM(E60:G60)</f>
        <v>25</v>
      </c>
      <c r="E60" s="91" t="s">
        <v>13</v>
      </c>
      <c r="F60" s="94">
        <v>1</v>
      </c>
      <c r="G60" s="10">
        <f>SUM(H60:Q60)</f>
        <v>24</v>
      </c>
      <c r="H60" s="91" t="s">
        <v>13</v>
      </c>
      <c r="I60" s="94">
        <v>11</v>
      </c>
      <c r="J60" s="94">
        <v>13</v>
      </c>
      <c r="K60" s="91" t="s">
        <v>13</v>
      </c>
      <c r="L60" s="91" t="s">
        <v>13</v>
      </c>
      <c r="M60" s="91" t="s">
        <v>13</v>
      </c>
      <c r="N60" s="91" t="s">
        <v>13</v>
      </c>
      <c r="O60" s="91" t="s">
        <v>13</v>
      </c>
      <c r="P60" s="91" t="s">
        <v>13</v>
      </c>
      <c r="Q60" s="91" t="s">
        <v>13</v>
      </c>
      <c r="R60" s="211">
        <v>73.49</v>
      </c>
    </row>
    <row r="61" spans="1:18" ht="18.75" customHeight="1">
      <c r="A61" s="213" t="s">
        <v>313</v>
      </c>
      <c r="B61" s="213"/>
      <c r="C61" s="212" t="s">
        <v>134</v>
      </c>
      <c r="D61" s="9">
        <f>SUM(E61:G61)</f>
        <v>67</v>
      </c>
      <c r="E61" s="91" t="s">
        <v>13</v>
      </c>
      <c r="F61" s="94">
        <v>13</v>
      </c>
      <c r="G61" s="10">
        <f>SUM(H61:Q61)</f>
        <v>54</v>
      </c>
      <c r="H61" s="94">
        <v>1</v>
      </c>
      <c r="I61" s="94">
        <v>12</v>
      </c>
      <c r="J61" s="94">
        <v>21</v>
      </c>
      <c r="K61" s="94">
        <v>11</v>
      </c>
      <c r="L61" s="94">
        <v>8</v>
      </c>
      <c r="M61" s="91" t="s">
        <v>13</v>
      </c>
      <c r="N61" s="91" t="s">
        <v>13</v>
      </c>
      <c r="O61" s="91">
        <v>1</v>
      </c>
      <c r="P61" s="91" t="s">
        <v>13</v>
      </c>
      <c r="Q61" s="91" t="s">
        <v>13</v>
      </c>
      <c r="R61" s="211">
        <v>379.48</v>
      </c>
    </row>
    <row r="62" spans="1:18" ht="18.75" customHeight="1">
      <c r="A62" s="210"/>
      <c r="B62" s="210"/>
      <c r="C62" s="209" t="s">
        <v>133</v>
      </c>
      <c r="D62" s="25">
        <f>SUM(E62:G62)</f>
        <v>18</v>
      </c>
      <c r="E62" s="41" t="s">
        <v>13</v>
      </c>
      <c r="F62" s="26">
        <v>1</v>
      </c>
      <c r="G62" s="26">
        <f>SUM(H62:Q62)</f>
        <v>17</v>
      </c>
      <c r="H62" s="26">
        <v>1</v>
      </c>
      <c r="I62" s="26">
        <v>12</v>
      </c>
      <c r="J62" s="26">
        <v>4</v>
      </c>
      <c r="K62" s="41" t="s">
        <v>13</v>
      </c>
      <c r="L62" s="41" t="s">
        <v>13</v>
      </c>
      <c r="M62" s="41" t="s">
        <v>13</v>
      </c>
      <c r="N62" s="41" t="s">
        <v>13</v>
      </c>
      <c r="O62" s="41" t="s">
        <v>13</v>
      </c>
      <c r="P62" s="41" t="s">
        <v>13</v>
      </c>
      <c r="Q62" s="41" t="s">
        <v>13</v>
      </c>
      <c r="R62" s="27">
        <v>40.57</v>
      </c>
    </row>
    <row r="63" spans="1:18" ht="18.75" customHeight="1">
      <c r="A63" s="16" t="s">
        <v>312</v>
      </c>
      <c r="B63" s="3"/>
      <c r="C63" s="3"/>
      <c r="D63" s="9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8.75" customHeight="1">
      <c r="A64" s="3" t="s">
        <v>14</v>
      </c>
      <c r="B64" s="3"/>
      <c r="C64" s="3"/>
      <c r="D64" s="9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</sheetData>
  <sheetProtection/>
  <mergeCells count="22">
    <mergeCell ref="Q1:R1"/>
    <mergeCell ref="G6:Q6"/>
    <mergeCell ref="A4:R4"/>
    <mergeCell ref="I7:I8"/>
    <mergeCell ref="A3:R3"/>
    <mergeCell ref="K7:K8"/>
    <mergeCell ref="L7:L8"/>
    <mergeCell ref="M7:M8"/>
    <mergeCell ref="R6:R8"/>
    <mergeCell ref="N7:N8"/>
    <mergeCell ref="O7:O8"/>
    <mergeCell ref="G7:G8"/>
    <mergeCell ref="Q7:Q8"/>
    <mergeCell ref="H7:H8"/>
    <mergeCell ref="J7:J8"/>
    <mergeCell ref="P7:P8"/>
    <mergeCell ref="E6:E8"/>
    <mergeCell ref="F6:F8"/>
    <mergeCell ref="A11:C11"/>
    <mergeCell ref="A10:C10"/>
    <mergeCell ref="A7:C7"/>
    <mergeCell ref="A9:C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PageLayoutView="0" workbookViewId="0" topLeftCell="P1">
      <selection activeCell="AB1" sqref="AB1"/>
    </sheetView>
  </sheetViews>
  <sheetFormatPr defaultColWidth="8.796875" defaultRowHeight="26.25" customHeight="1"/>
  <cols>
    <col min="1" max="2" width="3.09765625" style="0" customWidth="1"/>
    <col min="3" max="3" width="15" style="0" customWidth="1"/>
    <col min="4" max="13" width="10.59765625" style="0" customWidth="1"/>
    <col min="14" max="14" width="3.09765625" style="0" customWidth="1"/>
    <col min="15" max="15" width="16.19921875" style="0" customWidth="1"/>
    <col min="16" max="16384" width="10.59765625" style="0" customWidth="1"/>
  </cols>
  <sheetData>
    <row r="1" spans="1:23" ht="26.25" customHeight="1">
      <c r="A1" s="37" t="s">
        <v>364</v>
      </c>
      <c r="B1" s="3"/>
      <c r="C1" s="3"/>
      <c r="D1" s="3"/>
      <c r="E1" s="3"/>
      <c r="F1" s="3"/>
      <c r="G1" s="3"/>
      <c r="H1" s="3"/>
      <c r="N1" s="3"/>
      <c r="O1" s="3"/>
      <c r="P1" s="3"/>
      <c r="Q1" s="3"/>
      <c r="R1" s="3"/>
      <c r="S1" s="3"/>
      <c r="T1" s="3"/>
      <c r="U1" s="3"/>
      <c r="V1" s="78" t="s">
        <v>395</v>
      </c>
      <c r="W1" s="79"/>
    </row>
    <row r="2" spans="1:23" ht="26.25" customHeight="1">
      <c r="A2" s="3"/>
      <c r="B2" s="3"/>
      <c r="C2" s="3"/>
      <c r="D2" s="3"/>
      <c r="E2" s="3"/>
      <c r="F2" s="3"/>
      <c r="G2" s="3"/>
      <c r="H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6.25" customHeight="1">
      <c r="A3" s="38" t="s">
        <v>365</v>
      </c>
      <c r="B3" s="38"/>
      <c r="C3" s="38"/>
      <c r="D3" s="38"/>
      <c r="E3" s="38"/>
      <c r="F3" s="38"/>
      <c r="G3" s="38"/>
      <c r="H3" s="38"/>
      <c r="N3" s="38" t="s">
        <v>394</v>
      </c>
      <c r="O3" s="38"/>
      <c r="P3" s="38"/>
      <c r="Q3" s="38"/>
      <c r="R3" s="38"/>
      <c r="S3" s="38"/>
      <c r="T3" s="38"/>
      <c r="U3" s="38"/>
      <c r="V3" s="38"/>
      <c r="W3" s="38"/>
    </row>
    <row r="4" spans="1:23" ht="26.25" customHeight="1">
      <c r="A4" s="39" t="s">
        <v>363</v>
      </c>
      <c r="B4" s="40"/>
      <c r="C4" s="40"/>
      <c r="D4" s="40"/>
      <c r="E4" s="40"/>
      <c r="F4" s="40"/>
      <c r="G4" s="40"/>
      <c r="H4" s="40"/>
      <c r="N4" s="39" t="s">
        <v>393</v>
      </c>
      <c r="O4" s="40"/>
      <c r="P4" s="40"/>
      <c r="Q4" s="40"/>
      <c r="R4" s="40"/>
      <c r="S4" s="40"/>
      <c r="T4" s="40"/>
      <c r="U4" s="40"/>
      <c r="V4" s="40"/>
      <c r="W4" s="40"/>
    </row>
    <row r="5" spans="1:23" ht="26.25" customHeight="1" thickBot="1">
      <c r="A5" s="3"/>
      <c r="B5" s="156"/>
      <c r="C5" s="156"/>
      <c r="D5" s="156"/>
      <c r="E5" s="156"/>
      <c r="F5" s="156"/>
      <c r="G5" s="3"/>
      <c r="H5" s="51" t="s">
        <v>362</v>
      </c>
      <c r="N5" s="3"/>
      <c r="O5" s="156"/>
      <c r="P5" s="156"/>
      <c r="Q5" s="156"/>
      <c r="R5" s="156"/>
      <c r="S5" s="156"/>
      <c r="T5" s="156"/>
      <c r="U5" s="156"/>
      <c r="V5" s="156"/>
      <c r="W5" s="51" t="s">
        <v>392</v>
      </c>
    </row>
    <row r="6" spans="1:23" ht="26.25" customHeight="1">
      <c r="A6" s="256" t="s">
        <v>366</v>
      </c>
      <c r="B6" s="256"/>
      <c r="C6" s="257"/>
      <c r="D6" s="254" t="s">
        <v>361</v>
      </c>
      <c r="E6" s="254" t="s">
        <v>360</v>
      </c>
      <c r="F6" s="254" t="s">
        <v>359</v>
      </c>
      <c r="G6" s="254" t="s">
        <v>358</v>
      </c>
      <c r="H6" s="253" t="s">
        <v>357</v>
      </c>
      <c r="N6" s="150" t="s">
        <v>366</v>
      </c>
      <c r="O6" s="207"/>
      <c r="P6" s="144" t="s">
        <v>41</v>
      </c>
      <c r="Q6" s="143" t="s">
        <v>391</v>
      </c>
      <c r="R6" s="142"/>
      <c r="S6" s="142"/>
      <c r="T6" s="142"/>
      <c r="U6" s="142"/>
      <c r="V6" s="141"/>
      <c r="W6" s="275" t="s">
        <v>390</v>
      </c>
    </row>
    <row r="7" spans="1:23" ht="26.25" customHeight="1">
      <c r="A7" s="252" t="s">
        <v>356</v>
      </c>
      <c r="B7" s="251"/>
      <c r="C7" s="250"/>
      <c r="D7" s="249">
        <f>SUM(D9,D15)</f>
        <v>4272</v>
      </c>
      <c r="E7" s="249">
        <f>SUM(E9,E15)</f>
        <v>4000</v>
      </c>
      <c r="F7" s="249">
        <f>SUM(F9,F15)</f>
        <v>3920</v>
      </c>
      <c r="G7" s="249">
        <f>SUM(G9,G15)</f>
        <v>3820</v>
      </c>
      <c r="H7" s="249">
        <f>SUM(H9,H15)</f>
        <v>3720</v>
      </c>
      <c r="N7" s="118"/>
      <c r="O7" s="117"/>
      <c r="P7" s="116"/>
      <c r="Q7" s="274" t="s">
        <v>389</v>
      </c>
      <c r="R7" s="47" t="s">
        <v>388</v>
      </c>
      <c r="S7" s="47" t="s">
        <v>387</v>
      </c>
      <c r="T7" s="47" t="s">
        <v>386</v>
      </c>
      <c r="U7" s="62" t="s">
        <v>385</v>
      </c>
      <c r="V7" s="137"/>
      <c r="W7" s="273"/>
    </row>
    <row r="8" spans="1:23" ht="26.25" customHeight="1">
      <c r="A8" s="77"/>
      <c r="B8" s="77"/>
      <c r="C8" s="246"/>
      <c r="D8" s="2"/>
      <c r="E8" s="2"/>
      <c r="F8" s="2"/>
      <c r="G8" s="2"/>
      <c r="H8" s="2"/>
      <c r="N8" s="138"/>
      <c r="O8" s="34"/>
      <c r="P8" s="43"/>
      <c r="Q8" s="43"/>
      <c r="R8" s="43"/>
      <c r="S8" s="43"/>
      <c r="T8" s="43"/>
      <c r="U8" s="271"/>
      <c r="V8" s="272" t="s">
        <v>384</v>
      </c>
      <c r="W8" s="271"/>
    </row>
    <row r="9" spans="1:23" ht="26.25" customHeight="1">
      <c r="A9" s="95" t="s">
        <v>355</v>
      </c>
      <c r="B9" s="248"/>
      <c r="C9" s="92"/>
      <c r="D9" s="94">
        <f>SUM(D10:D11)</f>
        <v>3030</v>
      </c>
      <c r="E9" s="94">
        <f>SUM(E10:E11)</f>
        <v>2850</v>
      </c>
      <c r="F9" s="94">
        <f>SUM(F10:F11)</f>
        <v>2840</v>
      </c>
      <c r="G9" s="94">
        <f>SUM(G10:G11)</f>
        <v>2760</v>
      </c>
      <c r="H9" s="94">
        <f>SUM(H10:H11)</f>
        <v>2690</v>
      </c>
      <c r="N9" s="270" t="s">
        <v>383</v>
      </c>
      <c r="O9" s="269"/>
      <c r="P9" s="268">
        <f>SUM(Q9,W9)</f>
        <v>5597</v>
      </c>
      <c r="Q9" s="267">
        <f>SUM(R9:U9)</f>
        <v>4840</v>
      </c>
      <c r="R9" s="94">
        <v>103</v>
      </c>
      <c r="S9" s="94">
        <v>625</v>
      </c>
      <c r="T9" s="94">
        <v>2165</v>
      </c>
      <c r="U9" s="94">
        <v>1947</v>
      </c>
      <c r="V9" s="94">
        <v>1145</v>
      </c>
      <c r="W9" s="94">
        <v>757</v>
      </c>
    </row>
    <row r="10" spans="1:23" ht="26.25" customHeight="1">
      <c r="A10" s="77"/>
      <c r="B10" s="95" t="s">
        <v>354</v>
      </c>
      <c r="C10" s="92"/>
      <c r="D10" s="94">
        <v>339</v>
      </c>
      <c r="E10" s="94">
        <v>330</v>
      </c>
      <c r="F10" s="94">
        <v>280</v>
      </c>
      <c r="G10" s="94">
        <v>270</v>
      </c>
      <c r="H10" s="94">
        <v>280</v>
      </c>
      <c r="N10" s="106" t="s">
        <v>382</v>
      </c>
      <c r="O10" s="105"/>
      <c r="P10" s="9">
        <v>5200</v>
      </c>
      <c r="Q10" s="10">
        <v>4550</v>
      </c>
      <c r="R10" s="94">
        <v>80</v>
      </c>
      <c r="S10" s="94">
        <v>590</v>
      </c>
      <c r="T10" s="94">
        <v>2100</v>
      </c>
      <c r="U10" s="94">
        <v>1790</v>
      </c>
      <c r="V10" s="94">
        <v>1000</v>
      </c>
      <c r="W10" s="94">
        <v>650</v>
      </c>
    </row>
    <row r="11" spans="1:23" ht="26.25" customHeight="1">
      <c r="A11" s="77"/>
      <c r="B11" s="95" t="s">
        <v>353</v>
      </c>
      <c r="C11" s="92"/>
      <c r="D11" s="94">
        <f>SUM(D12:D13)</f>
        <v>2691</v>
      </c>
      <c r="E11" s="94">
        <f>SUM(E12:E13)</f>
        <v>2520</v>
      </c>
      <c r="F11" s="94">
        <f>SUM(F12:F13)</f>
        <v>2560</v>
      </c>
      <c r="G11" s="94">
        <f>SUM(G12:G13)</f>
        <v>2490</v>
      </c>
      <c r="H11" s="94">
        <f>SUM(H12:H13)</f>
        <v>2410</v>
      </c>
      <c r="N11" s="106" t="s">
        <v>381</v>
      </c>
      <c r="O11" s="105"/>
      <c r="P11" s="9">
        <v>4870</v>
      </c>
      <c r="Q11" s="10">
        <v>4170</v>
      </c>
      <c r="R11" s="94">
        <v>100</v>
      </c>
      <c r="S11" s="94">
        <v>490</v>
      </c>
      <c r="T11" s="94">
        <v>1860</v>
      </c>
      <c r="U11" s="94">
        <v>1810</v>
      </c>
      <c r="V11" s="94">
        <v>1030</v>
      </c>
      <c r="W11" s="94">
        <v>600</v>
      </c>
    </row>
    <row r="12" spans="1:23" ht="26.25" customHeight="1">
      <c r="A12" s="77"/>
      <c r="B12" s="247"/>
      <c r="C12" s="8" t="s">
        <v>352</v>
      </c>
      <c r="D12" s="94">
        <v>974</v>
      </c>
      <c r="E12" s="94">
        <v>900</v>
      </c>
      <c r="F12" s="94">
        <v>1010</v>
      </c>
      <c r="G12" s="94">
        <v>940</v>
      </c>
      <c r="H12" s="94">
        <v>940</v>
      </c>
      <c r="N12" s="106" t="s">
        <v>380</v>
      </c>
      <c r="O12" s="105"/>
      <c r="P12" s="9">
        <f>SUM(Q12,W12)</f>
        <v>4720</v>
      </c>
      <c r="Q12" s="10">
        <f>SUM(R12:U12)</f>
        <v>4150</v>
      </c>
      <c r="R12" s="10">
        <v>110</v>
      </c>
      <c r="S12" s="10">
        <v>450</v>
      </c>
      <c r="T12" s="10">
        <v>1680</v>
      </c>
      <c r="U12" s="10">
        <v>1910</v>
      </c>
      <c r="V12" s="10">
        <v>1210</v>
      </c>
      <c r="W12" s="10">
        <v>570</v>
      </c>
    </row>
    <row r="13" spans="1:23" ht="26.25" customHeight="1">
      <c r="A13" s="77"/>
      <c r="B13" s="247"/>
      <c r="C13" s="8" t="s">
        <v>351</v>
      </c>
      <c r="D13" s="94">
        <v>1717</v>
      </c>
      <c r="E13" s="94">
        <v>1620</v>
      </c>
      <c r="F13" s="94">
        <v>1550</v>
      </c>
      <c r="G13" s="94">
        <v>1550</v>
      </c>
      <c r="H13" s="94">
        <v>1470</v>
      </c>
      <c r="N13" s="266" t="s">
        <v>379</v>
      </c>
      <c r="O13" s="103"/>
      <c r="P13" s="22">
        <v>4610</v>
      </c>
      <c r="Q13" s="23">
        <v>4090</v>
      </c>
      <c r="R13" s="23">
        <v>120</v>
      </c>
      <c r="S13" s="23">
        <v>430</v>
      </c>
      <c r="T13" s="23">
        <v>1640</v>
      </c>
      <c r="U13" s="23">
        <v>1910</v>
      </c>
      <c r="V13" s="23">
        <v>1210</v>
      </c>
      <c r="W13" s="23">
        <v>520</v>
      </c>
    </row>
    <row r="14" spans="1:23" ht="26.25" customHeight="1">
      <c r="A14" s="77"/>
      <c r="B14" s="77"/>
      <c r="C14" s="246"/>
      <c r="D14" s="2"/>
      <c r="E14" s="2"/>
      <c r="F14" s="2"/>
      <c r="G14" s="2"/>
      <c r="H14" s="2"/>
      <c r="N14" s="265"/>
      <c r="O14" s="264"/>
      <c r="P14" s="10"/>
      <c r="Q14" s="10"/>
      <c r="R14" s="10"/>
      <c r="S14" s="10"/>
      <c r="T14" s="10"/>
      <c r="U14" s="10"/>
      <c r="V14" s="10"/>
      <c r="W14" s="10"/>
    </row>
    <row r="15" spans="1:23" ht="26.25" customHeight="1">
      <c r="A15" s="90" t="s">
        <v>350</v>
      </c>
      <c r="B15" s="245"/>
      <c r="C15" s="89"/>
      <c r="D15" s="26">
        <v>1242</v>
      </c>
      <c r="E15" s="26">
        <v>1150</v>
      </c>
      <c r="F15" s="26">
        <v>1080</v>
      </c>
      <c r="G15" s="26">
        <v>1060</v>
      </c>
      <c r="H15" s="26">
        <v>1030</v>
      </c>
      <c r="N15" s="95" t="s">
        <v>378</v>
      </c>
      <c r="O15" s="100"/>
      <c r="P15" s="9">
        <f>SUM(Q15,W15)</f>
        <v>3250</v>
      </c>
      <c r="Q15" s="10">
        <f>SUM(R15:U15)</f>
        <v>2750</v>
      </c>
      <c r="R15" s="10">
        <v>60</v>
      </c>
      <c r="S15" s="10">
        <v>200</v>
      </c>
      <c r="T15" s="10">
        <v>1000</v>
      </c>
      <c r="U15" s="10">
        <v>1490</v>
      </c>
      <c r="V15" s="10">
        <v>1020</v>
      </c>
      <c r="W15" s="10">
        <v>500</v>
      </c>
    </row>
    <row r="16" spans="1:23" ht="26.25" customHeight="1">
      <c r="A16" s="86" t="s">
        <v>14</v>
      </c>
      <c r="B16" s="86"/>
      <c r="C16" s="86"/>
      <c r="D16" s="86"/>
      <c r="E16" s="86"/>
      <c r="F16" s="86"/>
      <c r="G16" s="86"/>
      <c r="H16" s="86"/>
      <c r="N16" s="95" t="s">
        <v>377</v>
      </c>
      <c r="O16" s="100"/>
      <c r="P16" s="10"/>
      <c r="Q16" s="10"/>
      <c r="R16" s="10"/>
      <c r="S16" s="10"/>
      <c r="T16" s="10"/>
      <c r="U16" s="10"/>
      <c r="V16" s="10"/>
      <c r="W16" s="10"/>
    </row>
    <row r="17" spans="14:23" ht="26.25" customHeight="1">
      <c r="N17" s="261"/>
      <c r="O17" s="8" t="s">
        <v>376</v>
      </c>
      <c r="P17" s="9">
        <v>150</v>
      </c>
      <c r="Q17" s="10">
        <v>140</v>
      </c>
      <c r="R17" s="14" t="s">
        <v>34</v>
      </c>
      <c r="S17" s="10">
        <v>10</v>
      </c>
      <c r="T17" s="10">
        <v>60</v>
      </c>
      <c r="U17" s="10">
        <v>60</v>
      </c>
      <c r="V17" s="10">
        <v>30</v>
      </c>
      <c r="W17" s="10">
        <v>10</v>
      </c>
    </row>
    <row r="18" spans="14:23" ht="26.25" customHeight="1">
      <c r="N18" s="261"/>
      <c r="O18" s="8" t="s">
        <v>375</v>
      </c>
      <c r="P18" s="9">
        <v>110</v>
      </c>
      <c r="Q18" s="10">
        <v>110</v>
      </c>
      <c r="R18" s="10">
        <v>10</v>
      </c>
      <c r="S18" s="10">
        <v>10</v>
      </c>
      <c r="T18" s="10">
        <v>50</v>
      </c>
      <c r="U18" s="10">
        <v>50</v>
      </c>
      <c r="V18" s="10">
        <v>30</v>
      </c>
      <c r="W18" s="14" t="s">
        <v>34</v>
      </c>
    </row>
    <row r="19" spans="1:23" ht="26.25" customHeight="1">
      <c r="A19" s="38" t="s">
        <v>405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N19" s="95" t="s">
        <v>374</v>
      </c>
      <c r="O19" s="100"/>
      <c r="P19" s="9">
        <f>SUM(Q19,W19)</f>
        <v>1090</v>
      </c>
      <c r="Q19" s="10">
        <f>SUM(R19:U19)</f>
        <v>1090</v>
      </c>
      <c r="R19" s="10">
        <v>40</v>
      </c>
      <c r="S19" s="10">
        <v>200</v>
      </c>
      <c r="T19" s="10">
        <v>530</v>
      </c>
      <c r="U19" s="10">
        <v>320</v>
      </c>
      <c r="V19" s="10">
        <v>140</v>
      </c>
      <c r="W19" s="14" t="s">
        <v>34</v>
      </c>
    </row>
    <row r="20" spans="1:23" ht="26.25" customHeight="1">
      <c r="A20" s="39" t="s">
        <v>404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N20" s="261"/>
      <c r="O20" s="246"/>
      <c r="P20" s="10"/>
      <c r="Q20" s="10"/>
      <c r="R20" s="10"/>
      <c r="S20" s="2"/>
      <c r="T20" s="2"/>
      <c r="U20" s="2"/>
      <c r="V20" s="2"/>
      <c r="W20" s="2"/>
    </row>
    <row r="21" spans="1:23" ht="26.25" customHeight="1" thickBot="1">
      <c r="A21" s="3"/>
      <c r="D21" s="156"/>
      <c r="E21" s="156"/>
      <c r="F21" s="2"/>
      <c r="G21" s="2"/>
      <c r="H21" s="2"/>
      <c r="I21" s="2"/>
      <c r="J21" s="2"/>
      <c r="K21" s="51" t="s">
        <v>392</v>
      </c>
      <c r="N21" s="28" t="s">
        <v>373</v>
      </c>
      <c r="O21" s="263"/>
      <c r="P21" s="9">
        <v>4610</v>
      </c>
      <c r="Q21" s="10">
        <v>4090</v>
      </c>
      <c r="R21" s="10">
        <v>120</v>
      </c>
      <c r="S21" s="10">
        <v>430</v>
      </c>
      <c r="T21" s="10">
        <v>1640</v>
      </c>
      <c r="U21" s="10">
        <v>1910</v>
      </c>
      <c r="V21" s="10">
        <v>1210</v>
      </c>
      <c r="W21" s="10">
        <f>SUM(W22:W24)</f>
        <v>520</v>
      </c>
    </row>
    <row r="22" spans="1:23" ht="26.25" customHeight="1">
      <c r="A22" s="280"/>
      <c r="B22" s="281"/>
      <c r="C22" s="282"/>
      <c r="D22" s="127"/>
      <c r="E22" s="127"/>
      <c r="F22" s="154" t="s">
        <v>403</v>
      </c>
      <c r="G22" s="256"/>
      <c r="H22" s="256"/>
      <c r="I22" s="256"/>
      <c r="J22" s="256"/>
      <c r="K22" s="256"/>
      <c r="N22" s="261"/>
      <c r="O22" s="8" t="s">
        <v>370</v>
      </c>
      <c r="P22" s="9">
        <v>2430</v>
      </c>
      <c r="Q22" s="10">
        <v>2220</v>
      </c>
      <c r="R22" s="10">
        <v>110</v>
      </c>
      <c r="S22" s="10">
        <f>SUM(S27,S32)</f>
        <v>310</v>
      </c>
      <c r="T22" s="10">
        <f>SUM(T27,T32)</f>
        <v>810</v>
      </c>
      <c r="U22" s="10">
        <f>SUM(U27,U32)</f>
        <v>1000</v>
      </c>
      <c r="V22" s="10">
        <f>SUM(V27,V32)</f>
        <v>560</v>
      </c>
      <c r="W22" s="10">
        <f>SUM(W27,W32)</f>
        <v>210</v>
      </c>
    </row>
    <row r="23" spans="1:23" ht="26.25" customHeight="1">
      <c r="A23" s="40" t="s">
        <v>402</v>
      </c>
      <c r="B23" s="40"/>
      <c r="C23" s="283"/>
      <c r="D23" s="48" t="s">
        <v>41</v>
      </c>
      <c r="E23" s="48" t="s">
        <v>401</v>
      </c>
      <c r="F23" s="47" t="s">
        <v>400</v>
      </c>
      <c r="G23" s="47" t="s">
        <v>388</v>
      </c>
      <c r="H23" s="47" t="s">
        <v>387</v>
      </c>
      <c r="I23" s="47" t="s">
        <v>386</v>
      </c>
      <c r="J23" s="62" t="s">
        <v>385</v>
      </c>
      <c r="K23" s="277"/>
      <c r="N23" s="261"/>
      <c r="O23" s="8" t="s">
        <v>369</v>
      </c>
      <c r="P23" s="9">
        <v>720</v>
      </c>
      <c r="Q23" s="10">
        <v>610</v>
      </c>
      <c r="R23" s="14" t="s">
        <v>34</v>
      </c>
      <c r="S23" s="10">
        <f>SUM(S28,S33)</f>
        <v>40</v>
      </c>
      <c r="T23" s="10">
        <v>220</v>
      </c>
      <c r="U23" s="10">
        <f>SUM(U28,U33)</f>
        <v>350</v>
      </c>
      <c r="V23" s="10">
        <f>SUM(V28,V33)</f>
        <v>250</v>
      </c>
      <c r="W23" s="10">
        <f>SUM(W28,W33)</f>
        <v>110</v>
      </c>
    </row>
    <row r="24" spans="1:23" ht="26.25" customHeight="1">
      <c r="A24" s="284"/>
      <c r="B24" s="285"/>
      <c r="C24" s="286"/>
      <c r="D24" s="137"/>
      <c r="E24" s="137"/>
      <c r="F24" s="65"/>
      <c r="G24" s="65"/>
      <c r="H24" s="65"/>
      <c r="I24" s="65"/>
      <c r="J24" s="279"/>
      <c r="K24" s="276" t="s">
        <v>384</v>
      </c>
      <c r="N24" s="261"/>
      <c r="O24" s="8" t="s">
        <v>368</v>
      </c>
      <c r="P24" s="9">
        <v>1460</v>
      </c>
      <c r="Q24" s="10">
        <v>1260</v>
      </c>
      <c r="R24" s="10">
        <f>SUM(R29,R34)</f>
        <v>10</v>
      </c>
      <c r="S24" s="10">
        <f>SUM(S29,S34)</f>
        <v>80</v>
      </c>
      <c r="T24" s="10">
        <f>SUM(T29,T34)</f>
        <v>610</v>
      </c>
      <c r="U24" s="10">
        <f>SUM(U29,U34)</f>
        <v>570</v>
      </c>
      <c r="V24" s="10">
        <v>400</v>
      </c>
      <c r="W24" s="10">
        <f>SUM(W29,W34)</f>
        <v>200</v>
      </c>
    </row>
    <row r="25" spans="1:23" ht="26.25" customHeight="1">
      <c r="A25" s="287" t="s">
        <v>406</v>
      </c>
      <c r="B25" s="287"/>
      <c r="C25" s="288"/>
      <c r="D25" s="268">
        <f>SUM(E25:F25)</f>
        <v>17529</v>
      </c>
      <c r="E25" s="94">
        <v>2739</v>
      </c>
      <c r="F25" s="267">
        <f>SUM(G25:J25)</f>
        <v>14790</v>
      </c>
      <c r="G25" s="94">
        <v>1943</v>
      </c>
      <c r="H25" s="94">
        <v>2618</v>
      </c>
      <c r="I25" s="94">
        <v>5183</v>
      </c>
      <c r="J25" s="94">
        <v>5046</v>
      </c>
      <c r="K25" s="94">
        <v>3406</v>
      </c>
      <c r="N25" s="3"/>
      <c r="O25" s="262"/>
      <c r="P25" s="10"/>
      <c r="Q25" s="10"/>
      <c r="R25" s="10"/>
      <c r="S25" s="3"/>
      <c r="T25" s="3"/>
      <c r="U25" s="3"/>
      <c r="V25" s="3"/>
      <c r="W25" s="3"/>
    </row>
    <row r="26" spans="1:23" ht="26.25" customHeight="1">
      <c r="A26" s="290" t="s">
        <v>382</v>
      </c>
      <c r="B26" s="290"/>
      <c r="C26" s="289"/>
      <c r="D26" s="9">
        <f>SUM(E26:F26)</f>
        <v>16500</v>
      </c>
      <c r="E26" s="94">
        <v>2270</v>
      </c>
      <c r="F26" s="10">
        <f>SUM(G26:J26)</f>
        <v>14230</v>
      </c>
      <c r="G26" s="94">
        <v>1920</v>
      </c>
      <c r="H26" s="94">
        <v>2520</v>
      </c>
      <c r="I26" s="94">
        <v>5030</v>
      </c>
      <c r="J26" s="94">
        <v>4760</v>
      </c>
      <c r="K26" s="94">
        <v>3220</v>
      </c>
      <c r="N26" s="95" t="s">
        <v>372</v>
      </c>
      <c r="O26" s="100"/>
      <c r="P26" s="9">
        <v>3410</v>
      </c>
      <c r="Q26" s="10">
        <v>2890</v>
      </c>
      <c r="R26" s="10">
        <f>SUM(R27:R29)</f>
        <v>60</v>
      </c>
      <c r="S26" s="10">
        <v>210</v>
      </c>
      <c r="T26" s="10">
        <v>1060</v>
      </c>
      <c r="U26" s="10">
        <v>1550</v>
      </c>
      <c r="V26" s="10">
        <f>SUM(V27:V29)</f>
        <v>1050</v>
      </c>
      <c r="W26" s="10">
        <f>SUM(W27:W29)</f>
        <v>520</v>
      </c>
    </row>
    <row r="27" spans="1:23" ht="26.25" customHeight="1">
      <c r="A27" s="290" t="s">
        <v>381</v>
      </c>
      <c r="B27" s="290"/>
      <c r="C27" s="289"/>
      <c r="D27" s="9">
        <f>SUM(E27:F27)</f>
        <v>16090</v>
      </c>
      <c r="E27" s="94">
        <v>2100</v>
      </c>
      <c r="F27" s="10">
        <f>SUM(G27:J27)</f>
        <v>13990</v>
      </c>
      <c r="G27" s="94">
        <v>1970</v>
      </c>
      <c r="H27" s="94">
        <v>2390</v>
      </c>
      <c r="I27" s="94">
        <v>4820</v>
      </c>
      <c r="J27" s="94">
        <v>4810</v>
      </c>
      <c r="K27" s="94">
        <v>3230</v>
      </c>
      <c r="N27" s="261"/>
      <c r="O27" s="8" t="s">
        <v>370</v>
      </c>
      <c r="P27" s="9">
        <f>SUM(Q27,W27)</f>
        <v>1530</v>
      </c>
      <c r="Q27" s="10">
        <f>SUM(R27:U27)</f>
        <v>1320</v>
      </c>
      <c r="R27" s="10">
        <v>50</v>
      </c>
      <c r="S27" s="10">
        <v>120</v>
      </c>
      <c r="T27" s="10">
        <v>390</v>
      </c>
      <c r="U27" s="10">
        <v>760</v>
      </c>
      <c r="V27" s="10">
        <v>440</v>
      </c>
      <c r="W27" s="10">
        <v>210</v>
      </c>
    </row>
    <row r="28" spans="1:23" ht="26.25" customHeight="1">
      <c r="A28" s="290" t="s">
        <v>380</v>
      </c>
      <c r="B28" s="290"/>
      <c r="C28" s="289"/>
      <c r="D28" s="9">
        <f>SUM(E28:F28)</f>
        <v>15440</v>
      </c>
      <c r="E28" s="94">
        <v>2040</v>
      </c>
      <c r="F28" s="10">
        <f>SUM(G28:J28)</f>
        <v>13400</v>
      </c>
      <c r="G28" s="94">
        <v>1680</v>
      </c>
      <c r="H28" s="94">
        <v>2330</v>
      </c>
      <c r="I28" s="94">
        <v>4450</v>
      </c>
      <c r="J28" s="94">
        <v>4940</v>
      </c>
      <c r="K28" s="94">
        <v>3440</v>
      </c>
      <c r="N28" s="261"/>
      <c r="O28" s="8" t="s">
        <v>369</v>
      </c>
      <c r="P28" s="9">
        <v>490</v>
      </c>
      <c r="Q28" s="10">
        <v>370</v>
      </c>
      <c r="R28" s="14" t="s">
        <v>34</v>
      </c>
      <c r="S28" s="10">
        <v>20</v>
      </c>
      <c r="T28" s="10">
        <v>100</v>
      </c>
      <c r="U28" s="10">
        <v>260</v>
      </c>
      <c r="V28" s="10">
        <v>210</v>
      </c>
      <c r="W28" s="10">
        <v>110</v>
      </c>
    </row>
    <row r="29" spans="1:23" ht="26.25" customHeight="1">
      <c r="A29" s="104" t="s">
        <v>379</v>
      </c>
      <c r="B29" s="104"/>
      <c r="C29" s="103"/>
      <c r="D29" s="22">
        <f>SUM(D31:D32)</f>
        <v>15020</v>
      </c>
      <c r="E29" s="23">
        <f>SUM(E31:E32)</f>
        <v>2110</v>
      </c>
      <c r="F29" s="23">
        <f>SUM(F31:F32)</f>
        <v>12910</v>
      </c>
      <c r="G29" s="23">
        <f>SUM(G31:G32)</f>
        <v>1570</v>
      </c>
      <c r="H29" s="23">
        <f>SUM(H31:H32)</f>
        <v>2180</v>
      </c>
      <c r="I29" s="23">
        <f>SUM(I31:I32)</f>
        <v>4260</v>
      </c>
      <c r="J29" s="23">
        <f>SUM(J31:J32)</f>
        <v>4900</v>
      </c>
      <c r="K29" s="23">
        <f>SUM(K31:K32)</f>
        <v>3460</v>
      </c>
      <c r="N29" s="261"/>
      <c r="O29" s="8" t="s">
        <v>368</v>
      </c>
      <c r="P29" s="9">
        <v>1390</v>
      </c>
      <c r="Q29" s="10">
        <v>1200</v>
      </c>
      <c r="R29" s="10">
        <v>10</v>
      </c>
      <c r="S29" s="10">
        <v>80</v>
      </c>
      <c r="T29" s="10">
        <v>580</v>
      </c>
      <c r="U29" s="10">
        <v>540</v>
      </c>
      <c r="V29" s="10">
        <v>400</v>
      </c>
      <c r="W29" s="10">
        <v>200</v>
      </c>
    </row>
    <row r="30" spans="1:23" ht="26.25" customHeight="1">
      <c r="A30" s="263"/>
      <c r="B30" s="263"/>
      <c r="C30" s="263"/>
      <c r="D30" s="2"/>
      <c r="E30" s="2"/>
      <c r="F30" s="2"/>
      <c r="G30" s="2"/>
      <c r="H30" s="2"/>
      <c r="I30" s="2"/>
      <c r="J30" s="2"/>
      <c r="K30" s="2"/>
      <c r="N30" s="261"/>
      <c r="O30" s="246"/>
      <c r="P30" s="10"/>
      <c r="Q30" s="10"/>
      <c r="R30" s="10"/>
      <c r="S30" s="2"/>
      <c r="T30" s="2"/>
      <c r="U30" s="2"/>
      <c r="V30" s="2"/>
      <c r="W30" s="2"/>
    </row>
    <row r="31" spans="1:23" ht="26.25" customHeight="1">
      <c r="A31" s="28" t="s">
        <v>399</v>
      </c>
      <c r="B31" s="28"/>
      <c r="C31" s="263"/>
      <c r="D31" s="9">
        <v>7450</v>
      </c>
      <c r="E31" s="10">
        <f>SUM(E35,E39)</f>
        <v>1040</v>
      </c>
      <c r="F31" s="10">
        <v>6410</v>
      </c>
      <c r="G31" s="10">
        <v>750</v>
      </c>
      <c r="H31" s="10">
        <v>1170</v>
      </c>
      <c r="I31" s="10">
        <v>2100</v>
      </c>
      <c r="J31" s="10">
        <f>SUM(J35,J39)</f>
        <v>2390</v>
      </c>
      <c r="K31" s="10">
        <f>SUM(K35,K39)</f>
        <v>1650</v>
      </c>
      <c r="N31" s="95" t="s">
        <v>371</v>
      </c>
      <c r="O31" s="100"/>
      <c r="P31" s="9">
        <v>1210</v>
      </c>
      <c r="Q31" s="10">
        <v>1200</v>
      </c>
      <c r="R31" s="10">
        <f>SUM(R32:R34)</f>
        <v>50</v>
      </c>
      <c r="S31" s="10">
        <f>SUM(S32:S34)</f>
        <v>210</v>
      </c>
      <c r="T31" s="10">
        <f>SUM(T32:T34)</f>
        <v>580</v>
      </c>
      <c r="U31" s="10">
        <f>SUM(U32:U34)</f>
        <v>360</v>
      </c>
      <c r="V31" s="10">
        <f>SUM(V32:V34)</f>
        <v>170</v>
      </c>
      <c r="W31" s="14" t="s">
        <v>34</v>
      </c>
    </row>
    <row r="32" spans="1:23" ht="26.25" customHeight="1">
      <c r="A32" s="28" t="s">
        <v>398</v>
      </c>
      <c r="B32" s="28"/>
      <c r="C32" s="263"/>
      <c r="D32" s="9">
        <f>SUM(D36,D40)</f>
        <v>7570</v>
      </c>
      <c r="E32" s="10">
        <f>SUM(E36,E40)</f>
        <v>1070</v>
      </c>
      <c r="F32" s="10">
        <f>SUM(F36,F40)</f>
        <v>6500</v>
      </c>
      <c r="G32" s="10">
        <f>SUM(G36,G40)</f>
        <v>820</v>
      </c>
      <c r="H32" s="10">
        <f>SUM(H36,H40)</f>
        <v>1010</v>
      </c>
      <c r="I32" s="10">
        <v>2160</v>
      </c>
      <c r="J32" s="10">
        <f>SUM(J36,J40)</f>
        <v>2510</v>
      </c>
      <c r="K32" s="10">
        <f>SUM(K36,K40)</f>
        <v>1810</v>
      </c>
      <c r="N32" s="261"/>
      <c r="O32" s="8" t="s">
        <v>370</v>
      </c>
      <c r="P32" s="9">
        <v>910</v>
      </c>
      <c r="Q32" s="10">
        <v>910</v>
      </c>
      <c r="R32" s="10">
        <v>50</v>
      </c>
      <c r="S32" s="10">
        <v>190</v>
      </c>
      <c r="T32" s="10">
        <v>420</v>
      </c>
      <c r="U32" s="10">
        <v>240</v>
      </c>
      <c r="V32" s="10">
        <v>120</v>
      </c>
      <c r="W32" s="14" t="s">
        <v>34</v>
      </c>
    </row>
    <row r="33" spans="1:23" ht="26.25" customHeight="1">
      <c r="A33" s="263"/>
      <c r="B33" s="263"/>
      <c r="C33" s="263"/>
      <c r="D33" s="2"/>
      <c r="E33" s="2"/>
      <c r="F33" s="2"/>
      <c r="G33" s="2"/>
      <c r="H33" s="2"/>
      <c r="I33" s="2"/>
      <c r="J33" s="2"/>
      <c r="K33" s="2"/>
      <c r="N33" s="261"/>
      <c r="O33" s="8" t="s">
        <v>369</v>
      </c>
      <c r="P33" s="9">
        <f>SUM(Q33,W33)</f>
        <v>240</v>
      </c>
      <c r="Q33" s="10">
        <f>SUM(R33:U33)</f>
        <v>240</v>
      </c>
      <c r="R33" s="14" t="s">
        <v>34</v>
      </c>
      <c r="S33" s="10">
        <v>20</v>
      </c>
      <c r="T33" s="10">
        <v>130</v>
      </c>
      <c r="U33" s="10">
        <v>90</v>
      </c>
      <c r="V33" s="10">
        <v>40</v>
      </c>
      <c r="W33" s="14" t="s">
        <v>34</v>
      </c>
    </row>
    <row r="34" spans="1:23" ht="26.25" customHeight="1">
      <c r="A34" s="95" t="s">
        <v>355</v>
      </c>
      <c r="B34" s="95"/>
      <c r="C34" s="100"/>
      <c r="D34" s="9">
        <v>10910</v>
      </c>
      <c r="E34" s="10">
        <v>1500</v>
      </c>
      <c r="F34" s="10">
        <f>SUM(F35:F36)</f>
        <v>9420</v>
      </c>
      <c r="G34" s="10">
        <v>1080</v>
      </c>
      <c r="H34" s="10">
        <f>SUM(H35:H36)</f>
        <v>1510</v>
      </c>
      <c r="I34" s="10">
        <f>SUM(I35:I36)</f>
        <v>3000</v>
      </c>
      <c r="J34" s="10">
        <f>SUM(J35:J36)</f>
        <v>3830</v>
      </c>
      <c r="K34" s="10">
        <f>SUM(K35:K36)</f>
        <v>2760</v>
      </c>
      <c r="N34" s="260"/>
      <c r="O34" s="15" t="s">
        <v>368</v>
      </c>
      <c r="P34" s="25">
        <f>SUM(Q34,W34)</f>
        <v>60</v>
      </c>
      <c r="Q34" s="26">
        <f>SUM(R34:U34)</f>
        <v>60</v>
      </c>
      <c r="R34" s="41" t="s">
        <v>34</v>
      </c>
      <c r="S34" s="41" t="s">
        <v>34</v>
      </c>
      <c r="T34" s="26">
        <v>30</v>
      </c>
      <c r="U34" s="26">
        <v>30</v>
      </c>
      <c r="V34" s="26">
        <v>10</v>
      </c>
      <c r="W34" s="41" t="s">
        <v>34</v>
      </c>
    </row>
    <row r="35" spans="1:23" ht="26.25" customHeight="1">
      <c r="A35" s="28" t="s">
        <v>399</v>
      </c>
      <c r="B35" s="28"/>
      <c r="C35" s="263"/>
      <c r="D35" s="9">
        <f>SUM(E35:F35)</f>
        <v>5330</v>
      </c>
      <c r="E35" s="10">
        <v>730</v>
      </c>
      <c r="F35" s="10">
        <f>SUM(G35:J35)</f>
        <v>4600</v>
      </c>
      <c r="G35" s="10">
        <v>510</v>
      </c>
      <c r="H35" s="10">
        <v>780</v>
      </c>
      <c r="I35" s="10">
        <v>1460</v>
      </c>
      <c r="J35" s="10">
        <v>1850</v>
      </c>
      <c r="K35" s="10">
        <v>1320</v>
      </c>
      <c r="N35" s="259" t="s">
        <v>367</v>
      </c>
      <c r="O35" s="258"/>
      <c r="P35" s="3"/>
      <c r="Q35" s="3"/>
      <c r="R35" s="3"/>
      <c r="S35" s="3"/>
      <c r="T35" s="3"/>
      <c r="U35" s="3"/>
      <c r="V35" s="3"/>
      <c r="W35" s="3"/>
    </row>
    <row r="36" spans="1:11" ht="26.25" customHeight="1">
      <c r="A36" s="28" t="s">
        <v>398</v>
      </c>
      <c r="B36" s="28"/>
      <c r="C36" s="263"/>
      <c r="D36" s="9">
        <v>5590</v>
      </c>
      <c r="E36" s="10">
        <v>760</v>
      </c>
      <c r="F36" s="10">
        <v>4820</v>
      </c>
      <c r="G36" s="10">
        <v>580</v>
      </c>
      <c r="H36" s="10">
        <v>730</v>
      </c>
      <c r="I36" s="10">
        <v>1540</v>
      </c>
      <c r="J36" s="10">
        <v>1980</v>
      </c>
      <c r="K36" s="10">
        <v>1440</v>
      </c>
    </row>
    <row r="37" spans="1:11" ht="26.25" customHeight="1">
      <c r="A37" s="263"/>
      <c r="B37" s="263"/>
      <c r="C37" s="263"/>
      <c r="D37" s="2"/>
      <c r="E37" s="2"/>
      <c r="F37" s="2"/>
      <c r="G37" s="2"/>
      <c r="H37" s="2"/>
      <c r="I37" s="2"/>
      <c r="J37" s="2"/>
      <c r="K37" s="2"/>
    </row>
    <row r="38" spans="1:11" ht="26.25" customHeight="1">
      <c r="A38" s="95" t="s">
        <v>350</v>
      </c>
      <c r="B38" s="95"/>
      <c r="C38" s="100"/>
      <c r="D38" s="9">
        <f>SUM(D39:D40)</f>
        <v>4110</v>
      </c>
      <c r="E38" s="10">
        <v>610</v>
      </c>
      <c r="F38" s="10">
        <v>3490</v>
      </c>
      <c r="G38" s="10">
        <f>SUM(G39:G40)</f>
        <v>490</v>
      </c>
      <c r="H38" s="10">
        <f>SUM(H39:H40)</f>
        <v>680</v>
      </c>
      <c r="I38" s="10">
        <f>SUM(I39:I40)</f>
        <v>1260</v>
      </c>
      <c r="J38" s="10">
        <f>SUM(J39:J40)</f>
        <v>1070</v>
      </c>
      <c r="K38" s="10">
        <f>SUM(K39:K40)</f>
        <v>700</v>
      </c>
    </row>
    <row r="39" spans="1:11" ht="26.25" customHeight="1">
      <c r="A39" s="28" t="s">
        <v>399</v>
      </c>
      <c r="B39" s="28"/>
      <c r="C39" s="263"/>
      <c r="D39" s="9">
        <f>SUM(E39:F39)</f>
        <v>2130</v>
      </c>
      <c r="E39" s="10">
        <v>310</v>
      </c>
      <c r="F39" s="10">
        <f>SUM(G39:J39)</f>
        <v>1820</v>
      </c>
      <c r="G39" s="10">
        <v>250</v>
      </c>
      <c r="H39" s="10">
        <v>400</v>
      </c>
      <c r="I39" s="10">
        <v>630</v>
      </c>
      <c r="J39" s="10">
        <v>540</v>
      </c>
      <c r="K39" s="10">
        <v>330</v>
      </c>
    </row>
    <row r="40" spans="1:11" ht="26.25" customHeight="1">
      <c r="A40" s="292" t="s">
        <v>398</v>
      </c>
      <c r="B40" s="292"/>
      <c r="C40" s="291"/>
      <c r="D40" s="25">
        <v>1980</v>
      </c>
      <c r="E40" s="26">
        <v>310</v>
      </c>
      <c r="F40" s="26">
        <f>SUM(G40:J40)</f>
        <v>1680</v>
      </c>
      <c r="G40" s="26">
        <v>240</v>
      </c>
      <c r="H40" s="26">
        <v>280</v>
      </c>
      <c r="I40" s="26">
        <v>630</v>
      </c>
      <c r="J40" s="26">
        <v>530</v>
      </c>
      <c r="K40" s="26">
        <v>370</v>
      </c>
    </row>
    <row r="41" spans="1:9" ht="26.25" customHeight="1">
      <c r="A41" s="16" t="s">
        <v>397</v>
      </c>
      <c r="B41" s="3"/>
      <c r="C41" s="3"/>
      <c r="D41" s="3"/>
      <c r="E41" s="3"/>
      <c r="F41" s="3"/>
      <c r="G41" s="3"/>
      <c r="H41" s="3"/>
      <c r="I41" s="3"/>
    </row>
    <row r="42" spans="1:9" ht="26.25" customHeight="1">
      <c r="A42" s="16" t="s">
        <v>396</v>
      </c>
      <c r="B42" s="3"/>
      <c r="C42" s="3"/>
      <c r="D42" s="3"/>
      <c r="E42" s="3"/>
      <c r="F42" s="3"/>
      <c r="G42" s="3"/>
      <c r="H42" s="3"/>
      <c r="I42" s="3"/>
    </row>
    <row r="43" spans="1:9" ht="26.25" customHeight="1">
      <c r="A43" s="3" t="s">
        <v>367</v>
      </c>
      <c r="B43" s="3"/>
      <c r="C43" s="3"/>
      <c r="D43" s="3"/>
      <c r="E43" s="3"/>
      <c r="F43" s="3"/>
      <c r="G43" s="3"/>
      <c r="H43" s="3"/>
      <c r="I43" s="3"/>
    </row>
  </sheetData>
  <sheetProtection/>
  <mergeCells count="56">
    <mergeCell ref="A39:C39"/>
    <mergeCell ref="A40:C40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F22:K22"/>
    <mergeCell ref="I23:I24"/>
    <mergeCell ref="J23:J24"/>
    <mergeCell ref="A23:C23"/>
    <mergeCell ref="A25:C25"/>
    <mergeCell ref="A26:C26"/>
    <mergeCell ref="H23:H24"/>
    <mergeCell ref="F23:F24"/>
    <mergeCell ref="G23:G24"/>
    <mergeCell ref="A19:K19"/>
    <mergeCell ref="A20:K20"/>
    <mergeCell ref="N31:O31"/>
    <mergeCell ref="N16:O16"/>
    <mergeCell ref="N19:O19"/>
    <mergeCell ref="N21:O21"/>
    <mergeCell ref="N26:O26"/>
    <mergeCell ref="N13:O13"/>
    <mergeCell ref="N15:O15"/>
    <mergeCell ref="N12:O12"/>
    <mergeCell ref="N4:W4"/>
    <mergeCell ref="Q7:Q8"/>
    <mergeCell ref="Q6:V6"/>
    <mergeCell ref="N9:O9"/>
    <mergeCell ref="N11:O11"/>
    <mergeCell ref="U7:U8"/>
    <mergeCell ref="T7:T8"/>
    <mergeCell ref="V1:W1"/>
    <mergeCell ref="N3:W3"/>
    <mergeCell ref="N10:O10"/>
    <mergeCell ref="W6:W8"/>
    <mergeCell ref="N6:O8"/>
    <mergeCell ref="P6:P8"/>
    <mergeCell ref="S7:S8"/>
    <mergeCell ref="R7:R8"/>
    <mergeCell ref="B11:C11"/>
    <mergeCell ref="A15:C15"/>
    <mergeCell ref="A3:H3"/>
    <mergeCell ref="A4:H4"/>
    <mergeCell ref="A6:C6"/>
    <mergeCell ref="A7:C7"/>
    <mergeCell ref="A9:C9"/>
    <mergeCell ref="B10:C10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6">
      <selection activeCell="A8" sqref="A8:A12"/>
    </sheetView>
  </sheetViews>
  <sheetFormatPr defaultColWidth="8.796875" defaultRowHeight="19.5" customHeight="1"/>
  <cols>
    <col min="1" max="1" width="23.69921875" style="0" customWidth="1"/>
    <col min="2" max="16384" width="11.8984375" style="0" customWidth="1"/>
  </cols>
  <sheetData>
    <row r="1" spans="1:17" ht="19.5" customHeight="1">
      <c r="A1" s="37" t="s">
        <v>455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8" t="s">
        <v>454</v>
      </c>
      <c r="P1" s="79"/>
      <c r="Q1" s="79"/>
    </row>
    <row r="2" spans="1:17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customHeight="1">
      <c r="A3" s="38" t="s">
        <v>457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9.5" customHeight="1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46"/>
      <c r="O4" s="132"/>
      <c r="P4" s="51"/>
      <c r="Q4" s="69" t="s">
        <v>456</v>
      </c>
    </row>
    <row r="5" spans="1:17" ht="19.5" customHeight="1">
      <c r="A5" s="50"/>
      <c r="B5" s="275" t="s">
        <v>41</v>
      </c>
      <c r="C5" s="318"/>
      <c r="D5" s="207"/>
      <c r="E5" s="31" t="s">
        <v>450</v>
      </c>
      <c r="F5" s="319" t="s">
        <v>449</v>
      </c>
      <c r="G5" s="318"/>
      <c r="H5" s="207"/>
      <c r="I5" s="154" t="s">
        <v>462</v>
      </c>
      <c r="J5" s="30"/>
      <c r="K5" s="30"/>
      <c r="L5" s="30"/>
      <c r="M5" s="30"/>
      <c r="N5" s="30"/>
      <c r="O5" s="30"/>
      <c r="P5" s="30"/>
      <c r="Q5" s="30"/>
    </row>
    <row r="6" spans="1:17" ht="19.5" customHeight="1">
      <c r="A6" s="323" t="s">
        <v>463</v>
      </c>
      <c r="B6" s="271"/>
      <c r="C6" s="138"/>
      <c r="D6" s="34"/>
      <c r="E6" s="32"/>
      <c r="F6" s="271"/>
      <c r="G6" s="138"/>
      <c r="H6" s="34"/>
      <c r="I6" s="315" t="s">
        <v>447</v>
      </c>
      <c r="J6" s="317"/>
      <c r="K6" s="316"/>
      <c r="L6" s="315" t="s">
        <v>446</v>
      </c>
      <c r="M6" s="317"/>
      <c r="N6" s="316"/>
      <c r="O6" s="315" t="s">
        <v>445</v>
      </c>
      <c r="P6" s="317"/>
      <c r="Q6" s="317"/>
    </row>
    <row r="7" spans="1:17" ht="19.5" customHeight="1">
      <c r="A7" s="44"/>
      <c r="B7" s="147" t="s">
        <v>438</v>
      </c>
      <c r="C7" s="147" t="s">
        <v>439</v>
      </c>
      <c r="D7" s="147" t="s">
        <v>437</v>
      </c>
      <c r="E7" s="312" t="s">
        <v>437</v>
      </c>
      <c r="F7" s="147" t="s">
        <v>438</v>
      </c>
      <c r="G7" s="147" t="s">
        <v>439</v>
      </c>
      <c r="H7" s="147" t="s">
        <v>437</v>
      </c>
      <c r="I7" s="147" t="s">
        <v>438</v>
      </c>
      <c r="J7" s="147" t="s">
        <v>439</v>
      </c>
      <c r="K7" s="147" t="s">
        <v>437</v>
      </c>
      <c r="L7" s="147" t="s">
        <v>438</v>
      </c>
      <c r="M7" s="147" t="s">
        <v>439</v>
      </c>
      <c r="N7" s="147" t="s">
        <v>437</v>
      </c>
      <c r="O7" s="147" t="s">
        <v>438</v>
      </c>
      <c r="P7" s="147" t="s">
        <v>439</v>
      </c>
      <c r="Q7" s="276" t="s">
        <v>437</v>
      </c>
    </row>
    <row r="8" spans="1:17" ht="19.5" customHeight="1">
      <c r="A8" s="75" t="s">
        <v>436</v>
      </c>
      <c r="B8" s="175">
        <v>7473</v>
      </c>
      <c r="C8" s="175">
        <v>249631</v>
      </c>
      <c r="D8" s="175">
        <v>151862</v>
      </c>
      <c r="E8" s="175">
        <v>8</v>
      </c>
      <c r="F8" s="175">
        <v>9</v>
      </c>
      <c r="G8" s="175">
        <v>3</v>
      </c>
      <c r="H8" s="175">
        <v>7</v>
      </c>
      <c r="I8" s="175">
        <v>6545</v>
      </c>
      <c r="J8" s="175">
        <v>199426</v>
      </c>
      <c r="K8" s="175">
        <v>8690</v>
      </c>
      <c r="L8" s="175">
        <v>373</v>
      </c>
      <c r="M8" s="175">
        <v>25139</v>
      </c>
      <c r="N8" s="175">
        <v>4345</v>
      </c>
      <c r="O8" s="175">
        <v>63</v>
      </c>
      <c r="P8" s="175">
        <v>6821</v>
      </c>
      <c r="Q8" s="175">
        <v>6939</v>
      </c>
    </row>
    <row r="9" spans="1:17" ht="19.5" customHeight="1">
      <c r="A9" s="322" t="s">
        <v>458</v>
      </c>
      <c r="B9" s="175">
        <v>7070</v>
      </c>
      <c r="C9" s="175">
        <v>292664</v>
      </c>
      <c r="D9" s="175">
        <v>144861</v>
      </c>
      <c r="E9" s="175">
        <v>13</v>
      </c>
      <c r="F9" s="175">
        <v>15</v>
      </c>
      <c r="G9" s="175">
        <v>145</v>
      </c>
      <c r="H9" s="175">
        <v>7</v>
      </c>
      <c r="I9" s="175">
        <v>6123</v>
      </c>
      <c r="J9" s="175">
        <v>226221</v>
      </c>
      <c r="K9" s="175">
        <v>8769</v>
      </c>
      <c r="L9" s="175">
        <v>427</v>
      </c>
      <c r="M9" s="175">
        <v>42894</v>
      </c>
      <c r="N9" s="175">
        <v>4616</v>
      </c>
      <c r="O9" s="175">
        <v>58</v>
      </c>
      <c r="P9" s="175">
        <v>6664</v>
      </c>
      <c r="Q9" s="175">
        <v>9178</v>
      </c>
    </row>
    <row r="10" spans="1:17" ht="19.5" customHeight="1">
      <c r="A10" s="322" t="s">
        <v>459</v>
      </c>
      <c r="B10" s="175">
        <v>7480</v>
      </c>
      <c r="C10" s="175">
        <v>261158</v>
      </c>
      <c r="D10" s="175">
        <v>111611</v>
      </c>
      <c r="E10" s="175">
        <v>12</v>
      </c>
      <c r="F10" s="175">
        <v>13</v>
      </c>
      <c r="G10" s="175">
        <v>50</v>
      </c>
      <c r="H10" s="175">
        <v>3</v>
      </c>
      <c r="I10" s="175">
        <v>6530</v>
      </c>
      <c r="J10" s="175">
        <v>207412</v>
      </c>
      <c r="K10" s="175">
        <v>7675</v>
      </c>
      <c r="L10" s="175">
        <v>412</v>
      </c>
      <c r="M10" s="175">
        <v>30939</v>
      </c>
      <c r="N10" s="175">
        <v>3910</v>
      </c>
      <c r="O10" s="175">
        <v>58</v>
      </c>
      <c r="P10" s="175">
        <v>7600</v>
      </c>
      <c r="Q10" s="175">
        <v>7939</v>
      </c>
    </row>
    <row r="11" spans="1:17" ht="19.5" customHeight="1">
      <c r="A11" s="322" t="s">
        <v>460</v>
      </c>
      <c r="B11" s="175">
        <v>7157</v>
      </c>
      <c r="C11" s="175">
        <v>257550</v>
      </c>
      <c r="D11" s="175">
        <v>114044</v>
      </c>
      <c r="E11" s="175">
        <v>35</v>
      </c>
      <c r="F11" s="175">
        <v>7</v>
      </c>
      <c r="G11" s="175">
        <v>61</v>
      </c>
      <c r="H11" s="175">
        <v>1</v>
      </c>
      <c r="I11" s="175">
        <v>6221</v>
      </c>
      <c r="J11" s="175">
        <v>205008</v>
      </c>
      <c r="K11" s="175">
        <v>8895</v>
      </c>
      <c r="L11" s="175">
        <v>412</v>
      </c>
      <c r="M11" s="175">
        <v>29649</v>
      </c>
      <c r="N11" s="175">
        <v>6000</v>
      </c>
      <c r="O11" s="175">
        <v>56</v>
      </c>
      <c r="P11" s="175">
        <v>7384</v>
      </c>
      <c r="Q11" s="175">
        <v>11312</v>
      </c>
    </row>
    <row r="12" spans="1:17" ht="19.5" customHeight="1">
      <c r="A12" s="321" t="s">
        <v>461</v>
      </c>
      <c r="B12" s="311">
        <v>6904</v>
      </c>
      <c r="C12" s="311">
        <v>244266</v>
      </c>
      <c r="D12" s="311">
        <v>105115</v>
      </c>
      <c r="E12" s="311">
        <f>SUM(E14:E46)</f>
        <v>4</v>
      </c>
      <c r="F12" s="311">
        <f>SUM(F14:F46)</f>
        <v>7</v>
      </c>
      <c r="G12" s="311">
        <f>SUM(G14:G46)</f>
        <v>29</v>
      </c>
      <c r="H12" s="311">
        <v>1</v>
      </c>
      <c r="I12" s="311">
        <f>SUM(I14:I46)</f>
        <v>5983</v>
      </c>
      <c r="J12" s="311">
        <f>SUM(J14:J46)</f>
        <v>194677</v>
      </c>
      <c r="K12" s="311">
        <f>SUM(K14:K46)</f>
        <v>7264</v>
      </c>
      <c r="L12" s="311">
        <f>SUM(L14:L46)</f>
        <v>405</v>
      </c>
      <c r="M12" s="311">
        <f>SUM(M14:M46)</f>
        <v>28968</v>
      </c>
      <c r="N12" s="311">
        <f>SUM(N14:N46)</f>
        <v>4140</v>
      </c>
      <c r="O12" s="311">
        <f>SUM(O14:O46)</f>
        <v>53</v>
      </c>
      <c r="P12" s="311">
        <f>SUM(P14:P46)</f>
        <v>6698</v>
      </c>
      <c r="Q12" s="311">
        <f>SUM(Q14:Q46)</f>
        <v>7881</v>
      </c>
    </row>
    <row r="13" spans="1:17" ht="19.5" customHeight="1">
      <c r="A13" s="302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</row>
    <row r="14" spans="1:17" ht="19.5" customHeight="1">
      <c r="A14" s="302" t="s">
        <v>435</v>
      </c>
      <c r="B14" s="301">
        <v>31</v>
      </c>
      <c r="C14" s="300">
        <v>4761</v>
      </c>
      <c r="D14" s="300">
        <v>3308</v>
      </c>
      <c r="E14" s="299" t="s">
        <v>13</v>
      </c>
      <c r="F14" s="299" t="s">
        <v>13</v>
      </c>
      <c r="G14" s="299" t="s">
        <v>13</v>
      </c>
      <c r="H14" s="299" t="s">
        <v>13</v>
      </c>
      <c r="I14" s="299" t="s">
        <v>13</v>
      </c>
      <c r="J14" s="299" t="s">
        <v>13</v>
      </c>
      <c r="K14" s="299" t="s">
        <v>13</v>
      </c>
      <c r="L14" s="299" t="s">
        <v>13</v>
      </c>
      <c r="M14" s="299" t="s">
        <v>13</v>
      </c>
      <c r="N14" s="299" t="s">
        <v>13</v>
      </c>
      <c r="O14" s="298">
        <v>9</v>
      </c>
      <c r="P14" s="298">
        <v>1309</v>
      </c>
      <c r="Q14" s="298">
        <v>571</v>
      </c>
    </row>
    <row r="15" spans="1:17" ht="19.5" customHeight="1">
      <c r="A15" s="310" t="s">
        <v>434</v>
      </c>
      <c r="B15" s="301">
        <v>136</v>
      </c>
      <c r="C15" s="300">
        <v>13949</v>
      </c>
      <c r="D15" s="300">
        <v>4621</v>
      </c>
      <c r="E15" s="299" t="s">
        <v>13</v>
      </c>
      <c r="F15" s="299" t="s">
        <v>13</v>
      </c>
      <c r="G15" s="299" t="s">
        <v>13</v>
      </c>
      <c r="H15" s="299" t="s">
        <v>13</v>
      </c>
      <c r="I15" s="298">
        <v>54</v>
      </c>
      <c r="J15" s="298">
        <v>5141</v>
      </c>
      <c r="K15" s="298">
        <v>1434</v>
      </c>
      <c r="L15" s="298">
        <v>66</v>
      </c>
      <c r="M15" s="298">
        <v>6564</v>
      </c>
      <c r="N15" s="298">
        <v>2035</v>
      </c>
      <c r="O15" s="298">
        <v>16</v>
      </c>
      <c r="P15" s="298">
        <v>2244</v>
      </c>
      <c r="Q15" s="298">
        <v>1152</v>
      </c>
    </row>
    <row r="16" spans="1:17" ht="19.5" customHeight="1">
      <c r="A16" s="302" t="s">
        <v>433</v>
      </c>
      <c r="B16" s="301">
        <v>279</v>
      </c>
      <c r="C16" s="300">
        <v>15869</v>
      </c>
      <c r="D16" s="300">
        <v>715</v>
      </c>
      <c r="E16" s="299" t="s">
        <v>13</v>
      </c>
      <c r="F16" s="299" t="s">
        <v>13</v>
      </c>
      <c r="G16" s="299" t="s">
        <v>13</v>
      </c>
      <c r="H16" s="299" t="s">
        <v>13</v>
      </c>
      <c r="I16" s="298">
        <v>279</v>
      </c>
      <c r="J16" s="298">
        <v>15869</v>
      </c>
      <c r="K16" s="298">
        <v>715</v>
      </c>
      <c r="L16" s="299" t="s">
        <v>13</v>
      </c>
      <c r="M16" s="299" t="s">
        <v>13</v>
      </c>
      <c r="N16" s="299" t="s">
        <v>13</v>
      </c>
      <c r="O16" s="299" t="s">
        <v>13</v>
      </c>
      <c r="P16" s="299" t="s">
        <v>13</v>
      </c>
      <c r="Q16" s="299" t="s">
        <v>13</v>
      </c>
    </row>
    <row r="17" spans="1:17" ht="19.5" customHeight="1">
      <c r="A17" s="302" t="s">
        <v>432</v>
      </c>
      <c r="B17" s="301">
        <v>103</v>
      </c>
      <c r="C17" s="300">
        <v>2030</v>
      </c>
      <c r="D17" s="300">
        <v>135</v>
      </c>
      <c r="E17" s="299" t="s">
        <v>13</v>
      </c>
      <c r="F17" s="299" t="s">
        <v>13</v>
      </c>
      <c r="G17" s="299" t="s">
        <v>13</v>
      </c>
      <c r="H17" s="299" t="s">
        <v>13</v>
      </c>
      <c r="I17" s="298">
        <v>103</v>
      </c>
      <c r="J17" s="298">
        <v>2030</v>
      </c>
      <c r="K17" s="298">
        <v>135</v>
      </c>
      <c r="L17" s="299" t="s">
        <v>13</v>
      </c>
      <c r="M17" s="299" t="s">
        <v>13</v>
      </c>
      <c r="N17" s="299" t="s">
        <v>13</v>
      </c>
      <c r="O17" s="299" t="s">
        <v>13</v>
      </c>
      <c r="P17" s="299" t="s">
        <v>13</v>
      </c>
      <c r="Q17" s="299" t="s">
        <v>13</v>
      </c>
    </row>
    <row r="18" spans="1:17" ht="19.5" customHeight="1">
      <c r="A18" s="302" t="s">
        <v>431</v>
      </c>
      <c r="B18" s="301">
        <v>45</v>
      </c>
      <c r="C18" s="300">
        <v>2920</v>
      </c>
      <c r="D18" s="300">
        <v>446</v>
      </c>
      <c r="E18" s="299" t="s">
        <v>13</v>
      </c>
      <c r="F18" s="299" t="s">
        <v>13</v>
      </c>
      <c r="G18" s="299" t="s">
        <v>13</v>
      </c>
      <c r="H18" s="299" t="s">
        <v>13</v>
      </c>
      <c r="I18" s="298">
        <v>30</v>
      </c>
      <c r="J18" s="298">
        <v>1788</v>
      </c>
      <c r="K18" s="298">
        <v>197</v>
      </c>
      <c r="L18" s="298">
        <v>15</v>
      </c>
      <c r="M18" s="298">
        <v>1132</v>
      </c>
      <c r="N18" s="298">
        <v>249</v>
      </c>
      <c r="O18" s="299" t="s">
        <v>13</v>
      </c>
      <c r="P18" s="299" t="s">
        <v>13</v>
      </c>
      <c r="Q18" s="299" t="s">
        <v>13</v>
      </c>
    </row>
    <row r="19" spans="1:17" ht="19.5" customHeight="1">
      <c r="A19" s="302"/>
      <c r="B19" s="305"/>
      <c r="C19" s="305"/>
      <c r="D19" s="305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</row>
    <row r="20" spans="1:17" ht="19.5" customHeight="1">
      <c r="A20" s="302" t="s">
        <v>430</v>
      </c>
      <c r="B20" s="301">
        <v>19</v>
      </c>
      <c r="C20" s="299" t="s">
        <v>13</v>
      </c>
      <c r="D20" s="300">
        <v>28</v>
      </c>
      <c r="E20" s="299" t="s">
        <v>13</v>
      </c>
      <c r="F20" s="299" t="s">
        <v>13</v>
      </c>
      <c r="G20" s="299" t="s">
        <v>13</v>
      </c>
      <c r="H20" s="299" t="s">
        <v>13</v>
      </c>
      <c r="I20" s="299" t="s">
        <v>13</v>
      </c>
      <c r="J20" s="299" t="s">
        <v>13</v>
      </c>
      <c r="K20" s="299" t="s">
        <v>13</v>
      </c>
      <c r="L20" s="299" t="s">
        <v>13</v>
      </c>
      <c r="M20" s="299" t="s">
        <v>13</v>
      </c>
      <c r="N20" s="299" t="s">
        <v>13</v>
      </c>
      <c r="O20" s="299" t="s">
        <v>13</v>
      </c>
      <c r="P20" s="299" t="s">
        <v>13</v>
      </c>
      <c r="Q20" s="299" t="s">
        <v>13</v>
      </c>
    </row>
    <row r="21" spans="1:17" ht="19.5" customHeight="1">
      <c r="A21" s="309" t="s">
        <v>429</v>
      </c>
      <c r="B21" s="301">
        <v>2</v>
      </c>
      <c r="C21" s="300">
        <v>59</v>
      </c>
      <c r="D21" s="300">
        <v>961</v>
      </c>
      <c r="E21" s="299" t="s">
        <v>13</v>
      </c>
      <c r="F21" s="299" t="s">
        <v>13</v>
      </c>
      <c r="G21" s="299" t="s">
        <v>13</v>
      </c>
      <c r="H21" s="299" t="s">
        <v>13</v>
      </c>
      <c r="I21" s="299" t="s">
        <v>13</v>
      </c>
      <c r="J21" s="299" t="s">
        <v>13</v>
      </c>
      <c r="K21" s="299" t="s">
        <v>13</v>
      </c>
      <c r="L21" s="299" t="s">
        <v>13</v>
      </c>
      <c r="M21" s="299" t="s">
        <v>13</v>
      </c>
      <c r="N21" s="299" t="s">
        <v>13</v>
      </c>
      <c r="O21" s="299" t="s">
        <v>13</v>
      </c>
      <c r="P21" s="299" t="s">
        <v>13</v>
      </c>
      <c r="Q21" s="299" t="s">
        <v>13</v>
      </c>
    </row>
    <row r="22" spans="1:17" ht="19.5" customHeight="1">
      <c r="A22" s="309" t="s">
        <v>428</v>
      </c>
      <c r="B22" s="301">
        <v>3</v>
      </c>
      <c r="C22" s="300">
        <v>441</v>
      </c>
      <c r="D22" s="300">
        <v>20665</v>
      </c>
      <c r="E22" s="299" t="s">
        <v>13</v>
      </c>
      <c r="F22" s="299" t="s">
        <v>13</v>
      </c>
      <c r="G22" s="299" t="s">
        <v>13</v>
      </c>
      <c r="H22" s="299" t="s">
        <v>13</v>
      </c>
      <c r="I22" s="299" t="s">
        <v>13</v>
      </c>
      <c r="J22" s="299" t="s">
        <v>13</v>
      </c>
      <c r="K22" s="299" t="s">
        <v>13</v>
      </c>
      <c r="L22" s="299" t="s">
        <v>13</v>
      </c>
      <c r="M22" s="299" t="s">
        <v>13</v>
      </c>
      <c r="N22" s="299" t="s">
        <v>13</v>
      </c>
      <c r="O22" s="299" t="s">
        <v>13</v>
      </c>
      <c r="P22" s="299" t="s">
        <v>13</v>
      </c>
      <c r="Q22" s="299" t="s">
        <v>13</v>
      </c>
    </row>
    <row r="23" spans="1:17" ht="19.5" customHeight="1">
      <c r="A23" s="309" t="s">
        <v>427</v>
      </c>
      <c r="B23" s="301">
        <v>7</v>
      </c>
      <c r="C23" s="300">
        <v>854</v>
      </c>
      <c r="D23" s="300">
        <v>3895</v>
      </c>
      <c r="E23" s="299" t="s">
        <v>13</v>
      </c>
      <c r="F23" s="299" t="s">
        <v>13</v>
      </c>
      <c r="G23" s="299" t="s">
        <v>13</v>
      </c>
      <c r="H23" s="299" t="s">
        <v>13</v>
      </c>
      <c r="I23" s="299" t="s">
        <v>13</v>
      </c>
      <c r="J23" s="299" t="s">
        <v>13</v>
      </c>
      <c r="K23" s="299" t="s">
        <v>13</v>
      </c>
      <c r="L23" s="299" t="s">
        <v>13</v>
      </c>
      <c r="M23" s="299" t="s">
        <v>13</v>
      </c>
      <c r="N23" s="299" t="s">
        <v>13</v>
      </c>
      <c r="O23" s="298">
        <v>7</v>
      </c>
      <c r="P23" s="298">
        <v>854</v>
      </c>
      <c r="Q23" s="298">
        <v>3895</v>
      </c>
    </row>
    <row r="24" spans="1:17" ht="19.5" customHeight="1">
      <c r="A24" s="309" t="s">
        <v>426</v>
      </c>
      <c r="B24" s="301">
        <v>3</v>
      </c>
      <c r="C24" s="300">
        <v>209</v>
      </c>
      <c r="D24" s="300">
        <v>78</v>
      </c>
      <c r="E24" s="299" t="s">
        <v>13</v>
      </c>
      <c r="F24" s="299" t="s">
        <v>13</v>
      </c>
      <c r="G24" s="299" t="s">
        <v>13</v>
      </c>
      <c r="H24" s="299" t="s">
        <v>13</v>
      </c>
      <c r="I24" s="298">
        <v>3</v>
      </c>
      <c r="J24" s="298">
        <v>209</v>
      </c>
      <c r="K24" s="298">
        <v>78</v>
      </c>
      <c r="L24" s="299" t="s">
        <v>13</v>
      </c>
      <c r="M24" s="299" t="s">
        <v>13</v>
      </c>
      <c r="N24" s="299" t="s">
        <v>13</v>
      </c>
      <c r="O24" s="299" t="s">
        <v>13</v>
      </c>
      <c r="P24" s="299" t="s">
        <v>13</v>
      </c>
      <c r="Q24" s="299" t="s">
        <v>13</v>
      </c>
    </row>
    <row r="25" spans="1:17" ht="19.5" customHeight="1">
      <c r="A25" s="302" t="s">
        <v>425</v>
      </c>
      <c r="B25" s="301">
        <v>6</v>
      </c>
      <c r="C25" s="300">
        <v>352</v>
      </c>
      <c r="D25" s="300">
        <v>1683</v>
      </c>
      <c r="E25" s="299" t="s">
        <v>13</v>
      </c>
      <c r="F25" s="299" t="s">
        <v>13</v>
      </c>
      <c r="G25" s="299" t="s">
        <v>13</v>
      </c>
      <c r="H25" s="299" t="s">
        <v>13</v>
      </c>
      <c r="I25" s="299" t="s">
        <v>13</v>
      </c>
      <c r="J25" s="299" t="s">
        <v>13</v>
      </c>
      <c r="K25" s="299" t="s">
        <v>13</v>
      </c>
      <c r="L25" s="299" t="s">
        <v>13</v>
      </c>
      <c r="M25" s="299" t="s">
        <v>13</v>
      </c>
      <c r="N25" s="299" t="s">
        <v>13</v>
      </c>
      <c r="O25" s="299" t="s">
        <v>13</v>
      </c>
      <c r="P25" s="299" t="s">
        <v>13</v>
      </c>
      <c r="Q25" s="299" t="s">
        <v>13</v>
      </c>
    </row>
    <row r="26" spans="1:17" ht="19.5" customHeight="1">
      <c r="A26" s="308"/>
      <c r="B26" s="307"/>
      <c r="C26" s="306"/>
      <c r="D26" s="306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1:17" ht="19.5" customHeight="1">
      <c r="A27" s="302" t="s">
        <v>424</v>
      </c>
      <c r="B27" s="301">
        <v>2</v>
      </c>
      <c r="C27" s="300">
        <v>22</v>
      </c>
      <c r="D27" s="300">
        <v>9</v>
      </c>
      <c r="E27" s="299" t="s">
        <v>13</v>
      </c>
      <c r="F27" s="299" t="s">
        <v>13</v>
      </c>
      <c r="G27" s="299" t="s">
        <v>13</v>
      </c>
      <c r="H27" s="299" t="s">
        <v>13</v>
      </c>
      <c r="I27" s="299" t="s">
        <v>13</v>
      </c>
      <c r="J27" s="298"/>
      <c r="K27" s="298"/>
      <c r="L27" s="298"/>
      <c r="M27" s="298"/>
      <c r="N27" s="298"/>
      <c r="O27" s="298"/>
      <c r="P27" s="298"/>
      <c r="Q27" s="298"/>
    </row>
    <row r="28" spans="1:17" ht="19.5" customHeight="1">
      <c r="A28" s="302" t="s">
        <v>423</v>
      </c>
      <c r="B28" s="301">
        <v>1722</v>
      </c>
      <c r="C28" s="300">
        <v>117007</v>
      </c>
      <c r="D28" s="300">
        <v>2951</v>
      </c>
      <c r="E28" s="299" t="s">
        <v>13</v>
      </c>
      <c r="F28" s="298">
        <v>1</v>
      </c>
      <c r="G28" s="298">
        <v>18</v>
      </c>
      <c r="H28" s="298">
        <v>0</v>
      </c>
      <c r="I28" s="298">
        <v>1610</v>
      </c>
      <c r="J28" s="298">
        <v>104422</v>
      </c>
      <c r="K28" s="298">
        <v>2313</v>
      </c>
      <c r="L28" s="298">
        <v>110</v>
      </c>
      <c r="M28" s="298">
        <v>12545</v>
      </c>
      <c r="N28" s="298">
        <v>631</v>
      </c>
      <c r="O28" s="298">
        <v>1</v>
      </c>
      <c r="P28" s="298">
        <v>22</v>
      </c>
      <c r="Q28" s="298">
        <v>7</v>
      </c>
    </row>
    <row r="29" spans="1:17" ht="19.5" customHeight="1">
      <c r="A29" s="302" t="s">
        <v>422</v>
      </c>
      <c r="B29" s="301">
        <v>89</v>
      </c>
      <c r="C29" s="299" t="s">
        <v>13</v>
      </c>
      <c r="D29" s="300">
        <v>16904</v>
      </c>
      <c r="E29" s="299" t="s">
        <v>13</v>
      </c>
      <c r="F29" s="299" t="s">
        <v>13</v>
      </c>
      <c r="G29" s="299" t="s">
        <v>13</v>
      </c>
      <c r="H29" s="299" t="s">
        <v>13</v>
      </c>
      <c r="I29" s="299" t="s">
        <v>13</v>
      </c>
      <c r="J29" s="299" t="s">
        <v>13</v>
      </c>
      <c r="K29" s="299" t="s">
        <v>13</v>
      </c>
      <c r="L29" s="299" t="s">
        <v>13</v>
      </c>
      <c r="M29" s="299" t="s">
        <v>13</v>
      </c>
      <c r="N29" s="299" t="s">
        <v>13</v>
      </c>
      <c r="O29" s="299" t="s">
        <v>13</v>
      </c>
      <c r="P29" s="299" t="s">
        <v>13</v>
      </c>
      <c r="Q29" s="299" t="s">
        <v>13</v>
      </c>
    </row>
    <row r="30" spans="1:17" ht="19.5" customHeight="1">
      <c r="A30" s="302" t="s">
        <v>421</v>
      </c>
      <c r="B30" s="301">
        <v>243</v>
      </c>
      <c r="C30" s="299" t="s">
        <v>13</v>
      </c>
      <c r="D30" s="300">
        <v>2183</v>
      </c>
      <c r="E30" s="299" t="s">
        <v>13</v>
      </c>
      <c r="F30" s="299" t="s">
        <v>13</v>
      </c>
      <c r="G30" s="299" t="s">
        <v>13</v>
      </c>
      <c r="H30" s="299" t="s">
        <v>13</v>
      </c>
      <c r="I30" s="299" t="s">
        <v>13</v>
      </c>
      <c r="J30" s="299" t="s">
        <v>13</v>
      </c>
      <c r="K30" s="299" t="s">
        <v>13</v>
      </c>
      <c r="L30" s="299" t="s">
        <v>13</v>
      </c>
      <c r="M30" s="299" t="s">
        <v>13</v>
      </c>
      <c r="N30" s="299" t="s">
        <v>13</v>
      </c>
      <c r="O30" s="299" t="s">
        <v>13</v>
      </c>
      <c r="P30" s="299" t="s">
        <v>13</v>
      </c>
      <c r="Q30" s="299" t="s">
        <v>13</v>
      </c>
    </row>
    <row r="31" spans="1:17" ht="19.5" customHeight="1">
      <c r="A31" s="302"/>
      <c r="B31" s="305"/>
      <c r="C31" s="305"/>
      <c r="D31" s="305"/>
      <c r="E31" s="304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</row>
    <row r="32" spans="1:17" ht="19.5" customHeight="1">
      <c r="A32" s="302" t="s">
        <v>420</v>
      </c>
      <c r="B32" s="301">
        <v>3</v>
      </c>
      <c r="C32" s="300">
        <v>193</v>
      </c>
      <c r="D32" s="300">
        <v>1</v>
      </c>
      <c r="E32" s="299" t="s">
        <v>13</v>
      </c>
      <c r="F32" s="299" t="s">
        <v>13</v>
      </c>
      <c r="G32" s="299" t="s">
        <v>13</v>
      </c>
      <c r="H32" s="299" t="s">
        <v>13</v>
      </c>
      <c r="I32" s="298">
        <v>3</v>
      </c>
      <c r="J32" s="298">
        <v>193</v>
      </c>
      <c r="K32" s="298">
        <v>1</v>
      </c>
      <c r="L32" s="299" t="s">
        <v>13</v>
      </c>
      <c r="M32" s="299" t="s">
        <v>13</v>
      </c>
      <c r="N32" s="299" t="s">
        <v>13</v>
      </c>
      <c r="O32" s="299" t="s">
        <v>13</v>
      </c>
      <c r="P32" s="299" t="s">
        <v>13</v>
      </c>
      <c r="Q32" s="299" t="s">
        <v>13</v>
      </c>
    </row>
    <row r="33" spans="1:17" ht="19.5" customHeight="1">
      <c r="A33" s="302" t="s">
        <v>419</v>
      </c>
      <c r="B33" s="301">
        <v>1</v>
      </c>
      <c r="C33" s="300">
        <v>69</v>
      </c>
      <c r="D33" s="300">
        <v>37</v>
      </c>
      <c r="E33" s="299" t="s">
        <v>13</v>
      </c>
      <c r="F33" s="299" t="s">
        <v>13</v>
      </c>
      <c r="G33" s="299" t="s">
        <v>13</v>
      </c>
      <c r="H33" s="299" t="s">
        <v>13</v>
      </c>
      <c r="I33" s="299" t="s">
        <v>13</v>
      </c>
      <c r="J33" s="299" t="s">
        <v>13</v>
      </c>
      <c r="K33" s="299" t="s">
        <v>13</v>
      </c>
      <c r="L33" s="299" t="s">
        <v>13</v>
      </c>
      <c r="M33" s="299" t="s">
        <v>13</v>
      </c>
      <c r="N33" s="299" t="s">
        <v>13</v>
      </c>
      <c r="O33" s="299" t="s">
        <v>13</v>
      </c>
      <c r="P33" s="299" t="s">
        <v>13</v>
      </c>
      <c r="Q33" s="299" t="s">
        <v>13</v>
      </c>
    </row>
    <row r="34" spans="1:17" ht="19.5" customHeight="1">
      <c r="A34" s="302" t="s">
        <v>418</v>
      </c>
      <c r="B34" s="301">
        <v>250</v>
      </c>
      <c r="C34" s="300">
        <v>12364</v>
      </c>
      <c r="D34" s="300">
        <v>213</v>
      </c>
      <c r="E34" s="299" t="s">
        <v>13</v>
      </c>
      <c r="F34" s="299" t="s">
        <v>13</v>
      </c>
      <c r="G34" s="299" t="s">
        <v>13</v>
      </c>
      <c r="H34" s="299" t="s">
        <v>13</v>
      </c>
      <c r="I34" s="298">
        <v>199</v>
      </c>
      <c r="J34" s="298">
        <v>8450</v>
      </c>
      <c r="K34" s="298">
        <v>126</v>
      </c>
      <c r="L34" s="298">
        <v>51</v>
      </c>
      <c r="M34" s="298">
        <v>3914</v>
      </c>
      <c r="N34" s="298">
        <v>87</v>
      </c>
      <c r="O34" s="299" t="s">
        <v>13</v>
      </c>
      <c r="P34" s="299" t="s">
        <v>13</v>
      </c>
      <c r="Q34" s="299" t="s">
        <v>13</v>
      </c>
    </row>
    <row r="35" spans="1:17" ht="19.5" customHeight="1">
      <c r="A35" s="302" t="s">
        <v>417</v>
      </c>
      <c r="B35" s="301">
        <v>3</v>
      </c>
      <c r="C35" s="300">
        <v>265</v>
      </c>
      <c r="D35" s="300">
        <v>4008</v>
      </c>
      <c r="E35" s="299" t="s">
        <v>13</v>
      </c>
      <c r="F35" s="299" t="s">
        <v>13</v>
      </c>
      <c r="G35" s="299" t="s">
        <v>13</v>
      </c>
      <c r="H35" s="299" t="s">
        <v>13</v>
      </c>
      <c r="I35" s="299" t="s">
        <v>13</v>
      </c>
      <c r="J35" s="299" t="s">
        <v>13</v>
      </c>
      <c r="K35" s="299" t="s">
        <v>13</v>
      </c>
      <c r="L35" s="299" t="s">
        <v>13</v>
      </c>
      <c r="M35" s="299" t="s">
        <v>13</v>
      </c>
      <c r="N35" s="299" t="s">
        <v>13</v>
      </c>
      <c r="O35" s="299" t="s">
        <v>13</v>
      </c>
      <c r="P35" s="299" t="s">
        <v>13</v>
      </c>
      <c r="Q35" s="299" t="s">
        <v>13</v>
      </c>
    </row>
    <row r="36" spans="1:17" ht="19.5" customHeight="1">
      <c r="A36" s="302" t="s">
        <v>416</v>
      </c>
      <c r="B36" s="301">
        <v>64</v>
      </c>
      <c r="C36" s="300">
        <v>8917</v>
      </c>
      <c r="D36" s="300">
        <v>35061</v>
      </c>
      <c r="E36" s="299" t="s">
        <v>13</v>
      </c>
      <c r="F36" s="299" t="s">
        <v>13</v>
      </c>
      <c r="G36" s="299" t="s">
        <v>13</v>
      </c>
      <c r="H36" s="299" t="s">
        <v>13</v>
      </c>
      <c r="I36" s="299" t="s">
        <v>13</v>
      </c>
      <c r="J36" s="299" t="s">
        <v>13</v>
      </c>
      <c r="K36" s="299" t="s">
        <v>13</v>
      </c>
      <c r="L36" s="299" t="s">
        <v>13</v>
      </c>
      <c r="M36" s="299" t="s">
        <v>13</v>
      </c>
      <c r="N36" s="299" t="s">
        <v>13</v>
      </c>
      <c r="O36" s="299" t="s">
        <v>13</v>
      </c>
      <c r="P36" s="299" t="s">
        <v>13</v>
      </c>
      <c r="Q36" s="299" t="s">
        <v>13</v>
      </c>
    </row>
    <row r="37" spans="1:17" ht="19.5" customHeight="1">
      <c r="A37" s="302"/>
      <c r="B37" s="305"/>
      <c r="C37" s="305"/>
      <c r="D37" s="305"/>
      <c r="E37" s="304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</row>
    <row r="38" spans="1:17" ht="19.5" customHeight="1">
      <c r="A38" s="302" t="s">
        <v>415</v>
      </c>
      <c r="B38" s="301">
        <v>393</v>
      </c>
      <c r="C38" s="300">
        <v>10762</v>
      </c>
      <c r="D38" s="300">
        <v>3381</v>
      </c>
      <c r="E38" s="299" t="s">
        <v>13</v>
      </c>
      <c r="F38" s="299" t="s">
        <v>13</v>
      </c>
      <c r="G38" s="299" t="s">
        <v>13</v>
      </c>
      <c r="H38" s="299" t="s">
        <v>13</v>
      </c>
      <c r="I38" s="298">
        <v>346</v>
      </c>
      <c r="J38" s="298">
        <v>7451</v>
      </c>
      <c r="K38" s="298">
        <v>727</v>
      </c>
      <c r="L38" s="298">
        <v>32</v>
      </c>
      <c r="M38" s="298">
        <v>1489</v>
      </c>
      <c r="N38" s="298">
        <v>743</v>
      </c>
      <c r="O38" s="298">
        <v>15</v>
      </c>
      <c r="P38" s="298">
        <v>1822</v>
      </c>
      <c r="Q38" s="298">
        <v>1911</v>
      </c>
    </row>
    <row r="39" spans="1:17" ht="19.5" customHeight="1">
      <c r="A39" s="302" t="s">
        <v>414</v>
      </c>
      <c r="B39" s="301">
        <v>99</v>
      </c>
      <c r="C39" s="300">
        <v>1021</v>
      </c>
      <c r="D39" s="300">
        <v>33</v>
      </c>
      <c r="E39" s="299" t="s">
        <v>13</v>
      </c>
      <c r="F39" s="299" t="s">
        <v>13</v>
      </c>
      <c r="G39" s="299" t="s">
        <v>13</v>
      </c>
      <c r="H39" s="299" t="s">
        <v>13</v>
      </c>
      <c r="I39" s="298">
        <v>95</v>
      </c>
      <c r="J39" s="298">
        <v>991</v>
      </c>
      <c r="K39" s="298">
        <v>32</v>
      </c>
      <c r="L39" s="298">
        <v>4</v>
      </c>
      <c r="M39" s="298">
        <v>30</v>
      </c>
      <c r="N39" s="298">
        <v>1</v>
      </c>
      <c r="O39" s="299" t="s">
        <v>13</v>
      </c>
      <c r="P39" s="299" t="s">
        <v>13</v>
      </c>
      <c r="Q39" s="299" t="s">
        <v>13</v>
      </c>
    </row>
    <row r="40" spans="1:17" ht="19.5" customHeight="1">
      <c r="A40" s="302" t="s">
        <v>413</v>
      </c>
      <c r="B40" s="301">
        <v>154</v>
      </c>
      <c r="C40" s="300">
        <v>1852</v>
      </c>
      <c r="D40" s="300">
        <v>39</v>
      </c>
      <c r="E40" s="299" t="s">
        <v>13</v>
      </c>
      <c r="F40" s="299" t="s">
        <v>13</v>
      </c>
      <c r="G40" s="299" t="s">
        <v>13</v>
      </c>
      <c r="H40" s="299" t="s">
        <v>13</v>
      </c>
      <c r="I40" s="298">
        <v>148</v>
      </c>
      <c r="J40" s="298">
        <v>1810</v>
      </c>
      <c r="K40" s="298">
        <v>38</v>
      </c>
      <c r="L40" s="298">
        <v>6</v>
      </c>
      <c r="M40" s="298">
        <v>42</v>
      </c>
      <c r="N40" s="298">
        <v>1</v>
      </c>
      <c r="O40" s="299" t="s">
        <v>13</v>
      </c>
      <c r="P40" s="299" t="s">
        <v>13</v>
      </c>
      <c r="Q40" s="299" t="s">
        <v>13</v>
      </c>
    </row>
    <row r="41" spans="1:17" ht="19.5" customHeight="1">
      <c r="A41" s="302" t="s">
        <v>412</v>
      </c>
      <c r="B41" s="301">
        <v>792</v>
      </c>
      <c r="C41" s="300">
        <v>26989</v>
      </c>
      <c r="D41" s="300">
        <v>248</v>
      </c>
      <c r="E41" s="299" t="s">
        <v>13</v>
      </c>
      <c r="F41" s="299" t="s">
        <v>13</v>
      </c>
      <c r="G41" s="299" t="s">
        <v>13</v>
      </c>
      <c r="H41" s="299" t="s">
        <v>13</v>
      </c>
      <c r="I41" s="298">
        <v>755</v>
      </c>
      <c r="J41" s="298">
        <v>24852</v>
      </c>
      <c r="K41" s="298">
        <v>223</v>
      </c>
      <c r="L41" s="298">
        <v>37</v>
      </c>
      <c r="M41" s="298">
        <v>2137</v>
      </c>
      <c r="N41" s="298">
        <v>25</v>
      </c>
      <c r="O41" s="299" t="s">
        <v>13</v>
      </c>
      <c r="P41" s="299" t="s">
        <v>13</v>
      </c>
      <c r="Q41" s="299" t="s">
        <v>13</v>
      </c>
    </row>
    <row r="42" spans="1:17" ht="19.5" customHeight="1">
      <c r="A42" s="302" t="s">
        <v>411</v>
      </c>
      <c r="B42" s="301">
        <v>1117</v>
      </c>
      <c r="C42" s="303" t="s">
        <v>35</v>
      </c>
      <c r="D42" s="300">
        <v>725</v>
      </c>
      <c r="E42" s="298">
        <v>1</v>
      </c>
      <c r="F42" s="298">
        <v>2</v>
      </c>
      <c r="G42" s="299" t="s">
        <v>13</v>
      </c>
      <c r="H42" s="298">
        <v>0</v>
      </c>
      <c r="I42" s="298">
        <v>1082</v>
      </c>
      <c r="J42" s="299" t="s">
        <v>13</v>
      </c>
      <c r="K42" s="298">
        <v>675</v>
      </c>
      <c r="L42" s="298">
        <v>33</v>
      </c>
      <c r="M42" s="299" t="s">
        <v>13</v>
      </c>
      <c r="N42" s="298">
        <v>49</v>
      </c>
      <c r="O42" s="299" t="s">
        <v>13</v>
      </c>
      <c r="P42" s="299" t="s">
        <v>13</v>
      </c>
      <c r="Q42" s="299" t="s">
        <v>13</v>
      </c>
    </row>
    <row r="43" spans="1:17" ht="19.5" customHeight="1">
      <c r="A43" s="302"/>
      <c r="B43" s="305"/>
      <c r="C43" s="305"/>
      <c r="D43" s="305"/>
      <c r="E43" s="304"/>
      <c r="F43" s="298"/>
      <c r="G43" s="299"/>
      <c r="H43" s="298"/>
      <c r="I43" s="298"/>
      <c r="J43" s="299"/>
      <c r="K43" s="298"/>
      <c r="L43" s="298"/>
      <c r="M43" s="299"/>
      <c r="N43" s="298"/>
      <c r="O43" s="299"/>
      <c r="P43" s="299"/>
      <c r="Q43" s="299"/>
    </row>
    <row r="44" spans="1:17" ht="19.5" customHeight="1">
      <c r="A44" s="302" t="s">
        <v>410</v>
      </c>
      <c r="B44" s="301">
        <v>650</v>
      </c>
      <c r="C44" s="303" t="s">
        <v>35</v>
      </c>
      <c r="D44" s="300">
        <v>180</v>
      </c>
      <c r="E44" s="298">
        <v>2</v>
      </c>
      <c r="F44" s="298">
        <v>2</v>
      </c>
      <c r="G44" s="299" t="s">
        <v>13</v>
      </c>
      <c r="H44" s="299">
        <v>0</v>
      </c>
      <c r="I44" s="298">
        <v>618</v>
      </c>
      <c r="J44" s="299" t="s">
        <v>13</v>
      </c>
      <c r="K44" s="298">
        <v>174</v>
      </c>
      <c r="L44" s="298">
        <v>30</v>
      </c>
      <c r="M44" s="299" t="s">
        <v>13</v>
      </c>
      <c r="N44" s="298">
        <v>4</v>
      </c>
      <c r="O44" s="299" t="s">
        <v>13</v>
      </c>
      <c r="P44" s="299" t="s">
        <v>13</v>
      </c>
      <c r="Q44" s="299" t="s">
        <v>13</v>
      </c>
    </row>
    <row r="45" spans="1:17" ht="19.5" customHeight="1">
      <c r="A45" s="302" t="s">
        <v>409</v>
      </c>
      <c r="B45" s="301">
        <v>7</v>
      </c>
      <c r="C45" s="300">
        <v>877</v>
      </c>
      <c r="D45" s="300">
        <v>2052</v>
      </c>
      <c r="E45" s="299" t="s">
        <v>13</v>
      </c>
      <c r="F45" s="299" t="s">
        <v>13</v>
      </c>
      <c r="G45" s="299" t="s">
        <v>13</v>
      </c>
      <c r="H45" s="299" t="s">
        <v>13</v>
      </c>
      <c r="I45" s="299" t="s">
        <v>13</v>
      </c>
      <c r="J45" s="299" t="s">
        <v>13</v>
      </c>
      <c r="K45" s="299" t="s">
        <v>13</v>
      </c>
      <c r="L45" s="298">
        <v>1</v>
      </c>
      <c r="M45" s="298">
        <v>161</v>
      </c>
      <c r="N45" s="298">
        <v>168</v>
      </c>
      <c r="O45" s="298">
        <v>4</v>
      </c>
      <c r="P45" s="298">
        <v>399</v>
      </c>
      <c r="Q45" s="298">
        <v>334</v>
      </c>
    </row>
    <row r="46" spans="1:17" ht="19.5" customHeight="1">
      <c r="A46" s="297" t="s">
        <v>408</v>
      </c>
      <c r="B46" s="296">
        <v>681</v>
      </c>
      <c r="C46" s="295">
        <v>22484</v>
      </c>
      <c r="D46" s="295">
        <v>555</v>
      </c>
      <c r="E46" s="294">
        <v>1</v>
      </c>
      <c r="F46" s="294">
        <v>2</v>
      </c>
      <c r="G46" s="294">
        <v>11</v>
      </c>
      <c r="H46" s="294">
        <v>0</v>
      </c>
      <c r="I46" s="294">
        <v>658</v>
      </c>
      <c r="J46" s="294">
        <v>21471</v>
      </c>
      <c r="K46" s="294">
        <v>396</v>
      </c>
      <c r="L46" s="294">
        <v>20</v>
      </c>
      <c r="M46" s="294">
        <v>954</v>
      </c>
      <c r="N46" s="294">
        <v>147</v>
      </c>
      <c r="O46" s="294">
        <v>1</v>
      </c>
      <c r="P46" s="294">
        <v>48</v>
      </c>
      <c r="Q46" s="294">
        <v>11</v>
      </c>
    </row>
    <row r="47" spans="1:17" ht="19.5" customHeight="1">
      <c r="A47" s="3" t="s">
        <v>407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9.5" customHeight="1">
      <c r="A48" s="3" t="s">
        <v>14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sheetProtection/>
  <mergeCells count="9">
    <mergeCell ref="O6:Q6"/>
    <mergeCell ref="O1:Q1"/>
    <mergeCell ref="E5:E6"/>
    <mergeCell ref="F5:H6"/>
    <mergeCell ref="I6:K6"/>
    <mergeCell ref="L6:N6"/>
    <mergeCell ref="A3:Q3"/>
    <mergeCell ref="I5:Q5"/>
    <mergeCell ref="B5:D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23.69921875" style="0" customWidth="1"/>
    <col min="2" max="16384" width="11.8984375" style="0" customWidth="1"/>
  </cols>
  <sheetData>
    <row r="1" spans="1:18" ht="19.5" customHeight="1">
      <c r="A1" s="320" t="s">
        <v>453</v>
      </c>
      <c r="B1" s="325"/>
      <c r="C1" s="25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8" t="s">
        <v>452</v>
      </c>
      <c r="R1" s="79"/>
    </row>
    <row r="2" spans="1:18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35" t="s">
        <v>464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9.5" customHeight="1" thickBot="1">
      <c r="A4" s="15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1" t="s">
        <v>451</v>
      </c>
    </row>
    <row r="5" spans="1:18" ht="19.5" customHeight="1">
      <c r="A5" s="50"/>
      <c r="B5" s="154" t="s">
        <v>465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7"/>
      <c r="Q5" s="275" t="s">
        <v>448</v>
      </c>
      <c r="R5" s="318"/>
    </row>
    <row r="6" spans="1:18" ht="19.5" customHeight="1">
      <c r="A6" s="323" t="s">
        <v>463</v>
      </c>
      <c r="B6" s="315" t="s">
        <v>444</v>
      </c>
      <c r="C6" s="317"/>
      <c r="D6" s="316"/>
      <c r="E6" s="315" t="s">
        <v>443</v>
      </c>
      <c r="F6" s="314"/>
      <c r="G6" s="313"/>
      <c r="H6" s="315" t="s">
        <v>442</v>
      </c>
      <c r="I6" s="314"/>
      <c r="J6" s="313"/>
      <c r="K6" s="315" t="s">
        <v>441</v>
      </c>
      <c r="L6" s="314"/>
      <c r="M6" s="313"/>
      <c r="N6" s="315" t="s">
        <v>440</v>
      </c>
      <c r="O6" s="314"/>
      <c r="P6" s="313"/>
      <c r="Q6" s="271"/>
      <c r="R6" s="138"/>
    </row>
    <row r="7" spans="1:18" ht="19.5" customHeight="1">
      <c r="A7" s="44"/>
      <c r="B7" s="147" t="s">
        <v>438</v>
      </c>
      <c r="C7" s="147" t="s">
        <v>439</v>
      </c>
      <c r="D7" s="147" t="s">
        <v>437</v>
      </c>
      <c r="E7" s="147" t="s">
        <v>438</v>
      </c>
      <c r="F7" s="147" t="s">
        <v>439</v>
      </c>
      <c r="G7" s="147" t="s">
        <v>437</v>
      </c>
      <c r="H7" s="147" t="s">
        <v>438</v>
      </c>
      <c r="I7" s="147" t="s">
        <v>439</v>
      </c>
      <c r="J7" s="147" t="s">
        <v>437</v>
      </c>
      <c r="K7" s="147" t="s">
        <v>438</v>
      </c>
      <c r="L7" s="147" t="s">
        <v>439</v>
      </c>
      <c r="M7" s="147" t="s">
        <v>437</v>
      </c>
      <c r="N7" s="147" t="s">
        <v>438</v>
      </c>
      <c r="O7" s="147" t="s">
        <v>439</v>
      </c>
      <c r="P7" s="147" t="s">
        <v>437</v>
      </c>
      <c r="Q7" s="147" t="s">
        <v>438</v>
      </c>
      <c r="R7" s="61" t="s">
        <v>437</v>
      </c>
    </row>
    <row r="8" spans="1:18" ht="19.5" customHeight="1">
      <c r="A8" s="75" t="s">
        <v>436</v>
      </c>
      <c r="B8" s="175">
        <v>34</v>
      </c>
      <c r="C8" s="175">
        <v>5146</v>
      </c>
      <c r="D8" s="175">
        <v>5186</v>
      </c>
      <c r="E8" s="175">
        <v>22</v>
      </c>
      <c r="F8" s="175">
        <v>3449</v>
      </c>
      <c r="G8" s="175">
        <v>8912</v>
      </c>
      <c r="H8" s="175">
        <v>50</v>
      </c>
      <c r="I8" s="175">
        <v>7906</v>
      </c>
      <c r="J8" s="175">
        <v>71708</v>
      </c>
      <c r="K8" s="175">
        <v>5</v>
      </c>
      <c r="L8" s="175">
        <v>1742</v>
      </c>
      <c r="M8" s="175">
        <v>10148</v>
      </c>
      <c r="N8" s="170" t="s">
        <v>35</v>
      </c>
      <c r="O8" s="170" t="s">
        <v>35</v>
      </c>
      <c r="P8" s="170" t="s">
        <v>35</v>
      </c>
      <c r="Q8" s="175">
        <v>372</v>
      </c>
      <c r="R8" s="175">
        <v>35922</v>
      </c>
    </row>
    <row r="9" spans="1:18" ht="19.5" customHeight="1">
      <c r="A9" s="322" t="s">
        <v>458</v>
      </c>
      <c r="B9" s="175">
        <v>33</v>
      </c>
      <c r="C9" s="175">
        <v>5027</v>
      </c>
      <c r="D9" s="175">
        <v>5495</v>
      </c>
      <c r="E9" s="175">
        <v>11</v>
      </c>
      <c r="F9" s="175">
        <v>1828</v>
      </c>
      <c r="G9" s="175">
        <v>4086</v>
      </c>
      <c r="H9" s="175">
        <v>55</v>
      </c>
      <c r="I9" s="175">
        <v>8700</v>
      </c>
      <c r="J9" s="175">
        <v>68413</v>
      </c>
      <c r="K9" s="175">
        <v>4</v>
      </c>
      <c r="L9" s="175">
        <v>1185</v>
      </c>
      <c r="M9" s="175">
        <v>12523</v>
      </c>
      <c r="N9" s="170" t="s">
        <v>35</v>
      </c>
      <c r="O9" s="170" t="s">
        <v>35</v>
      </c>
      <c r="P9" s="170" t="s">
        <v>35</v>
      </c>
      <c r="Q9" s="175">
        <v>344</v>
      </c>
      <c r="R9" s="175">
        <v>31761</v>
      </c>
    </row>
    <row r="10" spans="1:18" ht="19.5" customHeight="1">
      <c r="A10" s="322" t="s">
        <v>459</v>
      </c>
      <c r="B10" s="175">
        <v>30</v>
      </c>
      <c r="C10" s="175">
        <v>4534</v>
      </c>
      <c r="D10" s="175">
        <v>4087</v>
      </c>
      <c r="E10" s="175">
        <v>7</v>
      </c>
      <c r="F10" s="175">
        <v>1154</v>
      </c>
      <c r="G10" s="175">
        <v>3207</v>
      </c>
      <c r="H10" s="175">
        <v>58</v>
      </c>
      <c r="I10" s="175">
        <v>8603</v>
      </c>
      <c r="J10" s="175">
        <v>57800</v>
      </c>
      <c r="K10" s="175">
        <v>5</v>
      </c>
      <c r="L10" s="175">
        <v>866</v>
      </c>
      <c r="M10" s="175">
        <v>2886</v>
      </c>
      <c r="N10" s="170" t="s">
        <v>35</v>
      </c>
      <c r="O10" s="170" t="s">
        <v>35</v>
      </c>
      <c r="P10" s="170" t="s">
        <v>35</v>
      </c>
      <c r="Q10" s="175">
        <v>367</v>
      </c>
      <c r="R10" s="175">
        <v>24091</v>
      </c>
    </row>
    <row r="11" spans="1:18" ht="19.5" customHeight="1">
      <c r="A11" s="322" t="s">
        <v>460</v>
      </c>
      <c r="B11" s="171">
        <v>27</v>
      </c>
      <c r="C11" s="171">
        <v>4165</v>
      </c>
      <c r="D11" s="171">
        <v>3631</v>
      </c>
      <c r="E11" s="171">
        <v>6</v>
      </c>
      <c r="F11" s="171">
        <v>759</v>
      </c>
      <c r="G11" s="171">
        <v>2892</v>
      </c>
      <c r="H11" s="171">
        <v>59</v>
      </c>
      <c r="I11" s="171">
        <v>8676</v>
      </c>
      <c r="J11" s="171">
        <v>55998</v>
      </c>
      <c r="K11" s="171">
        <v>8</v>
      </c>
      <c r="L11" s="171">
        <v>1101</v>
      </c>
      <c r="M11" s="171">
        <v>4845</v>
      </c>
      <c r="N11" s="170" t="s">
        <v>35</v>
      </c>
      <c r="O11" s="170" t="s">
        <v>35</v>
      </c>
      <c r="P11" s="170" t="s">
        <v>35</v>
      </c>
      <c r="Q11" s="171">
        <v>361</v>
      </c>
      <c r="R11" s="171">
        <v>20436</v>
      </c>
    </row>
    <row r="12" spans="1:18" ht="19.5" customHeight="1">
      <c r="A12" s="321" t="s">
        <v>461</v>
      </c>
      <c r="B12" s="311">
        <f>SUM(B14:B46)</f>
        <v>26</v>
      </c>
      <c r="C12" s="311">
        <f>SUM(C14:C46)</f>
        <v>3542</v>
      </c>
      <c r="D12" s="311">
        <f>SUM(D14:D46)</f>
        <v>2960</v>
      </c>
      <c r="E12" s="311">
        <f>SUM(E14:E46)</f>
        <v>6</v>
      </c>
      <c r="F12" s="311">
        <f>SUM(F14:F46)</f>
        <v>825</v>
      </c>
      <c r="G12" s="311">
        <f>SUM(G14:G46)</f>
        <v>2555</v>
      </c>
      <c r="H12" s="311">
        <f>SUM(H14:H46)</f>
        <v>65</v>
      </c>
      <c r="I12" s="311">
        <f>SUM(I14:I46)</f>
        <v>8654</v>
      </c>
      <c r="J12" s="311">
        <f>SUM(J14:J46)</f>
        <v>54857</v>
      </c>
      <c r="K12" s="311">
        <f>SUM(K14:K46)</f>
        <v>8</v>
      </c>
      <c r="L12" s="311">
        <f>SUM(L14:L46)</f>
        <v>873</v>
      </c>
      <c r="M12" s="311">
        <f>SUM(M14:M46)</f>
        <v>6337</v>
      </c>
      <c r="N12" s="189" t="s">
        <v>13</v>
      </c>
      <c r="O12" s="189" t="s">
        <v>13</v>
      </c>
      <c r="P12" s="189" t="s">
        <v>13</v>
      </c>
      <c r="Q12" s="311">
        <f>SUM(Q14:Q46)</f>
        <v>351</v>
      </c>
      <c r="R12" s="311">
        <f>SUM(R14:R46)</f>
        <v>19115</v>
      </c>
    </row>
    <row r="13" spans="1:18" ht="19.5" customHeight="1">
      <c r="A13" s="302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ht="19.5" customHeight="1">
      <c r="A14" s="302" t="s">
        <v>435</v>
      </c>
      <c r="B14" s="171">
        <v>21</v>
      </c>
      <c r="C14" s="171">
        <v>3299</v>
      </c>
      <c r="D14" s="171">
        <v>2585</v>
      </c>
      <c r="E14" s="171">
        <v>1</v>
      </c>
      <c r="F14" s="171">
        <v>153</v>
      </c>
      <c r="G14" s="171">
        <v>151</v>
      </c>
      <c r="H14" s="177" t="s">
        <v>13</v>
      </c>
      <c r="I14" s="177" t="s">
        <v>13</v>
      </c>
      <c r="J14" s="177" t="s">
        <v>13</v>
      </c>
      <c r="K14" s="177" t="s">
        <v>13</v>
      </c>
      <c r="L14" s="177" t="s">
        <v>13</v>
      </c>
      <c r="M14" s="177" t="s">
        <v>13</v>
      </c>
      <c r="N14" s="177" t="s">
        <v>13</v>
      </c>
      <c r="O14" s="177" t="s">
        <v>13</v>
      </c>
      <c r="P14" s="177" t="s">
        <v>13</v>
      </c>
      <c r="Q14" s="177" t="s">
        <v>13</v>
      </c>
      <c r="R14" s="177" t="s">
        <v>13</v>
      </c>
    </row>
    <row r="15" spans="1:18" ht="19.5" customHeight="1">
      <c r="A15" s="310" t="s">
        <v>434</v>
      </c>
      <c r="B15" s="177" t="s">
        <v>13</v>
      </c>
      <c r="C15" s="177" t="s">
        <v>13</v>
      </c>
      <c r="D15" s="177" t="s">
        <v>13</v>
      </c>
      <c r="E15" s="177" t="s">
        <v>13</v>
      </c>
      <c r="F15" s="177" t="s">
        <v>13</v>
      </c>
      <c r="G15" s="177" t="s">
        <v>13</v>
      </c>
      <c r="H15" s="177" t="s">
        <v>13</v>
      </c>
      <c r="I15" s="177" t="s">
        <v>13</v>
      </c>
      <c r="J15" s="177" t="s">
        <v>13</v>
      </c>
      <c r="K15" s="177" t="s">
        <v>13</v>
      </c>
      <c r="L15" s="177" t="s">
        <v>13</v>
      </c>
      <c r="M15" s="177" t="s">
        <v>13</v>
      </c>
      <c r="N15" s="177" t="s">
        <v>13</v>
      </c>
      <c r="O15" s="177" t="s">
        <v>13</v>
      </c>
      <c r="P15" s="177" t="s">
        <v>13</v>
      </c>
      <c r="Q15" s="177" t="s">
        <v>13</v>
      </c>
      <c r="R15" s="177" t="s">
        <v>13</v>
      </c>
    </row>
    <row r="16" spans="1:18" ht="19.5" customHeight="1">
      <c r="A16" s="302" t="s">
        <v>433</v>
      </c>
      <c r="B16" s="177" t="s">
        <v>13</v>
      </c>
      <c r="C16" s="177" t="s">
        <v>13</v>
      </c>
      <c r="D16" s="177" t="s">
        <v>13</v>
      </c>
      <c r="E16" s="177" t="s">
        <v>13</v>
      </c>
      <c r="F16" s="177" t="s">
        <v>13</v>
      </c>
      <c r="G16" s="177" t="s">
        <v>13</v>
      </c>
      <c r="H16" s="177" t="s">
        <v>13</v>
      </c>
      <c r="I16" s="177" t="s">
        <v>13</v>
      </c>
      <c r="J16" s="177" t="s">
        <v>13</v>
      </c>
      <c r="K16" s="177" t="s">
        <v>13</v>
      </c>
      <c r="L16" s="177" t="s">
        <v>13</v>
      </c>
      <c r="M16" s="177" t="s">
        <v>13</v>
      </c>
      <c r="N16" s="177" t="s">
        <v>13</v>
      </c>
      <c r="O16" s="177" t="s">
        <v>13</v>
      </c>
      <c r="P16" s="177" t="s">
        <v>13</v>
      </c>
      <c r="Q16" s="177" t="s">
        <v>13</v>
      </c>
      <c r="R16" s="177" t="s">
        <v>13</v>
      </c>
    </row>
    <row r="17" spans="1:18" ht="19.5" customHeight="1">
      <c r="A17" s="302" t="s">
        <v>432</v>
      </c>
      <c r="B17" s="177" t="s">
        <v>13</v>
      </c>
      <c r="C17" s="177" t="s">
        <v>13</v>
      </c>
      <c r="D17" s="177" t="s">
        <v>13</v>
      </c>
      <c r="E17" s="177" t="s">
        <v>13</v>
      </c>
      <c r="F17" s="177" t="s">
        <v>13</v>
      </c>
      <c r="G17" s="177" t="s">
        <v>13</v>
      </c>
      <c r="H17" s="177" t="s">
        <v>13</v>
      </c>
      <c r="I17" s="177" t="s">
        <v>13</v>
      </c>
      <c r="J17" s="177" t="s">
        <v>13</v>
      </c>
      <c r="K17" s="177" t="s">
        <v>13</v>
      </c>
      <c r="L17" s="177" t="s">
        <v>13</v>
      </c>
      <c r="M17" s="177" t="s">
        <v>13</v>
      </c>
      <c r="N17" s="177" t="s">
        <v>13</v>
      </c>
      <c r="O17" s="177" t="s">
        <v>13</v>
      </c>
      <c r="P17" s="177" t="s">
        <v>13</v>
      </c>
      <c r="Q17" s="177" t="s">
        <v>13</v>
      </c>
      <c r="R17" s="177" t="s">
        <v>13</v>
      </c>
    </row>
    <row r="18" spans="1:18" ht="19.5" customHeight="1">
      <c r="A18" s="302" t="s">
        <v>431</v>
      </c>
      <c r="B18" s="177" t="s">
        <v>13</v>
      </c>
      <c r="C18" s="177" t="s">
        <v>13</v>
      </c>
      <c r="D18" s="177" t="s">
        <v>13</v>
      </c>
      <c r="E18" s="177" t="s">
        <v>13</v>
      </c>
      <c r="F18" s="177" t="s">
        <v>13</v>
      </c>
      <c r="G18" s="177" t="s">
        <v>13</v>
      </c>
      <c r="H18" s="177" t="s">
        <v>13</v>
      </c>
      <c r="I18" s="177" t="s">
        <v>13</v>
      </c>
      <c r="J18" s="177" t="s">
        <v>13</v>
      </c>
      <c r="K18" s="177" t="s">
        <v>13</v>
      </c>
      <c r="L18" s="177" t="s">
        <v>13</v>
      </c>
      <c r="M18" s="177" t="s">
        <v>13</v>
      </c>
      <c r="N18" s="177" t="s">
        <v>13</v>
      </c>
      <c r="O18" s="177" t="s">
        <v>13</v>
      </c>
      <c r="P18" s="177" t="s">
        <v>13</v>
      </c>
      <c r="Q18" s="177" t="s">
        <v>13</v>
      </c>
      <c r="R18" s="177" t="s">
        <v>13</v>
      </c>
    </row>
    <row r="19" spans="1:18" ht="19.5" customHeight="1">
      <c r="A19" s="302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ht="19.5" customHeight="1">
      <c r="A20" s="302" t="s">
        <v>430</v>
      </c>
      <c r="B20" s="177" t="s">
        <v>13</v>
      </c>
      <c r="C20" s="177" t="s">
        <v>13</v>
      </c>
      <c r="D20" s="177" t="s">
        <v>13</v>
      </c>
      <c r="E20" s="177" t="s">
        <v>13</v>
      </c>
      <c r="F20" s="177" t="s">
        <v>13</v>
      </c>
      <c r="G20" s="177" t="s">
        <v>13</v>
      </c>
      <c r="H20" s="177" t="s">
        <v>13</v>
      </c>
      <c r="I20" s="177" t="s">
        <v>13</v>
      </c>
      <c r="J20" s="177" t="s">
        <v>13</v>
      </c>
      <c r="K20" s="177" t="s">
        <v>13</v>
      </c>
      <c r="L20" s="177" t="s">
        <v>13</v>
      </c>
      <c r="M20" s="177" t="s">
        <v>13</v>
      </c>
      <c r="N20" s="177" t="s">
        <v>13</v>
      </c>
      <c r="O20" s="177" t="s">
        <v>13</v>
      </c>
      <c r="P20" s="177" t="s">
        <v>13</v>
      </c>
      <c r="Q20" s="171">
        <v>19</v>
      </c>
      <c r="R20" s="171">
        <v>28</v>
      </c>
    </row>
    <row r="21" spans="1:18" ht="19.5" customHeight="1">
      <c r="A21" s="309" t="s">
        <v>429</v>
      </c>
      <c r="B21" s="177" t="s">
        <v>13</v>
      </c>
      <c r="C21" s="177" t="s">
        <v>13</v>
      </c>
      <c r="D21" s="177" t="s">
        <v>13</v>
      </c>
      <c r="E21" s="177" t="s">
        <v>13</v>
      </c>
      <c r="F21" s="177" t="s">
        <v>13</v>
      </c>
      <c r="G21" s="177" t="s">
        <v>13</v>
      </c>
      <c r="H21" s="171">
        <v>2</v>
      </c>
      <c r="I21" s="171">
        <v>59</v>
      </c>
      <c r="J21" s="171">
        <v>961</v>
      </c>
      <c r="K21" s="177" t="s">
        <v>13</v>
      </c>
      <c r="L21" s="177" t="s">
        <v>13</v>
      </c>
      <c r="M21" s="177" t="s">
        <v>13</v>
      </c>
      <c r="N21" s="177" t="s">
        <v>13</v>
      </c>
      <c r="O21" s="177" t="s">
        <v>13</v>
      </c>
      <c r="P21" s="177" t="s">
        <v>13</v>
      </c>
      <c r="Q21" s="177" t="s">
        <v>13</v>
      </c>
      <c r="R21" s="177" t="s">
        <v>13</v>
      </c>
    </row>
    <row r="22" spans="1:18" ht="19.5" customHeight="1">
      <c r="A22" s="309" t="s">
        <v>428</v>
      </c>
      <c r="B22" s="177" t="s">
        <v>13</v>
      </c>
      <c r="C22" s="177" t="s">
        <v>13</v>
      </c>
      <c r="D22" s="177" t="s">
        <v>13</v>
      </c>
      <c r="E22" s="177" t="s">
        <v>13</v>
      </c>
      <c r="F22" s="177" t="s">
        <v>13</v>
      </c>
      <c r="G22" s="177" t="s">
        <v>13</v>
      </c>
      <c r="H22" s="171">
        <v>3</v>
      </c>
      <c r="I22" s="171">
        <v>441</v>
      </c>
      <c r="J22" s="171">
        <v>20665</v>
      </c>
      <c r="K22" s="177" t="s">
        <v>13</v>
      </c>
      <c r="L22" s="177" t="s">
        <v>13</v>
      </c>
      <c r="M22" s="177" t="s">
        <v>13</v>
      </c>
      <c r="N22" s="177" t="s">
        <v>13</v>
      </c>
      <c r="O22" s="177" t="s">
        <v>13</v>
      </c>
      <c r="P22" s="177" t="s">
        <v>13</v>
      </c>
      <c r="Q22" s="177" t="s">
        <v>13</v>
      </c>
      <c r="R22" s="177" t="s">
        <v>13</v>
      </c>
    </row>
    <row r="23" spans="1:18" ht="19.5" customHeight="1">
      <c r="A23" s="309" t="s">
        <v>427</v>
      </c>
      <c r="B23" s="177" t="s">
        <v>13</v>
      </c>
      <c r="C23" s="177" t="s">
        <v>13</v>
      </c>
      <c r="D23" s="177" t="s">
        <v>13</v>
      </c>
      <c r="E23" s="177" t="s">
        <v>13</v>
      </c>
      <c r="F23" s="177" t="s">
        <v>13</v>
      </c>
      <c r="G23" s="177" t="s">
        <v>13</v>
      </c>
      <c r="H23" s="177" t="s">
        <v>13</v>
      </c>
      <c r="I23" s="177" t="s">
        <v>13</v>
      </c>
      <c r="J23" s="177" t="s">
        <v>13</v>
      </c>
      <c r="K23" s="177" t="s">
        <v>13</v>
      </c>
      <c r="L23" s="177" t="s">
        <v>13</v>
      </c>
      <c r="M23" s="177" t="s">
        <v>13</v>
      </c>
      <c r="N23" s="177" t="s">
        <v>13</v>
      </c>
      <c r="O23" s="177" t="s">
        <v>13</v>
      </c>
      <c r="P23" s="177" t="s">
        <v>13</v>
      </c>
      <c r="Q23" s="177" t="s">
        <v>13</v>
      </c>
      <c r="R23" s="177" t="s">
        <v>13</v>
      </c>
    </row>
    <row r="24" spans="1:18" ht="19.5" customHeight="1">
      <c r="A24" s="309" t="s">
        <v>426</v>
      </c>
      <c r="B24" s="177" t="s">
        <v>13</v>
      </c>
      <c r="C24" s="177" t="s">
        <v>13</v>
      </c>
      <c r="D24" s="177" t="s">
        <v>13</v>
      </c>
      <c r="E24" s="177" t="s">
        <v>13</v>
      </c>
      <c r="F24" s="177" t="s">
        <v>13</v>
      </c>
      <c r="G24" s="177" t="s">
        <v>13</v>
      </c>
      <c r="H24" s="177" t="s">
        <v>13</v>
      </c>
      <c r="I24" s="177" t="s">
        <v>13</v>
      </c>
      <c r="J24" s="177" t="s">
        <v>13</v>
      </c>
      <c r="K24" s="177" t="s">
        <v>13</v>
      </c>
      <c r="L24" s="177" t="s">
        <v>13</v>
      </c>
      <c r="M24" s="177" t="s">
        <v>13</v>
      </c>
      <c r="N24" s="177" t="s">
        <v>13</v>
      </c>
      <c r="O24" s="177" t="s">
        <v>13</v>
      </c>
      <c r="P24" s="177" t="s">
        <v>13</v>
      </c>
      <c r="Q24" s="177" t="s">
        <v>13</v>
      </c>
      <c r="R24" s="177" t="s">
        <v>13</v>
      </c>
    </row>
    <row r="25" spans="1:18" ht="19.5" customHeight="1">
      <c r="A25" s="302" t="s">
        <v>425</v>
      </c>
      <c r="B25" s="177" t="s">
        <v>13</v>
      </c>
      <c r="C25" s="177" t="s">
        <v>13</v>
      </c>
      <c r="D25" s="177" t="s">
        <v>13</v>
      </c>
      <c r="E25" s="177" t="s">
        <v>13</v>
      </c>
      <c r="F25" s="177" t="s">
        <v>13</v>
      </c>
      <c r="G25" s="177" t="s">
        <v>13</v>
      </c>
      <c r="H25" s="171">
        <v>6</v>
      </c>
      <c r="I25" s="171">
        <v>352</v>
      </c>
      <c r="J25" s="171">
        <v>1683</v>
      </c>
      <c r="K25" s="177" t="s">
        <v>13</v>
      </c>
      <c r="L25" s="177" t="s">
        <v>13</v>
      </c>
      <c r="M25" s="177" t="s">
        <v>13</v>
      </c>
      <c r="N25" s="177" t="s">
        <v>13</v>
      </c>
      <c r="O25" s="177" t="s">
        <v>13</v>
      </c>
      <c r="P25" s="177" t="s">
        <v>13</v>
      </c>
      <c r="Q25" s="177" t="s">
        <v>13</v>
      </c>
      <c r="R25" s="177" t="s">
        <v>13</v>
      </c>
    </row>
    <row r="26" spans="1:18" ht="19.5" customHeight="1">
      <c r="A26" s="326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</row>
    <row r="27" spans="1:18" ht="19.5" customHeight="1">
      <c r="A27" s="302" t="s">
        <v>424</v>
      </c>
      <c r="B27" s="177" t="s">
        <v>13</v>
      </c>
      <c r="C27" s="177" t="s">
        <v>13</v>
      </c>
      <c r="D27" s="177" t="s">
        <v>13</v>
      </c>
      <c r="E27" s="177" t="s">
        <v>13</v>
      </c>
      <c r="F27" s="177" t="s">
        <v>13</v>
      </c>
      <c r="G27" s="177" t="s">
        <v>13</v>
      </c>
      <c r="H27" s="171">
        <v>2</v>
      </c>
      <c r="I27" s="171">
        <v>22</v>
      </c>
      <c r="J27" s="171">
        <v>9</v>
      </c>
      <c r="K27" s="177" t="s">
        <v>13</v>
      </c>
      <c r="L27" s="177" t="s">
        <v>13</v>
      </c>
      <c r="M27" s="177" t="s">
        <v>13</v>
      </c>
      <c r="N27" s="177" t="s">
        <v>13</v>
      </c>
      <c r="O27" s="177" t="s">
        <v>13</v>
      </c>
      <c r="P27" s="177" t="s">
        <v>13</v>
      </c>
      <c r="Q27" s="177" t="s">
        <v>13</v>
      </c>
      <c r="R27" s="177" t="s">
        <v>13</v>
      </c>
    </row>
    <row r="28" spans="1:18" ht="19.5" customHeight="1">
      <c r="A28" s="302" t="s">
        <v>423</v>
      </c>
      <c r="B28" s="177" t="s">
        <v>13</v>
      </c>
      <c r="C28" s="177" t="s">
        <v>13</v>
      </c>
      <c r="D28" s="177" t="s">
        <v>13</v>
      </c>
      <c r="E28" s="177" t="s">
        <v>13</v>
      </c>
      <c r="F28" s="177" t="s">
        <v>13</v>
      </c>
      <c r="G28" s="177" t="s">
        <v>13</v>
      </c>
      <c r="H28" s="177" t="s">
        <v>13</v>
      </c>
      <c r="I28" s="177" t="s">
        <v>13</v>
      </c>
      <c r="J28" s="177" t="s">
        <v>13</v>
      </c>
      <c r="K28" s="177" t="s">
        <v>13</v>
      </c>
      <c r="L28" s="177" t="s">
        <v>13</v>
      </c>
      <c r="M28" s="177" t="s">
        <v>13</v>
      </c>
      <c r="N28" s="177" t="s">
        <v>13</v>
      </c>
      <c r="O28" s="177" t="s">
        <v>13</v>
      </c>
      <c r="P28" s="177" t="s">
        <v>13</v>
      </c>
      <c r="Q28" s="177" t="s">
        <v>13</v>
      </c>
      <c r="R28" s="177" t="s">
        <v>13</v>
      </c>
    </row>
    <row r="29" spans="1:18" ht="19.5" customHeight="1">
      <c r="A29" s="302" t="s">
        <v>422</v>
      </c>
      <c r="B29" s="177" t="s">
        <v>13</v>
      </c>
      <c r="C29" s="177" t="s">
        <v>13</v>
      </c>
      <c r="D29" s="177" t="s">
        <v>13</v>
      </c>
      <c r="E29" s="177" t="s">
        <v>13</v>
      </c>
      <c r="F29" s="177" t="s">
        <v>13</v>
      </c>
      <c r="G29" s="177" t="s">
        <v>13</v>
      </c>
      <c r="H29" s="177" t="s">
        <v>13</v>
      </c>
      <c r="I29" s="177" t="s">
        <v>13</v>
      </c>
      <c r="J29" s="177" t="s">
        <v>13</v>
      </c>
      <c r="K29" s="177" t="s">
        <v>13</v>
      </c>
      <c r="L29" s="177" t="s">
        <v>13</v>
      </c>
      <c r="M29" s="177" t="s">
        <v>13</v>
      </c>
      <c r="N29" s="177" t="s">
        <v>13</v>
      </c>
      <c r="O29" s="177" t="s">
        <v>13</v>
      </c>
      <c r="P29" s="177" t="s">
        <v>13</v>
      </c>
      <c r="Q29" s="171">
        <v>89</v>
      </c>
      <c r="R29" s="171">
        <v>16904</v>
      </c>
    </row>
    <row r="30" spans="1:18" ht="19.5" customHeight="1">
      <c r="A30" s="302" t="s">
        <v>421</v>
      </c>
      <c r="B30" s="177" t="s">
        <v>13</v>
      </c>
      <c r="C30" s="177" t="s">
        <v>13</v>
      </c>
      <c r="D30" s="177" t="s">
        <v>13</v>
      </c>
      <c r="E30" s="177" t="s">
        <v>13</v>
      </c>
      <c r="F30" s="177" t="s">
        <v>13</v>
      </c>
      <c r="G30" s="177" t="s">
        <v>13</v>
      </c>
      <c r="H30" s="177" t="s">
        <v>13</v>
      </c>
      <c r="I30" s="177" t="s">
        <v>13</v>
      </c>
      <c r="J30" s="177" t="s">
        <v>13</v>
      </c>
      <c r="K30" s="177" t="s">
        <v>13</v>
      </c>
      <c r="L30" s="177" t="s">
        <v>13</v>
      </c>
      <c r="M30" s="177" t="s">
        <v>13</v>
      </c>
      <c r="N30" s="177" t="s">
        <v>13</v>
      </c>
      <c r="O30" s="177" t="s">
        <v>13</v>
      </c>
      <c r="P30" s="177" t="s">
        <v>13</v>
      </c>
      <c r="Q30" s="171">
        <v>243</v>
      </c>
      <c r="R30" s="171">
        <v>2183</v>
      </c>
    </row>
    <row r="31" spans="1:18" ht="19.5" customHeight="1">
      <c r="A31" s="302"/>
      <c r="B31" s="177" t="s">
        <v>13</v>
      </c>
      <c r="C31" s="177" t="s">
        <v>13</v>
      </c>
      <c r="D31" s="177" t="s">
        <v>13</v>
      </c>
      <c r="E31" s="177" t="s">
        <v>13</v>
      </c>
      <c r="F31" s="177" t="s">
        <v>13</v>
      </c>
      <c r="G31" s="177" t="s">
        <v>13</v>
      </c>
      <c r="H31" s="177" t="s">
        <v>13</v>
      </c>
      <c r="I31" s="177" t="s">
        <v>13</v>
      </c>
      <c r="J31" s="177" t="s">
        <v>13</v>
      </c>
      <c r="K31" s="177" t="s">
        <v>13</v>
      </c>
      <c r="L31" s="177" t="s">
        <v>13</v>
      </c>
      <c r="M31" s="177" t="s">
        <v>13</v>
      </c>
      <c r="N31" s="177" t="s">
        <v>13</v>
      </c>
      <c r="O31" s="177" t="s">
        <v>13</v>
      </c>
      <c r="P31" s="177" t="s">
        <v>13</v>
      </c>
      <c r="Q31" s="177" t="s">
        <v>13</v>
      </c>
      <c r="R31" s="177" t="s">
        <v>13</v>
      </c>
    </row>
    <row r="32" spans="1:18" ht="19.5" customHeight="1">
      <c r="A32" s="302" t="s">
        <v>420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</row>
    <row r="33" spans="1:18" ht="19.5" customHeight="1">
      <c r="A33" s="302" t="s">
        <v>419</v>
      </c>
      <c r="B33" s="177" t="s">
        <v>13</v>
      </c>
      <c r="C33" s="177" t="s">
        <v>13</v>
      </c>
      <c r="D33" s="177" t="s">
        <v>13</v>
      </c>
      <c r="E33" s="177" t="s">
        <v>13</v>
      </c>
      <c r="F33" s="177" t="s">
        <v>13</v>
      </c>
      <c r="G33" s="177" t="s">
        <v>13</v>
      </c>
      <c r="H33" s="177" t="s">
        <v>13</v>
      </c>
      <c r="I33" s="177" t="s">
        <v>13</v>
      </c>
      <c r="J33" s="177" t="s">
        <v>13</v>
      </c>
      <c r="K33" s="171">
        <v>1</v>
      </c>
      <c r="L33" s="171">
        <v>69</v>
      </c>
      <c r="M33" s="171">
        <v>37</v>
      </c>
      <c r="N33" s="177" t="s">
        <v>13</v>
      </c>
      <c r="O33" s="177" t="s">
        <v>13</v>
      </c>
      <c r="P33" s="177" t="s">
        <v>13</v>
      </c>
      <c r="Q33" s="177" t="s">
        <v>13</v>
      </c>
      <c r="R33" s="177" t="s">
        <v>13</v>
      </c>
    </row>
    <row r="34" spans="1:18" ht="19.5" customHeight="1">
      <c r="A34" s="302" t="s">
        <v>418</v>
      </c>
      <c r="B34" s="177" t="s">
        <v>13</v>
      </c>
      <c r="C34" s="177" t="s">
        <v>13</v>
      </c>
      <c r="D34" s="177" t="s">
        <v>13</v>
      </c>
      <c r="E34" s="177" t="s">
        <v>13</v>
      </c>
      <c r="F34" s="177" t="s">
        <v>13</v>
      </c>
      <c r="G34" s="177" t="s">
        <v>13</v>
      </c>
      <c r="H34" s="177" t="s">
        <v>13</v>
      </c>
      <c r="I34" s="177" t="s">
        <v>13</v>
      </c>
      <c r="J34" s="177" t="s">
        <v>13</v>
      </c>
      <c r="K34" s="177" t="s">
        <v>13</v>
      </c>
      <c r="L34" s="177" t="s">
        <v>13</v>
      </c>
      <c r="M34" s="177" t="s">
        <v>13</v>
      </c>
      <c r="N34" s="177" t="s">
        <v>13</v>
      </c>
      <c r="O34" s="177" t="s">
        <v>13</v>
      </c>
      <c r="P34" s="177" t="s">
        <v>13</v>
      </c>
      <c r="Q34" s="177" t="s">
        <v>13</v>
      </c>
      <c r="R34" s="177" t="s">
        <v>13</v>
      </c>
    </row>
    <row r="35" spans="1:18" ht="19.5" customHeight="1">
      <c r="A35" s="302" t="s">
        <v>417</v>
      </c>
      <c r="B35" s="177" t="s">
        <v>13</v>
      </c>
      <c r="C35" s="177" t="s">
        <v>13</v>
      </c>
      <c r="D35" s="177" t="s">
        <v>13</v>
      </c>
      <c r="E35" s="177" t="s">
        <v>13</v>
      </c>
      <c r="F35" s="177" t="s">
        <v>13</v>
      </c>
      <c r="G35" s="177" t="s">
        <v>13</v>
      </c>
      <c r="H35" s="177" t="s">
        <v>13</v>
      </c>
      <c r="I35" s="177" t="s">
        <v>13</v>
      </c>
      <c r="J35" s="177" t="s">
        <v>13</v>
      </c>
      <c r="K35" s="171">
        <v>3</v>
      </c>
      <c r="L35" s="171">
        <v>265</v>
      </c>
      <c r="M35" s="171">
        <v>4008</v>
      </c>
      <c r="N35" s="177" t="s">
        <v>13</v>
      </c>
      <c r="O35" s="177" t="s">
        <v>13</v>
      </c>
      <c r="P35" s="177" t="s">
        <v>13</v>
      </c>
      <c r="Q35" s="177" t="s">
        <v>13</v>
      </c>
      <c r="R35" s="177" t="s">
        <v>13</v>
      </c>
    </row>
    <row r="36" spans="1:18" ht="19.5" customHeight="1">
      <c r="A36" s="302" t="s">
        <v>416</v>
      </c>
      <c r="B36" s="171">
        <v>5</v>
      </c>
      <c r="C36" s="171">
        <v>243</v>
      </c>
      <c r="D36" s="171">
        <v>375</v>
      </c>
      <c r="E36" s="171">
        <v>4</v>
      </c>
      <c r="F36" s="171">
        <v>512</v>
      </c>
      <c r="G36" s="171">
        <v>1771</v>
      </c>
      <c r="H36" s="171">
        <v>51</v>
      </c>
      <c r="I36" s="171">
        <v>7623</v>
      </c>
      <c r="J36" s="171">
        <v>30622</v>
      </c>
      <c r="K36" s="171">
        <v>4</v>
      </c>
      <c r="L36" s="171">
        <v>539</v>
      </c>
      <c r="M36" s="171">
        <v>2292</v>
      </c>
      <c r="N36" s="177" t="s">
        <v>13</v>
      </c>
      <c r="O36" s="177" t="s">
        <v>13</v>
      </c>
      <c r="P36" s="177" t="s">
        <v>13</v>
      </c>
      <c r="Q36" s="177" t="s">
        <v>13</v>
      </c>
      <c r="R36" s="177" t="s">
        <v>13</v>
      </c>
    </row>
    <row r="37" spans="1:18" ht="19.5" customHeight="1">
      <c r="A37" s="302"/>
      <c r="B37" s="177" t="s">
        <v>13</v>
      </c>
      <c r="C37" s="177" t="s">
        <v>13</v>
      </c>
      <c r="D37" s="177" t="s">
        <v>13</v>
      </c>
      <c r="E37" s="177" t="s">
        <v>13</v>
      </c>
      <c r="F37" s="177" t="s">
        <v>13</v>
      </c>
      <c r="G37" s="177" t="s">
        <v>13</v>
      </c>
      <c r="H37" s="177" t="s">
        <v>13</v>
      </c>
      <c r="I37" s="177" t="s">
        <v>13</v>
      </c>
      <c r="J37" s="177" t="s">
        <v>13</v>
      </c>
      <c r="K37" s="177" t="s">
        <v>13</v>
      </c>
      <c r="L37" s="177" t="s">
        <v>13</v>
      </c>
      <c r="M37" s="177" t="s">
        <v>13</v>
      </c>
      <c r="N37" s="177" t="s">
        <v>13</v>
      </c>
      <c r="O37" s="177" t="s">
        <v>13</v>
      </c>
      <c r="P37" s="177" t="s">
        <v>13</v>
      </c>
      <c r="Q37" s="177" t="s">
        <v>13</v>
      </c>
      <c r="R37" s="177" t="s">
        <v>13</v>
      </c>
    </row>
    <row r="38" spans="1:18" ht="19.5" customHeight="1">
      <c r="A38" s="302" t="s">
        <v>415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</row>
    <row r="39" spans="1:18" ht="19.5" customHeight="1">
      <c r="A39" s="302" t="s">
        <v>414</v>
      </c>
      <c r="B39" s="177" t="s">
        <v>13</v>
      </c>
      <c r="C39" s="177" t="s">
        <v>13</v>
      </c>
      <c r="D39" s="177" t="s">
        <v>13</v>
      </c>
      <c r="E39" s="177" t="s">
        <v>13</v>
      </c>
      <c r="F39" s="177" t="s">
        <v>13</v>
      </c>
      <c r="G39" s="177" t="s">
        <v>13</v>
      </c>
      <c r="H39" s="177" t="s">
        <v>13</v>
      </c>
      <c r="I39" s="177" t="s">
        <v>13</v>
      </c>
      <c r="J39" s="177" t="s">
        <v>13</v>
      </c>
      <c r="K39" s="177" t="s">
        <v>13</v>
      </c>
      <c r="L39" s="177" t="s">
        <v>13</v>
      </c>
      <c r="M39" s="177" t="s">
        <v>13</v>
      </c>
      <c r="N39" s="177" t="s">
        <v>13</v>
      </c>
      <c r="O39" s="177" t="s">
        <v>13</v>
      </c>
      <c r="P39" s="177" t="s">
        <v>13</v>
      </c>
      <c r="Q39" s="177" t="s">
        <v>13</v>
      </c>
      <c r="R39" s="177" t="s">
        <v>13</v>
      </c>
    </row>
    <row r="40" spans="1:18" ht="19.5" customHeight="1">
      <c r="A40" s="302" t="s">
        <v>413</v>
      </c>
      <c r="B40" s="177" t="s">
        <v>13</v>
      </c>
      <c r="C40" s="177" t="s">
        <v>13</v>
      </c>
      <c r="D40" s="177" t="s">
        <v>13</v>
      </c>
      <c r="E40" s="177" t="s">
        <v>13</v>
      </c>
      <c r="F40" s="177" t="s">
        <v>13</v>
      </c>
      <c r="G40" s="177" t="s">
        <v>13</v>
      </c>
      <c r="H40" s="177" t="s">
        <v>13</v>
      </c>
      <c r="I40" s="177" t="s">
        <v>13</v>
      </c>
      <c r="J40" s="177" t="s">
        <v>13</v>
      </c>
      <c r="K40" s="177" t="s">
        <v>13</v>
      </c>
      <c r="L40" s="177" t="s">
        <v>13</v>
      </c>
      <c r="M40" s="177" t="s">
        <v>13</v>
      </c>
      <c r="N40" s="177" t="s">
        <v>13</v>
      </c>
      <c r="O40" s="177" t="s">
        <v>13</v>
      </c>
      <c r="P40" s="177" t="s">
        <v>13</v>
      </c>
      <c r="Q40" s="177" t="s">
        <v>13</v>
      </c>
      <c r="R40" s="177" t="s">
        <v>13</v>
      </c>
    </row>
    <row r="41" spans="1:18" ht="19.5" customHeight="1">
      <c r="A41" s="302" t="s">
        <v>412</v>
      </c>
      <c r="B41" s="177" t="s">
        <v>13</v>
      </c>
      <c r="C41" s="177" t="s">
        <v>13</v>
      </c>
      <c r="D41" s="177" t="s">
        <v>13</v>
      </c>
      <c r="E41" s="177" t="s">
        <v>13</v>
      </c>
      <c r="F41" s="177" t="s">
        <v>13</v>
      </c>
      <c r="G41" s="177" t="s">
        <v>13</v>
      </c>
      <c r="H41" s="177" t="s">
        <v>13</v>
      </c>
      <c r="I41" s="177" t="s">
        <v>13</v>
      </c>
      <c r="J41" s="177" t="s">
        <v>13</v>
      </c>
      <c r="K41" s="177" t="s">
        <v>13</v>
      </c>
      <c r="L41" s="177" t="s">
        <v>13</v>
      </c>
      <c r="M41" s="177" t="s">
        <v>13</v>
      </c>
      <c r="N41" s="177" t="s">
        <v>13</v>
      </c>
      <c r="O41" s="177" t="s">
        <v>13</v>
      </c>
      <c r="P41" s="177" t="s">
        <v>13</v>
      </c>
      <c r="Q41" s="177" t="s">
        <v>13</v>
      </c>
      <c r="R41" s="177" t="s">
        <v>13</v>
      </c>
    </row>
    <row r="42" spans="1:18" ht="19.5" customHeight="1">
      <c r="A42" s="302" t="s">
        <v>411</v>
      </c>
      <c r="B42" s="177" t="s">
        <v>13</v>
      </c>
      <c r="C42" s="177" t="s">
        <v>13</v>
      </c>
      <c r="D42" s="177" t="s">
        <v>13</v>
      </c>
      <c r="E42" s="177" t="s">
        <v>13</v>
      </c>
      <c r="F42" s="177" t="s">
        <v>13</v>
      </c>
      <c r="G42" s="177" t="s">
        <v>13</v>
      </c>
      <c r="H42" s="177" t="s">
        <v>13</v>
      </c>
      <c r="I42" s="177" t="s">
        <v>13</v>
      </c>
      <c r="J42" s="177" t="s">
        <v>13</v>
      </c>
      <c r="K42" s="177" t="s">
        <v>13</v>
      </c>
      <c r="L42" s="177" t="s">
        <v>13</v>
      </c>
      <c r="M42" s="177" t="s">
        <v>13</v>
      </c>
      <c r="N42" s="177" t="s">
        <v>13</v>
      </c>
      <c r="O42" s="177" t="s">
        <v>13</v>
      </c>
      <c r="P42" s="177" t="s">
        <v>13</v>
      </c>
      <c r="Q42" s="177" t="s">
        <v>13</v>
      </c>
      <c r="R42" s="177" t="s">
        <v>13</v>
      </c>
    </row>
    <row r="43" spans="1:18" ht="19.5" customHeight="1">
      <c r="A43" s="302"/>
      <c r="B43" s="177" t="s">
        <v>13</v>
      </c>
      <c r="C43" s="177" t="s">
        <v>13</v>
      </c>
      <c r="D43" s="177" t="s">
        <v>13</v>
      </c>
      <c r="E43" s="177" t="s">
        <v>13</v>
      </c>
      <c r="F43" s="177" t="s">
        <v>13</v>
      </c>
      <c r="G43" s="177" t="s">
        <v>13</v>
      </c>
      <c r="H43" s="177" t="s">
        <v>13</v>
      </c>
      <c r="I43" s="177" t="s">
        <v>13</v>
      </c>
      <c r="J43" s="177" t="s">
        <v>13</v>
      </c>
      <c r="K43" s="177" t="s">
        <v>13</v>
      </c>
      <c r="L43" s="177" t="s">
        <v>13</v>
      </c>
      <c r="M43" s="177" t="s">
        <v>13</v>
      </c>
      <c r="N43" s="177" t="s">
        <v>13</v>
      </c>
      <c r="O43" s="177" t="s">
        <v>13</v>
      </c>
      <c r="P43" s="177" t="s">
        <v>13</v>
      </c>
      <c r="Q43" s="177" t="s">
        <v>13</v>
      </c>
      <c r="R43" s="177" t="s">
        <v>13</v>
      </c>
    </row>
    <row r="44" spans="1:18" ht="19.5" customHeight="1">
      <c r="A44" s="302" t="s">
        <v>410</v>
      </c>
      <c r="B44" s="177" t="s">
        <v>13</v>
      </c>
      <c r="C44" s="177" t="s">
        <v>13</v>
      </c>
      <c r="D44" s="177" t="s">
        <v>13</v>
      </c>
      <c r="E44" s="171">
        <v>1</v>
      </c>
      <c r="F44" s="171">
        <v>160</v>
      </c>
      <c r="G44" s="171">
        <v>633</v>
      </c>
      <c r="H44" s="171">
        <v>1</v>
      </c>
      <c r="I44" s="171">
        <v>157</v>
      </c>
      <c r="J44" s="171">
        <v>917</v>
      </c>
      <c r="K44" s="177" t="s">
        <v>13</v>
      </c>
      <c r="L44" s="177" t="s">
        <v>13</v>
      </c>
      <c r="M44" s="177" t="s">
        <v>13</v>
      </c>
      <c r="N44" s="177" t="s">
        <v>13</v>
      </c>
      <c r="O44" s="177" t="s">
        <v>13</v>
      </c>
      <c r="P44" s="177" t="s">
        <v>13</v>
      </c>
      <c r="Q44" s="177" t="s">
        <v>13</v>
      </c>
      <c r="R44" s="177" t="s">
        <v>13</v>
      </c>
    </row>
    <row r="45" spans="1:18" ht="19.5" customHeight="1">
      <c r="A45" s="302" t="s">
        <v>409</v>
      </c>
      <c r="B45" s="170"/>
      <c r="C45" s="170"/>
      <c r="D45" s="170"/>
      <c r="E45" s="175"/>
      <c r="F45" s="175"/>
      <c r="G45" s="175"/>
      <c r="H45" s="175"/>
      <c r="I45" s="175"/>
      <c r="J45" s="175"/>
      <c r="K45" s="170"/>
      <c r="L45" s="170"/>
      <c r="M45" s="170"/>
      <c r="N45" s="170"/>
      <c r="O45" s="170"/>
      <c r="P45" s="170"/>
      <c r="Q45" s="170"/>
      <c r="R45" s="170"/>
    </row>
    <row r="46" spans="1:18" ht="19.5" customHeight="1">
      <c r="A46" s="297" t="s">
        <v>408</v>
      </c>
      <c r="B46" s="293" t="s">
        <v>13</v>
      </c>
      <c r="C46" s="159" t="s">
        <v>13</v>
      </c>
      <c r="D46" s="159" t="s">
        <v>13</v>
      </c>
      <c r="E46" s="159" t="s">
        <v>13</v>
      </c>
      <c r="F46" s="159" t="s">
        <v>13</v>
      </c>
      <c r="G46" s="159" t="s">
        <v>13</v>
      </c>
      <c r="H46" s="159" t="s">
        <v>13</v>
      </c>
      <c r="I46" s="159" t="s">
        <v>13</v>
      </c>
      <c r="J46" s="159" t="s">
        <v>13</v>
      </c>
      <c r="K46" s="159" t="s">
        <v>13</v>
      </c>
      <c r="L46" s="159" t="s">
        <v>13</v>
      </c>
      <c r="M46" s="159" t="s">
        <v>13</v>
      </c>
      <c r="N46" s="159" t="s">
        <v>13</v>
      </c>
      <c r="O46" s="159" t="s">
        <v>13</v>
      </c>
      <c r="P46" s="159" t="s">
        <v>13</v>
      </c>
      <c r="Q46" s="159" t="s">
        <v>13</v>
      </c>
      <c r="R46" s="159" t="s">
        <v>13</v>
      </c>
    </row>
    <row r="47" spans="1:18" ht="19.5" customHeight="1">
      <c r="A47" s="3" t="s">
        <v>407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9.5" customHeight="1">
      <c r="A48" s="3" t="s">
        <v>14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sheetProtection/>
  <mergeCells count="9">
    <mergeCell ref="B5:P5"/>
    <mergeCell ref="A3:R3"/>
    <mergeCell ref="B6:D6"/>
    <mergeCell ref="E6:G6"/>
    <mergeCell ref="H6:J6"/>
    <mergeCell ref="K6:M6"/>
    <mergeCell ref="N6:P6"/>
    <mergeCell ref="Q1:R1"/>
    <mergeCell ref="Q5:R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zoomScalePageLayoutView="0" workbookViewId="0" topLeftCell="A47">
      <selection activeCell="A67" sqref="A67"/>
    </sheetView>
  </sheetViews>
  <sheetFormatPr defaultColWidth="8.796875" defaultRowHeight="18.75" customHeight="1"/>
  <cols>
    <col min="1" max="2" width="3.09765625" style="0" customWidth="1"/>
    <col min="3" max="3" width="18.69921875" style="0" customWidth="1"/>
    <col min="4" max="10" width="10.59765625" style="0" customWidth="1"/>
    <col min="11" max="12" width="3.09765625" style="0" customWidth="1"/>
    <col min="13" max="13" width="21.19921875" style="0" customWidth="1"/>
    <col min="14" max="16384" width="10.59765625" style="0" customWidth="1"/>
  </cols>
  <sheetData>
    <row r="1" spans="1:18" ht="18.75" customHeight="1">
      <c r="A1" s="37" t="s">
        <v>567</v>
      </c>
      <c r="B1" s="3"/>
      <c r="C1" s="3"/>
      <c r="D1" s="3"/>
      <c r="E1" s="3"/>
      <c r="F1" s="3"/>
      <c r="G1" s="3"/>
      <c r="J1" s="353"/>
      <c r="R1" s="80" t="s">
        <v>566</v>
      </c>
    </row>
    <row r="2" spans="1:9" ht="18.75" customHeight="1">
      <c r="A2" s="3"/>
      <c r="B2" s="3"/>
      <c r="C2" s="3"/>
      <c r="D2" s="3"/>
      <c r="E2" s="3"/>
      <c r="F2" s="3"/>
      <c r="G2" s="3"/>
      <c r="H2" s="3"/>
      <c r="I2" s="3"/>
    </row>
    <row r="3" spans="1:18" ht="18.75" customHeight="1">
      <c r="A3" s="38" t="s">
        <v>568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8.75" customHeight="1">
      <c r="A4" s="39" t="s">
        <v>565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.75" customHeight="1" thickBot="1">
      <c r="A5" s="3"/>
      <c r="B5" s="3"/>
      <c r="C5" s="3"/>
      <c r="D5" s="3"/>
      <c r="E5" s="3"/>
      <c r="F5" s="3"/>
      <c r="G5" s="3"/>
      <c r="H5" s="324" t="s">
        <v>48</v>
      </c>
      <c r="I5" s="324"/>
      <c r="K5" s="3"/>
      <c r="L5" s="3"/>
      <c r="M5" s="3"/>
      <c r="N5" s="3"/>
      <c r="O5" s="3"/>
      <c r="P5" s="3"/>
      <c r="Q5" s="3"/>
      <c r="R5" s="146" t="s">
        <v>564</v>
      </c>
    </row>
    <row r="6" spans="1:18" ht="18.75" customHeight="1">
      <c r="A6" s="256" t="s">
        <v>569</v>
      </c>
      <c r="B6" s="30"/>
      <c r="C6" s="149"/>
      <c r="D6" s="254" t="s">
        <v>563</v>
      </c>
      <c r="E6" s="254" t="s">
        <v>562</v>
      </c>
      <c r="F6" s="254" t="s">
        <v>561</v>
      </c>
      <c r="G6" s="254" t="s">
        <v>560</v>
      </c>
      <c r="H6" s="253" t="s">
        <v>559</v>
      </c>
      <c r="I6" s="278"/>
      <c r="K6" s="256" t="s">
        <v>569</v>
      </c>
      <c r="L6" s="30"/>
      <c r="M6" s="149"/>
      <c r="N6" s="254" t="s">
        <v>563</v>
      </c>
      <c r="O6" s="254" t="s">
        <v>562</v>
      </c>
      <c r="P6" s="254" t="s">
        <v>561</v>
      </c>
      <c r="Q6" s="254" t="s">
        <v>560</v>
      </c>
      <c r="R6" s="253" t="s">
        <v>559</v>
      </c>
    </row>
    <row r="7" spans="1:18" ht="18.75" customHeight="1">
      <c r="A7" s="350" t="s">
        <v>558</v>
      </c>
      <c r="B7" s="349"/>
      <c r="C7" s="348"/>
      <c r="D7" s="23">
        <v>151862</v>
      </c>
      <c r="E7" s="23">
        <v>144861</v>
      </c>
      <c r="F7" s="23">
        <v>111611</v>
      </c>
      <c r="G7" s="23">
        <v>114044</v>
      </c>
      <c r="H7" s="23">
        <v>105113</v>
      </c>
      <c r="I7" s="23"/>
      <c r="K7" s="3"/>
      <c r="L7" s="261"/>
      <c r="M7" s="8" t="s">
        <v>511</v>
      </c>
      <c r="N7" s="94">
        <v>48</v>
      </c>
      <c r="O7" s="94">
        <v>44</v>
      </c>
      <c r="P7" s="86">
        <v>52</v>
      </c>
      <c r="Q7" s="86">
        <v>42</v>
      </c>
      <c r="R7" s="339">
        <v>40</v>
      </c>
    </row>
    <row r="8" spans="1:18" ht="18.75" customHeight="1">
      <c r="A8" s="347"/>
      <c r="B8" s="347"/>
      <c r="C8" s="346"/>
      <c r="D8" s="20"/>
      <c r="E8" s="20"/>
      <c r="F8" s="20"/>
      <c r="G8" s="20"/>
      <c r="H8" s="20"/>
      <c r="I8" s="20"/>
      <c r="K8" s="258"/>
      <c r="L8" s="261"/>
      <c r="M8" s="8" t="s">
        <v>510</v>
      </c>
      <c r="N8" s="94">
        <v>677</v>
      </c>
      <c r="O8" s="94">
        <v>623</v>
      </c>
      <c r="P8" s="86">
        <v>866</v>
      </c>
      <c r="Q8" s="86">
        <v>954</v>
      </c>
      <c r="R8" s="339">
        <v>678</v>
      </c>
    </row>
    <row r="9" spans="1:18" ht="18.75" customHeight="1">
      <c r="A9" s="1"/>
      <c r="B9" s="345" t="s">
        <v>557</v>
      </c>
      <c r="C9" s="344"/>
      <c r="D9" s="23">
        <v>105613</v>
      </c>
      <c r="E9" s="23">
        <v>98814</v>
      </c>
      <c r="F9" s="23">
        <v>75840</v>
      </c>
      <c r="G9" s="23">
        <v>59042</v>
      </c>
      <c r="H9" s="23">
        <v>54553</v>
      </c>
      <c r="I9" s="23"/>
      <c r="K9" s="258"/>
      <c r="L9" s="261"/>
      <c r="M9" s="8" t="s">
        <v>509</v>
      </c>
      <c r="N9" s="94">
        <v>236</v>
      </c>
      <c r="O9" s="94">
        <v>199</v>
      </c>
      <c r="P9" s="86">
        <v>135</v>
      </c>
      <c r="Q9" s="86">
        <v>207</v>
      </c>
      <c r="R9" s="339">
        <v>144</v>
      </c>
    </row>
    <row r="10" spans="1:18" ht="18.75" customHeight="1">
      <c r="A10" s="261"/>
      <c r="B10" s="261"/>
      <c r="C10" s="246"/>
      <c r="D10" s="2"/>
      <c r="E10" s="2"/>
      <c r="F10" s="2"/>
      <c r="G10" s="2"/>
      <c r="H10" s="2"/>
      <c r="I10" s="2"/>
      <c r="K10" s="258"/>
      <c r="L10" s="261"/>
      <c r="M10" s="8" t="s">
        <v>508</v>
      </c>
      <c r="N10" s="91" t="s">
        <v>489</v>
      </c>
      <c r="O10" s="91" t="s">
        <v>489</v>
      </c>
      <c r="P10" s="86">
        <v>143</v>
      </c>
      <c r="Q10" s="86">
        <v>140</v>
      </c>
      <c r="R10" s="339">
        <v>117</v>
      </c>
    </row>
    <row r="11" spans="1:18" ht="18.75" customHeight="1">
      <c r="A11" s="261"/>
      <c r="B11" s="261"/>
      <c r="C11" s="8" t="s">
        <v>556</v>
      </c>
      <c r="D11" s="94">
        <v>106</v>
      </c>
      <c r="E11" s="94">
        <v>211</v>
      </c>
      <c r="F11" s="94">
        <v>22</v>
      </c>
      <c r="G11" s="10">
        <v>25</v>
      </c>
      <c r="H11" s="10">
        <v>23</v>
      </c>
      <c r="I11" s="10"/>
      <c r="K11" s="258"/>
      <c r="L11" s="261"/>
      <c r="M11" s="8" t="s">
        <v>507</v>
      </c>
      <c r="N11" s="91" t="s">
        <v>489</v>
      </c>
      <c r="O11" s="91" t="s">
        <v>489</v>
      </c>
      <c r="P11" s="14">
        <v>0</v>
      </c>
      <c r="Q11" s="132" t="s">
        <v>35</v>
      </c>
      <c r="R11" s="132" t="s">
        <v>35</v>
      </c>
    </row>
    <row r="12" spans="1:18" ht="18.75" customHeight="1">
      <c r="A12" s="261"/>
      <c r="B12" s="261"/>
      <c r="C12" s="8" t="s">
        <v>555</v>
      </c>
      <c r="D12" s="94">
        <v>12</v>
      </c>
      <c r="E12" s="94">
        <v>6</v>
      </c>
      <c r="F12" s="94">
        <v>20</v>
      </c>
      <c r="G12" s="10">
        <v>5</v>
      </c>
      <c r="H12" s="10">
        <v>8</v>
      </c>
      <c r="I12" s="10"/>
      <c r="K12" s="258"/>
      <c r="L12" s="261"/>
      <c r="M12" s="8"/>
      <c r="N12" s="2"/>
      <c r="O12" s="2"/>
      <c r="P12" s="2"/>
      <c r="Q12" s="2"/>
      <c r="R12" s="337"/>
    </row>
    <row r="13" spans="1:18" ht="18.75" customHeight="1">
      <c r="A13" s="261"/>
      <c r="B13" s="261"/>
      <c r="C13" s="8" t="s">
        <v>554</v>
      </c>
      <c r="D13" s="94">
        <v>32</v>
      </c>
      <c r="E13" s="94">
        <v>25</v>
      </c>
      <c r="F13" s="94">
        <v>25</v>
      </c>
      <c r="G13" s="10">
        <v>23</v>
      </c>
      <c r="H13" s="10">
        <v>26</v>
      </c>
      <c r="I13" s="10"/>
      <c r="K13" s="258"/>
      <c r="L13" s="261"/>
      <c r="M13" s="8" t="s">
        <v>506</v>
      </c>
      <c r="N13" s="94">
        <v>3</v>
      </c>
      <c r="O13" s="94">
        <v>9</v>
      </c>
      <c r="P13" s="86">
        <v>5</v>
      </c>
      <c r="Q13" s="86">
        <v>3</v>
      </c>
      <c r="R13" s="339">
        <v>3</v>
      </c>
    </row>
    <row r="14" spans="1:18" ht="18.75" customHeight="1">
      <c r="A14" s="261"/>
      <c r="B14" s="261"/>
      <c r="C14" s="8" t="s">
        <v>553</v>
      </c>
      <c r="D14" s="94">
        <v>15</v>
      </c>
      <c r="E14" s="94">
        <v>17</v>
      </c>
      <c r="F14" s="94">
        <v>9</v>
      </c>
      <c r="G14" s="10">
        <v>1</v>
      </c>
      <c r="H14" s="10">
        <v>43</v>
      </c>
      <c r="I14" s="10"/>
      <c r="K14" s="258"/>
      <c r="L14" s="261"/>
      <c r="M14" s="8" t="s">
        <v>505</v>
      </c>
      <c r="N14" s="94">
        <v>86</v>
      </c>
      <c r="O14" s="94">
        <v>212</v>
      </c>
      <c r="P14" s="86">
        <v>317</v>
      </c>
      <c r="Q14" s="86">
        <v>333</v>
      </c>
      <c r="R14" s="339">
        <v>293</v>
      </c>
    </row>
    <row r="15" spans="1:18" ht="18.75" customHeight="1">
      <c r="A15" s="261"/>
      <c r="B15" s="261"/>
      <c r="C15" s="8" t="s">
        <v>552</v>
      </c>
      <c r="D15" s="94">
        <v>28</v>
      </c>
      <c r="E15" s="94">
        <v>326</v>
      </c>
      <c r="F15" s="94">
        <v>173</v>
      </c>
      <c r="G15" s="10">
        <v>99</v>
      </c>
      <c r="H15" s="10">
        <v>84</v>
      </c>
      <c r="I15" s="10"/>
      <c r="K15" s="258"/>
      <c r="L15" s="261"/>
      <c r="M15" s="8" t="s">
        <v>504</v>
      </c>
      <c r="N15" s="94">
        <v>345</v>
      </c>
      <c r="O15" s="94">
        <v>363</v>
      </c>
      <c r="P15" s="86">
        <v>359</v>
      </c>
      <c r="Q15" s="86">
        <v>371</v>
      </c>
      <c r="R15" s="339">
        <v>362</v>
      </c>
    </row>
    <row r="16" spans="1:18" ht="18.75" customHeight="1">
      <c r="A16" s="261"/>
      <c r="B16" s="261"/>
      <c r="C16" s="8"/>
      <c r="D16" s="2"/>
      <c r="E16" s="2"/>
      <c r="F16" s="2"/>
      <c r="G16" s="2"/>
      <c r="H16" s="2"/>
      <c r="I16" s="2"/>
      <c r="K16" s="258"/>
      <c r="L16" s="261"/>
      <c r="M16" s="8" t="s">
        <v>503</v>
      </c>
      <c r="N16" s="94">
        <v>11</v>
      </c>
      <c r="O16" s="94">
        <v>12</v>
      </c>
      <c r="P16" s="86">
        <v>9</v>
      </c>
      <c r="Q16" s="86">
        <v>11</v>
      </c>
      <c r="R16" s="339">
        <v>12</v>
      </c>
    </row>
    <row r="17" spans="1:18" ht="18.75" customHeight="1">
      <c r="A17" s="261"/>
      <c r="B17" s="261"/>
      <c r="C17" s="8" t="s">
        <v>551</v>
      </c>
      <c r="D17" s="94">
        <v>9</v>
      </c>
      <c r="E17" s="94">
        <v>11</v>
      </c>
      <c r="F17" s="94">
        <v>15</v>
      </c>
      <c r="G17" s="10">
        <v>8</v>
      </c>
      <c r="H17" s="10">
        <v>3</v>
      </c>
      <c r="I17" s="10"/>
      <c r="K17" s="258"/>
      <c r="L17" s="261"/>
      <c r="M17" s="8" t="s">
        <v>502</v>
      </c>
      <c r="N17" s="94">
        <v>38</v>
      </c>
      <c r="O17" s="94">
        <v>27</v>
      </c>
      <c r="P17" s="86">
        <v>56</v>
      </c>
      <c r="Q17" s="86">
        <v>110</v>
      </c>
      <c r="R17" s="339">
        <v>108</v>
      </c>
    </row>
    <row r="18" spans="1:18" ht="18.75" customHeight="1">
      <c r="A18" s="261"/>
      <c r="B18" s="261"/>
      <c r="C18" s="8" t="s">
        <v>550</v>
      </c>
      <c r="D18" s="94">
        <v>1</v>
      </c>
      <c r="E18" s="94">
        <v>1</v>
      </c>
      <c r="F18" s="94">
        <v>1</v>
      </c>
      <c r="G18" s="10">
        <v>1</v>
      </c>
      <c r="H18" s="10">
        <v>0</v>
      </c>
      <c r="I18" s="10"/>
      <c r="K18" s="258"/>
      <c r="L18" s="261"/>
      <c r="M18" s="8"/>
      <c r="N18" s="2"/>
      <c r="O18" s="2"/>
      <c r="P18" s="2"/>
      <c r="Q18" s="2"/>
      <c r="R18" s="337"/>
    </row>
    <row r="19" spans="1:18" ht="18.75" customHeight="1">
      <c r="A19" s="261"/>
      <c r="B19" s="261"/>
      <c r="C19" s="8" t="s">
        <v>549</v>
      </c>
      <c r="D19" s="94">
        <v>13</v>
      </c>
      <c r="E19" s="94">
        <v>1</v>
      </c>
      <c r="F19" s="94">
        <v>3</v>
      </c>
      <c r="G19" s="10">
        <v>1</v>
      </c>
      <c r="H19" s="10">
        <v>2</v>
      </c>
      <c r="I19" s="10"/>
      <c r="K19" s="258"/>
      <c r="L19" s="261"/>
      <c r="M19" s="8" t="s">
        <v>501</v>
      </c>
      <c r="N19" s="91" t="s">
        <v>35</v>
      </c>
      <c r="O19" s="91" t="s">
        <v>35</v>
      </c>
      <c r="P19" s="91" t="s">
        <v>35</v>
      </c>
      <c r="Q19" s="91" t="s">
        <v>35</v>
      </c>
      <c r="R19" s="91" t="s">
        <v>35</v>
      </c>
    </row>
    <row r="20" spans="1:18" ht="18.75" customHeight="1">
      <c r="A20" s="261"/>
      <c r="B20" s="261"/>
      <c r="C20" s="8" t="s">
        <v>548</v>
      </c>
      <c r="D20" s="94">
        <v>6</v>
      </c>
      <c r="E20" s="94">
        <v>29</v>
      </c>
      <c r="F20" s="94">
        <v>8</v>
      </c>
      <c r="G20" s="10">
        <v>38</v>
      </c>
      <c r="H20" s="10">
        <v>18</v>
      </c>
      <c r="I20" s="10"/>
      <c r="K20" s="258"/>
      <c r="L20" s="261"/>
      <c r="M20" s="8" t="s">
        <v>500</v>
      </c>
      <c r="N20" s="91" t="s">
        <v>489</v>
      </c>
      <c r="O20" s="91" t="s">
        <v>489</v>
      </c>
      <c r="P20" s="86">
        <v>209</v>
      </c>
      <c r="Q20" s="86">
        <v>147</v>
      </c>
      <c r="R20" s="339">
        <v>104</v>
      </c>
    </row>
    <row r="21" spans="1:18" ht="18.75" customHeight="1">
      <c r="A21" s="261"/>
      <c r="B21" s="261"/>
      <c r="C21" s="8" t="s">
        <v>547</v>
      </c>
      <c r="D21" s="94">
        <v>1</v>
      </c>
      <c r="E21" s="94">
        <v>3117</v>
      </c>
      <c r="F21" s="94">
        <v>441</v>
      </c>
      <c r="G21" s="14">
        <v>0</v>
      </c>
      <c r="H21" s="10">
        <v>852</v>
      </c>
      <c r="I21" s="10"/>
      <c r="K21" s="258"/>
      <c r="L21" s="261"/>
      <c r="M21" s="8" t="s">
        <v>499</v>
      </c>
      <c r="N21" s="91" t="s">
        <v>489</v>
      </c>
      <c r="O21" s="91" t="s">
        <v>489</v>
      </c>
      <c r="P21" s="86">
        <v>137</v>
      </c>
      <c r="Q21" s="86">
        <v>162</v>
      </c>
      <c r="R21" s="339">
        <v>434</v>
      </c>
    </row>
    <row r="22" spans="1:18" ht="18.75" customHeight="1">
      <c r="A22" s="261"/>
      <c r="B22" s="261"/>
      <c r="C22" s="8"/>
      <c r="D22" s="2"/>
      <c r="E22" s="2"/>
      <c r="F22" s="2"/>
      <c r="G22" s="51"/>
      <c r="H22" s="51"/>
      <c r="I22" s="51"/>
      <c r="K22" s="258"/>
      <c r="L22" s="261"/>
      <c r="M22" s="8" t="s">
        <v>498</v>
      </c>
      <c r="N22" s="94">
        <v>7511</v>
      </c>
      <c r="O22" s="94">
        <v>7869</v>
      </c>
      <c r="P22" s="94">
        <v>4793</v>
      </c>
      <c r="Q22" s="94">
        <v>6876</v>
      </c>
      <c r="R22" s="339">
        <v>6352</v>
      </c>
    </row>
    <row r="23" spans="1:18" ht="18.75" customHeight="1">
      <c r="A23" s="261"/>
      <c r="B23" s="261"/>
      <c r="C23" s="8" t="s">
        <v>546</v>
      </c>
      <c r="D23" s="94">
        <v>355</v>
      </c>
      <c r="E23" s="94">
        <v>376</v>
      </c>
      <c r="F23" s="94">
        <v>355</v>
      </c>
      <c r="G23" s="10">
        <v>558</v>
      </c>
      <c r="H23" s="10">
        <v>273</v>
      </c>
      <c r="I23" s="10"/>
      <c r="K23" s="258"/>
      <c r="L23" s="342"/>
      <c r="M23" s="341"/>
      <c r="N23" s="2"/>
      <c r="O23" s="2"/>
      <c r="P23" s="2"/>
      <c r="Q23" s="2"/>
      <c r="R23" s="337"/>
    </row>
    <row r="24" spans="1:18" ht="18.75" customHeight="1">
      <c r="A24" s="261"/>
      <c r="B24" s="261"/>
      <c r="C24" s="8" t="s">
        <v>545</v>
      </c>
      <c r="D24" s="94">
        <v>28</v>
      </c>
      <c r="E24" s="94">
        <v>60</v>
      </c>
      <c r="F24" s="94">
        <v>22</v>
      </c>
      <c r="G24" s="10">
        <v>15</v>
      </c>
      <c r="H24" s="10">
        <v>13</v>
      </c>
      <c r="I24" s="10"/>
      <c r="K24" s="343"/>
      <c r="L24" s="331" t="s">
        <v>497</v>
      </c>
      <c r="M24" s="330"/>
      <c r="N24" s="23">
        <f>SUM(N25:N27)</f>
        <v>784</v>
      </c>
      <c r="O24" s="23">
        <f>SUM(O25:O27)</f>
        <v>963</v>
      </c>
      <c r="P24" s="23">
        <f>SUM(P25:P27)</f>
        <v>1165</v>
      </c>
      <c r="Q24" s="23">
        <f>SUM(Q25:Q27)</f>
        <v>1206</v>
      </c>
      <c r="R24" s="23">
        <f>SUM(R25:R27)</f>
        <v>1113</v>
      </c>
    </row>
    <row r="25" spans="1:18" ht="18.75" customHeight="1">
      <c r="A25" s="261"/>
      <c r="B25" s="261"/>
      <c r="C25" s="8" t="s">
        <v>544</v>
      </c>
      <c r="D25" s="94">
        <v>985</v>
      </c>
      <c r="E25" s="94">
        <v>967</v>
      </c>
      <c r="F25" s="94">
        <v>1460</v>
      </c>
      <c r="G25" s="10">
        <v>1190</v>
      </c>
      <c r="H25" s="10">
        <v>1577</v>
      </c>
      <c r="I25" s="10"/>
      <c r="K25" s="258"/>
      <c r="L25" s="261"/>
      <c r="M25" s="8" t="s">
        <v>496</v>
      </c>
      <c r="N25" s="94">
        <v>5</v>
      </c>
      <c r="O25" s="94">
        <v>3</v>
      </c>
      <c r="P25" s="94">
        <v>4</v>
      </c>
      <c r="Q25" s="94">
        <v>5</v>
      </c>
      <c r="R25" s="339">
        <v>6</v>
      </c>
    </row>
    <row r="26" spans="1:18" ht="18.75" customHeight="1">
      <c r="A26" s="261"/>
      <c r="B26" s="261"/>
      <c r="C26" s="8" t="s">
        <v>543</v>
      </c>
      <c r="D26" s="94">
        <v>559</v>
      </c>
      <c r="E26" s="94">
        <v>451</v>
      </c>
      <c r="F26" s="94">
        <v>343</v>
      </c>
      <c r="G26" s="10">
        <v>121</v>
      </c>
      <c r="H26" s="10">
        <v>125</v>
      </c>
      <c r="I26" s="10"/>
      <c r="K26" s="258"/>
      <c r="L26" s="261"/>
      <c r="M26" s="8" t="s">
        <v>495</v>
      </c>
      <c r="N26" s="94">
        <v>548</v>
      </c>
      <c r="O26" s="94">
        <v>707</v>
      </c>
      <c r="P26" s="94">
        <v>893</v>
      </c>
      <c r="Q26" s="94">
        <v>919</v>
      </c>
      <c r="R26" s="339">
        <v>826</v>
      </c>
    </row>
    <row r="27" spans="1:18" ht="18.75" customHeight="1">
      <c r="A27" s="261"/>
      <c r="B27" s="261"/>
      <c r="C27" s="8" t="s">
        <v>542</v>
      </c>
      <c r="D27" s="91" t="s">
        <v>51</v>
      </c>
      <c r="E27" s="91" t="s">
        <v>51</v>
      </c>
      <c r="F27" s="94">
        <v>223</v>
      </c>
      <c r="G27" s="10">
        <v>228</v>
      </c>
      <c r="H27" s="10">
        <v>250</v>
      </c>
      <c r="I27" s="10"/>
      <c r="K27" s="258"/>
      <c r="L27" s="261"/>
      <c r="M27" s="8" t="s">
        <v>494</v>
      </c>
      <c r="N27" s="94">
        <v>231</v>
      </c>
      <c r="O27" s="94">
        <v>253</v>
      </c>
      <c r="P27" s="94">
        <v>268</v>
      </c>
      <c r="Q27" s="94">
        <v>282</v>
      </c>
      <c r="R27" s="339">
        <v>281</v>
      </c>
    </row>
    <row r="28" spans="1:18" ht="18.75" customHeight="1">
      <c r="A28" s="261"/>
      <c r="B28" s="261"/>
      <c r="C28" s="8"/>
      <c r="D28" s="2"/>
      <c r="E28" s="2"/>
      <c r="F28" s="2"/>
      <c r="G28" s="2"/>
      <c r="H28" s="2"/>
      <c r="I28" s="2"/>
      <c r="K28" s="258"/>
      <c r="L28" s="261"/>
      <c r="M28" s="8"/>
      <c r="N28" s="2"/>
      <c r="O28" s="2"/>
      <c r="P28" s="338"/>
      <c r="Q28" s="338"/>
      <c r="R28" s="337"/>
    </row>
    <row r="29" spans="1:18" ht="18.75" customHeight="1">
      <c r="A29" s="261"/>
      <c r="B29" s="261"/>
      <c r="C29" s="8" t="s">
        <v>541</v>
      </c>
      <c r="D29" s="94">
        <v>68422</v>
      </c>
      <c r="E29" s="94">
        <v>29830</v>
      </c>
      <c r="F29" s="94">
        <v>27214</v>
      </c>
      <c r="G29" s="10">
        <v>8537</v>
      </c>
      <c r="H29" s="10">
        <v>6988</v>
      </c>
      <c r="I29" s="10"/>
      <c r="K29" s="343"/>
      <c r="L29" s="331" t="s">
        <v>493</v>
      </c>
      <c r="M29" s="330"/>
      <c r="N29" s="23">
        <f>SUM(N30:N34)</f>
        <v>2060</v>
      </c>
      <c r="O29" s="23">
        <f>SUM(O30:O34)</f>
        <v>2761</v>
      </c>
      <c r="P29" s="23">
        <v>3029</v>
      </c>
      <c r="Q29" s="23">
        <v>2838</v>
      </c>
      <c r="R29" s="23">
        <f>SUM(R30:R34)</f>
        <v>2948</v>
      </c>
    </row>
    <row r="30" spans="1:18" ht="18.75" customHeight="1">
      <c r="A30" s="261"/>
      <c r="B30" s="261"/>
      <c r="C30" s="8" t="s">
        <v>540</v>
      </c>
      <c r="D30" s="94">
        <v>808</v>
      </c>
      <c r="E30" s="94">
        <v>703</v>
      </c>
      <c r="F30" s="94">
        <v>458</v>
      </c>
      <c r="G30" s="10">
        <v>950</v>
      </c>
      <c r="H30" s="10">
        <v>1331</v>
      </c>
      <c r="I30" s="10"/>
      <c r="K30" s="258"/>
      <c r="L30" s="261"/>
      <c r="M30" s="8" t="s">
        <v>492</v>
      </c>
      <c r="N30" s="94">
        <v>372</v>
      </c>
      <c r="O30" s="94">
        <v>544</v>
      </c>
      <c r="P30" s="94">
        <v>594</v>
      </c>
      <c r="Q30" s="94">
        <v>565</v>
      </c>
      <c r="R30" s="339">
        <v>611</v>
      </c>
    </row>
    <row r="31" spans="1:18" ht="18.75" customHeight="1">
      <c r="A31" s="261"/>
      <c r="B31" s="261"/>
      <c r="C31" s="8" t="s">
        <v>539</v>
      </c>
      <c r="D31" s="94">
        <v>1502</v>
      </c>
      <c r="E31" s="94">
        <v>1363</v>
      </c>
      <c r="F31" s="94">
        <v>866</v>
      </c>
      <c r="G31" s="10">
        <v>896</v>
      </c>
      <c r="H31" s="10">
        <v>2996</v>
      </c>
      <c r="I31" s="10"/>
      <c r="K31" s="258"/>
      <c r="L31" s="261"/>
      <c r="M31" s="8" t="s">
        <v>491</v>
      </c>
      <c r="N31" s="94">
        <v>210</v>
      </c>
      <c r="O31" s="94">
        <v>276</v>
      </c>
      <c r="P31" s="94">
        <v>222</v>
      </c>
      <c r="Q31" s="94">
        <v>209</v>
      </c>
      <c r="R31" s="339">
        <v>177</v>
      </c>
    </row>
    <row r="32" spans="1:18" ht="18.75" customHeight="1">
      <c r="A32" s="261"/>
      <c r="B32" s="261"/>
      <c r="C32" s="8" t="s">
        <v>538</v>
      </c>
      <c r="D32" s="14" t="s">
        <v>35</v>
      </c>
      <c r="E32" s="14" t="s">
        <v>35</v>
      </c>
      <c r="F32" s="14" t="s">
        <v>35</v>
      </c>
      <c r="G32" s="14" t="s">
        <v>35</v>
      </c>
      <c r="H32" s="14" t="s">
        <v>35</v>
      </c>
      <c r="I32" s="14"/>
      <c r="K32" s="258"/>
      <c r="L32" s="261"/>
      <c r="M32" s="8" t="s">
        <v>490</v>
      </c>
      <c r="N32" s="91" t="s">
        <v>489</v>
      </c>
      <c r="O32" s="91" t="s">
        <v>489</v>
      </c>
      <c r="P32" s="94">
        <v>2132</v>
      </c>
      <c r="Q32" s="94">
        <v>1980</v>
      </c>
      <c r="R32" s="339">
        <v>2052</v>
      </c>
    </row>
    <row r="33" spans="1:18" ht="18.75" customHeight="1">
      <c r="A33" s="261"/>
      <c r="B33" s="261"/>
      <c r="C33" s="8" t="s">
        <v>537</v>
      </c>
      <c r="D33" s="94">
        <v>3970</v>
      </c>
      <c r="E33" s="94">
        <v>6339</v>
      </c>
      <c r="F33" s="94">
        <v>8970</v>
      </c>
      <c r="G33" s="10">
        <v>8604</v>
      </c>
      <c r="H33" s="10">
        <v>10731</v>
      </c>
      <c r="I33" s="10"/>
      <c r="K33" s="258"/>
      <c r="L33" s="261"/>
      <c r="M33" s="8" t="s">
        <v>488</v>
      </c>
      <c r="N33" s="94">
        <v>19</v>
      </c>
      <c r="O33" s="94">
        <v>20</v>
      </c>
      <c r="P33" s="94">
        <v>48</v>
      </c>
      <c r="Q33" s="94">
        <v>39</v>
      </c>
      <c r="R33" s="339">
        <v>57</v>
      </c>
    </row>
    <row r="34" spans="1:18" ht="18.75" customHeight="1">
      <c r="A34" s="261"/>
      <c r="B34" s="261"/>
      <c r="C34" s="8"/>
      <c r="D34" s="2"/>
      <c r="E34" s="2"/>
      <c r="F34" s="2"/>
      <c r="G34" s="2"/>
      <c r="H34" s="2"/>
      <c r="I34" s="2"/>
      <c r="K34" s="258"/>
      <c r="L34" s="261"/>
      <c r="M34" s="8" t="s">
        <v>487</v>
      </c>
      <c r="N34" s="94">
        <v>1459</v>
      </c>
      <c r="O34" s="94">
        <v>1921</v>
      </c>
      <c r="P34" s="94">
        <v>34</v>
      </c>
      <c r="Q34" s="94">
        <v>46</v>
      </c>
      <c r="R34" s="339">
        <v>51</v>
      </c>
    </row>
    <row r="35" spans="1:18" ht="18.75" customHeight="1">
      <c r="A35" s="261"/>
      <c r="B35" s="261"/>
      <c r="C35" s="8" t="s">
        <v>536</v>
      </c>
      <c r="D35" s="94">
        <v>40</v>
      </c>
      <c r="E35" s="94">
        <v>5</v>
      </c>
      <c r="F35" s="94">
        <v>12</v>
      </c>
      <c r="G35" s="10">
        <v>3</v>
      </c>
      <c r="H35" s="10">
        <v>8</v>
      </c>
      <c r="I35" s="10"/>
      <c r="K35" s="258"/>
      <c r="L35" s="261"/>
      <c r="M35" s="8"/>
      <c r="N35" s="2"/>
      <c r="O35" s="2"/>
      <c r="P35" s="338"/>
      <c r="Q35" s="338"/>
      <c r="R35" s="337"/>
    </row>
    <row r="36" spans="1:18" ht="18.75" customHeight="1">
      <c r="A36" s="261"/>
      <c r="B36" s="261"/>
      <c r="C36" s="8" t="s">
        <v>535</v>
      </c>
      <c r="D36" s="94">
        <v>9394</v>
      </c>
      <c r="E36" s="94">
        <v>33646</v>
      </c>
      <c r="F36" s="94">
        <v>17314</v>
      </c>
      <c r="G36" s="10">
        <v>19269</v>
      </c>
      <c r="H36" s="10">
        <v>11079</v>
      </c>
      <c r="I36" s="10"/>
      <c r="K36" s="343"/>
      <c r="L36" s="331" t="s">
        <v>486</v>
      </c>
      <c r="M36" s="330"/>
      <c r="N36" s="23">
        <f>SUM(N37:N42)</f>
        <v>866</v>
      </c>
      <c r="O36" s="23">
        <v>932</v>
      </c>
      <c r="P36" s="23">
        <v>900</v>
      </c>
      <c r="Q36" s="23">
        <v>874</v>
      </c>
      <c r="R36" s="23">
        <v>881</v>
      </c>
    </row>
    <row r="37" spans="1:18" ht="18.75" customHeight="1">
      <c r="A37" s="261"/>
      <c r="B37" s="261"/>
      <c r="C37" s="8" t="s">
        <v>534</v>
      </c>
      <c r="D37" s="94">
        <v>4</v>
      </c>
      <c r="E37" s="94">
        <v>1</v>
      </c>
      <c r="F37" s="94">
        <v>7</v>
      </c>
      <c r="G37" s="10">
        <v>103</v>
      </c>
      <c r="H37" s="10">
        <v>26</v>
      </c>
      <c r="I37" s="10"/>
      <c r="K37" s="258"/>
      <c r="L37" s="261"/>
      <c r="M37" s="8" t="s">
        <v>485</v>
      </c>
      <c r="N37" s="94">
        <v>9</v>
      </c>
      <c r="O37" s="94">
        <v>4</v>
      </c>
      <c r="P37" s="94">
        <v>5</v>
      </c>
      <c r="Q37" s="94">
        <v>8</v>
      </c>
      <c r="R37" s="339">
        <v>7</v>
      </c>
    </row>
    <row r="38" spans="1:18" ht="18.75" customHeight="1">
      <c r="A38" s="261"/>
      <c r="B38" s="261"/>
      <c r="C38" s="8" t="s">
        <v>533</v>
      </c>
      <c r="D38" s="94">
        <v>1661</v>
      </c>
      <c r="E38" s="94">
        <v>4145</v>
      </c>
      <c r="F38" s="94">
        <v>3952</v>
      </c>
      <c r="G38" s="10">
        <v>2462</v>
      </c>
      <c r="H38" s="10">
        <v>2607</v>
      </c>
      <c r="I38" s="10"/>
      <c r="K38" s="258"/>
      <c r="L38" s="261"/>
      <c r="M38" s="8" t="s">
        <v>484</v>
      </c>
      <c r="N38" s="94">
        <v>631</v>
      </c>
      <c r="O38" s="94">
        <v>543</v>
      </c>
      <c r="P38" s="94">
        <v>576</v>
      </c>
      <c r="Q38" s="94">
        <v>447</v>
      </c>
      <c r="R38" s="339">
        <v>569</v>
      </c>
    </row>
    <row r="39" spans="1:18" ht="18.75" customHeight="1">
      <c r="A39" s="261"/>
      <c r="B39" s="261"/>
      <c r="C39" s="8" t="s">
        <v>532</v>
      </c>
      <c r="D39" s="94">
        <v>2990</v>
      </c>
      <c r="E39" s="94">
        <v>937</v>
      </c>
      <c r="F39" s="94">
        <v>1247</v>
      </c>
      <c r="G39" s="10">
        <v>735</v>
      </c>
      <c r="H39" s="10">
        <v>873</v>
      </c>
      <c r="I39" s="10"/>
      <c r="K39" s="258"/>
      <c r="L39" s="261"/>
      <c r="M39" s="8" t="s">
        <v>483</v>
      </c>
      <c r="N39" s="94">
        <v>1</v>
      </c>
      <c r="O39" s="94">
        <v>1</v>
      </c>
      <c r="P39" s="14">
        <v>0</v>
      </c>
      <c r="Q39" s="14">
        <v>0</v>
      </c>
      <c r="R39" s="339">
        <v>0</v>
      </c>
    </row>
    <row r="40" spans="1:18" ht="18.75" customHeight="1">
      <c r="A40" s="261"/>
      <c r="B40" s="261"/>
      <c r="C40" s="8"/>
      <c r="D40" s="2"/>
      <c r="E40" s="2"/>
      <c r="F40" s="2"/>
      <c r="G40" s="2"/>
      <c r="H40" s="2"/>
      <c r="I40" s="2"/>
      <c r="K40" s="3"/>
      <c r="L40" s="261"/>
      <c r="M40" s="8" t="s">
        <v>482</v>
      </c>
      <c r="N40" s="94">
        <v>3</v>
      </c>
      <c r="O40" s="94">
        <v>16</v>
      </c>
      <c r="P40" s="94">
        <v>43</v>
      </c>
      <c r="Q40" s="94">
        <v>10</v>
      </c>
      <c r="R40" s="339">
        <v>18</v>
      </c>
    </row>
    <row r="41" spans="1:18" ht="18.75" customHeight="1">
      <c r="A41" s="261"/>
      <c r="B41" s="261"/>
      <c r="C41" s="8" t="s">
        <v>531</v>
      </c>
      <c r="D41" s="94">
        <v>3</v>
      </c>
      <c r="E41" s="94">
        <v>16</v>
      </c>
      <c r="F41" s="94">
        <v>36</v>
      </c>
      <c r="G41" s="10">
        <v>106</v>
      </c>
      <c r="H41" s="10">
        <v>688</v>
      </c>
      <c r="I41" s="10"/>
      <c r="K41" s="3"/>
      <c r="L41" s="261"/>
      <c r="M41" s="8" t="s">
        <v>481</v>
      </c>
      <c r="N41" s="94">
        <v>105</v>
      </c>
      <c r="O41" s="94">
        <v>142</v>
      </c>
      <c r="P41" s="94">
        <v>117</v>
      </c>
      <c r="Q41" s="94">
        <v>106</v>
      </c>
      <c r="R41" s="339">
        <v>128</v>
      </c>
    </row>
    <row r="42" spans="1:18" ht="18.75" customHeight="1">
      <c r="A42" s="261"/>
      <c r="B42" s="261"/>
      <c r="C42" s="8" t="s">
        <v>530</v>
      </c>
      <c r="D42" s="94">
        <v>300</v>
      </c>
      <c r="E42" s="94">
        <v>258</v>
      </c>
      <c r="F42" s="94">
        <v>260</v>
      </c>
      <c r="G42" s="10">
        <v>187</v>
      </c>
      <c r="H42" s="10">
        <v>166</v>
      </c>
      <c r="I42" s="10"/>
      <c r="K42" s="3"/>
      <c r="L42" s="261"/>
      <c r="M42" s="8" t="s">
        <v>480</v>
      </c>
      <c r="N42" s="94">
        <v>117</v>
      </c>
      <c r="O42" s="94">
        <v>227</v>
      </c>
      <c r="P42" s="94">
        <v>158</v>
      </c>
      <c r="Q42" s="94">
        <v>302</v>
      </c>
      <c r="R42" s="339">
        <v>158</v>
      </c>
    </row>
    <row r="43" spans="1:18" ht="18.75" customHeight="1">
      <c r="A43" s="261"/>
      <c r="B43" s="261"/>
      <c r="C43" s="8" t="s">
        <v>529</v>
      </c>
      <c r="D43" s="94">
        <v>315</v>
      </c>
      <c r="E43" s="94">
        <v>368</v>
      </c>
      <c r="F43" s="94">
        <v>304</v>
      </c>
      <c r="G43" s="10">
        <v>327</v>
      </c>
      <c r="H43" s="10">
        <v>316</v>
      </c>
      <c r="I43" s="10"/>
      <c r="K43" s="3"/>
      <c r="L43" s="342"/>
      <c r="M43" s="341"/>
      <c r="N43" s="2"/>
      <c r="O43" s="2"/>
      <c r="P43" s="338"/>
      <c r="Q43" s="338"/>
      <c r="R43" s="337"/>
    </row>
    <row r="44" spans="1:18" ht="18.75" customHeight="1">
      <c r="A44" s="261"/>
      <c r="B44" s="261"/>
      <c r="C44" s="8" t="s">
        <v>528</v>
      </c>
      <c r="D44" s="94">
        <v>53</v>
      </c>
      <c r="E44" s="94">
        <v>73</v>
      </c>
      <c r="F44" s="94">
        <v>123</v>
      </c>
      <c r="G44" s="10">
        <v>162</v>
      </c>
      <c r="H44" s="10">
        <v>161</v>
      </c>
      <c r="I44" s="10"/>
      <c r="K44" s="1"/>
      <c r="L44" s="331" t="s">
        <v>479</v>
      </c>
      <c r="M44" s="330"/>
      <c r="N44" s="340">
        <f>SUM(N45:N48)</f>
        <v>41171</v>
      </c>
      <c r="O44" s="340">
        <f>SUM(O45:O48)</f>
        <v>39791</v>
      </c>
      <c r="P44" s="340">
        <v>29179</v>
      </c>
      <c r="Q44" s="340">
        <f>SUM(Q45:Q48)</f>
        <v>48351</v>
      </c>
      <c r="R44" s="340">
        <f>SUM(R45:R48)</f>
        <v>44196</v>
      </c>
    </row>
    <row r="45" spans="1:18" ht="18.75" customHeight="1">
      <c r="A45" s="261"/>
      <c r="B45" s="261"/>
      <c r="C45" s="8" t="s">
        <v>527</v>
      </c>
      <c r="D45" s="94">
        <v>110</v>
      </c>
      <c r="E45" s="94">
        <v>143</v>
      </c>
      <c r="F45" s="94">
        <v>146</v>
      </c>
      <c r="G45" s="10">
        <v>206</v>
      </c>
      <c r="H45" s="10">
        <v>259</v>
      </c>
      <c r="I45" s="10"/>
      <c r="K45" s="3"/>
      <c r="L45" s="261"/>
      <c r="M45" s="8" t="s">
        <v>478</v>
      </c>
      <c r="N45" s="94">
        <v>30482</v>
      </c>
      <c r="O45" s="94">
        <v>24103</v>
      </c>
      <c r="P45" s="94">
        <v>24870</v>
      </c>
      <c r="Q45" s="94">
        <v>42138</v>
      </c>
      <c r="R45" s="339">
        <v>37052</v>
      </c>
    </row>
    <row r="46" spans="1:18" ht="18.75" customHeight="1">
      <c r="A46" s="261"/>
      <c r="B46" s="261"/>
      <c r="C46" s="8"/>
      <c r="D46" s="2"/>
      <c r="E46" s="2"/>
      <c r="F46" s="2"/>
      <c r="G46" s="2"/>
      <c r="H46" s="2"/>
      <c r="I46" s="2"/>
      <c r="K46" s="3"/>
      <c r="L46" s="261"/>
      <c r="M46" s="8" t="s">
        <v>477</v>
      </c>
      <c r="N46" s="94">
        <v>16</v>
      </c>
      <c r="O46" s="94">
        <v>13</v>
      </c>
      <c r="P46" s="94">
        <v>20</v>
      </c>
      <c r="Q46" s="94">
        <v>24</v>
      </c>
      <c r="R46" s="339">
        <v>29</v>
      </c>
    </row>
    <row r="47" spans="1:18" ht="18.75" customHeight="1">
      <c r="A47" s="261"/>
      <c r="B47" s="261"/>
      <c r="C47" s="8" t="s">
        <v>526</v>
      </c>
      <c r="D47" s="94">
        <v>533</v>
      </c>
      <c r="E47" s="94">
        <v>647</v>
      </c>
      <c r="F47" s="94">
        <v>812</v>
      </c>
      <c r="G47" s="10">
        <v>1005</v>
      </c>
      <c r="H47" s="10">
        <v>895</v>
      </c>
      <c r="I47" s="10"/>
      <c r="K47" s="3"/>
      <c r="L47" s="261"/>
      <c r="M47" s="8" t="s">
        <v>476</v>
      </c>
      <c r="N47" s="94">
        <v>10062</v>
      </c>
      <c r="O47" s="94">
        <v>14233</v>
      </c>
      <c r="P47" s="94">
        <v>3391</v>
      </c>
      <c r="Q47" s="94">
        <v>2183</v>
      </c>
      <c r="R47" s="339">
        <v>2414</v>
      </c>
    </row>
    <row r="48" spans="1:18" ht="18.75" customHeight="1">
      <c r="A48" s="261"/>
      <c r="B48" s="261"/>
      <c r="C48" s="8" t="s">
        <v>525</v>
      </c>
      <c r="D48" s="94">
        <v>139</v>
      </c>
      <c r="E48" s="94">
        <v>111</v>
      </c>
      <c r="F48" s="94">
        <v>106</v>
      </c>
      <c r="G48" s="10">
        <v>108</v>
      </c>
      <c r="H48" s="10">
        <v>107</v>
      </c>
      <c r="I48" s="10"/>
      <c r="K48" s="3"/>
      <c r="L48" s="261"/>
      <c r="M48" s="8" t="s">
        <v>475</v>
      </c>
      <c r="N48" s="94">
        <v>611</v>
      </c>
      <c r="O48" s="94">
        <v>1442</v>
      </c>
      <c r="P48" s="94">
        <v>899</v>
      </c>
      <c r="Q48" s="94">
        <v>4006</v>
      </c>
      <c r="R48" s="339">
        <v>4701</v>
      </c>
    </row>
    <row r="49" spans="1:18" ht="18.75" customHeight="1">
      <c r="A49" s="261"/>
      <c r="B49" s="261"/>
      <c r="C49" s="8" t="s">
        <v>524</v>
      </c>
      <c r="D49" s="94">
        <v>251</v>
      </c>
      <c r="E49" s="94">
        <v>292</v>
      </c>
      <c r="F49" s="94">
        <v>387</v>
      </c>
      <c r="G49" s="10">
        <v>396</v>
      </c>
      <c r="H49" s="10">
        <v>437</v>
      </c>
      <c r="I49" s="10"/>
      <c r="K49" s="3"/>
      <c r="L49" s="261"/>
      <c r="M49" s="8"/>
      <c r="N49" s="2"/>
      <c r="O49" s="2"/>
      <c r="P49" s="338"/>
      <c r="Q49" s="338"/>
      <c r="R49" s="337"/>
    </row>
    <row r="50" spans="1:18" ht="18.75" customHeight="1">
      <c r="A50" s="261"/>
      <c r="B50" s="261"/>
      <c r="C50" s="8" t="s">
        <v>523</v>
      </c>
      <c r="D50" s="94">
        <v>234</v>
      </c>
      <c r="E50" s="94">
        <v>365</v>
      </c>
      <c r="F50" s="94">
        <v>312</v>
      </c>
      <c r="G50" s="10">
        <v>203</v>
      </c>
      <c r="H50" s="10">
        <v>154</v>
      </c>
      <c r="I50" s="10"/>
      <c r="K50" s="1"/>
      <c r="L50" s="331" t="s">
        <v>474</v>
      </c>
      <c r="M50" s="330"/>
      <c r="N50" s="23">
        <v>556</v>
      </c>
      <c r="O50" s="23">
        <v>615</v>
      </c>
      <c r="P50" s="23">
        <v>651</v>
      </c>
      <c r="Q50" s="23">
        <v>693</v>
      </c>
      <c r="R50" s="336">
        <v>638</v>
      </c>
    </row>
    <row r="51" spans="1:18" ht="18.75" customHeight="1">
      <c r="A51" s="261"/>
      <c r="B51" s="261"/>
      <c r="C51" s="8" t="s">
        <v>522</v>
      </c>
      <c r="D51" s="94">
        <v>311</v>
      </c>
      <c r="E51" s="94">
        <v>259</v>
      </c>
      <c r="F51" s="94">
        <v>318</v>
      </c>
      <c r="G51" s="10">
        <v>321</v>
      </c>
      <c r="H51" s="10">
        <v>341</v>
      </c>
      <c r="I51" s="10"/>
      <c r="K51" s="1"/>
      <c r="L51" s="335"/>
      <c r="M51" s="334"/>
      <c r="N51" s="20"/>
      <c r="O51" s="20"/>
      <c r="P51" s="333"/>
      <c r="Q51" s="333"/>
      <c r="R51" s="332"/>
    </row>
    <row r="52" spans="1:18" ht="18.75" customHeight="1">
      <c r="A52" s="261"/>
      <c r="B52" s="261"/>
      <c r="C52" s="8"/>
      <c r="D52" s="2"/>
      <c r="E52" s="2"/>
      <c r="F52" s="2"/>
      <c r="G52" s="2"/>
      <c r="H52" s="2"/>
      <c r="I52" s="2"/>
      <c r="K52" s="1"/>
      <c r="L52" s="331" t="s">
        <v>473</v>
      </c>
      <c r="M52" s="330"/>
      <c r="N52" s="23">
        <v>2</v>
      </c>
      <c r="O52" s="23">
        <v>4</v>
      </c>
      <c r="P52" s="249">
        <v>4</v>
      </c>
      <c r="Q52" s="249">
        <v>3</v>
      </c>
      <c r="R52" s="336">
        <v>8</v>
      </c>
    </row>
    <row r="53" spans="1:18" ht="18.75" customHeight="1">
      <c r="A53" s="261"/>
      <c r="B53" s="261"/>
      <c r="C53" s="8" t="s">
        <v>521</v>
      </c>
      <c r="D53" s="94">
        <v>843</v>
      </c>
      <c r="E53" s="94">
        <v>600</v>
      </c>
      <c r="F53" s="94">
        <v>565</v>
      </c>
      <c r="G53" s="10">
        <v>386</v>
      </c>
      <c r="H53" s="10">
        <v>418</v>
      </c>
      <c r="I53" s="10"/>
      <c r="K53" s="1"/>
      <c r="L53" s="335"/>
      <c r="M53" s="334"/>
      <c r="N53" s="20"/>
      <c r="O53" s="20"/>
      <c r="P53" s="333"/>
      <c r="Q53" s="333"/>
      <c r="R53" s="332"/>
    </row>
    <row r="54" spans="1:18" ht="18.75" customHeight="1">
      <c r="A54" s="261"/>
      <c r="B54" s="261"/>
      <c r="C54" s="8" t="s">
        <v>520</v>
      </c>
      <c r="D54" s="14" t="s">
        <v>35</v>
      </c>
      <c r="E54" s="14" t="s">
        <v>35</v>
      </c>
      <c r="F54" s="14">
        <v>0</v>
      </c>
      <c r="G54" s="14" t="s">
        <v>35</v>
      </c>
      <c r="H54" s="14" t="s">
        <v>35</v>
      </c>
      <c r="I54" s="14"/>
      <c r="K54" s="1"/>
      <c r="L54" s="331" t="s">
        <v>472</v>
      </c>
      <c r="M54" s="330"/>
      <c r="N54" s="23">
        <v>511</v>
      </c>
      <c r="O54" s="23">
        <v>586</v>
      </c>
      <c r="P54" s="23">
        <v>584</v>
      </c>
      <c r="Q54" s="23">
        <v>591</v>
      </c>
      <c r="R54" s="336">
        <v>577</v>
      </c>
    </row>
    <row r="55" spans="1:18" ht="18.75" customHeight="1">
      <c r="A55" s="261"/>
      <c r="B55" s="261"/>
      <c r="C55" s="8" t="s">
        <v>519</v>
      </c>
      <c r="D55" s="14" t="s">
        <v>35</v>
      </c>
      <c r="E55" s="14" t="s">
        <v>35</v>
      </c>
      <c r="F55" s="14" t="s">
        <v>35</v>
      </c>
      <c r="G55" s="14" t="s">
        <v>35</v>
      </c>
      <c r="H55" s="14" t="s">
        <v>35</v>
      </c>
      <c r="I55" s="14"/>
      <c r="K55" s="1"/>
      <c r="L55" s="335"/>
      <c r="M55" s="334"/>
      <c r="N55" s="20"/>
      <c r="O55" s="20"/>
      <c r="P55" s="333"/>
      <c r="Q55" s="333"/>
      <c r="R55" s="332"/>
    </row>
    <row r="56" spans="1:18" ht="18.75" customHeight="1">
      <c r="A56" s="261"/>
      <c r="B56" s="261"/>
      <c r="C56" s="8" t="s">
        <v>518</v>
      </c>
      <c r="D56" s="94">
        <v>131</v>
      </c>
      <c r="E56" s="94">
        <v>234</v>
      </c>
      <c r="F56" s="94">
        <v>116</v>
      </c>
      <c r="G56" s="10">
        <v>237</v>
      </c>
      <c r="H56" s="10">
        <v>207</v>
      </c>
      <c r="I56" s="10"/>
      <c r="K56" s="1"/>
      <c r="L56" s="331" t="s">
        <v>471</v>
      </c>
      <c r="M56" s="330"/>
      <c r="N56" s="23">
        <v>5</v>
      </c>
      <c r="O56" s="23">
        <v>2</v>
      </c>
      <c r="P56" s="23">
        <v>20</v>
      </c>
      <c r="Q56" s="23">
        <v>20</v>
      </c>
      <c r="R56" s="336">
        <v>17</v>
      </c>
    </row>
    <row r="57" spans="1:18" ht="18.75" customHeight="1">
      <c r="A57" s="261"/>
      <c r="B57" s="261"/>
      <c r="C57" s="8" t="s">
        <v>517</v>
      </c>
      <c r="D57" s="94">
        <v>1919</v>
      </c>
      <c r="E57" s="94">
        <v>2282</v>
      </c>
      <c r="F57" s="94">
        <v>1863</v>
      </c>
      <c r="G57" s="10">
        <v>2007</v>
      </c>
      <c r="H57" s="10">
        <v>1699</v>
      </c>
      <c r="I57" s="10"/>
      <c r="K57" s="1"/>
      <c r="L57" s="335"/>
      <c r="M57" s="334"/>
      <c r="N57" s="20"/>
      <c r="O57" s="20"/>
      <c r="P57" s="333"/>
      <c r="Q57" s="333"/>
      <c r="R57" s="332"/>
    </row>
    <row r="58" spans="1:18" ht="18.75" customHeight="1">
      <c r="A58" s="261"/>
      <c r="B58" s="261"/>
      <c r="C58" s="8"/>
      <c r="D58" s="2"/>
      <c r="E58" s="2"/>
      <c r="F58" s="2"/>
      <c r="G58" s="2"/>
      <c r="H58" s="2"/>
      <c r="I58" s="2"/>
      <c r="K58" s="1"/>
      <c r="L58" s="331" t="s">
        <v>470</v>
      </c>
      <c r="M58" s="330"/>
      <c r="N58" s="329">
        <f>SUM(N59:N62)</f>
        <v>294</v>
      </c>
      <c r="O58" s="329">
        <v>392</v>
      </c>
      <c r="P58" s="329">
        <f>SUM(P59:P62)</f>
        <v>240</v>
      </c>
      <c r="Q58" s="329">
        <f>SUM(Q59:Q62)</f>
        <v>425</v>
      </c>
      <c r="R58" s="329">
        <f>SUM(R59:R62)</f>
        <v>180</v>
      </c>
    </row>
    <row r="59" spans="1:18" ht="18.75" customHeight="1">
      <c r="A59" s="261"/>
      <c r="B59" s="261"/>
      <c r="C59" s="8" t="s">
        <v>516</v>
      </c>
      <c r="D59" s="94">
        <v>0</v>
      </c>
      <c r="E59" s="94">
        <v>1</v>
      </c>
      <c r="F59" s="14">
        <v>0</v>
      </c>
      <c r="G59" s="14">
        <v>0</v>
      </c>
      <c r="H59" s="10">
        <v>0</v>
      </c>
      <c r="I59" s="10"/>
      <c r="K59" s="3"/>
      <c r="L59" s="261"/>
      <c r="M59" s="8" t="s">
        <v>469</v>
      </c>
      <c r="N59" s="86">
        <v>97</v>
      </c>
      <c r="O59" s="86">
        <v>106</v>
      </c>
      <c r="P59" s="94">
        <v>104</v>
      </c>
      <c r="Q59" s="94">
        <v>133</v>
      </c>
      <c r="R59" s="328">
        <v>41</v>
      </c>
    </row>
    <row r="60" spans="1:18" ht="18.75" customHeight="1">
      <c r="A60" s="261"/>
      <c r="B60" s="261"/>
      <c r="C60" s="8" t="s">
        <v>515</v>
      </c>
      <c r="D60" s="94">
        <v>3</v>
      </c>
      <c r="E60" s="94">
        <v>4</v>
      </c>
      <c r="F60" s="94">
        <v>3</v>
      </c>
      <c r="G60" s="10">
        <v>1</v>
      </c>
      <c r="H60" s="10">
        <v>1</v>
      </c>
      <c r="I60" s="10"/>
      <c r="K60" s="3"/>
      <c r="L60" s="261"/>
      <c r="M60" s="8" t="s">
        <v>468</v>
      </c>
      <c r="N60" s="86">
        <v>5</v>
      </c>
      <c r="O60" s="86">
        <v>8</v>
      </c>
      <c r="P60" s="94">
        <v>4</v>
      </c>
      <c r="Q60" s="94">
        <v>20</v>
      </c>
      <c r="R60" s="328">
        <v>12</v>
      </c>
    </row>
    <row r="61" spans="1:18" ht="18.75" customHeight="1">
      <c r="A61" s="261"/>
      <c r="B61" s="261"/>
      <c r="C61" s="8" t="s">
        <v>514</v>
      </c>
      <c r="D61" s="91" t="s">
        <v>51</v>
      </c>
      <c r="E61" s="91" t="s">
        <v>51</v>
      </c>
      <c r="F61" s="94">
        <v>62</v>
      </c>
      <c r="G61" s="10">
        <v>86</v>
      </c>
      <c r="H61" s="10">
        <v>83</v>
      </c>
      <c r="I61" s="10"/>
      <c r="K61" s="3"/>
      <c r="L61" s="261"/>
      <c r="M61" s="8" t="s">
        <v>467</v>
      </c>
      <c r="N61" s="86">
        <v>161</v>
      </c>
      <c r="O61" s="86">
        <v>128</v>
      </c>
      <c r="P61" s="94">
        <v>95</v>
      </c>
      <c r="Q61" s="94">
        <v>115</v>
      </c>
      <c r="R61" s="328">
        <v>94</v>
      </c>
    </row>
    <row r="62" spans="1:18" ht="18.75" customHeight="1">
      <c r="A62" s="261"/>
      <c r="B62" s="261"/>
      <c r="C62" s="8" t="s">
        <v>513</v>
      </c>
      <c r="D62" s="94">
        <v>5</v>
      </c>
      <c r="E62" s="94">
        <v>8</v>
      </c>
      <c r="F62" s="94">
        <v>8</v>
      </c>
      <c r="G62" s="10">
        <v>9</v>
      </c>
      <c r="H62" s="10">
        <v>7</v>
      </c>
      <c r="I62" s="10"/>
      <c r="K62" s="210"/>
      <c r="L62" s="260"/>
      <c r="M62" s="15" t="s">
        <v>466</v>
      </c>
      <c r="N62" s="112">
        <v>31</v>
      </c>
      <c r="O62" s="112">
        <v>149</v>
      </c>
      <c r="P62" s="26">
        <v>37</v>
      </c>
      <c r="Q62" s="26">
        <v>157</v>
      </c>
      <c r="R62" s="327">
        <v>33</v>
      </c>
    </row>
    <row r="63" spans="1:9" ht="18.75" customHeight="1">
      <c r="A63" s="354"/>
      <c r="B63" s="354"/>
      <c r="C63" s="355" t="s">
        <v>512</v>
      </c>
      <c r="D63" s="356">
        <v>1659</v>
      </c>
      <c r="E63" s="356">
        <v>1488</v>
      </c>
      <c r="F63" s="356">
        <v>177</v>
      </c>
      <c r="G63" s="356">
        <v>67</v>
      </c>
      <c r="H63" s="356">
        <v>30</v>
      </c>
      <c r="I63" s="10"/>
    </row>
    <row r="64" ht="18.75" customHeight="1">
      <c r="A64" s="258" t="s">
        <v>14</v>
      </c>
    </row>
    <row r="120" spans="2:9" ht="18.75" customHeight="1">
      <c r="B120" s="3"/>
      <c r="C120" s="3"/>
      <c r="D120" s="3"/>
      <c r="E120" s="3"/>
      <c r="F120" s="3"/>
      <c r="G120" s="3"/>
      <c r="H120" s="3"/>
      <c r="I120" s="3"/>
    </row>
  </sheetData>
  <sheetProtection/>
  <mergeCells count="15">
    <mergeCell ref="K6:M6"/>
    <mergeCell ref="A3:R3"/>
    <mergeCell ref="A4:R4"/>
    <mergeCell ref="L54:M54"/>
    <mergeCell ref="L56:M56"/>
    <mergeCell ref="L58:M58"/>
    <mergeCell ref="B9:C9"/>
    <mergeCell ref="L36:M36"/>
    <mergeCell ref="L44:M44"/>
    <mergeCell ref="L50:M50"/>
    <mergeCell ref="L52:M52"/>
    <mergeCell ref="L24:M24"/>
    <mergeCell ref="L29:M29"/>
    <mergeCell ref="A7:C7"/>
    <mergeCell ref="A6:C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yutaka-k</cp:lastModifiedBy>
  <cp:lastPrinted>2013-05-28T05:26:03Z</cp:lastPrinted>
  <dcterms:created xsi:type="dcterms:W3CDTF">1997-12-20T14:44:03Z</dcterms:created>
  <dcterms:modified xsi:type="dcterms:W3CDTF">2013-05-28T05:27:13Z</dcterms:modified>
  <cp:category/>
  <cp:version/>
  <cp:contentType/>
  <cp:contentStatus/>
</cp:coreProperties>
</file>