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450" activeTab="12"/>
  </bookViews>
  <sheets>
    <sheet name="204" sheetId="1" r:id="rId1"/>
    <sheet name="206" sheetId="2" r:id="rId2"/>
    <sheet name="208" sheetId="3" r:id="rId3"/>
    <sheet name="210" sheetId="4" r:id="rId4"/>
    <sheet name="212" sheetId="5" r:id="rId5"/>
    <sheet name="214" sheetId="6" r:id="rId6"/>
    <sheet name="216" sheetId="7" r:id="rId7"/>
    <sheet name="218" sheetId="8" r:id="rId8"/>
    <sheet name="220" sheetId="9" r:id="rId9"/>
    <sheet name="222" sheetId="10" r:id="rId10"/>
    <sheet name="224" sheetId="11" r:id="rId11"/>
    <sheet name="226" sheetId="12" r:id="rId12"/>
    <sheet name="228" sheetId="13" r:id="rId13"/>
  </sheets>
  <definedNames>
    <definedName name="_xlnm.Print_Area" localSheetId="0">'204'!$A$1:$AO$58</definedName>
    <definedName name="_xlnm.Print_Area" localSheetId="1">'206'!$A$1:$AA$71</definedName>
    <definedName name="_xlnm.Print_Area" localSheetId="2">'208'!$A$1:$AM$74</definedName>
    <definedName name="_xlnm.Print_Area" localSheetId="3">'210'!$A$1:$AP$74</definedName>
    <definedName name="_xlnm.Print_Area" localSheetId="4">'212'!$A$1:$AD$74</definedName>
    <definedName name="_xlnm.Print_Area" localSheetId="5">'214'!$A$1:$AC$55</definedName>
    <definedName name="_xlnm.Print_Area" localSheetId="6">'216'!$A$1:$AB$57</definedName>
    <definedName name="_xlnm.Print_Area" localSheetId="7">'218'!$A$1:$AL$69</definedName>
    <definedName name="_xlnm.Print_Area" localSheetId="8">'220'!$A$1:$AH$74</definedName>
    <definedName name="_xlnm.Print_Area" localSheetId="9">'222'!$A$1:$R$62</definedName>
    <definedName name="_xlnm.Print_Area" localSheetId="10">'224'!$A$1:$T$70</definedName>
    <definedName name="_xlnm.Print_Area" localSheetId="11">'226'!$A$1:$V$71</definedName>
    <definedName name="_xlnm.Print_Area" localSheetId="12">'228'!$A$1:$Y$72</definedName>
  </definedNames>
  <calcPr fullCalcOnLoad="1"/>
</workbook>
</file>

<file path=xl/sharedStrings.xml><?xml version="1.0" encoding="utf-8"?>
<sst xmlns="http://schemas.openxmlformats.org/spreadsheetml/2006/main" count="4937" uniqueCount="884">
  <si>
    <t>園児・児童・生徒・学生数</t>
  </si>
  <si>
    <t>学　校　数</t>
  </si>
  <si>
    <t>計</t>
  </si>
  <si>
    <t>男</t>
  </si>
  <si>
    <t>女</t>
  </si>
  <si>
    <t>公立</t>
  </si>
  <si>
    <t>私立</t>
  </si>
  <si>
    <t>国立</t>
  </si>
  <si>
    <t>小 学 校</t>
  </si>
  <si>
    <t>―</t>
  </si>
  <si>
    <t>中 学 校</t>
  </si>
  <si>
    <t>高等学校</t>
  </si>
  <si>
    <t>短期大学</t>
  </si>
  <si>
    <t>資料　石川県統計課「学校基本調査」並びに当該学校調査</t>
  </si>
  <si>
    <t>工業高等　　　　　　専門学校</t>
  </si>
  <si>
    <t>学級・学部・
学科・課程数</t>
  </si>
  <si>
    <t>学　校　種　別
設　置　者　別</t>
  </si>
  <si>
    <t>兼 　務 　者</t>
  </si>
  <si>
    <t>本　 務 　者</t>
  </si>
  <si>
    <t>幼 稚 園</t>
  </si>
  <si>
    <t xml:space="preserve">専修学校
</t>
  </si>
  <si>
    <t xml:space="preserve">大　　学
</t>
  </si>
  <si>
    <t xml:space="preserve">各種学校
</t>
  </si>
  <si>
    <t xml:space="preserve">盲 学 校
</t>
  </si>
  <si>
    <t xml:space="preserve">ろう学校
</t>
  </si>
  <si>
    <t xml:space="preserve">養護学校
</t>
  </si>
  <si>
    <t>教　　　　　　　員　　　　　　　数</t>
  </si>
  <si>
    <t>１９　　　教　　　　育　　　　及　　　　び　　　　文　　　　化</t>
  </si>
  <si>
    <t>204　教育及び文化</t>
  </si>
  <si>
    <t>112　学校種別設置者別学校一覧表　（平成9年5月1日現在）</t>
  </si>
  <si>
    <t>資料　石川県統計課「学校基本調査」</t>
  </si>
  <si>
    <t>注　教員数には、兼務者を含んでいる。</t>
  </si>
  <si>
    <t>内浦町</t>
  </si>
  <si>
    <t>穴水町</t>
  </si>
  <si>
    <t>鹿島町</t>
  </si>
  <si>
    <t>内灘町</t>
  </si>
  <si>
    <t>七塚町</t>
  </si>
  <si>
    <t>津幡町</t>
  </si>
  <si>
    <t>野々市町</t>
  </si>
  <si>
    <t>鶴来町</t>
  </si>
  <si>
    <t>美川町</t>
  </si>
  <si>
    <t>山中町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</si>
  <si>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</si>
  <si>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</si>
  <si>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</si>
  <si>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</si>
  <si>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</si>
  <si>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</si>
  <si>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</si>
  <si>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</si>
  <si>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平成5年度</t>
  </si>
  <si>
    <t>総数</t>
  </si>
  <si>
    <t>立</t>
  </si>
  <si>
    <t>国</t>
  </si>
  <si>
    <t>私</t>
  </si>
  <si>
    <t>公</t>
  </si>
  <si>
    <t>数</t>
  </si>
  <si>
    <t>総</t>
  </si>
  <si>
    <t>教員数</t>
  </si>
  <si>
    <t>学級数</t>
  </si>
  <si>
    <t>園　　　　　　　児　　　　　　　数</t>
  </si>
  <si>
    <t>園　　　　　数</t>
  </si>
  <si>
    <r>
      <t>年    度　　　及 　 び　　　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</si>
  <si>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113　　幼　　稚　　園　（市町別）（各年度5月1日現在）</t>
  </si>
  <si>
    <r>
      <t>教育及び文化　2</t>
    </r>
    <r>
      <rPr>
        <sz val="12"/>
        <rFont val="ＭＳ 明朝"/>
        <family val="1"/>
      </rPr>
      <t>05</t>
    </r>
  </si>
  <si>
    <t>注　学級数0の学校は休校中の学校である。</t>
  </si>
  <si>
    <t>―</t>
  </si>
  <si>
    <t>―</t>
  </si>
  <si>
    <t>中学校</t>
  </si>
  <si>
    <t>小学校</t>
  </si>
  <si>
    <t>種  別</t>
  </si>
  <si>
    <t>総数</t>
  </si>
  <si>
    <t>総数</t>
  </si>
  <si>
    <t>43
以上</t>
  </si>
  <si>
    <t>37
～
42</t>
  </si>
  <si>
    <t>31
～
36</t>
  </si>
  <si>
    <t>25
～
30</t>
  </si>
  <si>
    <t>19
～
24</t>
  </si>
  <si>
    <t>学  校</t>
  </si>
  <si>
    <t>(1)　学　級　数　別　小　中　学　校　数（平成9年5月1日現在）</t>
  </si>
  <si>
    <t>114　　規　模　別　小　中　学　校　数</t>
  </si>
  <si>
    <t>注　児童、生徒数0の学校は休校中の学校である。</t>
  </si>
  <si>
    <t>2,000
以上</t>
  </si>
  <si>
    <t>1,500
～
1,999</t>
  </si>
  <si>
    <t>1,400
～
1,499</t>
  </si>
  <si>
    <t>1,300
～
1,399</t>
  </si>
  <si>
    <t>1,200
～
1,299</t>
  </si>
  <si>
    <t>1,100
～
1,199</t>
  </si>
  <si>
    <t>1,000
～
1,099</t>
  </si>
  <si>
    <t>900
～
999</t>
  </si>
  <si>
    <t>800
～
899</t>
  </si>
  <si>
    <t>700
～
799</t>
  </si>
  <si>
    <t>600
～
699</t>
  </si>
  <si>
    <t>500
～
599</t>
  </si>
  <si>
    <t>400
～
499</t>
  </si>
  <si>
    <t>300
～
3399</t>
  </si>
  <si>
    <t>250
～
299</t>
  </si>
  <si>
    <t>200
～
249</t>
  </si>
  <si>
    <t>150
～
199</t>
  </si>
  <si>
    <t>100
～
149</t>
  </si>
  <si>
    <t>50
～
99</t>
  </si>
  <si>
    <t>１人
～
49</t>
  </si>
  <si>
    <t>(2)　児 童、生　徒　数　別　小　中　学　校　数（平成9年5月1日現在）</t>
  </si>
  <si>
    <t>114　　規　模　別　小　中　学　校　数（つづき）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</si>
  <si>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</si>
  <si>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</si>
  <si>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</si>
  <si>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</si>
  <si>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</si>
  <si>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</si>
  <si>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</si>
  <si>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</si>
  <si>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</si>
  <si>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</si>
  <si>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</si>
  <si>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</si>
  <si>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</si>
  <si>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</si>
  <si>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</si>
  <si>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</si>
  <si>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</si>
  <si>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</si>
  <si>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</si>
  <si>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</si>
  <si>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</si>
  <si>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</si>
  <si>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</si>
  <si>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</si>
  <si>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</si>
  <si>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</si>
  <si>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</si>
  <si>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</si>
  <si>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</si>
  <si>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</si>
  <si>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</si>
  <si>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</si>
  <si>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</si>
  <si>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</si>
  <si>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</si>
  <si>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</si>
  <si>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</si>
  <si>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</si>
  <si>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</si>
  <si>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</si>
  <si>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</si>
  <si>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小松市</t>
  </si>
  <si>
    <t>分校</t>
  </si>
  <si>
    <t>本校</t>
  </si>
  <si>
    <t>6　　学　　年</t>
  </si>
  <si>
    <t>5　　学　　年</t>
  </si>
  <si>
    <t>4　　学　　年</t>
  </si>
  <si>
    <t>3   学　　年</t>
  </si>
  <si>
    <t>2　　学　　年</t>
  </si>
  <si>
    <t>1　　学　　年</t>
  </si>
  <si>
    <t>合　　　　　計</t>
  </si>
  <si>
    <t>学　 校　 数</t>
  </si>
  <si>
    <t>年 度 及 び　　　　市 町 村 別</t>
  </si>
  <si>
    <t>（単位：校、学級、人）</t>
  </si>
  <si>
    <t>(1)　　学 　校 　数 、学 　級　 数　 及　 び　 学　 年　 別　 児　 童　 数（各年度5月1日現在）</t>
  </si>
  <si>
    <t>115　　　　小　　　　　　　　　　　学　　　　　　　　　　　　校　</t>
  </si>
  <si>
    <t>教育及び文化　207</t>
  </si>
  <si>
    <t>206　教育及び文化</t>
  </si>
  <si>
    <t>山中町</t>
  </si>
  <si>
    <t>男</t>
  </si>
  <si>
    <t>兼　　務　　者</t>
  </si>
  <si>
    <t>講　　　師</t>
  </si>
  <si>
    <t>教  諭  ・　　　　　　　　助  教  諭</t>
  </si>
  <si>
    <t>教　　　頭</t>
  </si>
  <si>
    <t>校　　長</t>
  </si>
  <si>
    <t>合   　　　　　　計</t>
  </si>
  <si>
    <t>本　　　　　　　　　　 　務　 　　　　　　　　　　者</t>
  </si>
  <si>
    <t>職　　　員　　　数
（本務者）</t>
  </si>
  <si>
    <t>教　　　　　　　　　　　　　　　　員　　　　　　　　　　　　　　　　数</t>
  </si>
  <si>
    <t>年 度 及 び
市 町 村 別</t>
  </si>
  <si>
    <t>（単位：人）</t>
  </si>
  <si>
    <t>(2)  　教員数及び職員数（各年度5月1日現在）</t>
  </si>
  <si>
    <t>115　　　小　　　　学　　　　校（つ　づ　き）</t>
  </si>
  <si>
    <t>208　教育及び文化</t>
  </si>
  <si>
    <t>養護
教諭　　　　　助教諭</t>
  </si>
  <si>
    <t>3   学   年</t>
  </si>
  <si>
    <t>2    学    年</t>
  </si>
  <si>
    <t>1    学    年</t>
  </si>
  <si>
    <t>合　　　    計</t>
  </si>
  <si>
    <t>学 校 数</t>
  </si>
  <si>
    <t>年度及び　市町村別</t>
  </si>
  <si>
    <t>(1)　　学校数　、学級数及び生徒数（各年度5月1日現在）</t>
  </si>
  <si>
    <t>教育及び文化　209</t>
  </si>
  <si>
    <t>116　　　中　　　　　　学　　　　　　校</t>
  </si>
  <si>
    <t>助　教　諭</t>
  </si>
  <si>
    <t>（本務者）</t>
  </si>
  <si>
    <t>兼務者</t>
  </si>
  <si>
    <t>講　　　師</t>
  </si>
  <si>
    <t>養護
教諭
助教諭</t>
  </si>
  <si>
    <t>教　諭　・</t>
  </si>
  <si>
    <t>校　　 長</t>
  </si>
  <si>
    <t>合　　　　　　  計</t>
  </si>
  <si>
    <t>本　　　　　　　　　　　務　　　　　　　　　　　者</t>
  </si>
  <si>
    <t>職　　　員　　　数</t>
  </si>
  <si>
    <t>教　　　　　　　　　　　　　員　　　　　　　　　　　　　数</t>
  </si>
  <si>
    <t>年 度 及 び　　　市 町 村 別</t>
  </si>
  <si>
    <t>(2)  教員数及び職員数（各年度5月1日現在）</t>
  </si>
  <si>
    <t>210　教育及び文化</t>
  </si>
  <si>
    <t>116　　中　　　学　　　校（つ　づ　き）</t>
  </si>
  <si>
    <t>資料　石川県統計課「学校基本調査」</t>
  </si>
  <si>
    <t>国      立</t>
  </si>
  <si>
    <t>私      立</t>
  </si>
  <si>
    <t>公      立</t>
  </si>
  <si>
    <t>併置</t>
  </si>
  <si>
    <t>定時制</t>
  </si>
  <si>
    <t>全日制</t>
  </si>
  <si>
    <t>設置者別</t>
  </si>
  <si>
    <t>総合
学科</t>
  </si>
  <si>
    <t>その他</t>
  </si>
  <si>
    <t>看護</t>
  </si>
  <si>
    <t>看護</t>
  </si>
  <si>
    <t>家庭</t>
  </si>
  <si>
    <t>家庭</t>
  </si>
  <si>
    <t>水産</t>
  </si>
  <si>
    <t>商業</t>
  </si>
  <si>
    <t>工業</t>
  </si>
  <si>
    <t>農業</t>
  </si>
  <si>
    <t>農業</t>
  </si>
  <si>
    <t>普通</t>
  </si>
  <si>
    <t>普通</t>
  </si>
  <si>
    <t>総数</t>
  </si>
  <si>
    <t>分　　　　　　校</t>
  </si>
  <si>
    <t>本　　　　　　　校</t>
  </si>
  <si>
    <t>及　  び</t>
  </si>
  <si>
    <t>学　　　　　　　　科　　　　　　　　数</t>
  </si>
  <si>
    <t>学　　　　　　　　科　　　　　　　　数</t>
  </si>
  <si>
    <t>学　　　　　 　校　　　　　　 数</t>
  </si>
  <si>
    <t>年　  度</t>
  </si>
  <si>
    <t>(1)　設置者別学校数及び学科数（各年度5月1日現在）</t>
  </si>
  <si>
    <t>117　　　高　　　等　　　学　　　校</t>
  </si>
  <si>
    <t>教育及び文化　211</t>
  </si>
  <si>
    <t>専攻科</t>
  </si>
  <si>
    <t>総合</t>
  </si>
  <si>
    <t>その他</t>
  </si>
  <si>
    <t>水産</t>
  </si>
  <si>
    <t>商業</t>
  </si>
  <si>
    <t>工業</t>
  </si>
  <si>
    <t>公　　 立</t>
  </si>
  <si>
    <t>国　　  立</t>
  </si>
  <si>
    <t>私　　　立</t>
  </si>
  <si>
    <t>公　　　立</t>
  </si>
  <si>
    <t>定　時　制</t>
  </si>
  <si>
    <t>全　　　　　  日　  　　　　制</t>
  </si>
  <si>
    <t>合　　　　　　　計</t>
  </si>
  <si>
    <t>　ア　 学　科　別　生　徒　数（平成9年5月1日現在）</t>
  </si>
  <si>
    <t>　(3)　　生　　　　　徒　　　　　数　</t>
  </si>
  <si>
    <t>117　　高　　　等　　　学　　　校（つ づ き）</t>
  </si>
  <si>
    <t>学 科 別</t>
  </si>
  <si>
    <t>…</t>
  </si>
  <si>
    <t>兼務者</t>
  </si>
  <si>
    <t>本務者</t>
  </si>
  <si>
    <t>国
立</t>
  </si>
  <si>
    <t>私
立</t>
  </si>
  <si>
    <t>公
立</t>
  </si>
  <si>
    <t>７</t>
  </si>
  <si>
    <t>設 置 者 別</t>
  </si>
  <si>
    <t>事務職員</t>
  </si>
  <si>
    <t>総　　　　   　　数</t>
  </si>
  <si>
    <t>養  護 
教諭・
助教諭</t>
  </si>
  <si>
    <t>教諭・助教諭</t>
  </si>
  <si>
    <t>教　　 頭</t>
  </si>
  <si>
    <t>総　　　　　　　　　数</t>
  </si>
  <si>
    <t>及       び</t>
  </si>
  <si>
    <t>職　　　　　　員　　　　　　数</t>
  </si>
  <si>
    <t>教　　　　　　　　　　　　　員　　　　　　　　　　　　　数</t>
  </si>
  <si>
    <t>年       度</t>
  </si>
  <si>
    <t>(2)　職名別教員数及び職員数（各年度5月1日現在）</t>
  </si>
  <si>
    <t>117　　高　　等　　学　　校（つづき）</t>
  </si>
  <si>
    <t>平 成 5 年 度</t>
  </si>
  <si>
    <t>私　　　　立</t>
  </si>
  <si>
    <t>柳田村</t>
  </si>
  <si>
    <t>能都町</t>
  </si>
  <si>
    <t>門前町</t>
  </si>
  <si>
    <t>鹿西町</t>
  </si>
  <si>
    <t>能登島町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</si>
  <si>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</si>
  <si>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</si>
  <si>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</si>
  <si>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</si>
  <si>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</si>
  <si>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</si>
  <si>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</si>
  <si>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宇ノ気町</t>
  </si>
  <si>
    <t>高松町</t>
  </si>
  <si>
    <t>白峰村</t>
  </si>
  <si>
    <t>尾口村</t>
  </si>
  <si>
    <t>鳥越村</t>
  </si>
  <si>
    <t>吉野谷村</t>
  </si>
  <si>
    <t>河内村</t>
  </si>
  <si>
    <t>川北町</t>
  </si>
  <si>
    <t>辰口町</t>
  </si>
  <si>
    <t>寺井町</t>
  </si>
  <si>
    <t>根上町</t>
  </si>
  <si>
    <t>江沼郡</t>
  </si>
  <si>
    <t>公　　　　立</t>
  </si>
  <si>
    <t>国　　　　立</t>
  </si>
  <si>
    <t>平成8年度新設</t>
  </si>
  <si>
    <t>平 成 5 年 度</t>
  </si>
  <si>
    <t>専  攻  科</t>
  </si>
  <si>
    <t>4  学  年</t>
  </si>
  <si>
    <t>3  学  年</t>
  </si>
  <si>
    <t>2  学  年</t>
  </si>
  <si>
    <t>1  学  年</t>
  </si>
  <si>
    <t>定　　　　　　　　　　　　時　　　　　　　　　　　　制</t>
  </si>
  <si>
    <t>全　　　　　　　　　　　　　　　　　　日　　　　　　　　　　　　　　　　　　制</t>
  </si>
  <si>
    <t>合　　　　　　   計</t>
  </si>
  <si>
    <t>年 度 及 び　　　　　　　市 町 村 別</t>
  </si>
  <si>
    <t>イ　市　町　村　別　学　年　別　生　徒　数（各年度5月1日現在）</t>
  </si>
  <si>
    <t>(3)　　　生　　　　　　　徒　　　　　　　数　</t>
  </si>
  <si>
    <t>117　　　高　　　　等　　　　学　　　　校　（つ　づ　き）</t>
  </si>
  <si>
    <t>教育及び文化　213</t>
  </si>
  <si>
    <t>212　教育及び文化</t>
  </si>
  <si>
    <t>注　教員数には兼務者を含む。</t>
  </si>
  <si>
    <t>高等部</t>
  </si>
  <si>
    <t>中学部</t>
  </si>
  <si>
    <t>小学部</t>
  </si>
  <si>
    <t>学　　　    級    　　　数</t>
  </si>
  <si>
    <t>職　　　員　　　数</t>
  </si>
  <si>
    <t>教　　　員　　　数</t>
  </si>
  <si>
    <t>年　　度</t>
  </si>
  <si>
    <t>（単位：人、学級）</t>
  </si>
  <si>
    <t>214　教育及び文化</t>
  </si>
  <si>
    <t>118　　盲　　　　　　学　　　　　　校</t>
  </si>
  <si>
    <t>(1)　　教員数、職員数及び学級数（各年度5月1日現在）</t>
  </si>
  <si>
    <t>別　科</t>
  </si>
  <si>
    <t>専攻科</t>
  </si>
  <si>
    <t>本　科</t>
  </si>
  <si>
    <t>高　    　 等   　   部</t>
  </si>
  <si>
    <t>中  学  部</t>
  </si>
  <si>
    <t>小  学  部</t>
  </si>
  <si>
    <t>総　　　　　数</t>
  </si>
  <si>
    <t>(2) 　児　童　・　生　徒　数（各年度5月1日現在）</t>
  </si>
  <si>
    <t>118　　盲　　　　　　学　　　　　　校（つ づ き）</t>
  </si>
  <si>
    <t>注    教員数には兼務者を含む。</t>
  </si>
  <si>
    <t>幼稚部</t>
  </si>
  <si>
    <t>学　　　　　級　　　　　数</t>
  </si>
  <si>
    <t>職　　 　員　　 　数</t>
  </si>
  <si>
    <t>教　　 　員　　　 数</t>
  </si>
  <si>
    <t>(1)　教員数、職員数及び学級数（各年度5月1日現在）</t>
  </si>
  <si>
    <t>119　　ろ　　　　う　　　　学　　　　校</t>
  </si>
  <si>
    <t>高　 等　 部</t>
  </si>
  <si>
    <t>中 　学　 部</t>
  </si>
  <si>
    <t>小 　学　 部</t>
  </si>
  <si>
    <t>幼 　稚　 部</t>
  </si>
  <si>
    <t>総　　　       　数</t>
  </si>
  <si>
    <t>年   度</t>
  </si>
  <si>
    <t>119　　ろ　　　う　　　学　　　校（つ づ き）</t>
  </si>
  <si>
    <t>(2)　幼　児　・　児　童　・　生　徒　数（各年度5月1日現在）</t>
  </si>
  <si>
    <t>注  　教員数には兼務者を含む。</t>
  </si>
  <si>
    <t>学　  　   級　   　  数</t>
  </si>
  <si>
    <t>職　     員　     数</t>
  </si>
  <si>
    <t>教 　   員    　数</t>
  </si>
  <si>
    <t>年　　  度</t>
  </si>
  <si>
    <t>教育及び文化　215</t>
  </si>
  <si>
    <t>120　　養　　　　護　　　　学　　　　校</t>
  </si>
  <si>
    <t>その他の法人</t>
  </si>
  <si>
    <t>準学校法人</t>
  </si>
  <si>
    <t>昼 間</t>
  </si>
  <si>
    <t>一 般 課 程</t>
  </si>
  <si>
    <t>専 門 課 程</t>
  </si>
  <si>
    <t>高 等 課 程</t>
  </si>
  <si>
    <t>総　　　     数</t>
  </si>
  <si>
    <t>学校数</t>
  </si>
  <si>
    <t>（単位：校、学科）</t>
  </si>
  <si>
    <t>(1)　学　校　数　及　び　学　科　数（平成9年5月1日現在）</t>
  </si>
  <si>
    <t>121　　専　　  修　  　学　  　校</t>
  </si>
  <si>
    <t>総　　　 数</t>
  </si>
  <si>
    <t>国　　　　立</t>
  </si>
  <si>
    <t>公　　　　立</t>
  </si>
  <si>
    <t>私　　　　立</t>
  </si>
  <si>
    <r>
      <t xml:space="preserve">設 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 xml:space="preserve"> 者</t>
    </r>
    <r>
      <rPr>
        <sz val="12"/>
        <rFont val="ＭＳ 明朝"/>
        <family val="1"/>
      </rPr>
      <t xml:space="preserve"> 別</t>
    </r>
  </si>
  <si>
    <r>
      <t>学 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法人</t>
    </r>
  </si>
  <si>
    <t>財 団 法人</t>
  </si>
  <si>
    <t>社 団 法人</t>
  </si>
  <si>
    <t>個      人</t>
  </si>
  <si>
    <t>高   等   部</t>
  </si>
  <si>
    <t>中   学   部</t>
  </si>
  <si>
    <t>小   学   部</t>
  </si>
  <si>
    <t>総　　　　       数</t>
  </si>
  <si>
    <t>年      度</t>
  </si>
  <si>
    <t>(単位：人）</t>
  </si>
  <si>
    <t>(2)　幼 児・児 童・生 徒 数（各年度5月1日現在）</t>
  </si>
  <si>
    <t>120　 養　　 護　　 学　　 校（つ づ き）</t>
  </si>
  <si>
    <t>文化・教養その他</t>
  </si>
  <si>
    <t>通訳・ガイド</t>
  </si>
  <si>
    <t>外国語</t>
  </si>
  <si>
    <t>デザイン</t>
  </si>
  <si>
    <t>美術</t>
  </si>
  <si>
    <t>和洋裁</t>
  </si>
  <si>
    <t>家政</t>
  </si>
  <si>
    <t>商業その他</t>
  </si>
  <si>
    <t>経営</t>
  </si>
  <si>
    <t>秘書</t>
  </si>
  <si>
    <t>経理・簿記</t>
  </si>
  <si>
    <t>商業</t>
  </si>
  <si>
    <t>教育社会福祉その他</t>
  </si>
  <si>
    <t>保母養成</t>
  </si>
  <si>
    <t>美容</t>
  </si>
  <si>
    <t>理容</t>
  </si>
  <si>
    <t>調理</t>
  </si>
  <si>
    <t>柔道整復</t>
  </si>
  <si>
    <t>歯科技工</t>
  </si>
  <si>
    <t>歯科衛生</t>
  </si>
  <si>
    <t>看護</t>
  </si>
  <si>
    <t>農業その他</t>
  </si>
  <si>
    <t>工業その他</t>
  </si>
  <si>
    <t>情報処理</t>
  </si>
  <si>
    <t>電子計算機</t>
  </si>
  <si>
    <t>機械</t>
  </si>
  <si>
    <t>自動車整備</t>
  </si>
  <si>
    <t>電気・電子</t>
  </si>
  <si>
    <t>土木・建築</t>
  </si>
  <si>
    <t>私立計</t>
  </si>
  <si>
    <t>栄養</t>
  </si>
  <si>
    <t>医療その他</t>
  </si>
  <si>
    <t>公立計</t>
  </si>
  <si>
    <t>国立計</t>
  </si>
  <si>
    <t>合計</t>
  </si>
  <si>
    <t>(2)　生  徒　数　及　び　入　学　者　数（平成9年5月1日現在）</t>
  </si>
  <si>
    <t>121　　　専　　　　修　　　　学　　　　校　（つづき）</t>
  </si>
  <si>
    <t>216　教育及び文化</t>
  </si>
  <si>
    <t>121　専　　　修　　　学　　　校（つづき）</t>
  </si>
  <si>
    <t>ア  　専 　門　 課　　程</t>
  </si>
  <si>
    <t>生　　　  徒　 　　 数</t>
  </si>
  <si>
    <t>入 　学　 者 　数（春　期）</t>
  </si>
  <si>
    <t>学　　　　　科</t>
  </si>
  <si>
    <t>外国語</t>
  </si>
  <si>
    <t>和洋裁</t>
  </si>
  <si>
    <t>教育その他</t>
  </si>
  <si>
    <t>美容</t>
  </si>
  <si>
    <t>理容</t>
  </si>
  <si>
    <t>調理</t>
  </si>
  <si>
    <t>准看護</t>
  </si>
  <si>
    <t>情報処理</t>
  </si>
  <si>
    <t>私立計</t>
  </si>
  <si>
    <t>准看護</t>
  </si>
  <si>
    <t>公立計</t>
  </si>
  <si>
    <t>国立計</t>
  </si>
  <si>
    <t>入　　 学　 　者 　　数 （春　期）</t>
  </si>
  <si>
    <t>生　　　　　　徒　　　　　　数</t>
  </si>
  <si>
    <t>学　　　　　　   科</t>
  </si>
  <si>
    <t>(2)　生　徒　数　及　び　入　学　者　数（平成9年5月1日現在）</t>
  </si>
  <si>
    <t>教育及び文化　217</t>
  </si>
  <si>
    <t>121　　専　　　　修　　　　学　　　　校（つづき）</t>
  </si>
  <si>
    <t>イ　　高　等　課　程</t>
  </si>
  <si>
    <t>私立計</t>
  </si>
  <si>
    <t>公立計</t>
  </si>
  <si>
    <t>国立計</t>
  </si>
  <si>
    <t>合計</t>
  </si>
  <si>
    <t>入　　学　　者　　数 （春　期）</t>
  </si>
  <si>
    <t>学　　　　　　科</t>
  </si>
  <si>
    <t>(2)　生　徒　数　及　び  入　学　者　数（平成9年5月1日現在）</t>
  </si>
  <si>
    <t>ウ　　一 　般　課　程</t>
  </si>
  <si>
    <t>女</t>
  </si>
  <si>
    <t>男</t>
  </si>
  <si>
    <t>計</t>
  </si>
  <si>
    <t>一般</t>
  </si>
  <si>
    <t>専門</t>
  </si>
  <si>
    <t>高等</t>
  </si>
  <si>
    <t>職員数</t>
  </si>
  <si>
    <t>教　　員　　数</t>
  </si>
  <si>
    <t>私　　　　　　立</t>
  </si>
  <si>
    <t>公　　　　　　　立</t>
  </si>
  <si>
    <t>国　　　　　　　　立</t>
  </si>
  <si>
    <t>区　　　分</t>
  </si>
  <si>
    <t>(3)　教員数及び職員数（平成9年5月1日現在）</t>
  </si>
  <si>
    <t>本　務　者</t>
  </si>
  <si>
    <t>本　務　者</t>
  </si>
  <si>
    <t>兼　務　者</t>
  </si>
  <si>
    <t>注 　教員数には兼務者を含む。</t>
  </si>
  <si>
    <r>
      <t xml:space="preserve">私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立</t>
    </r>
  </si>
  <si>
    <t>…</t>
  </si>
  <si>
    <r>
      <t xml:space="preserve">公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立</t>
    </r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</si>
  <si>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
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</si>
  <si>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（単位：学校、課程、人）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</si>
  <si>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 xml:space="preserve">  学校数、課程数及び男女別教職員数（各年度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</si>
  <si>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122　　各　　種　　学　　校</t>
  </si>
  <si>
    <r>
      <t>2</t>
    </r>
    <r>
      <rPr>
        <sz val="12"/>
        <rFont val="ＭＳ 明朝"/>
        <family val="1"/>
      </rPr>
      <t>18</t>
    </r>
    <r>
      <rPr>
        <sz val="12"/>
        <rFont val="ＭＳ 明朝"/>
        <family val="1"/>
      </rPr>
      <t>　教育及び文化</t>
    </r>
  </si>
  <si>
    <r>
      <t>学 校</t>
    </r>
    <r>
      <rPr>
        <sz val="12"/>
        <rFont val="ＭＳ 明朝"/>
        <family val="1"/>
      </rPr>
      <t xml:space="preserve"> 数</t>
    </r>
  </si>
  <si>
    <r>
      <t xml:space="preserve">課 </t>
    </r>
    <r>
      <rPr>
        <sz val="12"/>
        <rFont val="ＭＳ 明朝"/>
        <family val="1"/>
      </rPr>
      <t xml:space="preserve">程 </t>
    </r>
    <r>
      <rPr>
        <sz val="12"/>
        <rFont val="ＭＳ 明朝"/>
        <family val="1"/>
      </rPr>
      <t>数</t>
    </r>
  </si>
  <si>
    <r>
      <t>教 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員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</si>
  <si>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職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員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数</t>
    </r>
  </si>
  <si>
    <t>私     　　立</t>
  </si>
  <si>
    <t>公     　　立</t>
  </si>
  <si>
    <t>国     　　立</t>
  </si>
  <si>
    <t>総      　　数</t>
  </si>
  <si>
    <t>ア　設置者別生徒数（各年度5月1日現在）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</si>
  <si>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生　　　　徒　　　　数</t>
    </r>
  </si>
  <si>
    <t>122　各　   種　   学　   校（つづき）</t>
  </si>
  <si>
    <t>年　　　  度</t>
  </si>
  <si>
    <t>総　数</t>
  </si>
  <si>
    <t>操縦
自動車</t>
  </si>
  <si>
    <t>予備校</t>
  </si>
  <si>
    <t>その他
文化</t>
  </si>
  <si>
    <t>映画
演劇</t>
  </si>
  <si>
    <t>手芸
編物</t>
  </si>
  <si>
    <t>料理</t>
  </si>
  <si>
    <t>その他
商業実務</t>
  </si>
  <si>
    <t>簿記
経理</t>
  </si>
  <si>
    <t>准看護</t>
  </si>
  <si>
    <t>和洋裁</t>
  </si>
  <si>
    <t>性別</t>
  </si>
  <si>
    <r>
      <t>イ　学科別生徒数（平成9年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</si>
  <si>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122　各　 種　 学　 校（つづき）</t>
  </si>
  <si>
    <t>資料　当該学校</t>
  </si>
  <si>
    <t>その他</t>
  </si>
  <si>
    <t>事務系</t>
  </si>
  <si>
    <t>助手</t>
  </si>
  <si>
    <t>講師</t>
  </si>
  <si>
    <t>助教授</t>
  </si>
  <si>
    <t>教授</t>
  </si>
  <si>
    <t>校長</t>
  </si>
  <si>
    <t>建築学科</t>
  </si>
  <si>
    <t>環境都市工学科</t>
  </si>
  <si>
    <t>電子情報工学科</t>
  </si>
  <si>
    <t>電気工学科</t>
  </si>
  <si>
    <t>機械工学科</t>
  </si>
  <si>
    <t>計</t>
  </si>
  <si>
    <t>兼　 　務 　　者</t>
  </si>
  <si>
    <r>
      <t>本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務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</si>
  <si>
    <r>
      <t xml:space="preserve">総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</si>
  <si>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学 科 別 入 学 者 数</t>
  </si>
  <si>
    <t>学 科 別 志 願 者 数</t>
  </si>
  <si>
    <t>職　員　数</t>
  </si>
  <si>
    <r>
      <t>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　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員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　　　 数</t>
    </r>
  </si>
  <si>
    <r>
      <t xml:space="preserve">入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学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 　状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 況</t>
    </r>
  </si>
  <si>
    <t>学 科 別 在 学 者 数</t>
  </si>
  <si>
    <t>性
別</t>
  </si>
  <si>
    <t>設置
者名</t>
  </si>
  <si>
    <t>123　高 　等　 専　 門　 学　 校 （国 立 及 び 私 立）（平成9年5月1日現在）</t>
  </si>
  <si>
    <t>兼　 務　 者</t>
  </si>
  <si>
    <r>
      <t xml:space="preserve">助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手</t>
    </r>
  </si>
  <si>
    <t>者</t>
  </si>
  <si>
    <r>
      <t>講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</si>
  <si>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t>助 教 授</t>
  </si>
  <si>
    <r>
      <t>教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授</t>
    </r>
  </si>
  <si>
    <t>務</t>
  </si>
  <si>
    <r>
      <t>副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</si>
  <si>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 xml:space="preserve">学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</si>
  <si>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t>本</t>
  </si>
  <si>
    <t>総数</t>
  </si>
  <si>
    <t>私　　 立</t>
  </si>
  <si>
    <t>国　　　立</t>
  </si>
  <si>
    <t>小　　　計</t>
  </si>
  <si>
    <t>国　　 立</t>
  </si>
  <si>
    <t>小　　 計</t>
  </si>
  <si>
    <t>短　　 　期　　 　大　　　 学</t>
  </si>
  <si>
    <r>
      <t xml:space="preserve">大　　　　　　　　　　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学</t>
    </r>
  </si>
  <si>
    <r>
      <t>職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名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別</t>
    </r>
  </si>
  <si>
    <t>ア　  　教　　  　　員　　  　　数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</si>
  <si>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職名別教員数 、職員数（平成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</si>
  <si>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124　　大　    学  、 短    　期　    大　    学</t>
  </si>
  <si>
    <r>
      <t>教育及び文化　2</t>
    </r>
    <r>
      <rPr>
        <sz val="12"/>
        <rFont val="ＭＳ 明朝"/>
        <family val="1"/>
      </rPr>
      <t>19</t>
    </r>
  </si>
  <si>
    <t>資料　当該学校</t>
  </si>
  <si>
    <t>総　 　　　数</t>
  </si>
  <si>
    <t>―</t>
  </si>
  <si>
    <t>附属病院</t>
  </si>
  <si>
    <t>学 生 の
健康管理</t>
  </si>
  <si>
    <t>看護婦</t>
  </si>
  <si>
    <t>そ　の　他</t>
  </si>
  <si>
    <t>教　務　系</t>
  </si>
  <si>
    <t>医　療　系</t>
  </si>
  <si>
    <t>技術技能系</t>
  </si>
  <si>
    <t>事　務　系</t>
  </si>
  <si>
    <t>総数</t>
  </si>
  <si>
    <t>私　  立</t>
  </si>
  <si>
    <t>公　  立</t>
  </si>
  <si>
    <t>国    立</t>
  </si>
  <si>
    <t>小　　計</t>
  </si>
  <si>
    <t>国　  立</t>
  </si>
  <si>
    <t>短　　 　期　　　 大　　　 学</t>
  </si>
  <si>
    <r>
      <t xml:space="preserve">大　　　　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　　　学</t>
    </r>
  </si>
  <si>
    <t>総　　　数</t>
  </si>
  <si>
    <t>職名別</t>
  </si>
  <si>
    <t>イ　  　職　  　　  員　    　　数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</si>
  <si>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職名別教員数、職員数（平成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</si>
  <si>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124　　大　　学 、 短　　期　　大　　学（つ　づ　き）</t>
  </si>
  <si>
    <t>再
掲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</si>
  <si>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その他には、別科、聴講生、研究生等を含む。</t>
    </r>
  </si>
  <si>
    <t>私　 立</t>
  </si>
  <si>
    <t>公　 立</t>
  </si>
  <si>
    <t>国　 立</t>
  </si>
  <si>
    <t>総　 数</t>
  </si>
  <si>
    <t>総　 数</t>
  </si>
  <si>
    <t>専　攻　科</t>
  </si>
  <si>
    <t>学　　　部</t>
  </si>
  <si>
    <t>大　学　院</t>
  </si>
  <si>
    <t>短 期 大 学</t>
  </si>
  <si>
    <t>大　　　　　　　　　　　　学</t>
  </si>
  <si>
    <t>総　　　　数</t>
  </si>
  <si>
    <t>設　置
者　別</t>
  </si>
  <si>
    <t>（単位：人）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</si>
  <si>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学　　　　　生　　　　　数（平成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</si>
  <si>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私　立</t>
  </si>
  <si>
    <t>公　立</t>
  </si>
  <si>
    <t>業</t>
  </si>
  <si>
    <t>国　立</t>
  </si>
  <si>
    <t>卒</t>
  </si>
  <si>
    <t>学</t>
  </si>
  <si>
    <t>入</t>
  </si>
  <si>
    <t>願</t>
  </si>
  <si>
    <t>志</t>
  </si>
  <si>
    <t>経営情報学部</t>
  </si>
  <si>
    <t>材料科学研究科</t>
  </si>
  <si>
    <t>情報科学研究科</t>
  </si>
  <si>
    <t>外国語学部</t>
  </si>
  <si>
    <t>文  学  部</t>
  </si>
  <si>
    <t>経 済 学 部</t>
  </si>
  <si>
    <t>美術工芸学部</t>
  </si>
  <si>
    <t>工  学  部</t>
  </si>
  <si>
    <t>薬  学  部</t>
  </si>
  <si>
    <t>医  学  部</t>
  </si>
  <si>
    <t>理  学  部</t>
  </si>
  <si>
    <t>教育学部</t>
  </si>
  <si>
    <t>法  学  部</t>
  </si>
  <si>
    <t>総　　　　数</t>
  </si>
  <si>
    <t>区    　 分</t>
  </si>
  <si>
    <t>（単位:人）</t>
  </si>
  <si>
    <t>本表において入学志願者数、入学者数は、平成9年度の募集によるもの、卒業者数は平成9年3月のものである。</t>
  </si>
  <si>
    <t>(3)　　学 部 （科） 別 入 学 志 願 者 、入 学 者 及 び 卒 業 者 数</t>
  </si>
  <si>
    <t>教育及び文化　221</t>
  </si>
  <si>
    <t>220　教育及び文化</t>
  </si>
  <si>
    <t>124　　大　　学　・　短　　期　　大　　学　（つ　　づ　　き）</t>
  </si>
  <si>
    <t>ア　　　　　大　　　　　　　　　　　　学</t>
  </si>
  <si>
    <t>注  　農業工学科には、生物生産学科、食品科学科を含む。　</t>
  </si>
  <si>
    <t>短期大学部</t>
  </si>
  <si>
    <t>経営情報科</t>
  </si>
  <si>
    <t>秘書学科</t>
  </si>
  <si>
    <t>経営実務科</t>
  </si>
  <si>
    <t>美術学科</t>
  </si>
  <si>
    <t>幼児教育科</t>
  </si>
  <si>
    <t>産業情報科</t>
  </si>
  <si>
    <t>教 養 科</t>
  </si>
  <si>
    <t>英 語 科</t>
  </si>
  <si>
    <t>食物栄養科</t>
  </si>
  <si>
    <t>保 育 科</t>
  </si>
  <si>
    <t>生活文化学科</t>
  </si>
  <si>
    <t>文 学 科</t>
  </si>
  <si>
    <t>農業工学科</t>
  </si>
  <si>
    <t>医 療 技 術</t>
  </si>
  <si>
    <t>イ　　　短　　　期　　　大　　　学</t>
  </si>
  <si>
    <t>(3)　　学 部 （科） 別 入 学 志 願 者 、入 学 者 及 び 卒 業 者 数</t>
  </si>
  <si>
    <t>124　　　大　　学　・　短　　期　　大　　学　（つ　　づ　　き）</t>
  </si>
  <si>
    <t>区　    分</t>
  </si>
  <si>
    <t>総　　    数</t>
  </si>
  <si>
    <t>う ち 就 職
している 者</t>
  </si>
  <si>
    <t>うち就職進学者</t>
  </si>
  <si>
    <r>
      <t>そ  の  他　</t>
    </r>
    <r>
      <rPr>
        <sz val="10"/>
        <rFont val="ＭＳ 明朝"/>
        <family val="1"/>
      </rPr>
      <t>（死亡・不詳）</t>
    </r>
  </si>
  <si>
    <t>無 業 者</t>
  </si>
  <si>
    <t>就 職 者</t>
  </si>
  <si>
    <t>専 修 学 校
等 進入学者</t>
  </si>
  <si>
    <t>進 学 者</t>
  </si>
  <si>
    <t>総　　数</t>
  </si>
  <si>
    <t>年次及び　　   　男 女 別</t>
  </si>
  <si>
    <t>(1)  　中学校卒業者の卒業後の状況</t>
  </si>
  <si>
    <t>222　教育及び文化</t>
  </si>
  <si>
    <t>平成5年</t>
  </si>
  <si>
    <t>大学等進学者</t>
  </si>
  <si>
    <t>総    数</t>
  </si>
  <si>
    <t>総    数</t>
  </si>
  <si>
    <t>年次及び　　   　男 女 別</t>
  </si>
  <si>
    <t>(2) 　高等学校卒業者の卒業後の状況</t>
  </si>
  <si>
    <t>専 修 学 校
等 進入学者</t>
  </si>
  <si>
    <t xml:space="preserve">    6</t>
  </si>
  <si>
    <t xml:space="preserve">    7</t>
  </si>
  <si>
    <t xml:space="preserve">    8</t>
  </si>
  <si>
    <t xml:space="preserve">    9</t>
  </si>
  <si>
    <t>注　就職者＋就職進学者の内訳である（国立の高等学校を除く）。</t>
  </si>
  <si>
    <t>その他</t>
  </si>
  <si>
    <t>金融・保険業、不動産業</t>
  </si>
  <si>
    <t>電気･ｶﾞｽ･水道業、運輸・通信業</t>
  </si>
  <si>
    <t>第3次産業</t>
  </si>
  <si>
    <t>―</t>
  </si>
  <si>
    <t>第2次産業</t>
  </si>
  <si>
    <t>第1次産業</t>
  </si>
  <si>
    <t>9   年</t>
  </si>
  <si>
    <t>8   年</t>
  </si>
  <si>
    <t>7   年</t>
  </si>
  <si>
    <t>6   年</t>
  </si>
  <si>
    <t>平成5年</t>
  </si>
  <si>
    <t>125　　卒　　　　業　　　　者</t>
  </si>
  <si>
    <t>125　　卒　　　業　　　者（つづき）</t>
  </si>
  <si>
    <t>125　　卒　　　　業　　　　者（つづき）</t>
  </si>
  <si>
    <t>(3)　高等学校卒業者の産業別就職状況</t>
  </si>
  <si>
    <t>産　　　業　　　別</t>
  </si>
  <si>
    <t>農　 　　　　　     業</t>
  </si>
  <si>
    <t>林                  業</t>
  </si>
  <si>
    <t>漁                  業</t>
  </si>
  <si>
    <t>卸  売・小売業、飲食店</t>
  </si>
  <si>
    <t>公                  務</t>
  </si>
  <si>
    <t>鉱                  業</t>
  </si>
  <si>
    <t>建        設        業</t>
  </si>
  <si>
    <t>製　      造   　 　業</t>
  </si>
  <si>
    <t>サ   ー   ビ   ス   業</t>
  </si>
  <si>
    <t>そ の 他</t>
  </si>
  <si>
    <t>専修学校等　　　新 入 学 者</t>
  </si>
  <si>
    <t>大学等進学者</t>
  </si>
  <si>
    <t>総　　 数</t>
  </si>
  <si>
    <t>総　　 数</t>
  </si>
  <si>
    <t>年      次　　　
及び男女別</t>
  </si>
  <si>
    <t>教育及び文化　223</t>
  </si>
  <si>
    <t>専修学校等　　　進 入 学 者</t>
  </si>
  <si>
    <t>125　　卒　　　　　業　　　　　者（つづき）</t>
  </si>
  <si>
    <t>(4)  盲学校（高等部）卒業者の卒業後の状況</t>
  </si>
  <si>
    <t>専修学校等　　　進 入 学 者</t>
  </si>
  <si>
    <t>年      次
及び男女別</t>
  </si>
  <si>
    <t>(6)　養護学校（高等部）卒業者の卒業後の状況</t>
  </si>
  <si>
    <t>(5)  ろう学校（高等部）卒業者の卒業後の状況</t>
  </si>
  <si>
    <t>125　　卒　　　　　業　　　　　者（つづき）</t>
  </si>
  <si>
    <t>資料　石川県立図書館「業務実績調査」</t>
  </si>
  <si>
    <t>平成5年度</t>
  </si>
  <si>
    <t>児　童</t>
  </si>
  <si>
    <t>文　学</t>
  </si>
  <si>
    <t>語　学</t>
  </si>
  <si>
    <t>芸　術</t>
  </si>
  <si>
    <t>産　業</t>
  </si>
  <si>
    <t>工　学</t>
  </si>
  <si>
    <t>自然科学</t>
  </si>
  <si>
    <t>社会科学</t>
  </si>
  <si>
    <t>歴　史</t>
  </si>
  <si>
    <t>哲　学</t>
  </si>
  <si>
    <t>総　記</t>
  </si>
  <si>
    <t>総　数</t>
  </si>
  <si>
    <t>本表には、移動図書館は含まない。</t>
  </si>
  <si>
    <t>ア　　　部　 　 　門　  　　別　  　　蔵　 　 　書　  　　数</t>
  </si>
  <si>
    <t>(1)　　県　　　  　　立　 　　 　　図　  　　　　書　 　　 　　館</t>
  </si>
  <si>
    <t>教育及び文化　225</t>
  </si>
  <si>
    <t>224　教育及び文化</t>
  </si>
  <si>
    <t>126　　図　　　　　　　　書　　　　　　　　館</t>
  </si>
  <si>
    <t xml:space="preserve">  10年 1月</t>
  </si>
  <si>
    <t>平成9年4月</t>
  </si>
  <si>
    <t>件</t>
  </si>
  <si>
    <t>人</t>
  </si>
  <si>
    <t>冊</t>
  </si>
  <si>
    <t>日</t>
  </si>
  <si>
    <t>登録者数</t>
  </si>
  <si>
    <t>貸出冊数</t>
  </si>
  <si>
    <t>貸出人員</t>
  </si>
  <si>
    <t xml:space="preserve">自習ｺｰﾅｰ </t>
  </si>
  <si>
    <t>こども室</t>
  </si>
  <si>
    <t>よみもの室</t>
  </si>
  <si>
    <t>閲 覧 室</t>
  </si>
  <si>
    <t>こ 　ど　 も　 室</t>
  </si>
  <si>
    <t>よ　み　も　の　室</t>
  </si>
  <si>
    <t>閲　　　覧　　　室</t>
  </si>
  <si>
    <t>合　　　　　　計</t>
  </si>
  <si>
    <t>複　  写　　申込件数</t>
  </si>
  <si>
    <t>館　　　　　　　　　　　外　　　　　　　　　　　貸　　　　　　　　　　　出</t>
  </si>
  <si>
    <t>利　　　用　　　者　　　数</t>
  </si>
  <si>
    <t>開　館　　日　数</t>
  </si>
  <si>
    <t>年度及び月次</t>
  </si>
  <si>
    <t>(1)　　　県　　　  　　 　立　 　　 　　 　図　  　　　　 　書　 　　 　　 　館</t>
  </si>
  <si>
    <t>イ　　　各　　　　　　室　　　　　　別　　　　　　利　　　　　　用　　　　　　状　　　　　　況</t>
  </si>
  <si>
    <t>126　　図　　　　　　　　書　　　　　　　　館（つづき）</t>
  </si>
  <si>
    <t xml:space="preserve">        3</t>
  </si>
  <si>
    <t xml:space="preserve">        2</t>
  </si>
  <si>
    <t xml:space="preserve">         12</t>
  </si>
  <si>
    <t xml:space="preserve">         11</t>
  </si>
  <si>
    <t xml:space="preserve"> 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</si>
  <si>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</si>
  <si>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</si>
  <si>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</si>
  <si>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</si>
  <si>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</si>
  <si>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郷　 土</t>
  </si>
  <si>
    <t>文　 学</t>
  </si>
  <si>
    <t>語　 学</t>
  </si>
  <si>
    <t>芸　 術</t>
  </si>
  <si>
    <t>産　 業</t>
  </si>
  <si>
    <t>工　 学</t>
  </si>
  <si>
    <t>歴　 史</t>
  </si>
  <si>
    <t>哲　 学</t>
  </si>
  <si>
    <t>総　 記</t>
  </si>
  <si>
    <t>年度及び月次</t>
  </si>
  <si>
    <t>　　ウ　　　部　　　門　　　別　　　貸　　　出　　　利　　　用　　　冊　　　数</t>
  </si>
  <si>
    <t>(1)　　　県　　　　立　　　　図　　　　書　　　　館</t>
  </si>
  <si>
    <t>資料　石川県教育委員会生涯学習課「市町村社会教育行政調査」</t>
  </si>
  <si>
    <t>職  　員　  数　（人）</t>
  </si>
  <si>
    <t>蔵　書　冊　数　（冊）</t>
  </si>
  <si>
    <t>項　　目</t>
  </si>
  <si>
    <t>9 年 度</t>
  </si>
  <si>
    <t>8 年 度</t>
  </si>
  <si>
    <t>7 年 度</t>
  </si>
  <si>
    <t>6 年 度</t>
  </si>
  <si>
    <t>226　教育及び文化</t>
  </si>
  <si>
    <t>126　　図　　　　　書　　　　　館（つづき）</t>
  </si>
  <si>
    <t>(2)　市 　町　 村 　立 　図 　書   館（各年度3月31日現在）</t>
  </si>
  <si>
    <t>図　書　館　数　（館）</t>
  </si>
  <si>
    <t>資料　石川県教育委員会生涯学習課「市町村社会教育行政実態調査」</t>
  </si>
  <si>
    <t>学級生数</t>
  </si>
  <si>
    <t>市 町 村 別</t>
  </si>
  <si>
    <t>高齢者対象学級</t>
  </si>
  <si>
    <t>成人対象学級</t>
  </si>
  <si>
    <t>家庭教育学級</t>
  </si>
  <si>
    <t>婦人対象学級</t>
  </si>
  <si>
    <t>青少年対象学級</t>
  </si>
  <si>
    <t>年 度 及 び</t>
  </si>
  <si>
    <t>（単位：学級、人）</t>
  </si>
  <si>
    <t>教育及び文化　227</t>
  </si>
  <si>
    <t>131　市 町 村 別 各 種 学 級（各年度3月31日現在）</t>
  </si>
  <si>
    <t>資料　石川県総務課</t>
  </si>
  <si>
    <t>諸                教</t>
  </si>
  <si>
    <t>キ  リ  ス  ト  教  系</t>
  </si>
  <si>
    <t>仏　　 　教　 　　系</t>
  </si>
  <si>
    <t>神 社 及 び 神 道 系</t>
  </si>
  <si>
    <t>項目</t>
  </si>
  <si>
    <t>9　年　度</t>
  </si>
  <si>
    <t>8　年　度</t>
  </si>
  <si>
    <t>7　年　度</t>
  </si>
  <si>
    <t>6　年　度</t>
  </si>
  <si>
    <t>年度</t>
  </si>
  <si>
    <t>総　　　　　　　　数</t>
  </si>
  <si>
    <t>平成5年度</t>
  </si>
  <si>
    <t>130　社寺・教会数（宗教法人）（各年度3月31日現在）</t>
  </si>
  <si>
    <t>資料　石川県税務課、教育委員会体育課、石川県ボウリング連盟</t>
  </si>
  <si>
    <t>ス　　キ　　ー　　場</t>
  </si>
  <si>
    <t>ボウリング場</t>
  </si>
  <si>
    <t>ゴ　　ル　　フ　　場</t>
  </si>
  <si>
    <t>ゲートボールコート</t>
  </si>
  <si>
    <t>漕　艇　競　技　場</t>
  </si>
  <si>
    <t>馬　　事　　公　　苑</t>
  </si>
  <si>
    <t>運　　動　　広　　場</t>
  </si>
  <si>
    <t>相　　　撲　　　場</t>
  </si>
  <si>
    <t>弓　　　道　　　場</t>
  </si>
  <si>
    <t>武道場</t>
  </si>
  <si>
    <t>野　　　球　　　場</t>
  </si>
  <si>
    <t>バレー・テニスコート</t>
  </si>
  <si>
    <t>球　　　技　　　場</t>
  </si>
  <si>
    <t>プ　　　ー　　　ル</t>
  </si>
  <si>
    <t>体　　　育　　　館</t>
  </si>
  <si>
    <t>陸　上　競　技　場</t>
  </si>
  <si>
    <t>施 設 名</t>
  </si>
  <si>
    <t>9 年 度</t>
  </si>
  <si>
    <t>8 年 度</t>
  </si>
  <si>
    <t>7 年 度</t>
  </si>
  <si>
    <t>6 年 度</t>
  </si>
  <si>
    <t>127　公共社会体育施設等（各年度3月31日現在）</t>
  </si>
  <si>
    <t>資料　（社）日本新聞協会「日本新聞年鑑」</t>
  </si>
  <si>
    <t xml:space="preserve">平 成 9 年 </t>
  </si>
  <si>
    <t>１世帯当たり部数</t>
  </si>
  <si>
    <t>１部当たり人口</t>
  </si>
  <si>
    <t>夕刊のみ</t>
  </si>
  <si>
    <t>朝刊のみ</t>
  </si>
  <si>
    <t>朝夕刊セット</t>
  </si>
  <si>
    <t>普　　　及　　　度</t>
  </si>
  <si>
    <t>発　　  　行　  　　部  　　　数</t>
  </si>
  <si>
    <t>年　　　　　次</t>
  </si>
  <si>
    <t>資料　日本放送協会金沢放送局</t>
  </si>
  <si>
    <t>うち衛星放送契約数</t>
  </si>
  <si>
    <t>テレビ受信契約数</t>
  </si>
  <si>
    <t>129　テレビ受信契約数（各年度3月31日現在）</t>
  </si>
  <si>
    <t>128　新聞発行部数及び普及度（10月１日現在）</t>
  </si>
  <si>
    <t>会 員 数</t>
  </si>
  <si>
    <t>団 体 数</t>
  </si>
  <si>
    <t>会 員 数</t>
  </si>
  <si>
    <t>主事等</t>
  </si>
  <si>
    <t>館　長</t>
  </si>
  <si>
    <t>(含分館)</t>
  </si>
  <si>
    <t>小学校・中学校</t>
  </si>
  <si>
    <t>団 員 数</t>
  </si>
  <si>
    <t>地区館数</t>
  </si>
  <si>
    <t>中央館数</t>
  </si>
  <si>
    <t xml:space="preserve">公立・幼稚園 </t>
  </si>
  <si>
    <t>ＰＴＡ</t>
  </si>
  <si>
    <t>海 洋 少 年 団</t>
  </si>
  <si>
    <t>ガールスカウト</t>
  </si>
  <si>
    <t>ボーイスカウト</t>
  </si>
  <si>
    <t>スポーツ少年団</t>
  </si>
  <si>
    <t>子 ど も 会</t>
  </si>
  <si>
    <t>職　　　員　　　数　（常　　勤）</t>
  </si>
  <si>
    <t>公民館数</t>
  </si>
  <si>
    <t>各　　　　　　種　　　　　　団　　　　　　体</t>
  </si>
  <si>
    <t>地 域 婦 人 会</t>
  </si>
  <si>
    <t>地 域 青 年 団</t>
  </si>
  <si>
    <t>公　　　　　　　　　民　　　　　　　　　館</t>
  </si>
  <si>
    <t>年 度 及 び
市 町 村 別</t>
  </si>
  <si>
    <t>教育及び文化　229</t>
  </si>
  <si>
    <t>228　教育及び文化</t>
  </si>
  <si>
    <t>単　位 　団体数</t>
  </si>
  <si>
    <t>132　　市 町 村 別 公 民 館 、青 年 団 、婦 人 会 及 び 各 種 団 体（各年度3月31日現在）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</si>
</sst>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1" fillId="0" borderId="0" xfId="0" applyFont="1" applyFill="1" applyAlignment="1" applyProtection="1">
      <alignment horizontal="distributed" vertical="center"/>
      <protection/>
    </xf>
    <xf numFmtId="0" fontId="1" fillId="0" borderId="0" xfId="0" applyFont="1" applyFill="1" applyAlignment="1">
      <alignment vertical="center"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 applyProtection="1">
      <alignment horizontal="left" vertical="center"/>
      <protection/>
    </xf>
    <xf numFmtId="38" fontId="0" fillId="0" borderId="0" xfId="48" applyFont="1" applyFill="1" applyAlignment="1">
      <alignment horizontal="left" vertical="center"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centerContinuous"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>
      <alignment horizontal="distributed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>
      <alignment horizontal="distributed" vertical="center"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horizontal="left" vertical="center"/>
      <protection/>
    </xf>
    <xf numFmtId="38" fontId="6" fillId="0" borderId="0" xfId="48" applyFont="1" applyFill="1" applyBorder="1" applyAlignment="1" applyProtection="1">
      <alignment vertical="center"/>
      <protection/>
    </xf>
    <xf numFmtId="38" fontId="6" fillId="0" borderId="19" xfId="48" applyFont="1" applyFill="1" applyBorder="1" applyAlignment="1" applyProtection="1">
      <alignment vertical="center"/>
      <protection/>
    </xf>
    <xf numFmtId="38" fontId="6" fillId="0" borderId="11" xfId="48" applyFont="1" applyFill="1" applyBorder="1" applyAlignment="1" applyProtection="1" quotePrefix="1">
      <alignment horizontal="centerContinuous" vertical="center"/>
      <protection/>
    </xf>
    <xf numFmtId="38" fontId="0" fillId="0" borderId="11" xfId="48" applyFont="1" applyFill="1" applyBorder="1" applyAlignment="1" applyProtection="1" quotePrefix="1">
      <alignment horizontal="centerContinuous"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centerContinuous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Continuous" vertical="center"/>
      <protection/>
    </xf>
    <xf numFmtId="38" fontId="0" fillId="0" borderId="18" xfId="48" applyFont="1" applyFill="1" applyBorder="1" applyAlignment="1">
      <alignment horizontal="centerContinuous" vertical="center"/>
    </xf>
    <xf numFmtId="38" fontId="0" fillId="0" borderId="26" xfId="48" applyFont="1" applyFill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9" fillId="0" borderId="28" xfId="48" applyFont="1" applyFill="1" applyBorder="1" applyAlignment="1" applyProtection="1">
      <alignment horizontal="center" vertical="center"/>
      <protection/>
    </xf>
    <xf numFmtId="38" fontId="9" fillId="0" borderId="29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top"/>
    </xf>
    <xf numFmtId="38" fontId="0" fillId="0" borderId="0" xfId="48" applyFont="1" applyFill="1" applyAlignment="1">
      <alignment horizontal="right" vertical="top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17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distributed"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37" fontId="6" fillId="0" borderId="20" xfId="0" applyNumberFormat="1" applyFont="1" applyFill="1" applyBorder="1" applyAlignment="1" applyProtection="1">
      <alignment/>
      <protection/>
    </xf>
    <xf numFmtId="37" fontId="6" fillId="0" borderId="2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distributed"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horizontal="right"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37" fontId="6" fillId="0" borderId="19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38" fontId="0" fillId="0" borderId="35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 applyProtection="1" quotePrefix="1">
      <alignment horizontal="right" vertical="center"/>
      <protection/>
    </xf>
    <xf numFmtId="38" fontId="0" fillId="0" borderId="0" xfId="48" applyFont="1" applyFill="1" applyBorder="1" applyAlignment="1" applyProtection="1">
      <alignment vertical="center" textRotation="255"/>
      <protection/>
    </xf>
    <xf numFmtId="38" fontId="6" fillId="0" borderId="12" xfId="48" applyFont="1" applyFill="1" applyBorder="1" applyAlignment="1" applyProtection="1">
      <alignment vertical="center"/>
      <protection/>
    </xf>
    <xf numFmtId="38" fontId="6" fillId="0" borderId="1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Continuous" vertical="center"/>
      <protection/>
    </xf>
    <xf numFmtId="38" fontId="6" fillId="0" borderId="0" xfId="48" applyFont="1" applyFill="1" applyAlignment="1" applyProtection="1">
      <alignment horizontal="right" vertical="center"/>
      <protection/>
    </xf>
    <xf numFmtId="38" fontId="6" fillId="0" borderId="33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 textRotation="255"/>
    </xf>
    <xf numFmtId="0" fontId="0" fillId="0" borderId="22" xfId="0" applyFont="1" applyFill="1" applyBorder="1" applyAlignment="1">
      <alignment vertical="center" textRotation="255"/>
    </xf>
    <xf numFmtId="0" fontId="0" fillId="0" borderId="22" xfId="0" applyFont="1" applyFill="1" applyBorder="1" applyAlignment="1">
      <alignment vertical="center" textRotation="255" wrapText="1"/>
    </xf>
    <xf numFmtId="0" fontId="0" fillId="0" borderId="13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 textRotation="255"/>
    </xf>
    <xf numFmtId="38" fontId="0" fillId="0" borderId="36" xfId="48" applyFont="1" applyFill="1" applyBorder="1" applyAlignment="1" applyProtection="1">
      <alignment vertical="center" textRotation="255" wrapText="1"/>
      <protection/>
    </xf>
    <xf numFmtId="38" fontId="0" fillId="0" borderId="26" xfId="48" applyFont="1" applyFill="1" applyBorder="1" applyAlignment="1" applyProtection="1">
      <alignment vertical="center" textRotation="255"/>
      <protection/>
    </xf>
    <xf numFmtId="38" fontId="0" fillId="0" borderId="26" xfId="48" applyFont="1" applyFill="1" applyBorder="1" applyAlignment="1" applyProtection="1">
      <alignment vertical="center" textRotation="255" wrapText="1"/>
      <protection/>
    </xf>
    <xf numFmtId="0" fontId="0" fillId="0" borderId="15" xfId="0" applyFont="1" applyFill="1" applyBorder="1" applyAlignment="1">
      <alignment vertical="center" textRotation="255"/>
    </xf>
    <xf numFmtId="38" fontId="0" fillId="0" borderId="10" xfId="48" applyFont="1" applyFill="1" applyBorder="1" applyAlignment="1" applyProtection="1">
      <alignment vertical="center" textRotation="255"/>
      <protection/>
    </xf>
    <xf numFmtId="38" fontId="6" fillId="0" borderId="11" xfId="48" applyFont="1" applyFill="1" applyBorder="1" applyAlignment="1" applyProtection="1">
      <alignment horizontal="center" vertical="center"/>
      <protection/>
    </xf>
    <xf numFmtId="38" fontId="6" fillId="0" borderId="20" xfId="48" applyFont="1" applyFill="1" applyBorder="1" applyAlignment="1" applyProtection="1">
      <alignment vertical="center"/>
      <protection/>
    </xf>
    <xf numFmtId="38" fontId="6" fillId="0" borderId="21" xfId="48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horizontal="center" vertical="center" textRotation="255"/>
      <protection/>
    </xf>
    <xf numFmtId="38" fontId="0" fillId="0" borderId="21" xfId="48" applyFont="1" applyFill="1" applyBorder="1" applyAlignment="1" applyProtection="1">
      <alignment vertical="center" textRotation="255"/>
      <protection/>
    </xf>
    <xf numFmtId="38" fontId="0" fillId="0" borderId="37" xfId="48" applyFont="1" applyFill="1" applyBorder="1" applyAlignment="1" applyProtection="1">
      <alignment vertical="center" textRotation="255"/>
      <protection/>
    </xf>
    <xf numFmtId="38" fontId="0" fillId="0" borderId="15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0" fontId="0" fillId="0" borderId="36" xfId="0" applyNumberFormat="1" applyFill="1" applyBorder="1" applyAlignment="1" applyProtection="1">
      <alignment horizontal="center" vertical="center" wrapText="1"/>
      <protection/>
    </xf>
    <xf numFmtId="200" fontId="0" fillId="0" borderId="19" xfId="0" applyNumberFormat="1" applyFont="1" applyFill="1" applyBorder="1" applyAlignment="1" applyProtection="1">
      <alignment horizontal="center" vertical="center"/>
      <protection/>
    </xf>
    <xf numFmtId="20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11" xfId="48" applyFont="1" applyFill="1" applyBorder="1" applyAlignment="1">
      <alignment horizontal="center" vertical="center" wrapText="1"/>
    </xf>
    <xf numFmtId="38" fontId="0" fillId="0" borderId="13" xfId="48" applyFont="1" applyFill="1" applyBorder="1" applyAlignment="1">
      <alignment horizontal="center" vertical="center" wrapText="1"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00" fontId="0" fillId="0" borderId="26" xfId="0" applyNumberFormat="1" applyFill="1" applyBorder="1" applyAlignment="1" applyProtection="1">
      <alignment horizontal="center" vertical="center" wrapText="1"/>
      <protection/>
    </xf>
    <xf numFmtId="200" fontId="0" fillId="0" borderId="29" xfId="0" applyNumberFormat="1" applyFill="1" applyBorder="1" applyAlignment="1" applyProtection="1">
      <alignment horizontal="center" vertical="center" wrapText="1"/>
      <protection/>
    </xf>
    <xf numFmtId="200" fontId="0" fillId="0" borderId="22" xfId="0" applyNumberFormat="1" applyFill="1" applyBorder="1" applyAlignment="1" applyProtection="1">
      <alignment horizontal="center" vertical="center" wrapText="1"/>
      <protection/>
    </xf>
    <xf numFmtId="200" fontId="0" fillId="0" borderId="26" xfId="0" applyNumberFormat="1" applyFill="1" applyBorder="1" applyAlignment="1">
      <alignment horizontal="center" vertical="center" wrapText="1"/>
    </xf>
    <xf numFmtId="200" fontId="0" fillId="0" borderId="29" xfId="0" applyNumberFormat="1" applyFill="1" applyBorder="1" applyAlignment="1">
      <alignment horizontal="center" vertical="center" wrapText="1"/>
    </xf>
    <xf numFmtId="200" fontId="0" fillId="0" borderId="22" xfId="0" applyNumberForma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200" fontId="0" fillId="0" borderId="29" xfId="0" applyNumberFormat="1" applyFont="1" applyFill="1" applyBorder="1" applyAlignment="1" applyProtection="1">
      <alignment horizontal="center" vertical="center"/>
      <protection/>
    </xf>
    <xf numFmtId="20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0" xfId="0" applyFont="1" applyFill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7" fontId="0" fillId="0" borderId="38" xfId="0" applyNumberForma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7" fontId="0" fillId="0" borderId="25" xfId="0" applyNumberForma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1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6" fillId="0" borderId="20" xfId="0" applyFont="1" applyFill="1" applyBorder="1" applyAlignment="1" applyProtection="1">
      <alignment horizontal="distributed"/>
      <protection/>
    </xf>
    <xf numFmtId="0" fontId="6" fillId="0" borderId="33" xfId="0" applyFont="1" applyFill="1" applyBorder="1" applyAlignment="1" applyProtection="1">
      <alignment horizontal="distributed"/>
      <protection/>
    </xf>
    <xf numFmtId="0" fontId="0" fillId="0" borderId="29" xfId="0" applyFont="1" applyFill="1" applyBorder="1" applyAlignment="1">
      <alignment horizontal="center" vertical="distributed" textRotation="255"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38" xfId="48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37" xfId="48" applyFont="1" applyFill="1" applyBorder="1" applyAlignment="1" applyProtection="1">
      <alignment horizontal="center" vertical="center" textRotation="255"/>
      <protection/>
    </xf>
    <xf numFmtId="38" fontId="0" fillId="0" borderId="29" xfId="48" applyFont="1" applyFill="1" applyBorder="1" applyAlignment="1" applyProtection="1">
      <alignment horizontal="center" vertical="center" textRotation="255"/>
      <protection/>
    </xf>
    <xf numFmtId="38" fontId="0" fillId="0" borderId="22" xfId="48" applyFont="1" applyFill="1" applyBorder="1" applyAlignment="1" applyProtection="1">
      <alignment horizontal="center" vertical="center" textRotation="255"/>
      <protection/>
    </xf>
    <xf numFmtId="38" fontId="1" fillId="0" borderId="33" xfId="48" applyFont="1" applyFill="1" applyBorder="1" applyAlignment="1" applyProtection="1">
      <alignment horizontal="center" vertical="center"/>
      <protection/>
    </xf>
    <xf numFmtId="38" fontId="1" fillId="0" borderId="11" xfId="48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38" fontId="0" fillId="0" borderId="29" xfId="48" applyFont="1" applyFill="1" applyBorder="1" applyAlignment="1" applyProtection="1">
      <alignment horizontal="center" vertical="center" wrapText="1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8" fontId="0" fillId="0" borderId="18" xfId="48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distributed" textRotation="255"/>
    </xf>
    <xf numFmtId="38" fontId="0" fillId="0" borderId="0" xfId="48" applyFont="1" applyFill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distributed" textRotation="255" wrapText="1"/>
    </xf>
    <xf numFmtId="0" fontId="0" fillId="0" borderId="29" xfId="0" applyFont="1" applyFill="1" applyBorder="1" applyAlignment="1">
      <alignment horizontal="center" vertical="distributed" textRotation="255" wrapText="1"/>
    </xf>
    <xf numFmtId="38" fontId="0" fillId="0" borderId="20" xfId="48" applyFont="1" applyFill="1" applyBorder="1" applyAlignment="1" applyProtection="1">
      <alignment horizontal="distributed" vertical="center"/>
      <protection/>
    </xf>
    <xf numFmtId="38" fontId="0" fillId="0" borderId="33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 applyProtection="1" quotePrefix="1">
      <alignment horizontal="center" vertical="center"/>
      <protection/>
    </xf>
    <xf numFmtId="38" fontId="0" fillId="0" borderId="11" xfId="48" applyFont="1" applyFill="1" applyBorder="1" applyAlignment="1" applyProtection="1" quotePrefix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38" fontId="6" fillId="0" borderId="20" xfId="48" applyFont="1" applyFill="1" applyBorder="1" applyAlignment="1" applyProtection="1">
      <alignment horizontal="center" vertical="center"/>
      <protection/>
    </xf>
    <xf numFmtId="38" fontId="6" fillId="0" borderId="3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38" fontId="6" fillId="0" borderId="12" xfId="48" applyFont="1" applyFill="1" applyBorder="1" applyAlignment="1" applyProtection="1" quotePrefix="1">
      <alignment horizontal="center" vertical="center"/>
      <protection/>
    </xf>
    <xf numFmtId="38" fontId="6" fillId="0" borderId="13" xfId="48" applyFont="1" applyFill="1" applyBorder="1" applyAlignment="1" applyProtection="1" quotePrefix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left" vertical="top"/>
    </xf>
    <xf numFmtId="38" fontId="0" fillId="0" borderId="10" xfId="48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8" fontId="0" fillId="0" borderId="38" xfId="48" applyFont="1" applyFill="1" applyBorder="1" applyAlignment="1" applyProtection="1">
      <alignment horizontal="center" vertical="center"/>
      <protection/>
    </xf>
    <xf numFmtId="38" fontId="0" fillId="0" borderId="38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26" xfId="48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38" fontId="0" fillId="0" borderId="0" xfId="48" applyFont="1" applyFill="1" applyBorder="1" applyAlignment="1" applyProtection="1" quotePrefix="1">
      <alignment horizontal="center" vertical="center"/>
      <protection/>
    </xf>
    <xf numFmtId="38" fontId="6" fillId="0" borderId="0" xfId="48" applyFont="1" applyFill="1" applyBorder="1" applyAlignment="1" applyProtection="1" quotePrefix="1">
      <alignment horizontal="center" vertical="center"/>
      <protection/>
    </xf>
    <xf numFmtId="38" fontId="6" fillId="0" borderId="11" xfId="48" applyFont="1" applyFill="1" applyBorder="1" applyAlignment="1" applyProtection="1" quotePrefix="1">
      <alignment horizontal="center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12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 applyProtection="1">
      <alignment horizontal="right" vertical="center"/>
      <protection/>
    </xf>
    <xf numFmtId="38" fontId="6" fillId="0" borderId="0" xfId="48" applyFont="1" applyFill="1" applyBorder="1" applyAlignment="1" applyProtection="1">
      <alignment horizontal="right" vertical="center"/>
      <protection/>
    </xf>
    <xf numFmtId="38" fontId="6" fillId="0" borderId="20" xfId="48" applyFont="1" applyFill="1" applyBorder="1" applyAlignment="1" applyProtection="1">
      <alignment horizontal="distributed" vertical="center"/>
      <protection/>
    </xf>
    <xf numFmtId="38" fontId="0" fillId="0" borderId="0" xfId="48" applyFont="1" applyBorder="1" applyAlignment="1" applyProtection="1">
      <alignment horizontal="left" vertical="center"/>
      <protection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 applyProtection="1">
      <alignment horizontal="centerContinuous" vertical="center"/>
      <protection/>
    </xf>
    <xf numFmtId="38" fontId="0" fillId="0" borderId="0" xfId="48" applyFont="1" applyFill="1" applyAlignment="1">
      <alignment horizontal="center" vertical="center"/>
    </xf>
    <xf numFmtId="38" fontId="0" fillId="0" borderId="0" xfId="48" applyFont="1" applyAlignment="1">
      <alignment/>
    </xf>
    <xf numFmtId="38" fontId="0" fillId="0" borderId="0" xfId="48" applyFont="1" applyFill="1" applyAlignment="1">
      <alignment horizontal="center"/>
    </xf>
    <xf numFmtId="38" fontId="0" fillId="0" borderId="0" xfId="48" applyFont="1" applyAlignment="1">
      <alignment horizontal="right" vertical="top"/>
    </xf>
    <xf numFmtId="38" fontId="0" fillId="0" borderId="0" xfId="48" applyFont="1" applyBorder="1" applyAlignment="1" applyProtection="1">
      <alignment horizontal="center" vertical="center"/>
      <protection/>
    </xf>
    <xf numFmtId="38" fontId="8" fillId="0" borderId="0" xfId="48" applyFont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38" fontId="0" fillId="0" borderId="20" xfId="48" applyFont="1" applyFill="1" applyBorder="1" applyAlignment="1">
      <alignment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vertical="center"/>
    </xf>
    <xf numFmtId="38" fontId="9" fillId="0" borderId="13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>
      <alignment vertical="center"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>
      <alignment horizontal="right" vertical="center"/>
    </xf>
    <xf numFmtId="38" fontId="0" fillId="0" borderId="25" xfId="48" applyFont="1" applyFill="1" applyBorder="1" applyAlignment="1" applyProtection="1">
      <alignment vertical="center"/>
      <protection/>
    </xf>
    <xf numFmtId="38" fontId="9" fillId="0" borderId="14" xfId="48" applyFont="1" applyFill="1" applyBorder="1" applyAlignment="1" applyProtection="1">
      <alignment horizontal="center" vertical="center" wrapText="1"/>
      <protection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189" fontId="0" fillId="0" borderId="11" xfId="57" applyFont="1" applyFill="1" applyBorder="1" applyAlignment="1" applyProtection="1">
      <alignment horizontal="distributed" vertical="center"/>
      <protection/>
    </xf>
    <xf numFmtId="189" fontId="0" fillId="0" borderId="0" xfId="57" applyFont="1" applyFill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>
      <alignment horizontal="distributed" vertical="center"/>
      <protection/>
    </xf>
    <xf numFmtId="38" fontId="6" fillId="0" borderId="0" xfId="48" applyFont="1" applyFill="1" applyBorder="1" applyAlignment="1" applyProtection="1">
      <alignment horizontal="distributed" vertical="center"/>
      <protection/>
    </xf>
    <xf numFmtId="38" fontId="0" fillId="0" borderId="14" xfId="48" applyFont="1" applyFill="1" applyBorder="1" applyAlignment="1">
      <alignment horizontal="center" vertical="center"/>
    </xf>
    <xf numFmtId="38" fontId="0" fillId="0" borderId="14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distributed" vertical="center"/>
      <protection/>
    </xf>
    <xf numFmtId="38" fontId="0" fillId="0" borderId="10" xfId="48" applyFont="1" applyFill="1" applyBorder="1" applyAlignment="1" applyProtection="1">
      <alignment horizontal="distributed" vertical="center"/>
      <protection/>
    </xf>
    <xf numFmtId="38" fontId="0" fillId="0" borderId="43" xfId="48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distributed" textRotation="255" wrapText="1"/>
    </xf>
    <xf numFmtId="0" fontId="0" fillId="0" borderId="0" xfId="0" applyFont="1" applyFill="1" applyAlignment="1" applyProtection="1">
      <alignment vertical="center" textRotation="255"/>
      <protection/>
    </xf>
    <xf numFmtId="0" fontId="6" fillId="0" borderId="0" xfId="0" applyFont="1" applyFill="1" applyAlignment="1" applyProtection="1">
      <alignment vertical="center" textRotation="255"/>
      <protection/>
    </xf>
    <xf numFmtId="0" fontId="0" fillId="0" borderId="0" xfId="0" applyFont="1" applyFill="1" applyAlignment="1">
      <alignment vertical="center" textRotation="255"/>
    </xf>
    <xf numFmtId="0" fontId="0" fillId="0" borderId="36" xfId="0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left" vertical="center" indent="3"/>
      <protection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 shrinkToFi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9" fillId="0" borderId="11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distributed" vertical="center"/>
      <protection/>
    </xf>
    <xf numFmtId="49" fontId="0" fillId="0" borderId="11" xfId="0" applyNumberFormat="1" applyFill="1" applyBorder="1" applyAlignment="1" applyProtection="1" quotePrefix="1">
      <alignment horizontal="left" vertical="center" indent="1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200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NumberFormat="1" applyFill="1" applyBorder="1" applyAlignment="1" applyProtection="1">
      <alignment horizontal="distributed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 applyProtection="1">
      <alignment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9</xdr:row>
      <xdr:rowOff>123825</xdr:rowOff>
    </xdr:from>
    <xdr:to>
      <xdr:col>1</xdr:col>
      <xdr:colOff>104775</xdr:colOff>
      <xdr:row>12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1009650" y="3981450"/>
          <a:ext cx="10477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123825</xdr:rowOff>
    </xdr:from>
    <xdr:to>
      <xdr:col>1</xdr:col>
      <xdr:colOff>114300</xdr:colOff>
      <xdr:row>16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009650" y="5695950"/>
          <a:ext cx="114300" cy="1314450"/>
        </a:xfrm>
        <a:prstGeom prst="leftBrace">
          <a:avLst>
            <a:gd name="adj" fmla="val 30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142875</xdr:rowOff>
    </xdr:from>
    <xdr:to>
      <xdr:col>1</xdr:col>
      <xdr:colOff>104775</xdr:colOff>
      <xdr:row>20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1028700" y="7429500"/>
          <a:ext cx="85725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133350</xdr:rowOff>
    </xdr:from>
    <xdr:to>
      <xdr:col>2</xdr:col>
      <xdr:colOff>0</xdr:colOff>
      <xdr:row>24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1019175" y="9134475"/>
          <a:ext cx="19050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152400</xdr:rowOff>
    </xdr:from>
    <xdr:to>
      <xdr:col>2</xdr:col>
      <xdr:colOff>9525</xdr:colOff>
      <xdr:row>28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1028700" y="10868025"/>
          <a:ext cx="19050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171450</xdr:rowOff>
    </xdr:from>
    <xdr:to>
      <xdr:col>2</xdr:col>
      <xdr:colOff>9525</xdr:colOff>
      <xdr:row>32</xdr:row>
      <xdr:rowOff>200025</xdr:rowOff>
    </xdr:to>
    <xdr:sp>
      <xdr:nvSpPr>
        <xdr:cNvPr id="6" name="AutoShape 13"/>
        <xdr:cNvSpPr>
          <a:spLocks/>
        </xdr:cNvSpPr>
      </xdr:nvSpPr>
      <xdr:spPr>
        <a:xfrm>
          <a:off x="1028700" y="12601575"/>
          <a:ext cx="190500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133350</xdr:rowOff>
    </xdr:from>
    <xdr:to>
      <xdr:col>1</xdr:col>
      <xdr:colOff>114300</xdr:colOff>
      <xdr:row>36</xdr:row>
      <xdr:rowOff>209550</xdr:rowOff>
    </xdr:to>
    <xdr:sp>
      <xdr:nvSpPr>
        <xdr:cNvPr id="7" name="AutoShape 14"/>
        <xdr:cNvSpPr>
          <a:spLocks/>
        </xdr:cNvSpPr>
      </xdr:nvSpPr>
      <xdr:spPr>
        <a:xfrm>
          <a:off x="1019175" y="14277975"/>
          <a:ext cx="1047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1009650</xdr:colOff>
      <xdr:row>37</xdr:row>
      <xdr:rowOff>142875</xdr:rowOff>
    </xdr:from>
    <xdr:to>
      <xdr:col>1</xdr:col>
      <xdr:colOff>114300</xdr:colOff>
      <xdr:row>40</xdr:row>
      <xdr:rowOff>152400</xdr:rowOff>
    </xdr:to>
    <xdr:sp>
      <xdr:nvSpPr>
        <xdr:cNvPr id="8" name="AutoShape 15"/>
        <xdr:cNvSpPr>
          <a:spLocks/>
        </xdr:cNvSpPr>
      </xdr:nvSpPr>
      <xdr:spPr>
        <a:xfrm>
          <a:off x="1009650" y="16002000"/>
          <a:ext cx="11430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152400</xdr:rowOff>
    </xdr:from>
    <xdr:to>
      <xdr:col>1</xdr:col>
      <xdr:colOff>114300</xdr:colOff>
      <xdr:row>44</xdr:row>
      <xdr:rowOff>171450</xdr:rowOff>
    </xdr:to>
    <xdr:sp>
      <xdr:nvSpPr>
        <xdr:cNvPr id="9" name="AutoShape 16"/>
        <xdr:cNvSpPr>
          <a:spLocks/>
        </xdr:cNvSpPr>
      </xdr:nvSpPr>
      <xdr:spPr>
        <a:xfrm>
          <a:off x="1019175" y="17726025"/>
          <a:ext cx="104775" cy="1304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142875</xdr:rowOff>
    </xdr:from>
    <xdr:to>
      <xdr:col>1</xdr:col>
      <xdr:colOff>95250</xdr:colOff>
      <xdr:row>48</xdr:row>
      <xdr:rowOff>209550</xdr:rowOff>
    </xdr:to>
    <xdr:sp>
      <xdr:nvSpPr>
        <xdr:cNvPr id="10" name="AutoShape 17"/>
        <xdr:cNvSpPr>
          <a:spLocks/>
        </xdr:cNvSpPr>
      </xdr:nvSpPr>
      <xdr:spPr>
        <a:xfrm>
          <a:off x="1009650" y="19431000"/>
          <a:ext cx="9525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1009650</xdr:colOff>
      <xdr:row>49</xdr:row>
      <xdr:rowOff>142875</xdr:rowOff>
    </xdr:from>
    <xdr:to>
      <xdr:col>2</xdr:col>
      <xdr:colOff>0</xdr:colOff>
      <xdr:row>52</xdr:row>
      <xdr:rowOff>161925</xdr:rowOff>
    </xdr:to>
    <xdr:sp>
      <xdr:nvSpPr>
        <xdr:cNvPr id="11" name="AutoShape 18"/>
        <xdr:cNvSpPr>
          <a:spLocks/>
        </xdr:cNvSpPr>
      </xdr:nvSpPr>
      <xdr:spPr>
        <a:xfrm>
          <a:off x="1009650" y="21145500"/>
          <a:ext cx="200025" cy="1304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1009650</xdr:colOff>
      <xdr:row>53</xdr:row>
      <xdr:rowOff>152400</xdr:rowOff>
    </xdr:from>
    <xdr:to>
      <xdr:col>1</xdr:col>
      <xdr:colOff>104775</xdr:colOff>
      <xdr:row>56</xdr:row>
      <xdr:rowOff>152400</xdr:rowOff>
    </xdr:to>
    <xdr:sp>
      <xdr:nvSpPr>
        <xdr:cNvPr id="12" name="AutoShape 19"/>
        <xdr:cNvSpPr>
          <a:spLocks/>
        </xdr:cNvSpPr>
      </xdr:nvSpPr>
      <xdr:spPr>
        <a:xfrm>
          <a:off x="1009650" y="22869525"/>
          <a:ext cx="104775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628650</xdr:colOff>
      <xdr:row>36</xdr:row>
      <xdr:rowOff>114300</xdr:rowOff>
    </xdr:from>
    <xdr:to>
      <xdr:col>21</xdr:col>
      <xdr:colOff>847725</xdr:colOff>
      <xdr:row>38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8830925" y="11430000"/>
          <a:ext cx="209550" cy="695325"/>
        </a:xfrm>
        <a:prstGeom prst="leftBrace">
          <a:avLst>
            <a:gd name="adj" fmla="val -30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695325</xdr:colOff>
      <xdr:row>40</xdr:row>
      <xdr:rowOff>95250</xdr:rowOff>
    </xdr:from>
    <xdr:to>
      <xdr:col>21</xdr:col>
      <xdr:colOff>819150</xdr:colOff>
      <xdr:row>42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18897600" y="12668250"/>
          <a:ext cx="133350" cy="695325"/>
        </a:xfrm>
        <a:prstGeom prst="leftBrace">
          <a:avLst>
            <a:gd name="adj" fmla="val -38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657225</xdr:colOff>
      <xdr:row>44</xdr:row>
      <xdr:rowOff>104775</xdr:rowOff>
    </xdr:from>
    <xdr:to>
      <xdr:col>21</xdr:col>
      <xdr:colOff>847725</xdr:colOff>
      <xdr:row>46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18859500" y="13935075"/>
          <a:ext cx="190500" cy="695325"/>
        </a:xfrm>
        <a:prstGeom prst="leftBrace">
          <a:avLst>
            <a:gd name="adj" fmla="val -32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1123950</xdr:colOff>
      <xdr:row>49</xdr:row>
      <xdr:rowOff>104775</xdr:rowOff>
    </xdr:from>
    <xdr:to>
      <xdr:col>12</xdr:col>
      <xdr:colOff>190500</xdr:colOff>
      <xdr:row>51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563475" y="16440150"/>
          <a:ext cx="200025" cy="695325"/>
        </a:xfrm>
        <a:prstGeom prst="leftBrace">
          <a:avLst>
            <a:gd name="adj" fmla="val -22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</xdr:colOff>
      <xdr:row>53</xdr:row>
      <xdr:rowOff>123825</xdr:rowOff>
    </xdr:from>
    <xdr:to>
      <xdr:col>12</xdr:col>
      <xdr:colOff>228600</xdr:colOff>
      <xdr:row>55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12601575" y="17792700"/>
          <a:ext cx="200025" cy="676275"/>
        </a:xfrm>
        <a:prstGeom prst="leftBrace">
          <a:avLst>
            <a:gd name="adj" fmla="val -20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10</xdr:row>
      <xdr:rowOff>85725</xdr:rowOff>
    </xdr:from>
    <xdr:to>
      <xdr:col>17</xdr:col>
      <xdr:colOff>752475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306675" y="3419475"/>
          <a:ext cx="666750" cy="2057400"/>
        </a:xfrm>
        <a:prstGeom prst="leftBrace">
          <a:avLst>
            <a:gd name="adj" fmla="val -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123825</xdr:rowOff>
    </xdr:from>
    <xdr:to>
      <xdr:col>1</xdr:col>
      <xdr:colOff>104775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85775" y="3076575"/>
          <a:ext cx="95250" cy="1752600"/>
        </a:xfrm>
        <a:prstGeom prst="leftBrace">
          <a:avLst>
            <a:gd name="adj" fmla="val -40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142875</xdr:rowOff>
    </xdr:from>
    <xdr:to>
      <xdr:col>1</xdr:col>
      <xdr:colOff>171450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14350" y="5753100"/>
          <a:ext cx="133350" cy="1752600"/>
        </a:xfrm>
        <a:prstGeom prst="leftBrace">
          <a:avLst>
            <a:gd name="adj" fmla="val -41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95250</xdr:rowOff>
    </xdr:from>
    <xdr:to>
      <xdr:col>1</xdr:col>
      <xdr:colOff>171450</xdr:colOff>
      <xdr:row>34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52450" y="8362950"/>
          <a:ext cx="95250" cy="1781175"/>
        </a:xfrm>
        <a:prstGeom prst="leftBrace">
          <a:avLst>
            <a:gd name="adj" fmla="val -41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95250</xdr:rowOff>
    </xdr:from>
    <xdr:to>
      <xdr:col>1</xdr:col>
      <xdr:colOff>133350</xdr:colOff>
      <xdr:row>53</xdr:row>
      <xdr:rowOff>123825</xdr:rowOff>
    </xdr:to>
    <xdr:sp>
      <xdr:nvSpPr>
        <xdr:cNvPr id="4" name="AutoShape 1"/>
        <xdr:cNvSpPr>
          <a:spLocks/>
        </xdr:cNvSpPr>
      </xdr:nvSpPr>
      <xdr:spPr>
        <a:xfrm>
          <a:off x="514350" y="13973175"/>
          <a:ext cx="95250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104775</xdr:rowOff>
    </xdr:from>
    <xdr:to>
      <xdr:col>1</xdr:col>
      <xdr:colOff>142875</xdr:colOff>
      <xdr:row>62</xdr:row>
      <xdr:rowOff>161925</xdr:rowOff>
    </xdr:to>
    <xdr:sp>
      <xdr:nvSpPr>
        <xdr:cNvPr id="5" name="AutoShape 2"/>
        <xdr:cNvSpPr>
          <a:spLocks/>
        </xdr:cNvSpPr>
      </xdr:nvSpPr>
      <xdr:spPr>
        <a:xfrm>
          <a:off x="523875" y="16640175"/>
          <a:ext cx="95250" cy="1828800"/>
        </a:xfrm>
        <a:prstGeom prst="leftBrace">
          <a:avLst>
            <a:gd name="adj" fmla="val -43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85725</xdr:rowOff>
    </xdr:from>
    <xdr:to>
      <xdr:col>1</xdr:col>
      <xdr:colOff>142875</xdr:colOff>
      <xdr:row>71</xdr:row>
      <xdr:rowOff>123825</xdr:rowOff>
    </xdr:to>
    <xdr:sp>
      <xdr:nvSpPr>
        <xdr:cNvPr id="6" name="AutoShape 3"/>
        <xdr:cNvSpPr>
          <a:spLocks/>
        </xdr:cNvSpPr>
      </xdr:nvSpPr>
      <xdr:spPr>
        <a:xfrm>
          <a:off x="533400" y="19278600"/>
          <a:ext cx="85725" cy="1809750"/>
        </a:xfrm>
        <a:prstGeom prst="leftBrace">
          <a:avLst>
            <a:gd name="adj" fmla="val -44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2</xdr:col>
      <xdr:colOff>9525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8575" y="1200150"/>
          <a:ext cx="2247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19050</xdr:rowOff>
    </xdr:from>
    <xdr:to>
      <xdr:col>1</xdr:col>
      <xdr:colOff>1133475</xdr:colOff>
      <xdr:row>63</xdr:row>
      <xdr:rowOff>238125</xdr:rowOff>
    </xdr:to>
    <xdr:sp>
      <xdr:nvSpPr>
        <xdr:cNvPr id="2" name="Line 1"/>
        <xdr:cNvSpPr>
          <a:spLocks/>
        </xdr:cNvSpPr>
      </xdr:nvSpPr>
      <xdr:spPr>
        <a:xfrm>
          <a:off x="38100" y="147828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19050</xdr:rowOff>
    </xdr:from>
    <xdr:to>
      <xdr:col>2</xdr:col>
      <xdr:colOff>0</xdr:colOff>
      <xdr:row>18</xdr:row>
      <xdr:rowOff>219075</xdr:rowOff>
    </xdr:to>
    <xdr:sp>
      <xdr:nvSpPr>
        <xdr:cNvPr id="3" name="Line 2"/>
        <xdr:cNvSpPr>
          <a:spLocks/>
        </xdr:cNvSpPr>
      </xdr:nvSpPr>
      <xdr:spPr>
        <a:xfrm>
          <a:off x="38100" y="4067175"/>
          <a:ext cx="2228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3</xdr:col>
      <xdr:colOff>0</xdr:colOff>
      <xdr:row>53</xdr:row>
      <xdr:rowOff>238125</xdr:rowOff>
    </xdr:to>
    <xdr:sp>
      <xdr:nvSpPr>
        <xdr:cNvPr id="4" name="Line 2"/>
        <xdr:cNvSpPr>
          <a:spLocks/>
        </xdr:cNvSpPr>
      </xdr:nvSpPr>
      <xdr:spPr>
        <a:xfrm>
          <a:off x="9525" y="12382500"/>
          <a:ext cx="3390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58"/>
  <sheetViews>
    <sheetView showGridLines="0" defaultGridColor="0" zoomScale="75" zoomScaleNormal="75" zoomScalePageLayoutView="0" colorId="27" workbookViewId="0" topLeftCell="A1">
      <selection activeCell="A1" sqref="A1:D1"/>
    </sheetView>
  </sheetViews>
  <sheetFormatPr defaultColWidth="10.59765625" defaultRowHeight="33.75" customHeight="1"/>
  <cols>
    <col min="1" max="1" width="10.59765625" style="1" customWidth="1"/>
    <col min="2" max="2" width="2.09765625" style="1" customWidth="1"/>
    <col min="3" max="3" width="7.09765625" style="1" customWidth="1"/>
    <col min="4" max="4" width="12" style="1" customWidth="1"/>
    <col min="5" max="5" width="14.09765625" style="1" customWidth="1"/>
    <col min="6" max="13" width="11.59765625" style="1" customWidth="1"/>
    <col min="14" max="16384" width="10.59765625" style="1" customWidth="1"/>
  </cols>
  <sheetData>
    <row r="1" spans="1:44" ht="33.75" customHeight="1">
      <c r="A1" s="337" t="s">
        <v>28</v>
      </c>
      <c r="B1" s="338"/>
      <c r="C1" s="338"/>
      <c r="D1" s="338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O1" s="106" t="s">
        <v>64</v>
      </c>
      <c r="AP1" s="105"/>
      <c r="AQ1" s="105"/>
      <c r="AR1" s="105"/>
    </row>
    <row r="2" spans="1:31" ht="33.75" customHeight="1">
      <c r="A2" s="32"/>
      <c r="B2" s="31"/>
      <c r="C2" s="31"/>
      <c r="D2" s="31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  <c r="AC2" s="86"/>
      <c r="AD2" s="86"/>
      <c r="AE2" s="86"/>
    </row>
    <row r="3" spans="1:41" ht="33.75" customHeight="1">
      <c r="A3" s="300" t="s">
        <v>27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</row>
    <row r="4" spans="1:31" ht="33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s="14" customFormat="1" ht="33.75" customHeight="1">
      <c r="A5" s="301" t="s">
        <v>29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13"/>
      <c r="O5" s="13"/>
      <c r="P5" s="311" t="s">
        <v>63</v>
      </c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pans="16:31" ht="33.75" customHeight="1" thickBot="1"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s="17" customFormat="1" ht="33.75" customHeight="1">
      <c r="A7" s="343" t="s">
        <v>16</v>
      </c>
      <c r="B7" s="327"/>
      <c r="C7" s="328"/>
      <c r="D7" s="2"/>
      <c r="E7" s="340" t="s">
        <v>15</v>
      </c>
      <c r="F7" s="326" t="s">
        <v>0</v>
      </c>
      <c r="G7" s="327"/>
      <c r="H7" s="328"/>
      <c r="I7" s="335" t="s">
        <v>26</v>
      </c>
      <c r="J7" s="336"/>
      <c r="K7" s="336"/>
      <c r="L7" s="336"/>
      <c r="M7" s="336"/>
      <c r="P7" s="308" t="s">
        <v>62</v>
      </c>
      <c r="Q7" s="312" t="s">
        <v>61</v>
      </c>
      <c r="R7" s="313"/>
      <c r="S7" s="313"/>
      <c r="T7" s="314"/>
      <c r="U7" s="84"/>
      <c r="V7" s="83"/>
      <c r="W7" s="81" t="s">
        <v>60</v>
      </c>
      <c r="X7" s="81"/>
      <c r="Y7" s="82"/>
      <c r="Z7" s="81"/>
      <c r="AA7" s="81"/>
      <c r="AB7" s="81"/>
      <c r="AC7" s="81"/>
      <c r="AD7" s="81"/>
      <c r="AE7" s="81"/>
    </row>
    <row r="8" spans="1:31" s="17" customFormat="1" ht="33.75" customHeight="1">
      <c r="A8" s="303"/>
      <c r="B8" s="303"/>
      <c r="C8" s="344"/>
      <c r="D8" s="3" t="s">
        <v>1</v>
      </c>
      <c r="E8" s="341"/>
      <c r="F8" s="329"/>
      <c r="G8" s="330"/>
      <c r="H8" s="331"/>
      <c r="I8" s="339" t="s">
        <v>2</v>
      </c>
      <c r="J8" s="324" t="s">
        <v>18</v>
      </c>
      <c r="K8" s="345"/>
      <c r="L8" s="324" t="s">
        <v>17</v>
      </c>
      <c r="M8" s="325"/>
      <c r="P8" s="309"/>
      <c r="Q8" s="315"/>
      <c r="R8" s="315"/>
      <c r="S8" s="315"/>
      <c r="T8" s="316"/>
      <c r="U8" s="87" t="s">
        <v>59</v>
      </c>
      <c r="V8" s="88" t="s">
        <v>58</v>
      </c>
      <c r="W8" s="80" t="s">
        <v>57</v>
      </c>
      <c r="X8" s="79"/>
      <c r="Y8" s="78" t="s">
        <v>56</v>
      </c>
      <c r="Z8" s="77" t="s">
        <v>55</v>
      </c>
      <c r="AA8" s="74" t="s">
        <v>52</v>
      </c>
      <c r="AB8" s="77" t="s">
        <v>54</v>
      </c>
      <c r="AC8" s="74" t="s">
        <v>52</v>
      </c>
      <c r="AD8" s="77" t="s">
        <v>53</v>
      </c>
      <c r="AE8" s="77" t="s">
        <v>52</v>
      </c>
    </row>
    <row r="9" spans="1:31" s="17" customFormat="1" ht="33.75" customHeight="1">
      <c r="A9" s="330"/>
      <c r="B9" s="330"/>
      <c r="C9" s="331"/>
      <c r="D9" s="6"/>
      <c r="E9" s="342"/>
      <c r="F9" s="16" t="s">
        <v>2</v>
      </c>
      <c r="G9" s="16" t="s">
        <v>3</v>
      </c>
      <c r="H9" s="16" t="s">
        <v>4</v>
      </c>
      <c r="I9" s="294"/>
      <c r="J9" s="5" t="s">
        <v>3</v>
      </c>
      <c r="K9" s="5" t="s">
        <v>4</v>
      </c>
      <c r="L9" s="5" t="s">
        <v>3</v>
      </c>
      <c r="M9" s="4" t="s">
        <v>4</v>
      </c>
      <c r="P9" s="310"/>
      <c r="Q9" s="74" t="s">
        <v>51</v>
      </c>
      <c r="R9" s="74" t="s">
        <v>5</v>
      </c>
      <c r="S9" s="74" t="s">
        <v>6</v>
      </c>
      <c r="T9" s="74" t="s">
        <v>7</v>
      </c>
      <c r="U9" s="76"/>
      <c r="V9" s="75"/>
      <c r="W9" s="74" t="s">
        <v>2</v>
      </c>
      <c r="X9" s="74" t="s">
        <v>3</v>
      </c>
      <c r="Y9" s="74" t="s">
        <v>4</v>
      </c>
      <c r="Z9" s="74" t="s">
        <v>3</v>
      </c>
      <c r="AA9" s="73" t="s">
        <v>4</v>
      </c>
      <c r="AB9" s="73" t="s">
        <v>3</v>
      </c>
      <c r="AC9" s="73" t="s">
        <v>4</v>
      </c>
      <c r="AD9" s="73" t="s">
        <v>3</v>
      </c>
      <c r="AE9" s="54" t="s">
        <v>4</v>
      </c>
    </row>
    <row r="10" spans="1:31" s="19" customFormat="1" ht="33.75" customHeight="1">
      <c r="A10" s="332" t="s">
        <v>19</v>
      </c>
      <c r="B10" s="18"/>
      <c r="C10" s="15" t="s">
        <v>2</v>
      </c>
      <c r="D10" s="30">
        <f>SUM(D11:D13)</f>
        <v>79</v>
      </c>
      <c r="E10" s="30">
        <f aca="true" t="shared" si="0" ref="E10:M10">SUM(E11:E13)</f>
        <v>439</v>
      </c>
      <c r="F10" s="30">
        <f t="shared" si="0"/>
        <v>9549</v>
      </c>
      <c r="G10" s="30">
        <f t="shared" si="0"/>
        <v>4723</v>
      </c>
      <c r="H10" s="30">
        <f t="shared" si="0"/>
        <v>4826</v>
      </c>
      <c r="I10" s="30">
        <f t="shared" si="0"/>
        <v>661</v>
      </c>
      <c r="J10" s="30">
        <f t="shared" si="0"/>
        <v>40</v>
      </c>
      <c r="K10" s="30">
        <f t="shared" si="0"/>
        <v>576</v>
      </c>
      <c r="L10" s="30">
        <f t="shared" si="0"/>
        <v>27</v>
      </c>
      <c r="M10" s="30">
        <f t="shared" si="0"/>
        <v>18</v>
      </c>
      <c r="P10" s="64" t="s">
        <v>50</v>
      </c>
      <c r="Q10" s="72">
        <f>SUM(R10:T10)</f>
        <v>79</v>
      </c>
      <c r="R10" s="65">
        <v>13</v>
      </c>
      <c r="S10" s="65">
        <v>65</v>
      </c>
      <c r="T10" s="65">
        <v>1</v>
      </c>
      <c r="U10" s="65">
        <v>453</v>
      </c>
      <c r="V10" s="65">
        <v>672</v>
      </c>
      <c r="W10" s="90">
        <f>SUM(X10:Y10)</f>
        <v>10557</v>
      </c>
      <c r="X10" s="71">
        <f aca="true" t="shared" si="1" ref="X10:Y13">SUM(Z10,AB10,AD10)</f>
        <v>5309</v>
      </c>
      <c r="Y10" s="71">
        <f t="shared" si="1"/>
        <v>5248</v>
      </c>
      <c r="Z10" s="65">
        <v>374</v>
      </c>
      <c r="AA10" s="65">
        <v>339</v>
      </c>
      <c r="AB10" s="65">
        <v>4882</v>
      </c>
      <c r="AC10" s="65">
        <v>4855</v>
      </c>
      <c r="AD10" s="65">
        <v>53</v>
      </c>
      <c r="AE10" s="65">
        <v>54</v>
      </c>
    </row>
    <row r="11" spans="1:31" s="17" customFormat="1" ht="33.75" customHeight="1">
      <c r="A11" s="302"/>
      <c r="B11" s="8"/>
      <c r="C11" s="9" t="s">
        <v>7</v>
      </c>
      <c r="D11" s="20">
        <v>1</v>
      </c>
      <c r="E11" s="20">
        <v>5</v>
      </c>
      <c r="F11" s="26">
        <f aca="true" t="shared" si="2" ref="F11:F56">SUM(G11:H11)</f>
        <v>145</v>
      </c>
      <c r="G11" s="20">
        <v>75</v>
      </c>
      <c r="H11" s="20">
        <v>70</v>
      </c>
      <c r="I11" s="26">
        <f aca="true" t="shared" si="3" ref="I11:I56">SUM(J11:M11)</f>
        <v>11</v>
      </c>
      <c r="J11" s="20">
        <v>1</v>
      </c>
      <c r="K11" s="20">
        <v>7</v>
      </c>
      <c r="L11" s="20">
        <v>1</v>
      </c>
      <c r="M11" s="20">
        <v>2</v>
      </c>
      <c r="P11" s="70">
        <v>6</v>
      </c>
      <c r="Q11" s="61">
        <f>SUM(R11:T11)</f>
        <v>79</v>
      </c>
      <c r="R11" s="65">
        <v>13</v>
      </c>
      <c r="S11" s="65">
        <v>65</v>
      </c>
      <c r="T11" s="65">
        <v>1</v>
      </c>
      <c r="U11" s="65">
        <v>453</v>
      </c>
      <c r="V11" s="65">
        <v>655</v>
      </c>
      <c r="W11" s="57">
        <f>SUM(X11:Y11)</f>
        <v>10439</v>
      </c>
      <c r="X11" s="59">
        <f t="shared" si="1"/>
        <v>5197</v>
      </c>
      <c r="Y11" s="59">
        <f t="shared" si="1"/>
        <v>5242</v>
      </c>
      <c r="Z11" s="65">
        <v>391</v>
      </c>
      <c r="AA11" s="65">
        <v>379</v>
      </c>
      <c r="AB11" s="65">
        <v>4739</v>
      </c>
      <c r="AC11" s="65">
        <v>4800</v>
      </c>
      <c r="AD11" s="65">
        <v>67</v>
      </c>
      <c r="AE11" s="65">
        <v>63</v>
      </c>
    </row>
    <row r="12" spans="1:31" s="17" customFormat="1" ht="33.75" customHeight="1">
      <c r="A12" s="302"/>
      <c r="B12" s="10"/>
      <c r="C12" s="9" t="s">
        <v>5</v>
      </c>
      <c r="D12" s="20">
        <v>13</v>
      </c>
      <c r="E12" s="20">
        <v>45</v>
      </c>
      <c r="F12" s="26">
        <f t="shared" si="2"/>
        <v>661</v>
      </c>
      <c r="G12" s="20">
        <v>327</v>
      </c>
      <c r="H12" s="20">
        <v>334</v>
      </c>
      <c r="I12" s="26">
        <f t="shared" si="3"/>
        <v>62</v>
      </c>
      <c r="J12" s="20">
        <v>2</v>
      </c>
      <c r="K12" s="20">
        <v>56</v>
      </c>
      <c r="L12" s="20">
        <v>3</v>
      </c>
      <c r="M12" s="20">
        <v>1</v>
      </c>
      <c r="P12" s="70">
        <v>7</v>
      </c>
      <c r="Q12" s="61">
        <f>SUM(R12:T12)</f>
        <v>79</v>
      </c>
      <c r="R12" s="65">
        <v>13</v>
      </c>
      <c r="S12" s="65">
        <v>65</v>
      </c>
      <c r="T12" s="65">
        <v>1</v>
      </c>
      <c r="U12" s="65">
        <v>433</v>
      </c>
      <c r="V12" s="65">
        <v>656</v>
      </c>
      <c r="W12" s="57">
        <f>SUM(X12:Y12)</f>
        <v>10018</v>
      </c>
      <c r="X12" s="59">
        <f t="shared" si="1"/>
        <v>5020</v>
      </c>
      <c r="Y12" s="59">
        <f t="shared" si="1"/>
        <v>4998</v>
      </c>
      <c r="Z12" s="65">
        <v>382</v>
      </c>
      <c r="AA12" s="65">
        <v>346</v>
      </c>
      <c r="AB12" s="65">
        <v>4569</v>
      </c>
      <c r="AC12" s="65">
        <v>4588</v>
      </c>
      <c r="AD12" s="65">
        <v>69</v>
      </c>
      <c r="AE12" s="65">
        <v>64</v>
      </c>
    </row>
    <row r="13" spans="1:31" s="17" customFormat="1" ht="33.75" customHeight="1">
      <c r="A13" s="302"/>
      <c r="B13" s="21"/>
      <c r="C13" s="9" t="s">
        <v>6</v>
      </c>
      <c r="D13" s="20">
        <v>65</v>
      </c>
      <c r="E13" s="20">
        <v>389</v>
      </c>
      <c r="F13" s="26">
        <f t="shared" si="2"/>
        <v>8743</v>
      </c>
      <c r="G13" s="20">
        <v>4321</v>
      </c>
      <c r="H13" s="20">
        <v>4422</v>
      </c>
      <c r="I13" s="26">
        <f t="shared" si="3"/>
        <v>588</v>
      </c>
      <c r="J13" s="20">
        <v>37</v>
      </c>
      <c r="K13" s="20">
        <v>513</v>
      </c>
      <c r="L13" s="20">
        <v>23</v>
      </c>
      <c r="M13" s="20">
        <v>15</v>
      </c>
      <c r="P13" s="70">
        <v>8</v>
      </c>
      <c r="Q13" s="61">
        <f>SUM(R13:T13)</f>
        <v>79</v>
      </c>
      <c r="R13" s="65">
        <v>13</v>
      </c>
      <c r="S13" s="65">
        <v>65</v>
      </c>
      <c r="T13" s="65">
        <v>1</v>
      </c>
      <c r="U13" s="65">
        <v>429</v>
      </c>
      <c r="V13" s="65">
        <v>665</v>
      </c>
      <c r="W13" s="57">
        <f>SUM(X13:Y13)</f>
        <v>9765</v>
      </c>
      <c r="X13" s="59">
        <f t="shared" si="1"/>
        <v>4891</v>
      </c>
      <c r="Y13" s="59">
        <f t="shared" si="1"/>
        <v>4874</v>
      </c>
      <c r="Z13" s="65">
        <v>343</v>
      </c>
      <c r="AA13" s="65">
        <v>332</v>
      </c>
      <c r="AB13" s="65">
        <v>4477</v>
      </c>
      <c r="AC13" s="65">
        <v>4471</v>
      </c>
      <c r="AD13" s="65">
        <v>71</v>
      </c>
      <c r="AE13" s="65">
        <v>71</v>
      </c>
    </row>
    <row r="14" spans="1:31" s="19" customFormat="1" ht="33.75" customHeight="1">
      <c r="A14" s="303" t="s">
        <v>8</v>
      </c>
      <c r="B14" s="22"/>
      <c r="C14" s="15" t="s">
        <v>2</v>
      </c>
      <c r="D14" s="30">
        <f aca="true" t="shared" si="4" ref="D14:M14">SUM(D15:D17)</f>
        <v>282</v>
      </c>
      <c r="E14" s="30">
        <f t="shared" si="4"/>
        <v>2758</v>
      </c>
      <c r="F14" s="30">
        <f t="shared" si="4"/>
        <v>74415</v>
      </c>
      <c r="G14" s="30">
        <f t="shared" si="4"/>
        <v>37921</v>
      </c>
      <c r="H14" s="30">
        <f t="shared" si="4"/>
        <v>36494</v>
      </c>
      <c r="I14" s="30">
        <f t="shared" si="4"/>
        <v>4257</v>
      </c>
      <c r="J14" s="30">
        <f t="shared" si="4"/>
        <v>1470</v>
      </c>
      <c r="K14" s="30">
        <f t="shared" si="4"/>
        <v>2737</v>
      </c>
      <c r="L14" s="30">
        <f t="shared" si="4"/>
        <v>20</v>
      </c>
      <c r="M14" s="30">
        <f t="shared" si="4"/>
        <v>30</v>
      </c>
      <c r="P14" s="69">
        <v>9</v>
      </c>
      <c r="Q14" s="68">
        <f aca="true" t="shared" si="5" ref="Q14:AE14">SUM(Q16:Q34)</f>
        <v>79</v>
      </c>
      <c r="R14" s="67">
        <f t="shared" si="5"/>
        <v>13</v>
      </c>
      <c r="S14" s="67">
        <f t="shared" si="5"/>
        <v>65</v>
      </c>
      <c r="T14" s="67">
        <f t="shared" si="5"/>
        <v>1</v>
      </c>
      <c r="U14" s="67">
        <f t="shared" si="5"/>
        <v>439</v>
      </c>
      <c r="V14" s="67">
        <f t="shared" si="5"/>
        <v>658</v>
      </c>
      <c r="W14" s="67">
        <f t="shared" si="5"/>
        <v>9549</v>
      </c>
      <c r="X14" s="67">
        <f t="shared" si="5"/>
        <v>4723</v>
      </c>
      <c r="Y14" s="67">
        <f t="shared" si="5"/>
        <v>4826</v>
      </c>
      <c r="Z14" s="67">
        <f t="shared" si="5"/>
        <v>327</v>
      </c>
      <c r="AA14" s="67">
        <f t="shared" si="5"/>
        <v>334</v>
      </c>
      <c r="AB14" s="67">
        <f t="shared" si="5"/>
        <v>4321</v>
      </c>
      <c r="AC14" s="67">
        <f t="shared" si="5"/>
        <v>4422</v>
      </c>
      <c r="AD14" s="67">
        <f t="shared" si="5"/>
        <v>75</v>
      </c>
      <c r="AE14" s="67">
        <f t="shared" si="5"/>
        <v>70</v>
      </c>
    </row>
    <row r="15" spans="1:31" s="17" customFormat="1" ht="33.75" customHeight="1">
      <c r="A15" s="303"/>
      <c r="B15" s="8"/>
      <c r="C15" s="9" t="s">
        <v>7</v>
      </c>
      <c r="D15" s="20">
        <v>1</v>
      </c>
      <c r="E15" s="20">
        <v>19</v>
      </c>
      <c r="F15" s="26">
        <f t="shared" si="2"/>
        <v>664</v>
      </c>
      <c r="G15" s="20">
        <v>333</v>
      </c>
      <c r="H15" s="20">
        <v>331</v>
      </c>
      <c r="I15" s="26">
        <f t="shared" si="3"/>
        <v>31</v>
      </c>
      <c r="J15" s="20">
        <v>19</v>
      </c>
      <c r="K15" s="20">
        <v>8</v>
      </c>
      <c r="L15" s="20">
        <v>2</v>
      </c>
      <c r="M15" s="20">
        <v>2</v>
      </c>
      <c r="P15" s="66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17" customFormat="1" ht="33.75" customHeight="1">
      <c r="A16" s="303"/>
      <c r="B16" s="10"/>
      <c r="C16" s="9" t="s">
        <v>5</v>
      </c>
      <c r="D16" s="20">
        <v>280</v>
      </c>
      <c r="E16" s="20">
        <v>2733</v>
      </c>
      <c r="F16" s="26">
        <f t="shared" si="2"/>
        <v>73566</v>
      </c>
      <c r="G16" s="20">
        <v>37538</v>
      </c>
      <c r="H16" s="20">
        <v>36028</v>
      </c>
      <c r="I16" s="26">
        <f t="shared" si="3"/>
        <v>4211</v>
      </c>
      <c r="J16" s="20">
        <v>1447</v>
      </c>
      <c r="K16" s="20">
        <v>2725</v>
      </c>
      <c r="L16" s="20">
        <v>16</v>
      </c>
      <c r="M16" s="20">
        <v>23</v>
      </c>
      <c r="P16" s="64" t="s">
        <v>49</v>
      </c>
      <c r="Q16" s="61">
        <f aca="true" t="shared" si="6" ref="Q16:Q23">SUM(R16:T16)</f>
        <v>40</v>
      </c>
      <c r="R16" s="63" t="s">
        <v>9</v>
      </c>
      <c r="S16" s="65">
        <v>39</v>
      </c>
      <c r="T16" s="65">
        <v>1</v>
      </c>
      <c r="U16" s="65">
        <v>244</v>
      </c>
      <c r="V16" s="65">
        <v>380</v>
      </c>
      <c r="W16" s="57">
        <f aca="true" t="shared" si="7" ref="W16:W23">SUM(X16:Y16)</f>
        <v>5589</v>
      </c>
      <c r="X16" s="59">
        <f aca="true" t="shared" si="8" ref="X16:Y23">SUM(Z16,AB16,AD16)</f>
        <v>2773</v>
      </c>
      <c r="Y16" s="59">
        <f t="shared" si="8"/>
        <v>2816</v>
      </c>
      <c r="Z16" s="63" t="s">
        <v>9</v>
      </c>
      <c r="AA16" s="63" t="s">
        <v>9</v>
      </c>
      <c r="AB16" s="65">
        <v>2698</v>
      </c>
      <c r="AC16" s="65">
        <v>2746</v>
      </c>
      <c r="AD16" s="65">
        <v>75</v>
      </c>
      <c r="AE16" s="65">
        <v>70</v>
      </c>
    </row>
    <row r="17" spans="1:31" s="17" customFormat="1" ht="33.75" customHeight="1">
      <c r="A17" s="303"/>
      <c r="B17" s="21"/>
      <c r="C17" s="9" t="s">
        <v>6</v>
      </c>
      <c r="D17" s="20">
        <v>1</v>
      </c>
      <c r="E17" s="20">
        <v>6</v>
      </c>
      <c r="F17" s="26">
        <f t="shared" si="2"/>
        <v>185</v>
      </c>
      <c r="G17" s="20">
        <v>50</v>
      </c>
      <c r="H17" s="20">
        <v>135</v>
      </c>
      <c r="I17" s="26">
        <f t="shared" si="3"/>
        <v>15</v>
      </c>
      <c r="J17" s="20">
        <v>4</v>
      </c>
      <c r="K17" s="20">
        <v>4</v>
      </c>
      <c r="L17" s="20">
        <v>2</v>
      </c>
      <c r="M17" s="20">
        <v>5</v>
      </c>
      <c r="P17" s="64" t="s">
        <v>48</v>
      </c>
      <c r="Q17" s="61">
        <f t="shared" si="6"/>
        <v>5</v>
      </c>
      <c r="R17" s="65">
        <v>2</v>
      </c>
      <c r="S17" s="65">
        <v>3</v>
      </c>
      <c r="T17" s="63" t="s">
        <v>9</v>
      </c>
      <c r="U17" s="65">
        <v>20</v>
      </c>
      <c r="V17" s="65">
        <v>26</v>
      </c>
      <c r="W17" s="57">
        <f t="shared" si="7"/>
        <v>311</v>
      </c>
      <c r="X17" s="59">
        <f t="shared" si="8"/>
        <v>149</v>
      </c>
      <c r="Y17" s="59">
        <f t="shared" si="8"/>
        <v>162</v>
      </c>
      <c r="Z17" s="65">
        <v>32</v>
      </c>
      <c r="AA17" s="65">
        <v>33</v>
      </c>
      <c r="AB17" s="65">
        <v>117</v>
      </c>
      <c r="AC17" s="65">
        <v>129</v>
      </c>
      <c r="AD17" s="63" t="s">
        <v>9</v>
      </c>
      <c r="AE17" s="63" t="s">
        <v>9</v>
      </c>
    </row>
    <row r="18" spans="1:31" s="19" customFormat="1" ht="33.75" customHeight="1">
      <c r="A18" s="303" t="s">
        <v>10</v>
      </c>
      <c r="B18" s="22"/>
      <c r="C18" s="15" t="s">
        <v>2</v>
      </c>
      <c r="D18" s="30">
        <f aca="true" t="shared" si="9" ref="D18:M18">SUM(D19:D21)</f>
        <v>112</v>
      </c>
      <c r="E18" s="30">
        <f t="shared" si="9"/>
        <v>1250</v>
      </c>
      <c r="F18" s="30">
        <f t="shared" si="9"/>
        <v>42323</v>
      </c>
      <c r="G18" s="30">
        <f t="shared" si="9"/>
        <v>21539</v>
      </c>
      <c r="H18" s="30">
        <f t="shared" si="9"/>
        <v>20784</v>
      </c>
      <c r="I18" s="30">
        <f t="shared" si="9"/>
        <v>2632</v>
      </c>
      <c r="J18" s="30">
        <f t="shared" si="9"/>
        <v>1431</v>
      </c>
      <c r="K18" s="30">
        <f t="shared" si="9"/>
        <v>1103</v>
      </c>
      <c r="L18" s="30">
        <f t="shared" si="9"/>
        <v>48</v>
      </c>
      <c r="M18" s="30">
        <f t="shared" si="9"/>
        <v>50</v>
      </c>
      <c r="P18" s="64" t="s">
        <v>47</v>
      </c>
      <c r="Q18" s="61">
        <f t="shared" si="6"/>
        <v>8</v>
      </c>
      <c r="R18" s="63" t="s">
        <v>9</v>
      </c>
      <c r="S18" s="65">
        <v>8</v>
      </c>
      <c r="T18" s="63" t="s">
        <v>9</v>
      </c>
      <c r="U18" s="65">
        <v>44</v>
      </c>
      <c r="V18" s="65">
        <v>62</v>
      </c>
      <c r="W18" s="57">
        <f t="shared" si="7"/>
        <v>976</v>
      </c>
      <c r="X18" s="59">
        <f t="shared" si="8"/>
        <v>486</v>
      </c>
      <c r="Y18" s="59">
        <f t="shared" si="8"/>
        <v>490</v>
      </c>
      <c r="Z18" s="63" t="s">
        <v>9</v>
      </c>
      <c r="AA18" s="63" t="s">
        <v>9</v>
      </c>
      <c r="AB18" s="65">
        <v>486</v>
      </c>
      <c r="AC18" s="65">
        <v>490</v>
      </c>
      <c r="AD18" s="63" t="s">
        <v>9</v>
      </c>
      <c r="AE18" s="63" t="s">
        <v>9</v>
      </c>
    </row>
    <row r="19" spans="1:31" s="17" customFormat="1" ht="33.75" customHeight="1">
      <c r="A19" s="303"/>
      <c r="B19" s="8"/>
      <c r="C19" s="9" t="s">
        <v>7</v>
      </c>
      <c r="D19" s="20">
        <v>1</v>
      </c>
      <c r="E19" s="20">
        <v>12</v>
      </c>
      <c r="F19" s="26">
        <f t="shared" si="2"/>
        <v>471</v>
      </c>
      <c r="G19" s="20">
        <v>235</v>
      </c>
      <c r="H19" s="20">
        <v>236</v>
      </c>
      <c r="I19" s="26">
        <f t="shared" si="3"/>
        <v>30</v>
      </c>
      <c r="J19" s="20">
        <v>16</v>
      </c>
      <c r="K19" s="20">
        <v>7</v>
      </c>
      <c r="L19" s="20">
        <v>4</v>
      </c>
      <c r="M19" s="20">
        <v>3</v>
      </c>
      <c r="P19" s="64" t="s">
        <v>46</v>
      </c>
      <c r="Q19" s="61">
        <f t="shared" si="6"/>
        <v>2</v>
      </c>
      <c r="R19" s="63" t="s">
        <v>9</v>
      </c>
      <c r="S19" s="65">
        <v>2</v>
      </c>
      <c r="T19" s="63" t="s">
        <v>9</v>
      </c>
      <c r="U19" s="65">
        <v>12</v>
      </c>
      <c r="V19" s="65">
        <v>17</v>
      </c>
      <c r="W19" s="57">
        <f t="shared" si="7"/>
        <v>277</v>
      </c>
      <c r="X19" s="59">
        <f t="shared" si="8"/>
        <v>143</v>
      </c>
      <c r="Y19" s="59">
        <f t="shared" si="8"/>
        <v>134</v>
      </c>
      <c r="Z19" s="63" t="s">
        <v>9</v>
      </c>
      <c r="AA19" s="63" t="s">
        <v>9</v>
      </c>
      <c r="AB19" s="65">
        <v>143</v>
      </c>
      <c r="AC19" s="65">
        <v>134</v>
      </c>
      <c r="AD19" s="63" t="s">
        <v>9</v>
      </c>
      <c r="AE19" s="63" t="s">
        <v>9</v>
      </c>
    </row>
    <row r="20" spans="1:31" s="17" customFormat="1" ht="33.75" customHeight="1">
      <c r="A20" s="303"/>
      <c r="B20" s="10"/>
      <c r="C20" s="9" t="s">
        <v>5</v>
      </c>
      <c r="D20" s="20">
        <v>108</v>
      </c>
      <c r="E20" s="20">
        <v>1231</v>
      </c>
      <c r="F20" s="26">
        <f t="shared" si="2"/>
        <v>41628</v>
      </c>
      <c r="G20" s="20">
        <v>21224</v>
      </c>
      <c r="H20" s="20">
        <v>20404</v>
      </c>
      <c r="I20" s="26">
        <f t="shared" si="3"/>
        <v>2554</v>
      </c>
      <c r="J20" s="20">
        <v>1409</v>
      </c>
      <c r="K20" s="20">
        <v>1089</v>
      </c>
      <c r="L20" s="20">
        <v>22</v>
      </c>
      <c r="M20" s="20">
        <v>34</v>
      </c>
      <c r="P20" s="64" t="s">
        <v>45</v>
      </c>
      <c r="Q20" s="61">
        <f t="shared" si="6"/>
        <v>1</v>
      </c>
      <c r="R20" s="63" t="s">
        <v>9</v>
      </c>
      <c r="S20" s="65">
        <v>1</v>
      </c>
      <c r="T20" s="63" t="s">
        <v>9</v>
      </c>
      <c r="U20" s="65">
        <v>3</v>
      </c>
      <c r="V20" s="65">
        <v>5</v>
      </c>
      <c r="W20" s="57">
        <f t="shared" si="7"/>
        <v>57</v>
      </c>
      <c r="X20" s="59">
        <f t="shared" si="8"/>
        <v>26</v>
      </c>
      <c r="Y20" s="59">
        <f t="shared" si="8"/>
        <v>31</v>
      </c>
      <c r="Z20" s="63" t="s">
        <v>9</v>
      </c>
      <c r="AA20" s="63" t="s">
        <v>9</v>
      </c>
      <c r="AB20" s="65">
        <v>26</v>
      </c>
      <c r="AC20" s="65">
        <v>31</v>
      </c>
      <c r="AD20" s="63" t="s">
        <v>9</v>
      </c>
      <c r="AE20" s="63" t="s">
        <v>9</v>
      </c>
    </row>
    <row r="21" spans="1:31" s="17" customFormat="1" ht="33.75" customHeight="1">
      <c r="A21" s="303"/>
      <c r="B21" s="21"/>
      <c r="C21" s="9" t="s">
        <v>6</v>
      </c>
      <c r="D21" s="20">
        <v>3</v>
      </c>
      <c r="E21" s="20">
        <v>7</v>
      </c>
      <c r="F21" s="26">
        <f t="shared" si="2"/>
        <v>224</v>
      </c>
      <c r="G21" s="20">
        <v>80</v>
      </c>
      <c r="H21" s="20">
        <v>144</v>
      </c>
      <c r="I21" s="26">
        <f t="shared" si="3"/>
        <v>48</v>
      </c>
      <c r="J21" s="20">
        <v>6</v>
      </c>
      <c r="K21" s="20">
        <v>7</v>
      </c>
      <c r="L21" s="20">
        <v>22</v>
      </c>
      <c r="M21" s="20">
        <v>13</v>
      </c>
      <c r="P21" s="64" t="s">
        <v>44</v>
      </c>
      <c r="Q21" s="61">
        <f t="shared" si="6"/>
        <v>3</v>
      </c>
      <c r="R21" s="65">
        <v>2</v>
      </c>
      <c r="S21" s="65">
        <v>1</v>
      </c>
      <c r="T21" s="63" t="s">
        <v>9</v>
      </c>
      <c r="U21" s="65">
        <v>14</v>
      </c>
      <c r="V21" s="65">
        <v>16</v>
      </c>
      <c r="W21" s="57">
        <f t="shared" si="7"/>
        <v>216</v>
      </c>
      <c r="X21" s="59">
        <f t="shared" si="8"/>
        <v>101</v>
      </c>
      <c r="Y21" s="59">
        <f t="shared" si="8"/>
        <v>115</v>
      </c>
      <c r="Z21" s="65">
        <v>43</v>
      </c>
      <c r="AA21" s="65">
        <v>41</v>
      </c>
      <c r="AB21" s="65">
        <v>58</v>
      </c>
      <c r="AC21" s="65">
        <v>74</v>
      </c>
      <c r="AD21" s="63" t="s">
        <v>9</v>
      </c>
      <c r="AE21" s="63" t="s">
        <v>9</v>
      </c>
    </row>
    <row r="22" spans="1:31" s="24" customFormat="1" ht="33.75" customHeight="1">
      <c r="A22" s="303" t="s">
        <v>11</v>
      </c>
      <c r="B22" s="23"/>
      <c r="C22" s="7" t="s">
        <v>2</v>
      </c>
      <c r="D22" s="30">
        <f aca="true" t="shared" si="10" ref="D22:M22">SUM(D23:D25)</f>
        <v>66</v>
      </c>
      <c r="E22" s="30">
        <f t="shared" si="10"/>
        <v>84</v>
      </c>
      <c r="F22" s="30">
        <f t="shared" si="10"/>
        <v>42462</v>
      </c>
      <c r="G22" s="30">
        <f t="shared" si="10"/>
        <v>21184</v>
      </c>
      <c r="H22" s="30">
        <f t="shared" si="10"/>
        <v>21278</v>
      </c>
      <c r="I22" s="30">
        <f t="shared" si="10"/>
        <v>3511</v>
      </c>
      <c r="J22" s="30">
        <f t="shared" si="10"/>
        <v>2229</v>
      </c>
      <c r="K22" s="30">
        <f t="shared" si="10"/>
        <v>708</v>
      </c>
      <c r="L22" s="30">
        <f t="shared" si="10"/>
        <v>311</v>
      </c>
      <c r="M22" s="30">
        <f t="shared" si="10"/>
        <v>263</v>
      </c>
      <c r="P22" s="64" t="s">
        <v>43</v>
      </c>
      <c r="Q22" s="61">
        <f t="shared" si="6"/>
        <v>2</v>
      </c>
      <c r="R22" s="63" t="s">
        <v>9</v>
      </c>
      <c r="S22" s="65">
        <v>2</v>
      </c>
      <c r="T22" s="63" t="s">
        <v>9</v>
      </c>
      <c r="U22" s="65">
        <v>9</v>
      </c>
      <c r="V22" s="65">
        <v>12</v>
      </c>
      <c r="W22" s="57">
        <f t="shared" si="7"/>
        <v>154</v>
      </c>
      <c r="X22" s="59">
        <f t="shared" si="8"/>
        <v>79</v>
      </c>
      <c r="Y22" s="59">
        <f t="shared" si="8"/>
        <v>75</v>
      </c>
      <c r="Z22" s="63" t="s">
        <v>9</v>
      </c>
      <c r="AA22" s="63" t="s">
        <v>9</v>
      </c>
      <c r="AB22" s="65">
        <v>79</v>
      </c>
      <c r="AC22" s="65">
        <v>75</v>
      </c>
      <c r="AD22" s="63" t="s">
        <v>9</v>
      </c>
      <c r="AE22" s="63" t="s">
        <v>9</v>
      </c>
    </row>
    <row r="23" spans="1:31" s="17" customFormat="1" ht="33.75" customHeight="1">
      <c r="A23" s="303"/>
      <c r="B23" s="8"/>
      <c r="C23" s="9" t="s">
        <v>7</v>
      </c>
      <c r="D23" s="20">
        <v>1</v>
      </c>
      <c r="E23" s="20">
        <v>1</v>
      </c>
      <c r="F23" s="26">
        <f t="shared" si="2"/>
        <v>367</v>
      </c>
      <c r="G23" s="20">
        <v>201</v>
      </c>
      <c r="H23" s="20">
        <v>166</v>
      </c>
      <c r="I23" s="26">
        <f t="shared" si="3"/>
        <v>32</v>
      </c>
      <c r="J23" s="20">
        <v>18</v>
      </c>
      <c r="K23" s="20">
        <v>6</v>
      </c>
      <c r="L23" s="20">
        <v>5</v>
      </c>
      <c r="M23" s="20">
        <v>3</v>
      </c>
      <c r="P23" s="64" t="s">
        <v>42</v>
      </c>
      <c r="Q23" s="61">
        <f t="shared" si="6"/>
        <v>5</v>
      </c>
      <c r="R23" s="65">
        <v>3</v>
      </c>
      <c r="S23" s="65">
        <v>2</v>
      </c>
      <c r="T23" s="63" t="s">
        <v>9</v>
      </c>
      <c r="U23" s="65">
        <v>28</v>
      </c>
      <c r="V23" s="65">
        <v>40</v>
      </c>
      <c r="W23" s="57">
        <f t="shared" si="7"/>
        <v>523</v>
      </c>
      <c r="X23" s="59">
        <f t="shared" si="8"/>
        <v>255</v>
      </c>
      <c r="Y23" s="59">
        <f t="shared" si="8"/>
        <v>268</v>
      </c>
      <c r="Z23" s="65">
        <v>97</v>
      </c>
      <c r="AA23" s="65">
        <v>119</v>
      </c>
      <c r="AB23" s="65">
        <v>158</v>
      </c>
      <c r="AC23" s="65">
        <v>149</v>
      </c>
      <c r="AD23" s="63" t="s">
        <v>9</v>
      </c>
      <c r="AE23" s="63" t="s">
        <v>9</v>
      </c>
    </row>
    <row r="24" spans="1:31" s="17" customFormat="1" ht="33.75" customHeight="1">
      <c r="A24" s="303"/>
      <c r="B24" s="10"/>
      <c r="C24" s="9" t="s">
        <v>5</v>
      </c>
      <c r="D24" s="20">
        <v>56</v>
      </c>
      <c r="E24" s="20">
        <v>70</v>
      </c>
      <c r="F24" s="26">
        <f t="shared" si="2"/>
        <v>33521</v>
      </c>
      <c r="G24" s="20">
        <v>16693</v>
      </c>
      <c r="H24" s="20">
        <v>16828</v>
      </c>
      <c r="I24" s="26">
        <f t="shared" si="3"/>
        <v>2863</v>
      </c>
      <c r="J24" s="20">
        <v>1902</v>
      </c>
      <c r="K24" s="20">
        <v>611</v>
      </c>
      <c r="L24" s="20">
        <v>175</v>
      </c>
      <c r="M24" s="20">
        <v>175</v>
      </c>
      <c r="P24" s="64"/>
      <c r="Q24" s="61"/>
      <c r="R24" s="65"/>
      <c r="S24" s="65"/>
      <c r="T24" s="63"/>
      <c r="U24" s="65"/>
      <c r="V24" s="65"/>
      <c r="W24" s="60"/>
      <c r="X24" s="59"/>
      <c r="Y24" s="59"/>
      <c r="Z24" s="65"/>
      <c r="AA24" s="65"/>
      <c r="AB24" s="65"/>
      <c r="AC24" s="65"/>
      <c r="AD24" s="63"/>
      <c r="AE24" s="63"/>
    </row>
    <row r="25" spans="1:31" s="17" customFormat="1" ht="33.75" customHeight="1">
      <c r="A25" s="303"/>
      <c r="B25" s="21"/>
      <c r="C25" s="9" t="s">
        <v>6</v>
      </c>
      <c r="D25" s="20">
        <v>9</v>
      </c>
      <c r="E25" s="20">
        <v>13</v>
      </c>
      <c r="F25" s="26">
        <f t="shared" si="2"/>
        <v>8574</v>
      </c>
      <c r="G25" s="20">
        <v>4290</v>
      </c>
      <c r="H25" s="20">
        <v>4284</v>
      </c>
      <c r="I25" s="26">
        <f t="shared" si="3"/>
        <v>616</v>
      </c>
      <c r="J25" s="20">
        <v>309</v>
      </c>
      <c r="K25" s="20">
        <v>91</v>
      </c>
      <c r="L25" s="20">
        <v>131</v>
      </c>
      <c r="M25" s="20">
        <v>85</v>
      </c>
      <c r="P25" s="64" t="s">
        <v>41</v>
      </c>
      <c r="Q25" s="61">
        <f aca="true" t="shared" si="11" ref="Q25:Q34">SUM(R25:T25)</f>
        <v>1</v>
      </c>
      <c r="R25" s="65">
        <v>1</v>
      </c>
      <c r="S25" s="63" t="s">
        <v>9</v>
      </c>
      <c r="T25" s="63" t="s">
        <v>9</v>
      </c>
      <c r="U25" s="65">
        <v>3</v>
      </c>
      <c r="V25" s="65">
        <v>6</v>
      </c>
      <c r="W25" s="57">
        <f aca="true" t="shared" si="12" ref="W25:W34">SUM(X25:Y25)</f>
        <v>54</v>
      </c>
      <c r="X25" s="59">
        <f aca="true" t="shared" si="13" ref="X25:X34">SUM(Z25,AB25,AD25)</f>
        <v>31</v>
      </c>
      <c r="Y25" s="59">
        <f aca="true" t="shared" si="14" ref="Y25:Y34">SUM(AA25,AC25,AE25)</f>
        <v>23</v>
      </c>
      <c r="Z25" s="65">
        <v>31</v>
      </c>
      <c r="AA25" s="65">
        <v>23</v>
      </c>
      <c r="AB25" s="63" t="s">
        <v>9</v>
      </c>
      <c r="AC25" s="63" t="s">
        <v>9</v>
      </c>
      <c r="AD25" s="63" t="s">
        <v>9</v>
      </c>
      <c r="AE25" s="63" t="s">
        <v>9</v>
      </c>
    </row>
    <row r="26" spans="1:31" s="19" customFormat="1" ht="33.75" customHeight="1">
      <c r="A26" s="317" t="s">
        <v>14</v>
      </c>
      <c r="B26" s="22"/>
      <c r="C26" s="15" t="s">
        <v>2</v>
      </c>
      <c r="D26" s="30">
        <f aca="true" t="shared" si="15" ref="D26:M26">SUM(D27:D29)</f>
        <v>2</v>
      </c>
      <c r="E26" s="30">
        <f t="shared" si="15"/>
        <v>21</v>
      </c>
      <c r="F26" s="30">
        <f t="shared" si="15"/>
        <v>1826</v>
      </c>
      <c r="G26" s="30">
        <f t="shared" si="15"/>
        <v>1377</v>
      </c>
      <c r="H26" s="30">
        <f t="shared" si="15"/>
        <v>449</v>
      </c>
      <c r="I26" s="30">
        <f t="shared" si="15"/>
        <v>187</v>
      </c>
      <c r="J26" s="30">
        <f t="shared" si="15"/>
        <v>116</v>
      </c>
      <c r="K26" s="30">
        <f t="shared" si="15"/>
        <v>9</v>
      </c>
      <c r="L26" s="30">
        <f t="shared" si="15"/>
        <v>59</v>
      </c>
      <c r="M26" s="30">
        <f t="shared" si="15"/>
        <v>3</v>
      </c>
      <c r="P26" s="64" t="s">
        <v>40</v>
      </c>
      <c r="Q26" s="61">
        <f t="shared" si="11"/>
        <v>1</v>
      </c>
      <c r="R26" s="63">
        <v>1</v>
      </c>
      <c r="S26" s="63" t="s">
        <v>9</v>
      </c>
      <c r="T26" s="63" t="s">
        <v>9</v>
      </c>
      <c r="U26" s="63">
        <v>2</v>
      </c>
      <c r="V26" s="63">
        <v>3</v>
      </c>
      <c r="W26" s="57">
        <f t="shared" si="12"/>
        <v>15</v>
      </c>
      <c r="X26" s="59">
        <f t="shared" si="13"/>
        <v>4</v>
      </c>
      <c r="Y26" s="59">
        <f t="shared" si="14"/>
        <v>11</v>
      </c>
      <c r="Z26" s="63">
        <v>4</v>
      </c>
      <c r="AA26" s="63">
        <v>11</v>
      </c>
      <c r="AB26" s="63" t="s">
        <v>9</v>
      </c>
      <c r="AC26" s="63" t="s">
        <v>9</v>
      </c>
      <c r="AD26" s="63" t="s">
        <v>9</v>
      </c>
      <c r="AE26" s="63" t="s">
        <v>9</v>
      </c>
    </row>
    <row r="27" spans="1:31" s="17" customFormat="1" ht="33.75" customHeight="1">
      <c r="A27" s="317"/>
      <c r="B27" s="8"/>
      <c r="C27" s="9" t="s">
        <v>7</v>
      </c>
      <c r="D27" s="20">
        <v>1</v>
      </c>
      <c r="E27" s="20">
        <v>15</v>
      </c>
      <c r="F27" s="26">
        <f t="shared" si="2"/>
        <v>1040</v>
      </c>
      <c r="G27" s="20">
        <v>681</v>
      </c>
      <c r="H27" s="20">
        <v>359</v>
      </c>
      <c r="I27" s="26">
        <f t="shared" si="3"/>
        <v>127</v>
      </c>
      <c r="J27" s="20">
        <v>73</v>
      </c>
      <c r="K27" s="20">
        <v>1</v>
      </c>
      <c r="L27" s="20">
        <v>51</v>
      </c>
      <c r="M27" s="20">
        <v>2</v>
      </c>
      <c r="P27" s="64" t="s">
        <v>39</v>
      </c>
      <c r="Q27" s="61">
        <f t="shared" si="11"/>
        <v>2</v>
      </c>
      <c r="R27" s="63" t="s">
        <v>9</v>
      </c>
      <c r="S27" s="65">
        <v>2</v>
      </c>
      <c r="T27" s="63" t="s">
        <v>9</v>
      </c>
      <c r="U27" s="65">
        <v>13</v>
      </c>
      <c r="V27" s="65">
        <v>19</v>
      </c>
      <c r="W27" s="57">
        <f t="shared" si="12"/>
        <v>299</v>
      </c>
      <c r="X27" s="59">
        <f t="shared" si="13"/>
        <v>152</v>
      </c>
      <c r="Y27" s="59">
        <f t="shared" si="14"/>
        <v>147</v>
      </c>
      <c r="Z27" s="63" t="s">
        <v>9</v>
      </c>
      <c r="AA27" s="63" t="s">
        <v>9</v>
      </c>
      <c r="AB27" s="65">
        <v>152</v>
      </c>
      <c r="AC27" s="65">
        <v>147</v>
      </c>
      <c r="AD27" s="63" t="s">
        <v>9</v>
      </c>
      <c r="AE27" s="63" t="s">
        <v>9</v>
      </c>
    </row>
    <row r="28" spans="1:31" s="17" customFormat="1" ht="33.75" customHeight="1">
      <c r="A28" s="317"/>
      <c r="B28" s="8"/>
      <c r="C28" s="9" t="s">
        <v>5</v>
      </c>
      <c r="D28" s="20" t="s">
        <v>9</v>
      </c>
      <c r="E28" s="20" t="s">
        <v>9</v>
      </c>
      <c r="F28" s="20" t="s">
        <v>9</v>
      </c>
      <c r="G28" s="20" t="s">
        <v>9</v>
      </c>
      <c r="H28" s="20" t="s">
        <v>9</v>
      </c>
      <c r="I28" s="20" t="s">
        <v>9</v>
      </c>
      <c r="J28" s="20" t="s">
        <v>9</v>
      </c>
      <c r="K28" s="20" t="s">
        <v>9</v>
      </c>
      <c r="L28" s="20" t="s">
        <v>9</v>
      </c>
      <c r="M28" s="20" t="s">
        <v>9</v>
      </c>
      <c r="P28" s="64" t="s">
        <v>38</v>
      </c>
      <c r="Q28" s="61">
        <f t="shared" si="11"/>
        <v>2</v>
      </c>
      <c r="R28" s="63" t="s">
        <v>9</v>
      </c>
      <c r="S28" s="65">
        <v>2</v>
      </c>
      <c r="T28" s="63" t="s">
        <v>9</v>
      </c>
      <c r="U28" s="65">
        <v>13</v>
      </c>
      <c r="V28" s="65">
        <v>22</v>
      </c>
      <c r="W28" s="57">
        <f t="shared" si="12"/>
        <v>290</v>
      </c>
      <c r="X28" s="59">
        <f t="shared" si="13"/>
        <v>133</v>
      </c>
      <c r="Y28" s="59">
        <f t="shared" si="14"/>
        <v>157</v>
      </c>
      <c r="Z28" s="63" t="s">
        <v>9</v>
      </c>
      <c r="AA28" s="63" t="s">
        <v>9</v>
      </c>
      <c r="AB28" s="65">
        <v>133</v>
      </c>
      <c r="AC28" s="65">
        <v>157</v>
      </c>
      <c r="AD28" s="63" t="s">
        <v>9</v>
      </c>
      <c r="AE28" s="63" t="s">
        <v>9</v>
      </c>
    </row>
    <row r="29" spans="1:31" s="17" customFormat="1" ht="33.75" customHeight="1">
      <c r="A29" s="317"/>
      <c r="B29" s="21"/>
      <c r="C29" s="9" t="s">
        <v>6</v>
      </c>
      <c r="D29" s="20">
        <v>1</v>
      </c>
      <c r="E29" s="20">
        <v>6</v>
      </c>
      <c r="F29" s="26">
        <f t="shared" si="2"/>
        <v>786</v>
      </c>
      <c r="G29" s="20">
        <v>696</v>
      </c>
      <c r="H29" s="20">
        <v>90</v>
      </c>
      <c r="I29" s="26">
        <f t="shared" si="3"/>
        <v>60</v>
      </c>
      <c r="J29" s="20">
        <v>43</v>
      </c>
      <c r="K29" s="20">
        <v>8</v>
      </c>
      <c r="L29" s="20">
        <v>8</v>
      </c>
      <c r="M29" s="20">
        <v>1</v>
      </c>
      <c r="P29" s="64" t="s">
        <v>37</v>
      </c>
      <c r="Q29" s="61">
        <f t="shared" si="11"/>
        <v>1</v>
      </c>
      <c r="R29" s="63">
        <v>1</v>
      </c>
      <c r="S29" s="63" t="s">
        <v>9</v>
      </c>
      <c r="T29" s="63" t="s">
        <v>9</v>
      </c>
      <c r="U29" s="63">
        <v>5</v>
      </c>
      <c r="V29" s="63">
        <v>6</v>
      </c>
      <c r="W29" s="57">
        <f t="shared" si="12"/>
        <v>138</v>
      </c>
      <c r="X29" s="59">
        <f t="shared" si="13"/>
        <v>65</v>
      </c>
      <c r="Y29" s="59">
        <f t="shared" si="14"/>
        <v>73</v>
      </c>
      <c r="Z29" s="63">
        <v>65</v>
      </c>
      <c r="AA29" s="63">
        <v>73</v>
      </c>
      <c r="AB29" s="63" t="s">
        <v>9</v>
      </c>
      <c r="AC29" s="63" t="s">
        <v>9</v>
      </c>
      <c r="AD29" s="63" t="s">
        <v>9</v>
      </c>
      <c r="AE29" s="63" t="s">
        <v>9</v>
      </c>
    </row>
    <row r="30" spans="1:31" s="19" customFormat="1" ht="33.75" customHeight="1">
      <c r="A30" s="303" t="s">
        <v>12</v>
      </c>
      <c r="B30" s="22"/>
      <c r="C30" s="15" t="s">
        <v>2</v>
      </c>
      <c r="D30" s="30">
        <f aca="true" t="shared" si="16" ref="D30:M30">SUM(D31:D33)</f>
        <v>8</v>
      </c>
      <c r="E30" s="30">
        <f t="shared" si="16"/>
        <v>14</v>
      </c>
      <c r="F30" s="30">
        <f t="shared" si="16"/>
        <v>3951</v>
      </c>
      <c r="G30" s="30">
        <f t="shared" si="16"/>
        <v>708</v>
      </c>
      <c r="H30" s="30">
        <f t="shared" si="16"/>
        <v>3243</v>
      </c>
      <c r="I30" s="30">
        <f t="shared" si="16"/>
        <v>510</v>
      </c>
      <c r="J30" s="30">
        <f t="shared" si="16"/>
        <v>155</v>
      </c>
      <c r="K30" s="30">
        <f t="shared" si="16"/>
        <v>55</v>
      </c>
      <c r="L30" s="30">
        <f t="shared" si="16"/>
        <v>195</v>
      </c>
      <c r="M30" s="30">
        <f t="shared" si="16"/>
        <v>105</v>
      </c>
      <c r="P30" s="64" t="s">
        <v>36</v>
      </c>
      <c r="Q30" s="61">
        <f t="shared" si="11"/>
        <v>1</v>
      </c>
      <c r="R30" s="63" t="s">
        <v>9</v>
      </c>
      <c r="S30" s="65">
        <v>1</v>
      </c>
      <c r="T30" s="63" t="s">
        <v>9</v>
      </c>
      <c r="U30" s="65">
        <v>7</v>
      </c>
      <c r="V30" s="65">
        <v>12</v>
      </c>
      <c r="W30" s="57">
        <f t="shared" si="12"/>
        <v>217</v>
      </c>
      <c r="X30" s="59">
        <f t="shared" si="13"/>
        <v>100</v>
      </c>
      <c r="Y30" s="59">
        <f t="shared" si="14"/>
        <v>117</v>
      </c>
      <c r="Z30" s="63" t="s">
        <v>9</v>
      </c>
      <c r="AA30" s="63" t="s">
        <v>9</v>
      </c>
      <c r="AB30" s="65">
        <v>100</v>
      </c>
      <c r="AC30" s="65">
        <v>117</v>
      </c>
      <c r="AD30" s="63" t="s">
        <v>9</v>
      </c>
      <c r="AE30" s="63" t="s">
        <v>9</v>
      </c>
    </row>
    <row r="31" spans="1:31" s="17" customFormat="1" ht="33.75" customHeight="1">
      <c r="A31" s="303"/>
      <c r="B31" s="8"/>
      <c r="C31" s="9" t="s">
        <v>7</v>
      </c>
      <c r="D31" s="20">
        <v>1</v>
      </c>
      <c r="E31" s="20">
        <v>1</v>
      </c>
      <c r="F31" s="26">
        <f t="shared" si="2"/>
        <v>227</v>
      </c>
      <c r="G31" s="20">
        <v>16</v>
      </c>
      <c r="H31" s="20">
        <v>211</v>
      </c>
      <c r="I31" s="26">
        <f t="shared" si="3"/>
        <v>109</v>
      </c>
      <c r="J31" s="20" t="s">
        <v>9</v>
      </c>
      <c r="K31" s="20" t="s">
        <v>9</v>
      </c>
      <c r="L31" s="20">
        <v>69</v>
      </c>
      <c r="M31" s="20">
        <v>40</v>
      </c>
      <c r="P31" s="64" t="s">
        <v>35</v>
      </c>
      <c r="Q31" s="61">
        <f t="shared" si="11"/>
        <v>1</v>
      </c>
      <c r="R31" s="63" t="s">
        <v>9</v>
      </c>
      <c r="S31" s="63">
        <v>1</v>
      </c>
      <c r="T31" s="63" t="s">
        <v>9</v>
      </c>
      <c r="U31" s="65">
        <v>10</v>
      </c>
      <c r="V31" s="65">
        <v>14</v>
      </c>
      <c r="W31" s="57">
        <f t="shared" si="12"/>
        <v>277</v>
      </c>
      <c r="X31" s="59">
        <f t="shared" si="13"/>
        <v>136</v>
      </c>
      <c r="Y31" s="59">
        <f t="shared" si="14"/>
        <v>141</v>
      </c>
      <c r="Z31" s="63" t="s">
        <v>9</v>
      </c>
      <c r="AA31" s="63" t="s">
        <v>9</v>
      </c>
      <c r="AB31" s="63">
        <v>136</v>
      </c>
      <c r="AC31" s="63">
        <v>141</v>
      </c>
      <c r="AD31" s="63" t="s">
        <v>9</v>
      </c>
      <c r="AE31" s="63" t="s">
        <v>9</v>
      </c>
    </row>
    <row r="32" spans="1:31" s="17" customFormat="1" ht="33.75" customHeight="1">
      <c r="A32" s="303"/>
      <c r="B32" s="10"/>
      <c r="C32" s="9" t="s">
        <v>5</v>
      </c>
      <c r="D32" s="20">
        <v>1</v>
      </c>
      <c r="E32" s="20">
        <v>1</v>
      </c>
      <c r="F32" s="26">
        <f t="shared" si="2"/>
        <v>266</v>
      </c>
      <c r="G32" s="20">
        <v>95</v>
      </c>
      <c r="H32" s="20">
        <v>171</v>
      </c>
      <c r="I32" s="26">
        <f t="shared" si="3"/>
        <v>72</v>
      </c>
      <c r="J32" s="20">
        <v>44</v>
      </c>
      <c r="K32" s="20">
        <v>2</v>
      </c>
      <c r="L32" s="20">
        <v>25</v>
      </c>
      <c r="M32" s="20">
        <v>1</v>
      </c>
      <c r="P32" s="64" t="s">
        <v>34</v>
      </c>
      <c r="Q32" s="61">
        <f t="shared" si="11"/>
        <v>1</v>
      </c>
      <c r="R32" s="63" t="s">
        <v>9</v>
      </c>
      <c r="S32" s="57">
        <v>1</v>
      </c>
      <c r="T32" s="57" t="s">
        <v>9</v>
      </c>
      <c r="U32" s="59">
        <v>6</v>
      </c>
      <c r="V32" s="59">
        <v>6</v>
      </c>
      <c r="W32" s="57">
        <f t="shared" si="12"/>
        <v>67</v>
      </c>
      <c r="X32" s="59">
        <f t="shared" si="13"/>
        <v>35</v>
      </c>
      <c r="Y32" s="59">
        <f t="shared" si="14"/>
        <v>32</v>
      </c>
      <c r="Z32" s="63" t="s">
        <v>9</v>
      </c>
      <c r="AA32" s="63" t="s">
        <v>9</v>
      </c>
      <c r="AB32" s="57">
        <v>35</v>
      </c>
      <c r="AC32" s="57">
        <v>32</v>
      </c>
      <c r="AD32" s="57" t="s">
        <v>9</v>
      </c>
      <c r="AE32" s="57" t="s">
        <v>9</v>
      </c>
    </row>
    <row r="33" spans="1:31" s="17" customFormat="1" ht="33.75" customHeight="1">
      <c r="A33" s="303"/>
      <c r="B33" s="21"/>
      <c r="C33" s="9" t="s">
        <v>6</v>
      </c>
      <c r="D33" s="20">
        <v>6</v>
      </c>
      <c r="E33" s="20">
        <v>12</v>
      </c>
      <c r="F33" s="26">
        <f t="shared" si="2"/>
        <v>3458</v>
      </c>
      <c r="G33" s="20">
        <v>597</v>
      </c>
      <c r="H33" s="20">
        <v>2861</v>
      </c>
      <c r="I33" s="26">
        <f t="shared" si="3"/>
        <v>329</v>
      </c>
      <c r="J33" s="20">
        <v>111</v>
      </c>
      <c r="K33" s="20">
        <v>53</v>
      </c>
      <c r="L33" s="20">
        <v>101</v>
      </c>
      <c r="M33" s="20">
        <v>64</v>
      </c>
      <c r="P33" s="62" t="s">
        <v>33</v>
      </c>
      <c r="Q33" s="61">
        <f t="shared" si="11"/>
        <v>1</v>
      </c>
      <c r="R33" s="58">
        <v>1</v>
      </c>
      <c r="S33" s="57" t="s">
        <v>9</v>
      </c>
      <c r="T33" s="57" t="s">
        <v>9</v>
      </c>
      <c r="U33" s="58">
        <v>3</v>
      </c>
      <c r="V33" s="58">
        <v>5</v>
      </c>
      <c r="W33" s="57">
        <f t="shared" si="12"/>
        <v>44</v>
      </c>
      <c r="X33" s="59">
        <f t="shared" si="13"/>
        <v>30</v>
      </c>
      <c r="Y33" s="59">
        <f t="shared" si="14"/>
        <v>14</v>
      </c>
      <c r="Z33" s="58">
        <v>30</v>
      </c>
      <c r="AA33" s="58">
        <v>14</v>
      </c>
      <c r="AB33" s="57" t="s">
        <v>9</v>
      </c>
      <c r="AC33" s="57" t="s">
        <v>9</v>
      </c>
      <c r="AD33" s="57" t="s">
        <v>9</v>
      </c>
      <c r="AE33" s="57" t="s">
        <v>9</v>
      </c>
    </row>
    <row r="34" spans="1:31" s="19" customFormat="1" ht="33.75" customHeight="1">
      <c r="A34" s="302" t="s">
        <v>21</v>
      </c>
      <c r="B34" s="22"/>
      <c r="C34" s="15" t="s">
        <v>2</v>
      </c>
      <c r="D34" s="30">
        <f aca="true" t="shared" si="17" ref="D34:M34">SUM(D35:D37)</f>
        <v>8</v>
      </c>
      <c r="E34" s="30">
        <f t="shared" si="17"/>
        <v>19</v>
      </c>
      <c r="F34" s="30">
        <v>29182</v>
      </c>
      <c r="G34" s="30">
        <v>21448</v>
      </c>
      <c r="H34" s="30">
        <v>7738</v>
      </c>
      <c r="I34" s="30">
        <f t="shared" si="17"/>
        <v>3322</v>
      </c>
      <c r="J34" s="30">
        <f t="shared" si="17"/>
        <v>1950</v>
      </c>
      <c r="K34" s="30">
        <f t="shared" si="17"/>
        <v>240</v>
      </c>
      <c r="L34" s="30">
        <f t="shared" si="17"/>
        <v>967</v>
      </c>
      <c r="M34" s="30">
        <f t="shared" si="17"/>
        <v>165</v>
      </c>
      <c r="P34" s="56" t="s">
        <v>32</v>
      </c>
      <c r="Q34" s="55">
        <f t="shared" si="11"/>
        <v>2</v>
      </c>
      <c r="R34" s="53">
        <v>2</v>
      </c>
      <c r="S34" s="52" t="s">
        <v>9</v>
      </c>
      <c r="T34" s="52" t="s">
        <v>9</v>
      </c>
      <c r="U34" s="53">
        <v>3</v>
      </c>
      <c r="V34" s="53">
        <v>7</v>
      </c>
      <c r="W34" s="52">
        <f t="shared" si="12"/>
        <v>45</v>
      </c>
      <c r="X34" s="53">
        <f t="shared" si="13"/>
        <v>25</v>
      </c>
      <c r="Y34" s="53">
        <f t="shared" si="14"/>
        <v>20</v>
      </c>
      <c r="Z34" s="53">
        <v>25</v>
      </c>
      <c r="AA34" s="53">
        <v>20</v>
      </c>
      <c r="AB34" s="52" t="s">
        <v>9</v>
      </c>
      <c r="AC34" s="52" t="s">
        <v>9</v>
      </c>
      <c r="AD34" s="52" t="s">
        <v>9</v>
      </c>
      <c r="AE34" s="52" t="s">
        <v>9</v>
      </c>
    </row>
    <row r="35" spans="1:31" s="17" customFormat="1" ht="33.75" customHeight="1">
      <c r="A35" s="302"/>
      <c r="B35" s="8"/>
      <c r="C35" s="9" t="s">
        <v>7</v>
      </c>
      <c r="D35" s="20">
        <v>2</v>
      </c>
      <c r="E35" s="20">
        <v>10</v>
      </c>
      <c r="F35" s="26">
        <v>11075</v>
      </c>
      <c r="G35" s="20">
        <v>7893</v>
      </c>
      <c r="H35" s="20">
        <v>3182</v>
      </c>
      <c r="I35" s="26">
        <f t="shared" si="3"/>
        <v>1724</v>
      </c>
      <c r="J35" s="20">
        <v>1043</v>
      </c>
      <c r="K35" s="20">
        <v>113</v>
      </c>
      <c r="L35" s="20">
        <v>462</v>
      </c>
      <c r="M35" s="20">
        <v>106</v>
      </c>
      <c r="P35" s="51" t="s">
        <v>31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s="17" customFormat="1" ht="33.75" customHeight="1">
      <c r="A36" s="302"/>
      <c r="B36" s="10"/>
      <c r="C36" s="9" t="s">
        <v>5</v>
      </c>
      <c r="D36" s="20">
        <v>1</v>
      </c>
      <c r="E36" s="20">
        <v>1</v>
      </c>
      <c r="F36" s="26">
        <f t="shared" si="2"/>
        <v>668</v>
      </c>
      <c r="G36" s="20">
        <v>317</v>
      </c>
      <c r="H36" s="20">
        <v>351</v>
      </c>
      <c r="I36" s="26">
        <f t="shared" si="3"/>
        <v>218</v>
      </c>
      <c r="J36" s="20">
        <v>58</v>
      </c>
      <c r="K36" s="20">
        <v>5</v>
      </c>
      <c r="L36" s="20">
        <v>140</v>
      </c>
      <c r="M36" s="20">
        <v>15</v>
      </c>
      <c r="P36" s="50" t="s">
        <v>30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13" s="17" customFormat="1" ht="33.75" customHeight="1">
      <c r="A37" s="302"/>
      <c r="B37" s="21"/>
      <c r="C37" s="9" t="s">
        <v>6</v>
      </c>
      <c r="D37" s="20">
        <v>5</v>
      </c>
      <c r="E37" s="20">
        <v>8</v>
      </c>
      <c r="F37" s="26">
        <f t="shared" si="2"/>
        <v>17443</v>
      </c>
      <c r="G37" s="20">
        <v>13238</v>
      </c>
      <c r="H37" s="20">
        <v>4205</v>
      </c>
      <c r="I37" s="26">
        <f t="shared" si="3"/>
        <v>1380</v>
      </c>
      <c r="J37" s="20">
        <v>849</v>
      </c>
      <c r="K37" s="20">
        <v>122</v>
      </c>
      <c r="L37" s="20">
        <v>365</v>
      </c>
      <c r="M37" s="20">
        <v>44</v>
      </c>
    </row>
    <row r="38" spans="1:41" s="19" customFormat="1" ht="33.75" customHeight="1">
      <c r="A38" s="302" t="s">
        <v>20</v>
      </c>
      <c r="B38" s="22"/>
      <c r="C38" s="15" t="s">
        <v>2</v>
      </c>
      <c r="D38" s="30">
        <f aca="true" t="shared" si="18" ref="D38:M38">SUM(D39:D41)</f>
        <v>43</v>
      </c>
      <c r="E38" s="30">
        <f t="shared" si="18"/>
        <v>125</v>
      </c>
      <c r="F38" s="30">
        <f t="shared" si="18"/>
        <v>6151</v>
      </c>
      <c r="G38" s="30">
        <f t="shared" si="18"/>
        <v>2208</v>
      </c>
      <c r="H38" s="30">
        <f t="shared" si="18"/>
        <v>3943</v>
      </c>
      <c r="I38" s="30">
        <f t="shared" si="18"/>
        <v>1854</v>
      </c>
      <c r="J38" s="30">
        <f t="shared" si="18"/>
        <v>136</v>
      </c>
      <c r="K38" s="30">
        <f t="shared" si="18"/>
        <v>243</v>
      </c>
      <c r="L38" s="30">
        <f t="shared" si="18"/>
        <v>924</v>
      </c>
      <c r="M38" s="30">
        <f t="shared" si="18"/>
        <v>551</v>
      </c>
      <c r="P38" s="301" t="s">
        <v>80</v>
      </c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</row>
    <row r="39" spans="1:41" s="17" customFormat="1" ht="33.75" customHeight="1">
      <c r="A39" s="302"/>
      <c r="B39" s="8"/>
      <c r="C39" s="9" t="s">
        <v>7</v>
      </c>
      <c r="D39" s="20">
        <v>3</v>
      </c>
      <c r="E39" s="20">
        <v>3</v>
      </c>
      <c r="F39" s="26">
        <f t="shared" si="2"/>
        <v>464</v>
      </c>
      <c r="G39" s="20">
        <v>11</v>
      </c>
      <c r="H39" s="20">
        <v>453</v>
      </c>
      <c r="I39" s="26">
        <f t="shared" si="3"/>
        <v>181</v>
      </c>
      <c r="J39" s="20" t="s">
        <v>9</v>
      </c>
      <c r="K39" s="20">
        <v>15</v>
      </c>
      <c r="L39" s="20">
        <v>86</v>
      </c>
      <c r="M39" s="20">
        <v>80</v>
      </c>
      <c r="P39" s="302" t="s">
        <v>79</v>
      </c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1:41" s="17" customFormat="1" ht="33.75" customHeight="1" thickBot="1">
      <c r="A40" s="302"/>
      <c r="B40" s="10"/>
      <c r="C40" s="9" t="s">
        <v>5</v>
      </c>
      <c r="D40" s="20">
        <v>4</v>
      </c>
      <c r="E40" s="20">
        <v>9</v>
      </c>
      <c r="F40" s="26">
        <f t="shared" si="2"/>
        <v>916</v>
      </c>
      <c r="G40" s="20">
        <v>76</v>
      </c>
      <c r="H40" s="20">
        <v>840</v>
      </c>
      <c r="I40" s="26">
        <f t="shared" si="3"/>
        <v>466</v>
      </c>
      <c r="J40" s="20">
        <v>9</v>
      </c>
      <c r="K40" s="20">
        <v>74</v>
      </c>
      <c r="L40" s="20">
        <v>249</v>
      </c>
      <c r="M40" s="20">
        <v>134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17" customFormat="1" ht="33.75" customHeight="1">
      <c r="A41" s="302"/>
      <c r="B41" s="21"/>
      <c r="C41" s="9" t="s">
        <v>6</v>
      </c>
      <c r="D41" s="20">
        <v>36</v>
      </c>
      <c r="E41" s="20">
        <v>113</v>
      </c>
      <c r="F41" s="26">
        <f t="shared" si="2"/>
        <v>4771</v>
      </c>
      <c r="G41" s="20">
        <v>2121</v>
      </c>
      <c r="H41" s="20">
        <v>2650</v>
      </c>
      <c r="I41" s="26">
        <f t="shared" si="3"/>
        <v>1207</v>
      </c>
      <c r="J41" s="20">
        <v>127</v>
      </c>
      <c r="K41" s="20">
        <v>154</v>
      </c>
      <c r="L41" s="20">
        <v>589</v>
      </c>
      <c r="M41" s="20">
        <v>337</v>
      </c>
      <c r="P41" s="98" t="s">
        <v>78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292" t="s">
        <v>77</v>
      </c>
      <c r="AL41" s="292" t="s">
        <v>76</v>
      </c>
      <c r="AM41" s="292" t="s">
        <v>75</v>
      </c>
      <c r="AN41" s="292" t="s">
        <v>74</v>
      </c>
      <c r="AO41" s="304" t="s">
        <v>73</v>
      </c>
    </row>
    <row r="42" spans="1:41" s="19" customFormat="1" ht="33.75" customHeight="1">
      <c r="A42" s="302" t="s">
        <v>22</v>
      </c>
      <c r="B42" s="22"/>
      <c r="C42" s="15" t="s">
        <v>2</v>
      </c>
      <c r="D42" s="30">
        <f aca="true" t="shared" si="19" ref="D42:M42">SUM(D43:D45)</f>
        <v>35</v>
      </c>
      <c r="E42" s="30">
        <f t="shared" si="19"/>
        <v>45</v>
      </c>
      <c r="F42" s="30">
        <f t="shared" si="19"/>
        <v>7221</v>
      </c>
      <c r="G42" s="30">
        <f t="shared" si="19"/>
        <v>3842</v>
      </c>
      <c r="H42" s="30">
        <f t="shared" si="19"/>
        <v>3379</v>
      </c>
      <c r="I42" s="30">
        <f t="shared" si="19"/>
        <v>560</v>
      </c>
      <c r="J42" s="30">
        <f t="shared" si="19"/>
        <v>406</v>
      </c>
      <c r="K42" s="30">
        <f t="shared" si="19"/>
        <v>75</v>
      </c>
      <c r="L42" s="30">
        <f t="shared" si="19"/>
        <v>53</v>
      </c>
      <c r="M42" s="30">
        <f t="shared" si="19"/>
        <v>26</v>
      </c>
      <c r="P42" s="3"/>
      <c r="Q42" s="97" t="s">
        <v>72</v>
      </c>
      <c r="R42" s="96">
        <v>0</v>
      </c>
      <c r="S42" s="96">
        <v>1</v>
      </c>
      <c r="T42" s="96">
        <v>2</v>
      </c>
      <c r="U42" s="96">
        <v>3</v>
      </c>
      <c r="V42" s="96">
        <v>4</v>
      </c>
      <c r="W42" s="96">
        <v>5</v>
      </c>
      <c r="X42" s="96">
        <v>7</v>
      </c>
      <c r="Y42" s="96">
        <v>7</v>
      </c>
      <c r="Z42" s="96">
        <v>8</v>
      </c>
      <c r="AA42" s="96">
        <v>9</v>
      </c>
      <c r="AB42" s="96">
        <v>10</v>
      </c>
      <c r="AC42" s="96">
        <v>11</v>
      </c>
      <c r="AD42" s="96">
        <v>12</v>
      </c>
      <c r="AE42" s="96">
        <v>12</v>
      </c>
      <c r="AF42" s="96">
        <v>14</v>
      </c>
      <c r="AG42" s="96">
        <v>15</v>
      </c>
      <c r="AH42" s="96">
        <v>16</v>
      </c>
      <c r="AI42" s="96">
        <v>17</v>
      </c>
      <c r="AJ42" s="96">
        <v>18</v>
      </c>
      <c r="AK42" s="293"/>
      <c r="AL42" s="293"/>
      <c r="AM42" s="293"/>
      <c r="AN42" s="293"/>
      <c r="AO42" s="305"/>
    </row>
    <row r="43" spans="1:41" s="17" customFormat="1" ht="33.75" customHeight="1">
      <c r="A43" s="302"/>
      <c r="B43" s="8"/>
      <c r="C43" s="9" t="s">
        <v>7</v>
      </c>
      <c r="D43" s="20" t="s">
        <v>9</v>
      </c>
      <c r="E43" s="20" t="s">
        <v>9</v>
      </c>
      <c r="F43" s="20" t="s">
        <v>9</v>
      </c>
      <c r="G43" s="20" t="s">
        <v>9</v>
      </c>
      <c r="H43" s="20" t="s">
        <v>9</v>
      </c>
      <c r="I43" s="20" t="s">
        <v>9</v>
      </c>
      <c r="J43" s="20" t="s">
        <v>9</v>
      </c>
      <c r="K43" s="20" t="s">
        <v>9</v>
      </c>
      <c r="L43" s="20" t="s">
        <v>9</v>
      </c>
      <c r="M43" s="20" t="s">
        <v>9</v>
      </c>
      <c r="P43" s="95" t="s">
        <v>70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294"/>
      <c r="AL43" s="294"/>
      <c r="AM43" s="294"/>
      <c r="AN43" s="294"/>
      <c r="AO43" s="306"/>
    </row>
    <row r="44" spans="1:41" s="17" customFormat="1" ht="33.75" customHeight="1">
      <c r="A44" s="302"/>
      <c r="B44" s="10"/>
      <c r="C44" s="9" t="s">
        <v>5</v>
      </c>
      <c r="D44" s="20">
        <v>1</v>
      </c>
      <c r="E44" s="20">
        <v>2</v>
      </c>
      <c r="F44" s="26">
        <f t="shared" si="2"/>
        <v>29</v>
      </c>
      <c r="G44" s="20" t="s">
        <v>9</v>
      </c>
      <c r="H44" s="20">
        <v>29</v>
      </c>
      <c r="I44" s="26">
        <f t="shared" si="3"/>
        <v>1</v>
      </c>
      <c r="J44" s="20" t="s">
        <v>9</v>
      </c>
      <c r="K44" s="20">
        <v>1</v>
      </c>
      <c r="L44" s="20" t="s">
        <v>9</v>
      </c>
      <c r="M44" s="20" t="s">
        <v>9</v>
      </c>
      <c r="P44" s="3" t="s">
        <v>69</v>
      </c>
      <c r="Q44" s="94">
        <f>SUM(R44:AO44)</f>
        <v>282</v>
      </c>
      <c r="R44" s="93">
        <v>4</v>
      </c>
      <c r="S44" s="93">
        <v>2</v>
      </c>
      <c r="T44" s="93">
        <v>5</v>
      </c>
      <c r="U44" s="93">
        <v>15</v>
      </c>
      <c r="V44" s="93">
        <v>18</v>
      </c>
      <c r="W44" s="93">
        <v>9</v>
      </c>
      <c r="X44" s="93">
        <v>90</v>
      </c>
      <c r="Y44" s="93">
        <v>13</v>
      </c>
      <c r="Z44" s="93">
        <v>3</v>
      </c>
      <c r="AA44" s="93">
        <v>5</v>
      </c>
      <c r="AB44" s="93">
        <v>5</v>
      </c>
      <c r="AC44" s="93">
        <v>10</v>
      </c>
      <c r="AD44" s="93">
        <v>18</v>
      </c>
      <c r="AE44" s="93">
        <v>15</v>
      </c>
      <c r="AF44" s="93">
        <v>11</v>
      </c>
      <c r="AG44" s="93">
        <v>5</v>
      </c>
      <c r="AH44" s="93">
        <v>4</v>
      </c>
      <c r="AI44" s="93">
        <v>7</v>
      </c>
      <c r="AJ44" s="38">
        <v>10</v>
      </c>
      <c r="AK44" s="93">
        <v>27</v>
      </c>
      <c r="AL44" s="93">
        <v>6</v>
      </c>
      <c r="AM44" s="93" t="s">
        <v>67</v>
      </c>
      <c r="AN44" s="93" t="s">
        <v>67</v>
      </c>
      <c r="AO44" s="93" t="s">
        <v>67</v>
      </c>
    </row>
    <row r="45" spans="1:41" s="17" customFormat="1" ht="33.75" customHeight="1">
      <c r="A45" s="302"/>
      <c r="B45" s="21"/>
      <c r="C45" s="9" t="s">
        <v>6</v>
      </c>
      <c r="D45" s="20">
        <v>34</v>
      </c>
      <c r="E45" s="20">
        <v>43</v>
      </c>
      <c r="F45" s="26">
        <f t="shared" si="2"/>
        <v>7192</v>
      </c>
      <c r="G45" s="20">
        <v>3842</v>
      </c>
      <c r="H45" s="20">
        <v>3350</v>
      </c>
      <c r="I45" s="26">
        <f t="shared" si="3"/>
        <v>559</v>
      </c>
      <c r="J45" s="20">
        <v>406</v>
      </c>
      <c r="K45" s="20">
        <v>74</v>
      </c>
      <c r="L45" s="20">
        <v>53</v>
      </c>
      <c r="M45" s="20">
        <v>26</v>
      </c>
      <c r="P45" s="5" t="s">
        <v>68</v>
      </c>
      <c r="Q45" s="40">
        <f>SUM(R45:AO45)</f>
        <v>112</v>
      </c>
      <c r="R45" s="4">
        <v>1</v>
      </c>
      <c r="S45" s="4">
        <v>1</v>
      </c>
      <c r="T45" s="4">
        <v>2</v>
      </c>
      <c r="U45" s="4">
        <v>19</v>
      </c>
      <c r="V45" s="4">
        <v>5</v>
      </c>
      <c r="W45" s="4">
        <v>1</v>
      </c>
      <c r="X45" s="4">
        <v>14</v>
      </c>
      <c r="Y45" s="4">
        <v>3</v>
      </c>
      <c r="Z45" s="4">
        <v>3</v>
      </c>
      <c r="AA45" s="4">
        <v>6</v>
      </c>
      <c r="AB45" s="4">
        <v>4</v>
      </c>
      <c r="AC45" s="4">
        <v>3</v>
      </c>
      <c r="AD45" s="4">
        <v>7</v>
      </c>
      <c r="AE45" s="4">
        <v>3</v>
      </c>
      <c r="AF45" s="4">
        <v>2</v>
      </c>
      <c r="AG45" s="4">
        <v>5</v>
      </c>
      <c r="AH45" s="4">
        <v>5</v>
      </c>
      <c r="AI45" s="4">
        <v>3</v>
      </c>
      <c r="AJ45" s="4">
        <v>5</v>
      </c>
      <c r="AK45" s="4">
        <v>14</v>
      </c>
      <c r="AL45" s="4">
        <v>4</v>
      </c>
      <c r="AM45" s="4">
        <v>2</v>
      </c>
      <c r="AN45" s="4" t="s">
        <v>67</v>
      </c>
      <c r="AO45" s="4" t="s">
        <v>67</v>
      </c>
    </row>
    <row r="46" spans="1:41" s="19" customFormat="1" ht="33.75" customHeight="1">
      <c r="A46" s="302" t="s">
        <v>23</v>
      </c>
      <c r="B46" s="22"/>
      <c r="C46" s="15" t="s">
        <v>2</v>
      </c>
      <c r="D46" s="30">
        <f aca="true" t="shared" si="20" ref="D46:K46">SUM(D47:D49)</f>
        <v>1</v>
      </c>
      <c r="E46" s="30">
        <f t="shared" si="20"/>
        <v>15</v>
      </c>
      <c r="F46" s="30">
        <f t="shared" si="20"/>
        <v>45</v>
      </c>
      <c r="G46" s="30">
        <f t="shared" si="20"/>
        <v>32</v>
      </c>
      <c r="H46" s="30">
        <f t="shared" si="20"/>
        <v>13</v>
      </c>
      <c r="I46" s="30">
        <f t="shared" si="20"/>
        <v>38</v>
      </c>
      <c r="J46" s="30">
        <f t="shared" si="20"/>
        <v>20</v>
      </c>
      <c r="K46" s="30">
        <f t="shared" si="20"/>
        <v>15</v>
      </c>
      <c r="L46" s="25" t="s">
        <v>9</v>
      </c>
      <c r="M46" s="30">
        <f>SUM(M47:M49)</f>
        <v>3</v>
      </c>
      <c r="P46" s="92" t="s">
        <v>65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17" customFormat="1" ht="33.75" customHeight="1">
      <c r="A47" s="302"/>
      <c r="B47" s="8"/>
      <c r="C47" s="9" t="s">
        <v>7</v>
      </c>
      <c r="D47" s="20" t="s">
        <v>9</v>
      </c>
      <c r="E47" s="20" t="s">
        <v>9</v>
      </c>
      <c r="F47" s="20" t="s">
        <v>9</v>
      </c>
      <c r="G47" s="20" t="s">
        <v>9</v>
      </c>
      <c r="H47" s="20" t="s">
        <v>9</v>
      </c>
      <c r="I47" s="20" t="s">
        <v>9</v>
      </c>
      <c r="J47" s="20" t="s">
        <v>9</v>
      </c>
      <c r="K47" s="20" t="s">
        <v>9</v>
      </c>
      <c r="L47" s="20" t="s">
        <v>9</v>
      </c>
      <c r="M47" s="20" t="s">
        <v>9</v>
      </c>
      <c r="P47" s="91" t="s">
        <v>30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13" s="17" customFormat="1" ht="33.75" customHeight="1">
      <c r="A48" s="302"/>
      <c r="B48" s="10"/>
      <c r="C48" s="9" t="s">
        <v>5</v>
      </c>
      <c r="D48" s="20">
        <v>1</v>
      </c>
      <c r="E48" s="20">
        <v>15</v>
      </c>
      <c r="F48" s="26">
        <f t="shared" si="2"/>
        <v>45</v>
      </c>
      <c r="G48" s="20">
        <v>32</v>
      </c>
      <c r="H48" s="20">
        <v>13</v>
      </c>
      <c r="I48" s="26">
        <f t="shared" si="3"/>
        <v>38</v>
      </c>
      <c r="J48" s="20">
        <v>20</v>
      </c>
      <c r="K48" s="20">
        <v>15</v>
      </c>
      <c r="L48" s="20" t="s">
        <v>9</v>
      </c>
      <c r="M48" s="20">
        <v>3</v>
      </c>
    </row>
    <row r="49" spans="1:38" s="17" customFormat="1" ht="33.75" customHeight="1">
      <c r="A49" s="302"/>
      <c r="B49" s="21"/>
      <c r="C49" s="9" t="s">
        <v>6</v>
      </c>
      <c r="D49" s="20" t="s">
        <v>9</v>
      </c>
      <c r="E49" s="20" t="s">
        <v>9</v>
      </c>
      <c r="F49" s="20" t="s">
        <v>9</v>
      </c>
      <c r="G49" s="20" t="s">
        <v>9</v>
      </c>
      <c r="H49" s="20" t="s">
        <v>9</v>
      </c>
      <c r="I49" s="20" t="s">
        <v>9</v>
      </c>
      <c r="J49" s="20" t="s">
        <v>9</v>
      </c>
      <c r="K49" s="20" t="s">
        <v>9</v>
      </c>
      <c r="L49" s="20" t="s">
        <v>9</v>
      </c>
      <c r="M49" s="20" t="s">
        <v>9</v>
      </c>
      <c r="P49" s="301" t="s">
        <v>103</v>
      </c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</row>
    <row r="50" spans="1:38" s="19" customFormat="1" ht="33.75" customHeight="1">
      <c r="A50" s="302" t="s">
        <v>24</v>
      </c>
      <c r="B50" s="22"/>
      <c r="C50" s="15" t="s">
        <v>2</v>
      </c>
      <c r="D50" s="30">
        <f aca="true" t="shared" si="21" ref="D50:K50">SUM(D51:D53)</f>
        <v>1</v>
      </c>
      <c r="E50" s="30">
        <f t="shared" si="21"/>
        <v>21</v>
      </c>
      <c r="F50" s="30">
        <f t="shared" si="21"/>
        <v>52</v>
      </c>
      <c r="G50" s="30">
        <f t="shared" si="21"/>
        <v>30</v>
      </c>
      <c r="H50" s="30">
        <f t="shared" si="21"/>
        <v>22</v>
      </c>
      <c r="I50" s="30">
        <f t="shared" si="21"/>
        <v>53</v>
      </c>
      <c r="J50" s="30">
        <f t="shared" si="21"/>
        <v>24</v>
      </c>
      <c r="K50" s="30">
        <f t="shared" si="21"/>
        <v>27</v>
      </c>
      <c r="L50" s="25" t="s">
        <v>9</v>
      </c>
      <c r="M50" s="30">
        <f>SUM(M51:M53)</f>
        <v>2</v>
      </c>
      <c r="P50" s="302" t="s">
        <v>102</v>
      </c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</row>
    <row r="51" spans="1:38" s="17" customFormat="1" ht="33.75" customHeight="1" thickBot="1">
      <c r="A51" s="302"/>
      <c r="B51" s="8"/>
      <c r="C51" s="9" t="s">
        <v>7</v>
      </c>
      <c r="D51" s="20" t="s">
        <v>9</v>
      </c>
      <c r="E51" s="20" t="s">
        <v>9</v>
      </c>
      <c r="F51" s="20" t="s">
        <v>9</v>
      </c>
      <c r="G51" s="20" t="s">
        <v>9</v>
      </c>
      <c r="H51" s="20" t="s">
        <v>9</v>
      </c>
      <c r="I51" s="20" t="s">
        <v>9</v>
      </c>
      <c r="J51" s="20" t="s">
        <v>9</v>
      </c>
      <c r="K51" s="20" t="s">
        <v>9</v>
      </c>
      <c r="L51" s="20" t="s">
        <v>9</v>
      </c>
      <c r="M51" s="20" t="s">
        <v>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s="17" customFormat="1" ht="33.75" customHeight="1">
      <c r="A52" s="302"/>
      <c r="B52" s="10"/>
      <c r="C52" s="9" t="s">
        <v>5</v>
      </c>
      <c r="D52" s="20">
        <v>1</v>
      </c>
      <c r="E52" s="20">
        <v>21</v>
      </c>
      <c r="F52" s="26">
        <f t="shared" si="2"/>
        <v>52</v>
      </c>
      <c r="G52" s="20">
        <v>30</v>
      </c>
      <c r="H52" s="20">
        <v>22</v>
      </c>
      <c r="I52" s="26">
        <f t="shared" si="3"/>
        <v>53</v>
      </c>
      <c r="J52" s="20">
        <v>24</v>
      </c>
      <c r="K52" s="20">
        <v>27</v>
      </c>
      <c r="L52" s="20" t="s">
        <v>9</v>
      </c>
      <c r="M52" s="20">
        <v>2</v>
      </c>
      <c r="P52" s="98" t="s">
        <v>78</v>
      </c>
      <c r="Q52" s="37"/>
      <c r="R52" s="104"/>
      <c r="S52" s="292" t="s">
        <v>101</v>
      </c>
      <c r="T52" s="292" t="s">
        <v>100</v>
      </c>
      <c r="U52" s="292" t="s">
        <v>99</v>
      </c>
      <c r="V52" s="292" t="s">
        <v>98</v>
      </c>
      <c r="W52" s="292" t="s">
        <v>97</v>
      </c>
      <c r="X52" s="292" t="s">
        <v>96</v>
      </c>
      <c r="Y52" s="292" t="s">
        <v>95</v>
      </c>
      <c r="Z52" s="292" t="s">
        <v>94</v>
      </c>
      <c r="AA52" s="292" t="s">
        <v>93</v>
      </c>
      <c r="AB52" s="292" t="s">
        <v>92</v>
      </c>
      <c r="AC52" s="292" t="s">
        <v>91</v>
      </c>
      <c r="AD52" s="292" t="s">
        <v>90</v>
      </c>
      <c r="AE52" s="292" t="s">
        <v>89</v>
      </c>
      <c r="AF52" s="321" t="s">
        <v>88</v>
      </c>
      <c r="AG52" s="318" t="s">
        <v>87</v>
      </c>
      <c r="AH52" s="318" t="s">
        <v>86</v>
      </c>
      <c r="AI52" s="318" t="s">
        <v>85</v>
      </c>
      <c r="AJ52" s="318" t="s">
        <v>84</v>
      </c>
      <c r="AK52" s="318" t="s">
        <v>83</v>
      </c>
      <c r="AL52" s="295" t="s">
        <v>82</v>
      </c>
    </row>
    <row r="53" spans="1:38" s="17" customFormat="1" ht="33.75" customHeight="1">
      <c r="A53" s="302"/>
      <c r="B53" s="21"/>
      <c r="C53" s="9" t="s">
        <v>6</v>
      </c>
      <c r="D53" s="20" t="s">
        <v>9</v>
      </c>
      <c r="E53" s="20" t="s">
        <v>9</v>
      </c>
      <c r="F53" s="20" t="s">
        <v>9</v>
      </c>
      <c r="G53" s="20" t="s">
        <v>9</v>
      </c>
      <c r="H53" s="20" t="s">
        <v>9</v>
      </c>
      <c r="I53" s="20" t="s">
        <v>9</v>
      </c>
      <c r="J53" s="20" t="s">
        <v>9</v>
      </c>
      <c r="K53" s="20" t="s">
        <v>9</v>
      </c>
      <c r="L53" s="20" t="s">
        <v>9</v>
      </c>
      <c r="M53" s="20" t="s">
        <v>9</v>
      </c>
      <c r="P53" s="3"/>
      <c r="Q53" s="97" t="s">
        <v>72</v>
      </c>
      <c r="R53" s="96">
        <v>0</v>
      </c>
      <c r="S53" s="293"/>
      <c r="T53" s="293"/>
      <c r="U53" s="293"/>
      <c r="V53" s="293"/>
      <c r="W53" s="298"/>
      <c r="X53" s="293"/>
      <c r="Y53" s="298"/>
      <c r="Z53" s="298"/>
      <c r="AA53" s="298"/>
      <c r="AB53" s="298"/>
      <c r="AC53" s="298"/>
      <c r="AD53" s="298"/>
      <c r="AE53" s="298"/>
      <c r="AF53" s="322"/>
      <c r="AG53" s="319"/>
      <c r="AH53" s="319"/>
      <c r="AI53" s="319"/>
      <c r="AJ53" s="319"/>
      <c r="AK53" s="333"/>
      <c r="AL53" s="296"/>
    </row>
    <row r="54" spans="1:38" s="19" customFormat="1" ht="33.75" customHeight="1">
      <c r="A54" s="302" t="s">
        <v>25</v>
      </c>
      <c r="B54" s="22"/>
      <c r="C54" s="15" t="s">
        <v>2</v>
      </c>
      <c r="D54" s="30">
        <f aca="true" t="shared" si="22" ref="D54:M54">SUM(D55:D57)</f>
        <v>12</v>
      </c>
      <c r="E54" s="30">
        <f t="shared" si="22"/>
        <v>253</v>
      </c>
      <c r="F54" s="30">
        <f t="shared" si="22"/>
        <v>780</v>
      </c>
      <c r="G54" s="30">
        <f t="shared" si="22"/>
        <v>509</v>
      </c>
      <c r="H54" s="30">
        <f t="shared" si="22"/>
        <v>271</v>
      </c>
      <c r="I54" s="30">
        <f t="shared" si="22"/>
        <v>603</v>
      </c>
      <c r="J54" s="30">
        <f t="shared" si="22"/>
        <v>244</v>
      </c>
      <c r="K54" s="30">
        <f t="shared" si="22"/>
        <v>349</v>
      </c>
      <c r="L54" s="30">
        <f t="shared" si="22"/>
        <v>2</v>
      </c>
      <c r="M54" s="30">
        <f t="shared" si="22"/>
        <v>8</v>
      </c>
      <c r="P54" s="95" t="s">
        <v>70</v>
      </c>
      <c r="Q54" s="5"/>
      <c r="R54" s="103"/>
      <c r="S54" s="294"/>
      <c r="T54" s="294"/>
      <c r="U54" s="294"/>
      <c r="V54" s="294"/>
      <c r="W54" s="299"/>
      <c r="X54" s="294"/>
      <c r="Y54" s="299"/>
      <c r="Z54" s="299"/>
      <c r="AA54" s="299"/>
      <c r="AB54" s="299"/>
      <c r="AC54" s="299"/>
      <c r="AD54" s="299"/>
      <c r="AE54" s="299"/>
      <c r="AF54" s="323"/>
      <c r="AG54" s="320"/>
      <c r="AH54" s="320"/>
      <c r="AI54" s="320"/>
      <c r="AJ54" s="320"/>
      <c r="AK54" s="334"/>
      <c r="AL54" s="297"/>
    </row>
    <row r="55" spans="1:38" s="17" customFormat="1" ht="33.75" customHeight="1">
      <c r="A55" s="302"/>
      <c r="B55" s="8"/>
      <c r="C55" s="9" t="s">
        <v>7</v>
      </c>
      <c r="D55" s="26">
        <v>1</v>
      </c>
      <c r="E55" s="26">
        <v>9</v>
      </c>
      <c r="F55" s="26">
        <f t="shared" si="2"/>
        <v>61</v>
      </c>
      <c r="G55" s="26">
        <v>34</v>
      </c>
      <c r="H55" s="26">
        <v>27</v>
      </c>
      <c r="I55" s="26">
        <f t="shared" si="3"/>
        <v>35</v>
      </c>
      <c r="J55" s="26">
        <v>15</v>
      </c>
      <c r="K55" s="26">
        <v>15</v>
      </c>
      <c r="L55" s="26">
        <v>2</v>
      </c>
      <c r="M55" s="26">
        <v>3</v>
      </c>
      <c r="P55" s="3" t="s">
        <v>69</v>
      </c>
      <c r="Q55" s="102">
        <f>SUM(R55:AL55)</f>
        <v>282</v>
      </c>
      <c r="R55" s="101">
        <v>5</v>
      </c>
      <c r="S55" s="101">
        <v>44</v>
      </c>
      <c r="T55" s="101">
        <v>44</v>
      </c>
      <c r="U55" s="101">
        <v>33</v>
      </c>
      <c r="V55" s="101">
        <v>25</v>
      </c>
      <c r="W55" s="101">
        <v>14</v>
      </c>
      <c r="X55" s="101">
        <v>13</v>
      </c>
      <c r="Y55" s="101">
        <v>26</v>
      </c>
      <c r="Z55" s="101">
        <v>25</v>
      </c>
      <c r="AA55" s="101">
        <v>22</v>
      </c>
      <c r="AB55" s="101">
        <v>14</v>
      </c>
      <c r="AC55" s="101">
        <v>11</v>
      </c>
      <c r="AD55" s="101">
        <v>4</v>
      </c>
      <c r="AE55" s="101">
        <v>2</v>
      </c>
      <c r="AF55" s="101" t="s">
        <v>67</v>
      </c>
      <c r="AG55" s="101" t="s">
        <v>67</v>
      </c>
      <c r="AH55" s="101" t="s">
        <v>67</v>
      </c>
      <c r="AI55" s="93" t="s">
        <v>67</v>
      </c>
      <c r="AJ55" s="93" t="s">
        <v>67</v>
      </c>
      <c r="AK55" s="93" t="s">
        <v>67</v>
      </c>
      <c r="AL55" s="93" t="s">
        <v>67</v>
      </c>
    </row>
    <row r="56" spans="1:38" s="17" customFormat="1" ht="33.75" customHeight="1">
      <c r="A56" s="302"/>
      <c r="B56" s="11"/>
      <c r="C56" s="9" t="s">
        <v>5</v>
      </c>
      <c r="D56" s="26">
        <v>11</v>
      </c>
      <c r="E56" s="26">
        <v>244</v>
      </c>
      <c r="F56" s="26">
        <f t="shared" si="2"/>
        <v>719</v>
      </c>
      <c r="G56" s="26">
        <v>475</v>
      </c>
      <c r="H56" s="26">
        <v>244</v>
      </c>
      <c r="I56" s="26">
        <f t="shared" si="3"/>
        <v>568</v>
      </c>
      <c r="J56" s="26">
        <v>229</v>
      </c>
      <c r="K56" s="26">
        <v>334</v>
      </c>
      <c r="L56" s="26" t="s">
        <v>9</v>
      </c>
      <c r="M56" s="26">
        <v>5</v>
      </c>
      <c r="P56" s="5" t="s">
        <v>68</v>
      </c>
      <c r="Q56" s="100">
        <f>SUM(R56:AL56)</f>
        <v>112</v>
      </c>
      <c r="R56" s="99">
        <v>1</v>
      </c>
      <c r="S56" s="99">
        <v>12</v>
      </c>
      <c r="T56" s="99">
        <v>10</v>
      </c>
      <c r="U56" s="99">
        <v>10</v>
      </c>
      <c r="V56" s="99">
        <v>5</v>
      </c>
      <c r="W56" s="99">
        <v>9</v>
      </c>
      <c r="X56" s="99">
        <v>6</v>
      </c>
      <c r="Y56" s="99">
        <v>11</v>
      </c>
      <c r="Z56" s="99">
        <v>12</v>
      </c>
      <c r="AA56" s="99">
        <v>10</v>
      </c>
      <c r="AB56" s="99">
        <v>9</v>
      </c>
      <c r="AC56" s="99">
        <v>7</v>
      </c>
      <c r="AD56" s="99">
        <v>3</v>
      </c>
      <c r="AE56" s="99">
        <v>3</v>
      </c>
      <c r="AF56" s="99">
        <v>2</v>
      </c>
      <c r="AG56" s="99">
        <v>1</v>
      </c>
      <c r="AH56" s="99">
        <v>1</v>
      </c>
      <c r="AI56" s="4" t="s">
        <v>67</v>
      </c>
      <c r="AJ56" s="4" t="s">
        <v>67</v>
      </c>
      <c r="AK56" s="4" t="s">
        <v>67</v>
      </c>
      <c r="AL56" s="4" t="s">
        <v>67</v>
      </c>
    </row>
    <row r="57" spans="1:38" s="17" customFormat="1" ht="33.75" customHeight="1">
      <c r="A57" s="307"/>
      <c r="B57" s="27"/>
      <c r="C57" s="12" t="s">
        <v>6</v>
      </c>
      <c r="D57" s="28" t="s">
        <v>9</v>
      </c>
      <c r="E57" s="28" t="s">
        <v>9</v>
      </c>
      <c r="F57" s="28" t="s">
        <v>9</v>
      </c>
      <c r="G57" s="28" t="s">
        <v>9</v>
      </c>
      <c r="H57" s="28" t="s">
        <v>9</v>
      </c>
      <c r="I57" s="28" t="s">
        <v>9</v>
      </c>
      <c r="J57" s="28" t="s">
        <v>9</v>
      </c>
      <c r="K57" s="28" t="s">
        <v>9</v>
      </c>
      <c r="L57" s="28" t="s">
        <v>9</v>
      </c>
      <c r="M57" s="28" t="s">
        <v>9</v>
      </c>
      <c r="P57" s="92" t="s">
        <v>81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s="17" customFormat="1" ht="33.75" customHeight="1">
      <c r="A58" s="29" t="s">
        <v>13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P58" s="91" t="s">
        <v>30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</sheetData>
  <sheetProtection/>
  <mergeCells count="54">
    <mergeCell ref="I7:M7"/>
    <mergeCell ref="A1:D1"/>
    <mergeCell ref="A5:M5"/>
    <mergeCell ref="I8:I9"/>
    <mergeCell ref="E7:E9"/>
    <mergeCell ref="A7:C9"/>
    <mergeCell ref="J8:K8"/>
    <mergeCell ref="L8:M8"/>
    <mergeCell ref="F7:H8"/>
    <mergeCell ref="A10:A13"/>
    <mergeCell ref="A14:A17"/>
    <mergeCell ref="A18:A21"/>
    <mergeCell ref="AK52:AK54"/>
    <mergeCell ref="AD52:AD54"/>
    <mergeCell ref="P49:AL49"/>
    <mergeCell ref="P50:AL50"/>
    <mergeCell ref="S52:S54"/>
    <mergeCell ref="Z52:Z54"/>
    <mergeCell ref="AG52:AG54"/>
    <mergeCell ref="AH52:AH54"/>
    <mergeCell ref="AA52:AA54"/>
    <mergeCell ref="AI52:AI54"/>
    <mergeCell ref="AJ52:AJ54"/>
    <mergeCell ref="AE52:AE54"/>
    <mergeCell ref="AF52:AF54"/>
    <mergeCell ref="AB52:AB54"/>
    <mergeCell ref="AC52:AC54"/>
    <mergeCell ref="Y52:Y54"/>
    <mergeCell ref="A22:A25"/>
    <mergeCell ref="A26:A29"/>
    <mergeCell ref="A30:A33"/>
    <mergeCell ref="A34:A37"/>
    <mergeCell ref="A42:A45"/>
    <mergeCell ref="A38:A41"/>
    <mergeCell ref="AO41:AO43"/>
    <mergeCell ref="A46:A49"/>
    <mergeCell ref="A50:A53"/>
    <mergeCell ref="A54:A57"/>
    <mergeCell ref="P7:P9"/>
    <mergeCell ref="P5:AE5"/>
    <mergeCell ref="Q7:T8"/>
    <mergeCell ref="U52:U54"/>
    <mergeCell ref="V52:V54"/>
    <mergeCell ref="X52:X54"/>
    <mergeCell ref="T52:T54"/>
    <mergeCell ref="AL52:AL54"/>
    <mergeCell ref="W52:W54"/>
    <mergeCell ref="A3:AO3"/>
    <mergeCell ref="P38:AO38"/>
    <mergeCell ref="P39:AO39"/>
    <mergeCell ref="AK41:AK43"/>
    <mergeCell ref="AL41:AL43"/>
    <mergeCell ref="AM41:AM43"/>
    <mergeCell ref="AN41:AN43"/>
  </mergeCells>
  <printOptions horizontalCentered="1"/>
  <pageMargins left="0.5118110236220472" right="0.5118110236220472" top="0.5118110236220472" bottom="0.31496062992125984" header="0" footer="0"/>
  <pageSetup fitToHeight="1" fitToWidth="1" horizontalDpi="400" verticalDpi="400" orientation="landscape" paperSize="8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E1">
      <selection activeCell="K1" sqref="K1"/>
    </sheetView>
  </sheetViews>
  <sheetFormatPr defaultColWidth="8.796875" defaultRowHeight="18.75" customHeight="1"/>
  <cols>
    <col min="1" max="16384" width="13.09765625" style="0" customWidth="1"/>
  </cols>
  <sheetData>
    <row r="1" spans="1:18" ht="18.75" customHeight="1">
      <c r="A1" s="337" t="s">
        <v>659</v>
      </c>
      <c r="B1" s="338"/>
      <c r="C1" s="1"/>
      <c r="D1" s="1"/>
      <c r="E1" s="1"/>
      <c r="F1" s="1"/>
      <c r="G1" s="1"/>
      <c r="H1" s="1"/>
      <c r="I1" s="1"/>
      <c r="L1" s="1"/>
      <c r="M1" s="1"/>
      <c r="N1" s="1"/>
      <c r="O1" s="1"/>
      <c r="P1" s="1"/>
      <c r="Q1" s="362" t="s">
        <v>704</v>
      </c>
      <c r="R1" s="363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L2" s="1"/>
      <c r="M2" s="1"/>
      <c r="N2" s="1"/>
      <c r="O2" s="1"/>
      <c r="P2" s="1"/>
      <c r="Q2" s="1"/>
      <c r="R2" s="1"/>
    </row>
    <row r="3" spans="1:18" ht="18.75" customHeight="1">
      <c r="A3" s="301" t="s">
        <v>684</v>
      </c>
      <c r="B3" s="301"/>
      <c r="C3" s="301"/>
      <c r="D3" s="301"/>
      <c r="E3" s="301"/>
      <c r="F3" s="301"/>
      <c r="G3" s="301"/>
      <c r="H3" s="301"/>
      <c r="I3" s="301"/>
      <c r="L3" s="465" t="s">
        <v>706</v>
      </c>
      <c r="M3" s="465"/>
      <c r="N3" s="465"/>
      <c r="O3" s="465"/>
      <c r="P3" s="465"/>
      <c r="Q3" s="465"/>
      <c r="R3" s="465"/>
    </row>
    <row r="4" spans="1:18" ht="18.75" customHeight="1">
      <c r="A4" s="302" t="s">
        <v>658</v>
      </c>
      <c r="B4" s="423"/>
      <c r="C4" s="423"/>
      <c r="D4" s="423"/>
      <c r="E4" s="423"/>
      <c r="F4" s="423"/>
      <c r="G4" s="423"/>
      <c r="H4" s="423"/>
      <c r="I4" s="423"/>
      <c r="L4" s="407" t="s">
        <v>707</v>
      </c>
      <c r="M4" s="423"/>
      <c r="N4" s="423"/>
      <c r="O4" s="423"/>
      <c r="P4" s="423"/>
      <c r="Q4" s="423"/>
      <c r="R4" s="423"/>
    </row>
    <row r="5" spans="1:18" ht="18.75" customHeight="1" thickBot="1">
      <c r="A5" s="17"/>
      <c r="B5" s="121"/>
      <c r="C5" s="121"/>
      <c r="D5" s="121"/>
      <c r="E5" s="121"/>
      <c r="F5" s="121"/>
      <c r="G5" s="121"/>
      <c r="H5" s="121"/>
      <c r="I5" s="120" t="s">
        <v>174</v>
      </c>
      <c r="L5" s="17"/>
      <c r="M5" s="17"/>
      <c r="N5" s="17"/>
      <c r="O5" s="17"/>
      <c r="P5" s="17"/>
      <c r="Q5" s="17"/>
      <c r="R5" s="127" t="s">
        <v>174</v>
      </c>
    </row>
    <row r="6" spans="1:18" ht="18.75" customHeight="1">
      <c r="A6" s="620" t="s">
        <v>657</v>
      </c>
      <c r="B6" s="328" t="s">
        <v>656</v>
      </c>
      <c r="C6" s="326" t="s">
        <v>655</v>
      </c>
      <c r="D6" s="619"/>
      <c r="E6" s="618" t="s">
        <v>654</v>
      </c>
      <c r="F6" s="617"/>
      <c r="G6" s="355" t="s">
        <v>653</v>
      </c>
      <c r="H6" s="355" t="s">
        <v>652</v>
      </c>
      <c r="I6" s="616" t="s">
        <v>651</v>
      </c>
      <c r="L6" s="641" t="s">
        <v>703</v>
      </c>
      <c r="M6" s="640" t="s">
        <v>702</v>
      </c>
      <c r="N6" s="340" t="s">
        <v>700</v>
      </c>
      <c r="O6" s="340" t="s">
        <v>705</v>
      </c>
      <c r="P6" s="355" t="s">
        <v>653</v>
      </c>
      <c r="Q6" s="355" t="s">
        <v>652</v>
      </c>
      <c r="R6" s="326" t="s">
        <v>698</v>
      </c>
    </row>
    <row r="7" spans="1:18" ht="18.75" customHeight="1">
      <c r="A7" s="442"/>
      <c r="B7" s="373"/>
      <c r="C7" s="305"/>
      <c r="D7" s="615" t="s">
        <v>650</v>
      </c>
      <c r="E7" s="614"/>
      <c r="F7" s="613" t="s">
        <v>649</v>
      </c>
      <c r="G7" s="293"/>
      <c r="H7" s="293"/>
      <c r="I7" s="612"/>
      <c r="L7" s="369"/>
      <c r="M7" s="294"/>
      <c r="N7" s="342"/>
      <c r="O7" s="342"/>
      <c r="P7" s="294"/>
      <c r="Q7" s="294"/>
      <c r="R7" s="306"/>
    </row>
    <row r="8" spans="1:18" ht="18.75" customHeight="1">
      <c r="A8" s="369"/>
      <c r="B8" s="381"/>
      <c r="C8" s="306"/>
      <c r="D8" s="611"/>
      <c r="E8" s="329"/>
      <c r="F8" s="342"/>
      <c r="G8" s="294"/>
      <c r="H8" s="294"/>
      <c r="I8" s="389"/>
      <c r="L8" s="625" t="s">
        <v>660</v>
      </c>
      <c r="M8" s="152">
        <f>SUM(N8:R8)</f>
        <v>6</v>
      </c>
      <c r="N8" s="17">
        <v>3</v>
      </c>
      <c r="O8" s="127" t="s">
        <v>9</v>
      </c>
      <c r="P8" s="127" t="s">
        <v>9</v>
      </c>
      <c r="Q8" s="17">
        <v>3</v>
      </c>
      <c r="R8" s="127" t="s">
        <v>9</v>
      </c>
    </row>
    <row r="9" spans="1:18" ht="18.75" customHeight="1">
      <c r="A9" s="625" t="s">
        <v>660</v>
      </c>
      <c r="B9" s="181">
        <f>SUM(C9,E9,G9:I9)</f>
        <v>16941</v>
      </c>
      <c r="C9" s="110">
        <v>16588</v>
      </c>
      <c r="D9" s="17">
        <v>35</v>
      </c>
      <c r="E9" s="17">
        <v>103</v>
      </c>
      <c r="F9" s="17">
        <v>2</v>
      </c>
      <c r="G9" s="17">
        <v>178</v>
      </c>
      <c r="H9" s="17">
        <v>71</v>
      </c>
      <c r="I9" s="17">
        <v>1</v>
      </c>
      <c r="L9" s="622" t="s">
        <v>667</v>
      </c>
      <c r="M9" s="148">
        <f>SUM(N9:R9)</f>
        <v>5</v>
      </c>
      <c r="N9" s="17">
        <v>1</v>
      </c>
      <c r="O9" s="127" t="s">
        <v>9</v>
      </c>
      <c r="P9" s="17">
        <v>3</v>
      </c>
      <c r="Q9" s="17">
        <v>1</v>
      </c>
      <c r="R9" s="127" t="s">
        <v>9</v>
      </c>
    </row>
    <row r="10" spans="1:18" ht="18.75" customHeight="1">
      <c r="A10" s="622" t="s">
        <v>667</v>
      </c>
      <c r="B10" s="178">
        <f>SUM(C10,E10,G10:I10)</f>
        <v>16424</v>
      </c>
      <c r="C10" s="110">
        <v>16173</v>
      </c>
      <c r="D10" s="17">
        <v>26</v>
      </c>
      <c r="E10" s="17">
        <v>43</v>
      </c>
      <c r="F10" s="127" t="s">
        <v>9</v>
      </c>
      <c r="G10" s="17">
        <v>122</v>
      </c>
      <c r="H10" s="17">
        <v>83</v>
      </c>
      <c r="I10" s="17">
        <v>3</v>
      </c>
      <c r="L10" s="622" t="s">
        <v>668</v>
      </c>
      <c r="M10" s="148">
        <f>SUM(N10:R10)</f>
        <v>12</v>
      </c>
      <c r="N10" s="17">
        <v>4</v>
      </c>
      <c r="O10" s="127" t="s">
        <v>9</v>
      </c>
      <c r="P10" s="17">
        <v>3</v>
      </c>
      <c r="Q10" s="17">
        <v>5</v>
      </c>
      <c r="R10" s="127" t="s">
        <v>9</v>
      </c>
    </row>
    <row r="11" spans="1:18" ht="18.75" customHeight="1">
      <c r="A11" s="622" t="s">
        <v>668</v>
      </c>
      <c r="B11" s="178">
        <f>SUM(C11,E11,G11:I11)</f>
        <v>15770</v>
      </c>
      <c r="C11" s="110">
        <v>15562</v>
      </c>
      <c r="D11" s="29">
        <v>14</v>
      </c>
      <c r="E11" s="110">
        <v>49</v>
      </c>
      <c r="F11" s="127" t="s">
        <v>9</v>
      </c>
      <c r="G11" s="110">
        <v>92</v>
      </c>
      <c r="H11" s="110">
        <v>65</v>
      </c>
      <c r="I11" s="110">
        <v>2</v>
      </c>
      <c r="L11" s="622" t="s">
        <v>669</v>
      </c>
      <c r="M11" s="148">
        <f>SUM(N11:R11)</f>
        <v>2</v>
      </c>
      <c r="N11" s="127" t="s">
        <v>9</v>
      </c>
      <c r="O11" s="127" t="s">
        <v>9</v>
      </c>
      <c r="P11" s="17">
        <v>2</v>
      </c>
      <c r="Q11" s="127" t="s">
        <v>9</v>
      </c>
      <c r="R11" s="127" t="s">
        <v>9</v>
      </c>
    </row>
    <row r="12" spans="1:18" ht="18.75" customHeight="1">
      <c r="A12" s="622" t="s">
        <v>669</v>
      </c>
      <c r="B12" s="178">
        <f>SUM(C12,E12,G12:I12)</f>
        <v>14736</v>
      </c>
      <c r="C12" s="110">
        <v>14574</v>
      </c>
      <c r="D12" s="29">
        <v>10</v>
      </c>
      <c r="E12" s="110">
        <v>25</v>
      </c>
      <c r="F12" s="127" t="s">
        <v>9</v>
      </c>
      <c r="G12" s="110">
        <v>67</v>
      </c>
      <c r="H12" s="110">
        <v>66</v>
      </c>
      <c r="I12" s="110">
        <v>4</v>
      </c>
      <c r="L12" s="624" t="s">
        <v>670</v>
      </c>
      <c r="M12" s="150">
        <f>SUM(M14:M15)</f>
        <v>3</v>
      </c>
      <c r="N12" s="133">
        <f>SUM(N14:N15)</f>
        <v>1</v>
      </c>
      <c r="O12" s="134" t="s">
        <v>9</v>
      </c>
      <c r="P12" s="133">
        <f>SUM(P14:P15)</f>
        <v>2</v>
      </c>
      <c r="Q12" s="134" t="s">
        <v>9</v>
      </c>
      <c r="R12" s="134" t="s">
        <v>9</v>
      </c>
    </row>
    <row r="13" spans="1:18" ht="18.75" customHeight="1">
      <c r="A13" s="624" t="s">
        <v>670</v>
      </c>
      <c r="B13" s="177">
        <f>SUM(B15:B16)</f>
        <v>14285</v>
      </c>
      <c r="C13" s="114">
        <f>SUM(C15:C16)</f>
        <v>14048</v>
      </c>
      <c r="D13" s="114">
        <f>SUM(D15:D16)</f>
        <v>12</v>
      </c>
      <c r="E13" s="114">
        <f>SUM(E15:E16)</f>
        <v>62</v>
      </c>
      <c r="F13" s="114">
        <f>SUM(F15:F16)</f>
        <v>1</v>
      </c>
      <c r="G13" s="114">
        <f>SUM(G15:G16)</f>
        <v>86</v>
      </c>
      <c r="H13" s="114">
        <f>SUM(H15:H16)</f>
        <v>88</v>
      </c>
      <c r="I13" s="114">
        <f>SUM(I15:I16)</f>
        <v>1</v>
      </c>
      <c r="L13" s="610"/>
      <c r="M13" s="38"/>
      <c r="N13" s="38"/>
      <c r="O13" s="38"/>
      <c r="P13" s="38"/>
      <c r="Q13" s="38"/>
      <c r="R13" s="38"/>
    </row>
    <row r="14" spans="1:18" ht="18.75" customHeight="1">
      <c r="A14" s="610"/>
      <c r="B14" s="38"/>
      <c r="C14" s="38"/>
      <c r="D14" s="38"/>
      <c r="E14" s="38"/>
      <c r="F14" s="38"/>
      <c r="G14" s="38"/>
      <c r="H14" s="38"/>
      <c r="I14" s="38"/>
      <c r="L14" s="97" t="s">
        <v>458</v>
      </c>
      <c r="M14" s="148">
        <f>SUM(N14:R14)</f>
        <v>2</v>
      </c>
      <c r="N14" s="127" t="s">
        <v>9</v>
      </c>
      <c r="O14" s="127" t="s">
        <v>9</v>
      </c>
      <c r="P14" s="17">
        <v>2</v>
      </c>
      <c r="Q14" s="127" t="s">
        <v>9</v>
      </c>
      <c r="R14" s="127" t="s">
        <v>9</v>
      </c>
    </row>
    <row r="15" spans="1:18" ht="18.75" customHeight="1">
      <c r="A15" s="97" t="s">
        <v>458</v>
      </c>
      <c r="B15" s="178">
        <f>SUM(C15,E15,G15:I15)</f>
        <v>7276</v>
      </c>
      <c r="C15" s="110">
        <v>7133</v>
      </c>
      <c r="D15" s="29">
        <v>5</v>
      </c>
      <c r="E15" s="110">
        <v>26</v>
      </c>
      <c r="F15" s="127" t="s">
        <v>9</v>
      </c>
      <c r="G15" s="110">
        <v>67</v>
      </c>
      <c r="H15" s="110">
        <v>50</v>
      </c>
      <c r="I15" s="20" t="s">
        <v>66</v>
      </c>
      <c r="L15" s="118" t="s">
        <v>457</v>
      </c>
      <c r="M15" s="147">
        <f>SUM(N15:R15)</f>
        <v>1</v>
      </c>
      <c r="N15" s="146">
        <v>1</v>
      </c>
      <c r="O15" s="146" t="s">
        <v>9</v>
      </c>
      <c r="P15" s="146" t="s">
        <v>9</v>
      </c>
      <c r="Q15" s="146" t="s">
        <v>9</v>
      </c>
      <c r="R15" s="146" t="s">
        <v>9</v>
      </c>
    </row>
    <row r="16" spans="1:18" ht="18.75" customHeight="1">
      <c r="A16" s="118" t="s">
        <v>457</v>
      </c>
      <c r="B16" s="550">
        <f>SUM(C16,E16,G16:I16)</f>
        <v>7009</v>
      </c>
      <c r="C16" s="107">
        <v>6915</v>
      </c>
      <c r="D16" s="250">
        <v>7</v>
      </c>
      <c r="E16" s="107">
        <v>36</v>
      </c>
      <c r="F16" s="146">
        <v>1</v>
      </c>
      <c r="G16" s="107">
        <v>19</v>
      </c>
      <c r="H16" s="107">
        <v>38</v>
      </c>
      <c r="I16" s="107">
        <v>1</v>
      </c>
      <c r="L16" s="17" t="s">
        <v>30</v>
      </c>
      <c r="M16" s="17"/>
      <c r="N16" s="17"/>
      <c r="O16" s="17"/>
      <c r="P16" s="17"/>
      <c r="Q16" s="17"/>
      <c r="R16" s="17"/>
    </row>
    <row r="17" spans="1:9" ht="18.75" customHeight="1">
      <c r="A17" s="17" t="s">
        <v>30</v>
      </c>
      <c r="B17" s="17"/>
      <c r="C17" s="17"/>
      <c r="D17" s="17"/>
      <c r="E17" s="17"/>
      <c r="F17" s="17"/>
      <c r="G17" s="17"/>
      <c r="H17" s="17"/>
      <c r="I17" s="17"/>
    </row>
    <row r="20" spans="1:9" ht="18.75" customHeight="1">
      <c r="A20" s="301" t="s">
        <v>685</v>
      </c>
      <c r="B20" s="301"/>
      <c r="C20" s="301"/>
      <c r="D20" s="301"/>
      <c r="E20" s="301"/>
      <c r="F20" s="301"/>
      <c r="G20" s="301"/>
      <c r="H20" s="301"/>
      <c r="I20" s="301"/>
    </row>
    <row r="21" spans="1:9" ht="18.75" customHeight="1">
      <c r="A21" s="302" t="s">
        <v>665</v>
      </c>
      <c r="B21" s="423"/>
      <c r="C21" s="423"/>
      <c r="D21" s="423"/>
      <c r="E21" s="423"/>
      <c r="F21" s="423"/>
      <c r="G21" s="423"/>
      <c r="H21" s="423"/>
      <c r="I21" s="423"/>
    </row>
    <row r="22" spans="1:9" ht="18.75" customHeight="1" thickBot="1">
      <c r="A22" s="17"/>
      <c r="B22" s="121"/>
      <c r="C22" s="121"/>
      <c r="D22" s="121"/>
      <c r="E22" s="121"/>
      <c r="F22" s="121"/>
      <c r="G22" s="121"/>
      <c r="H22" s="121"/>
      <c r="I22" s="120" t="s">
        <v>174</v>
      </c>
    </row>
    <row r="23" spans="1:9" ht="18.75" customHeight="1">
      <c r="A23" s="366" t="s">
        <v>664</v>
      </c>
      <c r="B23" s="355" t="s">
        <v>663</v>
      </c>
      <c r="C23" s="326" t="s">
        <v>661</v>
      </c>
      <c r="D23" s="617"/>
      <c r="E23" s="618" t="s">
        <v>666</v>
      </c>
      <c r="F23" s="617"/>
      <c r="G23" s="626" t="s">
        <v>653</v>
      </c>
      <c r="H23" s="626" t="s">
        <v>652</v>
      </c>
      <c r="I23" s="616" t="s">
        <v>651</v>
      </c>
    </row>
    <row r="24" spans="1:9" ht="18.75" customHeight="1">
      <c r="A24" s="394"/>
      <c r="B24" s="293"/>
      <c r="C24" s="614"/>
      <c r="D24" s="615" t="s">
        <v>650</v>
      </c>
      <c r="E24" s="627"/>
      <c r="F24" s="613" t="s">
        <v>649</v>
      </c>
      <c r="G24" s="341"/>
      <c r="H24" s="341"/>
      <c r="I24" s="612"/>
    </row>
    <row r="25" spans="1:9" ht="18.75" customHeight="1">
      <c r="A25" s="368"/>
      <c r="B25" s="294"/>
      <c r="C25" s="329"/>
      <c r="D25" s="611"/>
      <c r="E25" s="628"/>
      <c r="F25" s="342"/>
      <c r="G25" s="342"/>
      <c r="H25" s="342"/>
      <c r="I25" s="389"/>
    </row>
    <row r="26" spans="1:18" ht="18.75" customHeight="1">
      <c r="A26" s="625" t="s">
        <v>660</v>
      </c>
      <c r="B26" s="181">
        <f>SUM(C26,E26,G26:I26)</f>
        <v>17638</v>
      </c>
      <c r="C26" s="110">
        <v>7609</v>
      </c>
      <c r="D26" s="110">
        <v>23</v>
      </c>
      <c r="E26" s="110">
        <v>3972</v>
      </c>
      <c r="F26" s="110">
        <v>143</v>
      </c>
      <c r="G26" s="110">
        <v>5540</v>
      </c>
      <c r="H26" s="110">
        <v>517</v>
      </c>
      <c r="I26" s="20" t="s">
        <v>9</v>
      </c>
      <c r="L26" s="301" t="s">
        <v>712</v>
      </c>
      <c r="M26" s="301"/>
      <c r="N26" s="301"/>
      <c r="O26" s="301"/>
      <c r="P26" s="301"/>
      <c r="Q26" s="301"/>
      <c r="R26" s="301"/>
    </row>
    <row r="27" spans="1:18" ht="18.75" customHeight="1">
      <c r="A27" s="622" t="s">
        <v>667</v>
      </c>
      <c r="B27" s="178">
        <f>SUM(C27,E27,G27:I27)</f>
        <v>16901</v>
      </c>
      <c r="C27" s="110">
        <v>7417</v>
      </c>
      <c r="D27" s="110">
        <v>8</v>
      </c>
      <c r="E27" s="110">
        <v>4111</v>
      </c>
      <c r="F27" s="110">
        <v>129</v>
      </c>
      <c r="G27" s="110">
        <v>4863</v>
      </c>
      <c r="H27" s="110">
        <v>503</v>
      </c>
      <c r="I27" s="110">
        <v>7</v>
      </c>
      <c r="L27" s="302" t="s">
        <v>711</v>
      </c>
      <c r="M27" s="303"/>
      <c r="N27" s="303"/>
      <c r="O27" s="303"/>
      <c r="P27" s="303"/>
      <c r="Q27" s="303"/>
      <c r="R27" s="303"/>
    </row>
    <row r="28" spans="1:18" ht="18.75" customHeight="1" thickBot="1">
      <c r="A28" s="622" t="s">
        <v>668</v>
      </c>
      <c r="B28" s="178">
        <f>SUM(C28,E28,G28:I28)</f>
        <v>16110</v>
      </c>
      <c r="C28" s="110">
        <v>7465</v>
      </c>
      <c r="D28" s="110">
        <v>17</v>
      </c>
      <c r="E28" s="110">
        <v>3826</v>
      </c>
      <c r="F28" s="110">
        <v>125</v>
      </c>
      <c r="G28" s="110">
        <v>4286</v>
      </c>
      <c r="H28" s="110">
        <v>523</v>
      </c>
      <c r="I28" s="110">
        <v>10</v>
      </c>
      <c r="L28" s="17"/>
      <c r="M28" s="121"/>
      <c r="N28" s="121"/>
      <c r="O28" s="121"/>
      <c r="P28" s="121"/>
      <c r="Q28" s="121"/>
      <c r="R28" s="120" t="s">
        <v>174</v>
      </c>
    </row>
    <row r="29" spans="1:18" ht="18.75" customHeight="1">
      <c r="A29" s="622" t="s">
        <v>669</v>
      </c>
      <c r="B29" s="178">
        <f>SUM(C29,E29,G29:I29)</f>
        <v>15462</v>
      </c>
      <c r="C29" s="110">
        <v>7069</v>
      </c>
      <c r="D29" s="110">
        <v>11</v>
      </c>
      <c r="E29" s="110">
        <v>3811</v>
      </c>
      <c r="F29" s="110">
        <v>133</v>
      </c>
      <c r="G29" s="110">
        <v>4036</v>
      </c>
      <c r="H29" s="110">
        <v>536</v>
      </c>
      <c r="I29" s="110">
        <v>10</v>
      </c>
      <c r="L29" s="641" t="s">
        <v>709</v>
      </c>
      <c r="M29" s="640" t="s">
        <v>576</v>
      </c>
      <c r="N29" s="340" t="s">
        <v>700</v>
      </c>
      <c r="O29" s="626" t="s">
        <v>699</v>
      </c>
      <c r="P29" s="355" t="s">
        <v>653</v>
      </c>
      <c r="Q29" s="355" t="s">
        <v>652</v>
      </c>
      <c r="R29" s="326" t="s">
        <v>698</v>
      </c>
    </row>
    <row r="30" spans="1:18" ht="18.75" customHeight="1">
      <c r="A30" s="624" t="s">
        <v>670</v>
      </c>
      <c r="B30" s="177">
        <f>SUM(B32:B33)</f>
        <v>15079</v>
      </c>
      <c r="C30" s="114">
        <f>SUM(C32:C33)</f>
        <v>7288</v>
      </c>
      <c r="D30" s="114">
        <f>SUM(D32:D33)</f>
        <v>10</v>
      </c>
      <c r="E30" s="114">
        <f>SUM(E32:E33)</f>
        <v>3528</v>
      </c>
      <c r="F30" s="114">
        <f>SUM(F32:F33)</f>
        <v>95</v>
      </c>
      <c r="G30" s="114">
        <f>SUM(G32:G33)</f>
        <v>3643</v>
      </c>
      <c r="H30" s="114">
        <f>SUM(H32:H33)</f>
        <v>606</v>
      </c>
      <c r="I30" s="114">
        <f>SUM(I32:I33)</f>
        <v>14</v>
      </c>
      <c r="L30" s="369"/>
      <c r="M30" s="294"/>
      <c r="N30" s="342"/>
      <c r="O30" s="342"/>
      <c r="P30" s="294"/>
      <c r="Q30" s="294"/>
      <c r="R30" s="306"/>
    </row>
    <row r="31" spans="1:18" ht="18.75" customHeight="1">
      <c r="A31" s="623"/>
      <c r="B31" s="38"/>
      <c r="C31" s="38"/>
      <c r="D31" s="38"/>
      <c r="E31" s="38"/>
      <c r="F31" s="38"/>
      <c r="G31" s="38"/>
      <c r="H31" s="38"/>
      <c r="I31" s="38"/>
      <c r="L31" s="625" t="s">
        <v>660</v>
      </c>
      <c r="M31" s="152">
        <f>SUM(N31:R31)</f>
        <v>5</v>
      </c>
      <c r="N31" s="17">
        <v>2</v>
      </c>
      <c r="O31" s="127" t="s">
        <v>9</v>
      </c>
      <c r="P31" s="17">
        <v>2</v>
      </c>
      <c r="Q31" s="17">
        <v>1</v>
      </c>
      <c r="R31" s="127" t="s">
        <v>9</v>
      </c>
    </row>
    <row r="32" spans="1:18" ht="18.75" customHeight="1">
      <c r="A32" s="622" t="s">
        <v>458</v>
      </c>
      <c r="B32" s="178">
        <f>SUM(C32,E32,G32:I32)</f>
        <v>7568</v>
      </c>
      <c r="C32" s="110">
        <v>3568</v>
      </c>
      <c r="D32" s="110">
        <v>2</v>
      </c>
      <c r="E32" s="110">
        <v>1688</v>
      </c>
      <c r="F32" s="110">
        <v>7</v>
      </c>
      <c r="G32" s="110">
        <v>1999</v>
      </c>
      <c r="H32" s="110">
        <v>300</v>
      </c>
      <c r="I32" s="110">
        <v>13</v>
      </c>
      <c r="L32" s="622" t="s">
        <v>667</v>
      </c>
      <c r="M32" s="148">
        <f>SUM(N32:R32)</f>
        <v>6</v>
      </c>
      <c r="N32" s="17">
        <v>3</v>
      </c>
      <c r="O32" s="17">
        <v>1</v>
      </c>
      <c r="P32" s="17">
        <v>1</v>
      </c>
      <c r="Q32" s="17">
        <v>1</v>
      </c>
      <c r="R32" s="127" t="s">
        <v>9</v>
      </c>
    </row>
    <row r="33" spans="1:18" ht="18.75" customHeight="1">
      <c r="A33" s="621" t="s">
        <v>457</v>
      </c>
      <c r="B33" s="550">
        <f>SUM(C33,E33,G33:I33)</f>
        <v>7511</v>
      </c>
      <c r="C33" s="107">
        <v>3720</v>
      </c>
      <c r="D33" s="107">
        <v>8</v>
      </c>
      <c r="E33" s="107">
        <v>1840</v>
      </c>
      <c r="F33" s="107">
        <v>88</v>
      </c>
      <c r="G33" s="107">
        <v>1644</v>
      </c>
      <c r="H33" s="107">
        <v>306</v>
      </c>
      <c r="I33" s="107">
        <v>1</v>
      </c>
      <c r="L33" s="622" t="s">
        <v>668</v>
      </c>
      <c r="M33" s="148">
        <f>SUM(N33:R33)</f>
        <v>4</v>
      </c>
      <c r="N33" s="17">
        <v>2</v>
      </c>
      <c r="O33" s="127" t="s">
        <v>9</v>
      </c>
      <c r="P33" s="17">
        <v>2</v>
      </c>
      <c r="Q33" s="127" t="s">
        <v>9</v>
      </c>
      <c r="R33" s="127" t="s">
        <v>9</v>
      </c>
    </row>
    <row r="34" spans="1:18" ht="18.75" customHeight="1">
      <c r="A34" s="17" t="s">
        <v>30</v>
      </c>
      <c r="B34" s="17"/>
      <c r="C34" s="17"/>
      <c r="D34" s="17"/>
      <c r="E34" s="17"/>
      <c r="F34" s="17"/>
      <c r="G34" s="17"/>
      <c r="H34" s="17"/>
      <c r="I34" s="17"/>
      <c r="L34" s="622" t="s">
        <v>669</v>
      </c>
      <c r="M34" s="148">
        <f>SUM(N34:R34)</f>
        <v>9</v>
      </c>
      <c r="N34" s="17">
        <v>5</v>
      </c>
      <c r="O34" s="127">
        <v>1</v>
      </c>
      <c r="P34" s="17">
        <v>3</v>
      </c>
      <c r="Q34" s="127" t="s">
        <v>9</v>
      </c>
      <c r="R34" s="127" t="s">
        <v>9</v>
      </c>
    </row>
    <row r="35" spans="12:18" ht="18.75" customHeight="1">
      <c r="L35" s="624" t="s">
        <v>670</v>
      </c>
      <c r="M35" s="150">
        <f>SUM(M37:M38)</f>
        <v>6</v>
      </c>
      <c r="N35" s="133">
        <f>SUM(N37:N38)</f>
        <v>4</v>
      </c>
      <c r="O35" s="133">
        <f>SUM(O37:O38)</f>
        <v>1</v>
      </c>
      <c r="P35" s="134" t="s">
        <v>9</v>
      </c>
      <c r="Q35" s="133">
        <f>SUM(Q37:Q38)</f>
        <v>1</v>
      </c>
      <c r="R35" s="134" t="s">
        <v>9</v>
      </c>
    </row>
    <row r="36" spans="12:18" ht="18.75" customHeight="1">
      <c r="L36" s="610"/>
      <c r="M36" s="38"/>
      <c r="N36" s="38"/>
      <c r="O36" s="38"/>
      <c r="P36" s="38"/>
      <c r="Q36" s="38"/>
      <c r="R36" s="38"/>
    </row>
    <row r="37" spans="1:18" ht="18.75" customHeight="1">
      <c r="A37" s="301" t="s">
        <v>686</v>
      </c>
      <c r="B37" s="301"/>
      <c r="C37" s="301"/>
      <c r="D37" s="301"/>
      <c r="E37" s="301"/>
      <c r="F37" s="301"/>
      <c r="G37" s="301"/>
      <c r="H37" s="301"/>
      <c r="I37" s="301"/>
      <c r="L37" s="97" t="s">
        <v>458</v>
      </c>
      <c r="M37" s="148">
        <f>SUM(N37:R37)</f>
        <v>3</v>
      </c>
      <c r="N37" s="17">
        <v>2</v>
      </c>
      <c r="O37" s="127" t="s">
        <v>9</v>
      </c>
      <c r="P37" s="127" t="s">
        <v>9</v>
      </c>
      <c r="Q37" s="127">
        <v>1</v>
      </c>
      <c r="R37" s="127" t="s">
        <v>9</v>
      </c>
    </row>
    <row r="38" spans="1:18" ht="18.75" customHeight="1">
      <c r="A38" s="302" t="s">
        <v>687</v>
      </c>
      <c r="B38" s="303"/>
      <c r="C38" s="303"/>
      <c r="D38" s="303"/>
      <c r="E38" s="303"/>
      <c r="F38" s="303"/>
      <c r="G38" s="303"/>
      <c r="H38" s="303"/>
      <c r="I38" s="303"/>
      <c r="L38" s="118" t="s">
        <v>457</v>
      </c>
      <c r="M38" s="147">
        <f>SUM(N38:R38)</f>
        <v>3</v>
      </c>
      <c r="N38" s="48">
        <v>2</v>
      </c>
      <c r="O38" s="146">
        <v>1</v>
      </c>
      <c r="P38" s="146" t="s">
        <v>9</v>
      </c>
      <c r="Q38" s="146" t="s">
        <v>9</v>
      </c>
      <c r="R38" s="146" t="s">
        <v>9</v>
      </c>
    </row>
    <row r="39" spans="1:18" ht="18.75" customHeight="1" thickBot="1">
      <c r="A39" s="17"/>
      <c r="B39" s="17"/>
      <c r="C39" s="121"/>
      <c r="D39" s="121"/>
      <c r="E39" s="121"/>
      <c r="F39" s="121"/>
      <c r="G39" s="121"/>
      <c r="H39" s="121"/>
      <c r="I39" s="38" t="s">
        <v>174</v>
      </c>
      <c r="L39" s="17" t="s">
        <v>30</v>
      </c>
      <c r="M39" s="17"/>
      <c r="N39" s="17"/>
      <c r="O39" s="17"/>
      <c r="P39" s="17"/>
      <c r="Q39" s="17"/>
      <c r="R39" s="17"/>
    </row>
    <row r="40" spans="1:9" ht="18.75" customHeight="1">
      <c r="A40" s="415" t="s">
        <v>688</v>
      </c>
      <c r="B40" s="361"/>
      <c r="C40" s="634" t="s">
        <v>683</v>
      </c>
      <c r="D40" s="634" t="s">
        <v>682</v>
      </c>
      <c r="E40" s="634" t="s">
        <v>681</v>
      </c>
      <c r="F40" s="634" t="s">
        <v>680</v>
      </c>
      <c r="G40" s="634" t="s">
        <v>679</v>
      </c>
      <c r="H40" s="119" t="s">
        <v>3</v>
      </c>
      <c r="I40" s="42" t="s">
        <v>4</v>
      </c>
    </row>
    <row r="41" spans="1:9" ht="18.75" customHeight="1">
      <c r="A41" s="633" t="s">
        <v>459</v>
      </c>
      <c r="B41" s="632"/>
      <c r="C41" s="114">
        <f>SUM(C43,C48,C53,C60)</f>
        <v>5706</v>
      </c>
      <c r="D41" s="114">
        <f>SUM(D43,D48,D53,D60)</f>
        <v>5000</v>
      </c>
      <c r="E41" s="114">
        <f>SUM(E43,E48,E53,E60)</f>
        <v>4428</v>
      </c>
      <c r="F41" s="114">
        <f>SUM(F43,F48,F53,F60)</f>
        <v>4180</v>
      </c>
      <c r="G41" s="114">
        <f>SUM(G43,G48,G53,G60)</f>
        <v>3748</v>
      </c>
      <c r="H41" s="114">
        <f>SUM(H43,H48,H53,H60)</f>
        <v>2008</v>
      </c>
      <c r="I41" s="114">
        <f>SUM(I43,I48,I53,I60)</f>
        <v>1740</v>
      </c>
    </row>
    <row r="42" spans="1:9" ht="18.75" customHeight="1">
      <c r="A42" s="17"/>
      <c r="B42" s="248"/>
      <c r="C42" s="38"/>
      <c r="D42" s="38"/>
      <c r="E42" s="38"/>
      <c r="F42" s="38"/>
      <c r="G42" s="38"/>
      <c r="H42" s="38"/>
      <c r="I42" s="38"/>
    </row>
    <row r="43" spans="1:9" ht="18.75" customHeight="1">
      <c r="A43" s="353" t="s">
        <v>678</v>
      </c>
      <c r="B43" s="435"/>
      <c r="C43" s="110">
        <f>SUM(C44:C46)</f>
        <v>21</v>
      </c>
      <c r="D43" s="110">
        <f>SUM(D44:D46)</f>
        <v>31</v>
      </c>
      <c r="E43" s="110">
        <f>SUM(E44:E46)</f>
        <v>24</v>
      </c>
      <c r="F43" s="110">
        <f>SUM(F44:F46)</f>
        <v>17</v>
      </c>
      <c r="G43" s="110">
        <f>SUM(G44:G46)</f>
        <v>25</v>
      </c>
      <c r="H43" s="110">
        <f>SUM(H44:H46)</f>
        <v>23</v>
      </c>
      <c r="I43" s="110">
        <f>SUM(I44:I46)</f>
        <v>2</v>
      </c>
    </row>
    <row r="44" spans="1:9" ht="18.75" customHeight="1">
      <c r="A44" s="639" t="s">
        <v>689</v>
      </c>
      <c r="B44" s="636"/>
      <c r="C44" s="110">
        <v>15</v>
      </c>
      <c r="D44" s="110">
        <v>28</v>
      </c>
      <c r="E44" s="110">
        <v>16</v>
      </c>
      <c r="F44" s="110">
        <v>10</v>
      </c>
      <c r="G44" s="126">
        <f>SUM(H44:I44)</f>
        <v>14</v>
      </c>
      <c r="H44" s="110">
        <v>13</v>
      </c>
      <c r="I44" s="110">
        <v>1</v>
      </c>
    </row>
    <row r="45" spans="1:9" ht="18.75" customHeight="1">
      <c r="A45" s="639" t="s">
        <v>690</v>
      </c>
      <c r="B45" s="636"/>
      <c r="C45" s="110">
        <v>1</v>
      </c>
      <c r="D45" s="110">
        <v>1</v>
      </c>
      <c r="E45" s="110">
        <v>2</v>
      </c>
      <c r="F45" s="110">
        <v>2</v>
      </c>
      <c r="G45" s="126">
        <f>SUM(H45:I45)</f>
        <v>3</v>
      </c>
      <c r="H45" s="110">
        <v>3</v>
      </c>
      <c r="I45" s="20" t="s">
        <v>676</v>
      </c>
    </row>
    <row r="46" spans="1:9" ht="18.75" customHeight="1">
      <c r="A46" s="639" t="s">
        <v>691</v>
      </c>
      <c r="B46" s="636"/>
      <c r="C46" s="110">
        <v>5</v>
      </c>
      <c r="D46" s="110">
        <v>2</v>
      </c>
      <c r="E46" s="110">
        <v>6</v>
      </c>
      <c r="F46" s="110">
        <v>5</v>
      </c>
      <c r="G46" s="126">
        <f>SUM(H46:I46)</f>
        <v>8</v>
      </c>
      <c r="H46" s="110">
        <v>7</v>
      </c>
      <c r="I46" s="110">
        <v>1</v>
      </c>
    </row>
    <row r="47" spans="1:9" ht="18.75" customHeight="1">
      <c r="A47" s="17"/>
      <c r="B47" s="109"/>
      <c r="C47" s="38"/>
      <c r="D47" s="38"/>
      <c r="E47" s="38"/>
      <c r="F47" s="38"/>
      <c r="G47" s="38"/>
      <c r="H47" s="38"/>
      <c r="I47" s="38"/>
    </row>
    <row r="48" spans="1:9" ht="18.75" customHeight="1">
      <c r="A48" s="631" t="s">
        <v>677</v>
      </c>
      <c r="B48" s="435"/>
      <c r="C48" s="110">
        <f>SUM(C49:C51)</f>
        <v>2521</v>
      </c>
      <c r="D48" s="110">
        <f>SUM(D49:D51)</f>
        <v>2139</v>
      </c>
      <c r="E48" s="110">
        <f>SUM(E49:E51)</f>
        <v>2095</v>
      </c>
      <c r="F48" s="110">
        <f>SUM(F49:F51)</f>
        <v>1943</v>
      </c>
      <c r="G48" s="110">
        <f>SUM(G49:G51)</f>
        <v>1811</v>
      </c>
      <c r="H48" s="110">
        <f>SUM(H49:H51)</f>
        <v>1203</v>
      </c>
      <c r="I48" s="110">
        <f>SUM(I49:I51)</f>
        <v>608</v>
      </c>
    </row>
    <row r="49" spans="1:18" ht="18.75" customHeight="1">
      <c r="A49" s="639" t="s">
        <v>694</v>
      </c>
      <c r="B49" s="636"/>
      <c r="C49" s="110">
        <v>1</v>
      </c>
      <c r="D49" s="20" t="s">
        <v>676</v>
      </c>
      <c r="E49" s="110">
        <v>10</v>
      </c>
      <c r="F49" s="110">
        <v>5</v>
      </c>
      <c r="G49" s="126">
        <f>SUM(H49:I49)</f>
        <v>4</v>
      </c>
      <c r="H49" s="110">
        <v>4</v>
      </c>
      <c r="I49" s="20" t="s">
        <v>676</v>
      </c>
      <c r="L49" s="301" t="s">
        <v>706</v>
      </c>
      <c r="M49" s="301"/>
      <c r="N49" s="301"/>
      <c r="O49" s="301"/>
      <c r="P49" s="301"/>
      <c r="Q49" s="301"/>
      <c r="R49" s="301"/>
    </row>
    <row r="50" spans="1:18" ht="18.75" customHeight="1">
      <c r="A50" s="639" t="s">
        <v>695</v>
      </c>
      <c r="B50" s="636"/>
      <c r="C50" s="110">
        <v>513</v>
      </c>
      <c r="D50" s="110">
        <v>519</v>
      </c>
      <c r="E50" s="110">
        <v>534</v>
      </c>
      <c r="F50" s="110">
        <v>538</v>
      </c>
      <c r="G50" s="126">
        <f>SUM(H50:I50)</f>
        <v>455</v>
      </c>
      <c r="H50" s="110">
        <v>385</v>
      </c>
      <c r="I50" s="110">
        <v>70</v>
      </c>
      <c r="L50" s="302" t="s">
        <v>710</v>
      </c>
      <c r="M50" s="303"/>
      <c r="N50" s="303"/>
      <c r="O50" s="303"/>
      <c r="P50" s="303"/>
      <c r="Q50" s="303"/>
      <c r="R50" s="303"/>
    </row>
    <row r="51" spans="1:18" ht="18.75" customHeight="1" thickBot="1">
      <c r="A51" s="639" t="s">
        <v>696</v>
      </c>
      <c r="B51" s="636"/>
      <c r="C51" s="110">
        <v>2007</v>
      </c>
      <c r="D51" s="110">
        <v>1620</v>
      </c>
      <c r="E51" s="110">
        <v>1551</v>
      </c>
      <c r="F51" s="110">
        <v>1400</v>
      </c>
      <c r="G51" s="126">
        <f>SUM(H51:I51)</f>
        <v>1352</v>
      </c>
      <c r="H51" s="110">
        <v>814</v>
      </c>
      <c r="I51" s="110">
        <v>538</v>
      </c>
      <c r="L51" s="17"/>
      <c r="M51" s="121"/>
      <c r="N51" s="121"/>
      <c r="O51" s="121"/>
      <c r="P51" s="121"/>
      <c r="Q51" s="121"/>
      <c r="R51" s="38" t="s">
        <v>174</v>
      </c>
    </row>
    <row r="52" spans="1:18" ht="18.75" customHeight="1">
      <c r="A52" s="17"/>
      <c r="B52" s="109"/>
      <c r="C52" s="38"/>
      <c r="D52" s="38"/>
      <c r="E52" s="38"/>
      <c r="F52" s="38"/>
      <c r="G52" s="38"/>
      <c r="H52" s="38"/>
      <c r="I52" s="38"/>
      <c r="L52" s="641" t="s">
        <v>709</v>
      </c>
      <c r="M52" s="640" t="s">
        <v>701</v>
      </c>
      <c r="N52" s="340" t="s">
        <v>700</v>
      </c>
      <c r="O52" s="340" t="s">
        <v>708</v>
      </c>
      <c r="P52" s="355" t="s">
        <v>653</v>
      </c>
      <c r="Q52" s="355" t="s">
        <v>652</v>
      </c>
      <c r="R52" s="326" t="s">
        <v>698</v>
      </c>
    </row>
    <row r="53" spans="1:18" ht="18.75" customHeight="1">
      <c r="A53" s="631" t="s">
        <v>675</v>
      </c>
      <c r="B53" s="435"/>
      <c r="C53" s="110">
        <f>SUM(C54:C58)</f>
        <v>3120</v>
      </c>
      <c r="D53" s="110">
        <f>SUM(D54:D58)</f>
        <v>2778</v>
      </c>
      <c r="E53" s="110">
        <f>SUM(E54:E58)</f>
        <v>2266</v>
      </c>
      <c r="F53" s="110">
        <f>SUM(F54:F58)</f>
        <v>2180</v>
      </c>
      <c r="G53" s="110">
        <f>SUM(G54:G58)</f>
        <v>1883</v>
      </c>
      <c r="H53" s="110">
        <f>SUM(H54:H58)</f>
        <v>771</v>
      </c>
      <c r="I53" s="110">
        <f>SUM(I54:I58)</f>
        <v>1112</v>
      </c>
      <c r="L53" s="369"/>
      <c r="M53" s="294"/>
      <c r="N53" s="342"/>
      <c r="O53" s="342"/>
      <c r="P53" s="294"/>
      <c r="Q53" s="294"/>
      <c r="R53" s="306"/>
    </row>
    <row r="54" spans="1:18" ht="18.75" customHeight="1">
      <c r="A54" s="637" t="s">
        <v>674</v>
      </c>
      <c r="B54" s="638"/>
      <c r="C54" s="110">
        <v>280</v>
      </c>
      <c r="D54" s="110">
        <v>319</v>
      </c>
      <c r="E54" s="110">
        <v>249</v>
      </c>
      <c r="F54" s="110">
        <v>240</v>
      </c>
      <c r="G54" s="126">
        <f>SUM(H54:I54)</f>
        <v>197</v>
      </c>
      <c r="H54" s="110">
        <v>150</v>
      </c>
      <c r="I54" s="110">
        <v>47</v>
      </c>
      <c r="L54" s="625" t="s">
        <v>660</v>
      </c>
      <c r="M54" s="643">
        <f>SUM(N54:R54)</f>
        <v>115</v>
      </c>
      <c r="N54" s="127" t="s">
        <v>9</v>
      </c>
      <c r="O54" s="29">
        <v>1</v>
      </c>
      <c r="P54" s="29">
        <v>45</v>
      </c>
      <c r="Q54" s="29">
        <v>69</v>
      </c>
      <c r="R54" s="127" t="s">
        <v>9</v>
      </c>
    </row>
    <row r="55" spans="1:18" ht="18.75" customHeight="1">
      <c r="A55" s="639" t="s">
        <v>692</v>
      </c>
      <c r="B55" s="636"/>
      <c r="C55" s="110">
        <v>1240</v>
      </c>
      <c r="D55" s="110">
        <v>1113</v>
      </c>
      <c r="E55" s="110">
        <v>913</v>
      </c>
      <c r="F55" s="110">
        <v>866</v>
      </c>
      <c r="G55" s="126">
        <f>SUM(H55:I55)</f>
        <v>749</v>
      </c>
      <c r="H55" s="110">
        <v>253</v>
      </c>
      <c r="I55" s="110">
        <v>496</v>
      </c>
      <c r="L55" s="622" t="s">
        <v>667</v>
      </c>
      <c r="M55" s="642">
        <f>SUM(N55:R55)</f>
        <v>117</v>
      </c>
      <c r="N55" s="127" t="s">
        <v>9</v>
      </c>
      <c r="O55" s="29">
        <v>7</v>
      </c>
      <c r="P55" s="29">
        <v>30</v>
      </c>
      <c r="Q55" s="29">
        <v>79</v>
      </c>
      <c r="R55" s="29">
        <v>1</v>
      </c>
    </row>
    <row r="56" spans="1:18" ht="18.75" customHeight="1">
      <c r="A56" s="635" t="s">
        <v>673</v>
      </c>
      <c r="B56" s="636"/>
      <c r="C56" s="110">
        <v>221</v>
      </c>
      <c r="D56" s="110">
        <v>141</v>
      </c>
      <c r="E56" s="110">
        <v>80</v>
      </c>
      <c r="F56" s="110">
        <v>69</v>
      </c>
      <c r="G56" s="126">
        <f>SUM(H56:I56)</f>
        <v>47</v>
      </c>
      <c r="H56" s="110">
        <v>2</v>
      </c>
      <c r="I56" s="110">
        <v>45</v>
      </c>
      <c r="L56" s="622" t="s">
        <v>668</v>
      </c>
      <c r="M56" s="642">
        <f>SUM(N56:R56)</f>
        <v>137</v>
      </c>
      <c r="N56" s="127" t="s">
        <v>9</v>
      </c>
      <c r="O56" s="29">
        <v>7</v>
      </c>
      <c r="P56" s="29">
        <v>31</v>
      </c>
      <c r="Q56" s="29">
        <v>98</v>
      </c>
      <c r="R56" s="29">
        <v>1</v>
      </c>
    </row>
    <row r="57" spans="1:18" ht="18.75" customHeight="1">
      <c r="A57" s="639" t="s">
        <v>697</v>
      </c>
      <c r="B57" s="636"/>
      <c r="C57" s="110">
        <v>991</v>
      </c>
      <c r="D57" s="110">
        <v>944</v>
      </c>
      <c r="E57" s="110">
        <v>848</v>
      </c>
      <c r="F57" s="110">
        <v>817</v>
      </c>
      <c r="G57" s="126">
        <f>SUM(H57:I57)</f>
        <v>718</v>
      </c>
      <c r="H57" s="110">
        <v>214</v>
      </c>
      <c r="I57" s="110">
        <v>504</v>
      </c>
      <c r="L57" s="622" t="s">
        <v>669</v>
      </c>
      <c r="M57" s="642">
        <f>SUM(N57:R57)</f>
        <v>117</v>
      </c>
      <c r="N57" s="127">
        <v>1</v>
      </c>
      <c r="O57" s="29">
        <v>11</v>
      </c>
      <c r="P57" s="29">
        <v>17</v>
      </c>
      <c r="Q57" s="29">
        <v>88</v>
      </c>
      <c r="R57" s="127" t="s">
        <v>9</v>
      </c>
    </row>
    <row r="58" spans="1:18" ht="18.75" customHeight="1">
      <c r="A58" s="639" t="s">
        <v>693</v>
      </c>
      <c r="B58" s="636"/>
      <c r="C58" s="110">
        <v>388</v>
      </c>
      <c r="D58" s="110">
        <v>261</v>
      </c>
      <c r="E58" s="110">
        <v>176</v>
      </c>
      <c r="F58" s="110">
        <v>188</v>
      </c>
      <c r="G58" s="126">
        <f>SUM(H58:I58)</f>
        <v>172</v>
      </c>
      <c r="H58" s="110">
        <v>152</v>
      </c>
      <c r="I58" s="110">
        <v>20</v>
      </c>
      <c r="L58" s="624" t="s">
        <v>670</v>
      </c>
      <c r="M58" s="251">
        <f>SUM(M60:M61)</f>
        <v>120</v>
      </c>
      <c r="N58" s="221">
        <f>SUM(N60:N61)</f>
        <v>1</v>
      </c>
      <c r="O58" s="221">
        <f>SUM(O60:O61)</f>
        <v>8</v>
      </c>
      <c r="P58" s="221">
        <f>SUM(P60:P61)</f>
        <v>20</v>
      </c>
      <c r="Q58" s="221">
        <f>SUM(Q60:Q61)</f>
        <v>91</v>
      </c>
      <c r="R58" s="134" t="s">
        <v>9</v>
      </c>
    </row>
    <row r="59" spans="1:18" ht="18.75" customHeight="1">
      <c r="A59" s="17"/>
      <c r="B59" s="630"/>
      <c r="C59" s="110"/>
      <c r="D59" s="110"/>
      <c r="E59" s="110"/>
      <c r="F59" s="110"/>
      <c r="G59" s="38"/>
      <c r="H59" s="110"/>
      <c r="I59" s="110"/>
      <c r="L59" s="610"/>
      <c r="M59" s="38"/>
      <c r="N59" s="38"/>
      <c r="O59" s="38"/>
      <c r="P59" s="38"/>
      <c r="Q59" s="38"/>
      <c r="R59" s="38"/>
    </row>
    <row r="60" spans="1:18" ht="18.75" customHeight="1">
      <c r="A60" s="436" t="s">
        <v>672</v>
      </c>
      <c r="B60" s="437"/>
      <c r="C60" s="107">
        <v>44</v>
      </c>
      <c r="D60" s="107">
        <v>52</v>
      </c>
      <c r="E60" s="107">
        <v>43</v>
      </c>
      <c r="F60" s="107">
        <v>40</v>
      </c>
      <c r="G60" s="107">
        <f>SUM(H60:I60)</f>
        <v>29</v>
      </c>
      <c r="H60" s="107">
        <v>11</v>
      </c>
      <c r="I60" s="107">
        <v>18</v>
      </c>
      <c r="L60" s="97" t="s">
        <v>458</v>
      </c>
      <c r="M60" s="642">
        <f>SUM(N60:R60)</f>
        <v>78</v>
      </c>
      <c r="N60" s="127">
        <v>1</v>
      </c>
      <c r="O60" s="29">
        <v>6</v>
      </c>
      <c r="P60" s="29">
        <v>17</v>
      </c>
      <c r="Q60" s="29">
        <v>54</v>
      </c>
      <c r="R60" s="127" t="s">
        <v>9</v>
      </c>
    </row>
    <row r="61" spans="1:18" ht="18.75" customHeight="1">
      <c r="A61" s="629" t="s">
        <v>671</v>
      </c>
      <c r="B61" s="17"/>
      <c r="C61" s="29"/>
      <c r="D61" s="29"/>
      <c r="E61" s="29"/>
      <c r="F61" s="110"/>
      <c r="G61" s="110"/>
      <c r="H61" s="110"/>
      <c r="I61" s="110"/>
      <c r="L61" s="118" t="s">
        <v>457</v>
      </c>
      <c r="M61" s="247">
        <f>SUM(N61:R61)</f>
        <v>42</v>
      </c>
      <c r="N61" s="146" t="s">
        <v>9</v>
      </c>
      <c r="O61" s="250">
        <v>2</v>
      </c>
      <c r="P61" s="250">
        <v>3</v>
      </c>
      <c r="Q61" s="250">
        <v>37</v>
      </c>
      <c r="R61" s="146" t="s">
        <v>9</v>
      </c>
    </row>
    <row r="62" spans="1:18" ht="18.75" customHeight="1">
      <c r="A62" s="29" t="s">
        <v>30</v>
      </c>
      <c r="B62" s="17"/>
      <c r="C62" s="29"/>
      <c r="D62" s="29"/>
      <c r="E62" s="29"/>
      <c r="F62" s="29"/>
      <c r="G62" s="29"/>
      <c r="H62" s="29"/>
      <c r="I62" s="29"/>
      <c r="L62" s="17" t="s">
        <v>30</v>
      </c>
      <c r="M62" s="29"/>
      <c r="N62" s="29"/>
      <c r="O62" s="29"/>
      <c r="P62" s="29"/>
      <c r="Q62" s="29"/>
      <c r="R62" s="29"/>
    </row>
  </sheetData>
  <sheetProtection/>
  <mergeCells count="70">
    <mergeCell ref="L27:R27"/>
    <mergeCell ref="L29:L30"/>
    <mergeCell ref="R52:R53"/>
    <mergeCell ref="N52:N53"/>
    <mergeCell ref="O52:O53"/>
    <mergeCell ref="O29:O30"/>
    <mergeCell ref="N29:N30"/>
    <mergeCell ref="L26:R26"/>
    <mergeCell ref="M29:M30"/>
    <mergeCell ref="P29:P30"/>
    <mergeCell ref="R29:R30"/>
    <mergeCell ref="Q29:Q30"/>
    <mergeCell ref="Q6:Q7"/>
    <mergeCell ref="R6:R7"/>
    <mergeCell ref="M6:M7"/>
    <mergeCell ref="L6:L7"/>
    <mergeCell ref="L49:R49"/>
    <mergeCell ref="M52:M53"/>
    <mergeCell ref="L52:L53"/>
    <mergeCell ref="L50:R50"/>
    <mergeCell ref="P52:P53"/>
    <mergeCell ref="Q52:Q53"/>
    <mergeCell ref="A55:B55"/>
    <mergeCell ref="A56:B56"/>
    <mergeCell ref="A57:B57"/>
    <mergeCell ref="A58:B58"/>
    <mergeCell ref="Q1:R1"/>
    <mergeCell ref="L3:R3"/>
    <mergeCell ref="L4:R4"/>
    <mergeCell ref="N6:N7"/>
    <mergeCell ref="P6:P7"/>
    <mergeCell ref="O6:O7"/>
    <mergeCell ref="A45:B45"/>
    <mergeCell ref="A46:B46"/>
    <mergeCell ref="A49:B49"/>
    <mergeCell ref="A50:B50"/>
    <mergeCell ref="A51:B51"/>
    <mergeCell ref="A54:B54"/>
    <mergeCell ref="I23:I25"/>
    <mergeCell ref="A48:B48"/>
    <mergeCell ref="A53:B53"/>
    <mergeCell ref="A60:B60"/>
    <mergeCell ref="A37:I37"/>
    <mergeCell ref="A41:B41"/>
    <mergeCell ref="A38:I38"/>
    <mergeCell ref="A43:B43"/>
    <mergeCell ref="A40:B40"/>
    <mergeCell ref="A44:B44"/>
    <mergeCell ref="B23:B25"/>
    <mergeCell ref="C23:C25"/>
    <mergeCell ref="E23:E25"/>
    <mergeCell ref="F24:F25"/>
    <mergeCell ref="A23:A25"/>
    <mergeCell ref="A20:I20"/>
    <mergeCell ref="D24:D25"/>
    <mergeCell ref="A21:I21"/>
    <mergeCell ref="G23:G25"/>
    <mergeCell ref="H23:H25"/>
    <mergeCell ref="A1:B1"/>
    <mergeCell ref="A6:A8"/>
    <mergeCell ref="B6:B8"/>
    <mergeCell ref="A3:I3"/>
    <mergeCell ref="D7:D8"/>
    <mergeCell ref="F7:F8"/>
    <mergeCell ref="C6:C8"/>
    <mergeCell ref="A4:I4"/>
    <mergeCell ref="G6:G8"/>
    <mergeCell ref="E6:E8"/>
    <mergeCell ref="H6:H8"/>
    <mergeCell ref="I6:I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PageLayoutView="0" workbookViewId="0" topLeftCell="A1">
      <selection activeCell="A1" sqref="A1:C1"/>
    </sheetView>
  </sheetViews>
  <sheetFormatPr defaultColWidth="8.796875" defaultRowHeight="18.75" customHeight="1"/>
  <cols>
    <col min="1" max="1" width="15" style="0" customWidth="1"/>
    <col min="2" max="16384" width="11.8984375" style="0" customWidth="1"/>
  </cols>
  <sheetData>
    <row r="1" spans="1:20" ht="18.75" customHeight="1">
      <c r="A1" s="337" t="s">
        <v>731</v>
      </c>
      <c r="B1" s="338"/>
      <c r="C1" s="338"/>
      <c r="D1" s="1"/>
      <c r="E1" s="1"/>
      <c r="F1" s="1"/>
      <c r="G1" s="1"/>
      <c r="H1" s="1"/>
      <c r="I1" s="1"/>
      <c r="J1" s="1"/>
      <c r="L1" s="123"/>
      <c r="M1" s="123"/>
      <c r="T1" s="122" t="s">
        <v>730</v>
      </c>
    </row>
    <row r="2" spans="1:13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customHeight="1">
      <c r="A3" s="301" t="s">
        <v>732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8.75" customHeight="1">
      <c r="A4" s="302" t="s">
        <v>729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8.75" customHeight="1">
      <c r="A5" s="303" t="s">
        <v>728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18.75" customHeight="1" thickBot="1">
      <c r="A6" s="17" t="s">
        <v>727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8.75" customHeight="1">
      <c r="A7" s="634" t="s">
        <v>231</v>
      </c>
      <c r="B7" s="119" t="s">
        <v>726</v>
      </c>
      <c r="C7" s="119" t="s">
        <v>725</v>
      </c>
      <c r="D7" s="119" t="s">
        <v>724</v>
      </c>
      <c r="E7" s="119" t="s">
        <v>723</v>
      </c>
      <c r="F7" s="119" t="s">
        <v>722</v>
      </c>
      <c r="G7" s="119" t="s">
        <v>721</v>
      </c>
      <c r="H7" s="119" t="s">
        <v>720</v>
      </c>
      <c r="I7" s="119" t="s">
        <v>719</v>
      </c>
      <c r="J7" s="119" t="s">
        <v>718</v>
      </c>
      <c r="K7" s="119" t="s">
        <v>717</v>
      </c>
      <c r="L7" s="119" t="s">
        <v>716</v>
      </c>
      <c r="M7" s="42" t="s">
        <v>715</v>
      </c>
    </row>
    <row r="8" spans="1:13" ht="18.75" customHeight="1">
      <c r="A8" s="645" t="s">
        <v>714</v>
      </c>
      <c r="B8" s="181">
        <f>SUM(C8:M8)</f>
        <v>364058</v>
      </c>
      <c r="C8" s="110">
        <v>40536</v>
      </c>
      <c r="D8" s="110">
        <v>25039</v>
      </c>
      <c r="E8" s="110">
        <v>47195</v>
      </c>
      <c r="F8" s="110">
        <v>65804</v>
      </c>
      <c r="G8" s="110">
        <v>24652</v>
      </c>
      <c r="H8" s="110">
        <v>17505</v>
      </c>
      <c r="I8" s="110">
        <v>23122</v>
      </c>
      <c r="J8" s="110">
        <v>28170</v>
      </c>
      <c r="K8" s="110">
        <v>5720</v>
      </c>
      <c r="L8" s="110">
        <v>51850</v>
      </c>
      <c r="M8" s="110">
        <v>34465</v>
      </c>
    </row>
    <row r="9" spans="1:13" ht="18.75" customHeight="1">
      <c r="A9" s="116">
        <v>6</v>
      </c>
      <c r="B9" s="178">
        <f>SUM(C9:M9)</f>
        <v>378566</v>
      </c>
      <c r="C9" s="110">
        <v>41875</v>
      </c>
      <c r="D9" s="110">
        <v>25559</v>
      </c>
      <c r="E9" s="110">
        <v>48718</v>
      </c>
      <c r="F9" s="110">
        <v>68175</v>
      </c>
      <c r="G9" s="110">
        <v>25447</v>
      </c>
      <c r="H9" s="110">
        <v>18492</v>
      </c>
      <c r="I9" s="110">
        <v>23879</v>
      </c>
      <c r="J9" s="110">
        <v>29029</v>
      </c>
      <c r="K9" s="110">
        <v>5908</v>
      </c>
      <c r="L9" s="110">
        <v>53650</v>
      </c>
      <c r="M9" s="110">
        <v>37834</v>
      </c>
    </row>
    <row r="10" spans="1:13" ht="18.75" customHeight="1">
      <c r="A10" s="116">
        <v>7</v>
      </c>
      <c r="B10" s="178">
        <f>SUM(C10:M10)</f>
        <v>394778</v>
      </c>
      <c r="C10" s="110">
        <v>43077</v>
      </c>
      <c r="D10" s="110">
        <v>26162</v>
      </c>
      <c r="E10" s="110">
        <v>50390</v>
      </c>
      <c r="F10" s="110">
        <v>71047</v>
      </c>
      <c r="G10" s="110">
        <v>26376</v>
      </c>
      <c r="H10" s="110">
        <v>19485</v>
      </c>
      <c r="I10" s="110">
        <v>24757</v>
      </c>
      <c r="J10" s="110">
        <v>30250</v>
      </c>
      <c r="K10" s="110">
        <v>6058</v>
      </c>
      <c r="L10" s="110">
        <v>55960</v>
      </c>
      <c r="M10" s="110">
        <v>41216</v>
      </c>
    </row>
    <row r="11" spans="1:13" ht="18.75" customHeight="1">
      <c r="A11" s="116">
        <v>8</v>
      </c>
      <c r="B11" s="178">
        <f>SUM(C11:M11)</f>
        <v>408362</v>
      </c>
      <c r="C11" s="126">
        <v>44162</v>
      </c>
      <c r="D11" s="126">
        <v>26501</v>
      </c>
      <c r="E11" s="126">
        <v>51920</v>
      </c>
      <c r="F11" s="126">
        <v>73670</v>
      </c>
      <c r="G11" s="126">
        <v>27195</v>
      </c>
      <c r="H11" s="126">
        <v>20376</v>
      </c>
      <c r="I11" s="126">
        <v>25449</v>
      </c>
      <c r="J11" s="126">
        <v>31163</v>
      </c>
      <c r="K11" s="126">
        <v>6217</v>
      </c>
      <c r="L11" s="126">
        <v>57397</v>
      </c>
      <c r="M11" s="126">
        <v>44312</v>
      </c>
    </row>
    <row r="12" spans="1:13" ht="18.75" customHeight="1">
      <c r="A12" s="186">
        <v>9</v>
      </c>
      <c r="B12" s="175">
        <f>SUM(C12:M12)</f>
        <v>501087</v>
      </c>
      <c r="C12" s="174">
        <v>49171</v>
      </c>
      <c r="D12" s="174">
        <v>29244</v>
      </c>
      <c r="E12" s="174">
        <v>59585</v>
      </c>
      <c r="F12" s="174">
        <v>85798</v>
      </c>
      <c r="G12" s="174">
        <v>35879</v>
      </c>
      <c r="H12" s="174">
        <v>24958</v>
      </c>
      <c r="I12" s="174">
        <v>27651</v>
      </c>
      <c r="J12" s="174">
        <v>53682</v>
      </c>
      <c r="K12" s="174">
        <v>7582</v>
      </c>
      <c r="L12" s="174">
        <v>80167</v>
      </c>
      <c r="M12" s="174">
        <v>47370</v>
      </c>
    </row>
    <row r="13" spans="1:13" ht="18.75" customHeight="1">
      <c r="A13" s="644" t="s">
        <v>713</v>
      </c>
      <c r="B13" s="644"/>
      <c r="C13" s="644"/>
      <c r="D13" s="644"/>
      <c r="E13" s="644"/>
      <c r="F13" s="17"/>
      <c r="G13" s="17"/>
      <c r="H13" s="17"/>
      <c r="I13" s="17"/>
      <c r="J13" s="17"/>
      <c r="K13" s="17"/>
      <c r="L13" s="17"/>
      <c r="M13" s="17"/>
    </row>
    <row r="17" spans="1:20" ht="18.75" customHeight="1">
      <c r="A17" s="301" t="s">
        <v>757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</row>
    <row r="18" spans="1:20" ht="18.75" customHeight="1">
      <c r="A18" s="302" t="s">
        <v>755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</row>
    <row r="19" spans="1:20" ht="18.75" customHeight="1">
      <c r="A19" s="302" t="s">
        <v>756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</row>
    <row r="20" spans="1:20" ht="18.75" customHeight="1" thickBot="1">
      <c r="A20" s="1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1"/>
      <c r="R20" s="1"/>
      <c r="S20" s="1"/>
      <c r="T20" s="1"/>
    </row>
    <row r="21" spans="1:20" ht="18.75" customHeight="1">
      <c r="A21" s="641" t="s">
        <v>754</v>
      </c>
      <c r="B21" s="340" t="s">
        <v>753</v>
      </c>
      <c r="C21" s="326" t="s">
        <v>752</v>
      </c>
      <c r="D21" s="428"/>
      <c r="E21" s="428"/>
      <c r="F21" s="428"/>
      <c r="G21" s="429"/>
      <c r="H21" s="335" t="s">
        <v>751</v>
      </c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46"/>
      <c r="T21" s="618" t="s">
        <v>750</v>
      </c>
    </row>
    <row r="22" spans="1:20" ht="18.75" customHeight="1">
      <c r="A22" s="442"/>
      <c r="B22" s="341"/>
      <c r="C22" s="306"/>
      <c r="D22" s="412"/>
      <c r="E22" s="412"/>
      <c r="F22" s="412"/>
      <c r="G22" s="381"/>
      <c r="H22" s="324" t="s">
        <v>749</v>
      </c>
      <c r="I22" s="325"/>
      <c r="J22" s="345"/>
      <c r="K22" s="324" t="s">
        <v>748</v>
      </c>
      <c r="L22" s="325"/>
      <c r="M22" s="345"/>
      <c r="N22" s="324" t="s">
        <v>747</v>
      </c>
      <c r="O22" s="325"/>
      <c r="P22" s="345"/>
      <c r="Q22" s="324" t="s">
        <v>746</v>
      </c>
      <c r="R22" s="325"/>
      <c r="S22" s="345"/>
      <c r="T22" s="612"/>
    </row>
    <row r="23" spans="1:20" ht="18.75" customHeight="1">
      <c r="A23" s="369"/>
      <c r="B23" s="342"/>
      <c r="C23" s="5" t="s">
        <v>2</v>
      </c>
      <c r="D23" s="5" t="s">
        <v>745</v>
      </c>
      <c r="E23" s="5" t="s">
        <v>744</v>
      </c>
      <c r="F23" s="5" t="s">
        <v>743</v>
      </c>
      <c r="G23" s="5" t="s">
        <v>742</v>
      </c>
      <c r="H23" s="5" t="s">
        <v>741</v>
      </c>
      <c r="I23" s="5" t="s">
        <v>740</v>
      </c>
      <c r="J23" s="5" t="s">
        <v>739</v>
      </c>
      <c r="K23" s="5" t="s">
        <v>741</v>
      </c>
      <c r="L23" s="5" t="s">
        <v>740</v>
      </c>
      <c r="M23" s="5" t="s">
        <v>739</v>
      </c>
      <c r="N23" s="5" t="s">
        <v>741</v>
      </c>
      <c r="O23" s="5" t="s">
        <v>740</v>
      </c>
      <c r="P23" s="5" t="s">
        <v>739</v>
      </c>
      <c r="Q23" s="5" t="s">
        <v>741</v>
      </c>
      <c r="R23" s="5" t="s">
        <v>740</v>
      </c>
      <c r="S23" s="5" t="s">
        <v>739</v>
      </c>
      <c r="T23" s="389"/>
    </row>
    <row r="24" spans="1:20" ht="18.75" customHeight="1">
      <c r="A24" s="179"/>
      <c r="B24" s="120" t="s">
        <v>738</v>
      </c>
      <c r="C24" s="120" t="s">
        <v>736</v>
      </c>
      <c r="D24" s="120" t="s">
        <v>736</v>
      </c>
      <c r="E24" s="120" t="s">
        <v>736</v>
      </c>
      <c r="F24" s="120" t="s">
        <v>736</v>
      </c>
      <c r="G24" s="120" t="s">
        <v>736</v>
      </c>
      <c r="H24" s="120" t="s">
        <v>736</v>
      </c>
      <c r="I24" s="120" t="s">
        <v>737</v>
      </c>
      <c r="J24" s="120" t="s">
        <v>736</v>
      </c>
      <c r="K24" s="120" t="s">
        <v>736</v>
      </c>
      <c r="L24" s="120" t="s">
        <v>737</v>
      </c>
      <c r="M24" s="120" t="s">
        <v>736</v>
      </c>
      <c r="N24" s="120" t="s">
        <v>736</v>
      </c>
      <c r="O24" s="120" t="s">
        <v>737</v>
      </c>
      <c r="P24" s="120" t="s">
        <v>736</v>
      </c>
      <c r="Q24" s="120" t="s">
        <v>736</v>
      </c>
      <c r="R24" s="120" t="s">
        <v>737</v>
      </c>
      <c r="S24" s="120" t="s">
        <v>736</v>
      </c>
      <c r="T24" s="120" t="s">
        <v>735</v>
      </c>
    </row>
    <row r="25" spans="1:20" ht="18.75" customHeight="1">
      <c r="A25" s="645" t="s">
        <v>714</v>
      </c>
      <c r="B25" s="110">
        <v>306</v>
      </c>
      <c r="C25" s="126">
        <f>SUM(D25:G25)</f>
        <v>295307</v>
      </c>
      <c r="D25" s="110">
        <v>229820</v>
      </c>
      <c r="E25" s="110">
        <v>18726</v>
      </c>
      <c r="F25" s="110">
        <v>27873</v>
      </c>
      <c r="G25" s="110">
        <v>18888</v>
      </c>
      <c r="H25" s="126">
        <f>SUM(K25,N25,Q25)</f>
        <v>39487</v>
      </c>
      <c r="I25" s="126">
        <f>SUM(L25,O25,R25)</f>
        <v>110646</v>
      </c>
      <c r="J25" s="126">
        <f>SUM(M25,P25,S25)</f>
        <v>10560</v>
      </c>
      <c r="K25" s="110">
        <v>17781</v>
      </c>
      <c r="L25" s="110">
        <v>47764</v>
      </c>
      <c r="M25" s="110">
        <v>5900</v>
      </c>
      <c r="N25" s="110">
        <v>10208</v>
      </c>
      <c r="O25" s="110">
        <v>28388</v>
      </c>
      <c r="P25" s="110">
        <v>2019</v>
      </c>
      <c r="Q25" s="110">
        <v>11498</v>
      </c>
      <c r="R25" s="110">
        <v>34494</v>
      </c>
      <c r="S25" s="110">
        <v>2641</v>
      </c>
      <c r="T25" s="110">
        <v>6572</v>
      </c>
    </row>
    <row r="26" spans="1:20" ht="18.75" customHeight="1">
      <c r="A26" s="116">
        <v>6</v>
      </c>
      <c r="B26" s="110">
        <v>296</v>
      </c>
      <c r="C26" s="126">
        <f>SUM(D26:G26)</f>
        <v>235437</v>
      </c>
      <c r="D26" s="110">
        <v>185771</v>
      </c>
      <c r="E26" s="20" t="s">
        <v>9</v>
      </c>
      <c r="F26" s="110">
        <v>33123</v>
      </c>
      <c r="G26" s="110">
        <v>16543</v>
      </c>
      <c r="H26" s="126">
        <f>SUM(K26,N26,Q26)</f>
        <v>34790</v>
      </c>
      <c r="I26" s="126">
        <f>SUM(L26,O26,R26)</f>
        <v>101227</v>
      </c>
      <c r="J26" s="126">
        <f>SUM(M26,P26,S26)</f>
        <v>9062</v>
      </c>
      <c r="K26" s="110">
        <v>23253</v>
      </c>
      <c r="L26" s="110">
        <v>66122</v>
      </c>
      <c r="M26" s="110">
        <v>6408</v>
      </c>
      <c r="N26" s="20" t="s">
        <v>9</v>
      </c>
      <c r="O26" s="20" t="s">
        <v>9</v>
      </c>
      <c r="P26" s="20" t="s">
        <v>9</v>
      </c>
      <c r="Q26" s="110">
        <v>11537</v>
      </c>
      <c r="R26" s="110">
        <v>35105</v>
      </c>
      <c r="S26" s="110">
        <v>2654</v>
      </c>
      <c r="T26" s="110">
        <v>6507</v>
      </c>
    </row>
    <row r="27" spans="1:20" ht="18.75" customHeight="1">
      <c r="A27" s="116">
        <v>7</v>
      </c>
      <c r="B27" s="29">
        <v>310</v>
      </c>
      <c r="C27" s="126">
        <f>SUM(D27:G27)</f>
        <v>201682</v>
      </c>
      <c r="D27" s="110">
        <v>159654</v>
      </c>
      <c r="E27" s="20" t="s">
        <v>9</v>
      </c>
      <c r="F27" s="110">
        <v>23059</v>
      </c>
      <c r="G27" s="110">
        <v>18969</v>
      </c>
      <c r="H27" s="126">
        <f>SUM(K27,N27,Q27)</f>
        <v>26864</v>
      </c>
      <c r="I27" s="126">
        <f>SUM(L27,O27,R27)</f>
        <v>83392</v>
      </c>
      <c r="J27" s="126">
        <f>SUM(M27,P27,S27)</f>
        <v>7129</v>
      </c>
      <c r="K27" s="110">
        <v>19088</v>
      </c>
      <c r="L27" s="110">
        <v>54306</v>
      </c>
      <c r="M27" s="110">
        <v>5369</v>
      </c>
      <c r="N27" s="20" t="s">
        <v>9</v>
      </c>
      <c r="O27" s="20" t="s">
        <v>9</v>
      </c>
      <c r="P27" s="20" t="s">
        <v>9</v>
      </c>
      <c r="Q27" s="110">
        <v>7776</v>
      </c>
      <c r="R27" s="110">
        <v>29086</v>
      </c>
      <c r="S27" s="110">
        <v>1760</v>
      </c>
      <c r="T27" s="110">
        <v>5533</v>
      </c>
    </row>
    <row r="28" spans="1:20" ht="18.75" customHeight="1">
      <c r="A28" s="116">
        <v>8</v>
      </c>
      <c r="B28" s="29">
        <v>262</v>
      </c>
      <c r="C28" s="126">
        <f>SUM(D28:G28)</f>
        <v>174343</v>
      </c>
      <c r="D28" s="110">
        <v>136939</v>
      </c>
      <c r="E28" s="20" t="s">
        <v>9</v>
      </c>
      <c r="F28" s="110">
        <v>19584</v>
      </c>
      <c r="G28" s="110">
        <v>17820</v>
      </c>
      <c r="H28" s="126">
        <f>SUM(K28,N28,Q28)</f>
        <v>22637</v>
      </c>
      <c r="I28" s="126">
        <f>SUM(L28,O28,R28)</f>
        <v>75258</v>
      </c>
      <c r="J28" s="126">
        <f>SUM(M28,P28,S28)</f>
        <v>6079</v>
      </c>
      <c r="K28" s="110">
        <v>15791</v>
      </c>
      <c r="L28" s="110">
        <v>44719</v>
      </c>
      <c r="M28" s="110">
        <v>4624</v>
      </c>
      <c r="N28" s="20" t="s">
        <v>9</v>
      </c>
      <c r="O28" s="20" t="s">
        <v>9</v>
      </c>
      <c r="P28" s="20" t="s">
        <v>9</v>
      </c>
      <c r="Q28" s="110">
        <v>6846</v>
      </c>
      <c r="R28" s="110">
        <v>30539</v>
      </c>
      <c r="S28" s="110">
        <v>1455</v>
      </c>
      <c r="T28" s="110">
        <v>4860</v>
      </c>
    </row>
    <row r="29" spans="1:20" ht="18.75" customHeight="1">
      <c r="A29" s="115">
        <v>9</v>
      </c>
      <c r="B29" s="67">
        <f>SUM(B31:B42)</f>
        <v>320</v>
      </c>
      <c r="C29" s="67">
        <f>SUM(C31:C42)</f>
        <v>192208</v>
      </c>
      <c r="D29" s="67">
        <f>SUM(D31:D42)</f>
        <v>155878</v>
      </c>
      <c r="E29" s="25" t="s">
        <v>9</v>
      </c>
      <c r="F29" s="67">
        <f>SUM(F31:F42)</f>
        <v>19018</v>
      </c>
      <c r="G29" s="67">
        <f>SUM(G31:G42)</f>
        <v>17312</v>
      </c>
      <c r="H29" s="67">
        <f>SUM(H31:H42)</f>
        <v>25913</v>
      </c>
      <c r="I29" s="67">
        <f>SUM(I31:I42)</f>
        <v>74404</v>
      </c>
      <c r="J29" s="67">
        <f>SUM(J31:J42)</f>
        <v>6511</v>
      </c>
      <c r="K29" s="67">
        <f>SUM(K31:K42)</f>
        <v>19341</v>
      </c>
      <c r="L29" s="67">
        <f>SUM(L31:L42)</f>
        <v>51419</v>
      </c>
      <c r="M29" s="67">
        <f>SUM(M31:M42)</f>
        <v>4866</v>
      </c>
      <c r="N29" s="25" t="s">
        <v>9</v>
      </c>
      <c r="O29" s="25" t="s">
        <v>9</v>
      </c>
      <c r="P29" s="25" t="s">
        <v>9</v>
      </c>
      <c r="Q29" s="67">
        <f>SUM(Q31:Q42)</f>
        <v>6572</v>
      </c>
      <c r="R29" s="67">
        <f>SUM(R31:R42)</f>
        <v>22985</v>
      </c>
      <c r="S29" s="67">
        <f>SUM(S31:S42)</f>
        <v>1645</v>
      </c>
      <c r="T29" s="67">
        <f>SUM(T31:T42)</f>
        <v>5388</v>
      </c>
    </row>
    <row r="30" spans="1:20" ht="18.75" customHeight="1">
      <c r="A30" s="17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8.75" customHeight="1">
      <c r="A31" s="645" t="s">
        <v>734</v>
      </c>
      <c r="B31" s="29">
        <v>28</v>
      </c>
      <c r="C31" s="126">
        <f>SUM(D31:G31)</f>
        <v>14768</v>
      </c>
      <c r="D31" s="110">
        <v>11828</v>
      </c>
      <c r="E31" s="20" t="s">
        <v>9</v>
      </c>
      <c r="F31" s="110">
        <v>1624</v>
      </c>
      <c r="G31" s="110">
        <v>1316</v>
      </c>
      <c r="H31" s="126">
        <f>SUM(K31,N31,Q31)</f>
        <v>1905</v>
      </c>
      <c r="I31" s="126">
        <f>SUM(L31,O31,R31)</f>
        <v>5330</v>
      </c>
      <c r="J31" s="126">
        <f>SUM(M31,P31,S31)</f>
        <v>1880</v>
      </c>
      <c r="K31" s="110">
        <v>1413</v>
      </c>
      <c r="L31" s="110">
        <v>3685</v>
      </c>
      <c r="M31" s="110">
        <v>1342</v>
      </c>
      <c r="N31" s="20" t="s">
        <v>9</v>
      </c>
      <c r="O31" s="20" t="s">
        <v>9</v>
      </c>
      <c r="P31" s="20" t="s">
        <v>9</v>
      </c>
      <c r="Q31" s="110">
        <v>492</v>
      </c>
      <c r="R31" s="110">
        <v>1645</v>
      </c>
      <c r="S31" s="110">
        <v>538</v>
      </c>
      <c r="T31" s="110">
        <v>402</v>
      </c>
    </row>
    <row r="32" spans="1:20" ht="18.75" customHeight="1">
      <c r="A32" s="648" t="s">
        <v>767</v>
      </c>
      <c r="B32" s="29">
        <v>28</v>
      </c>
      <c r="C32" s="126">
        <f>SUM(D32:G32)</f>
        <v>14806</v>
      </c>
      <c r="D32" s="110">
        <v>11706</v>
      </c>
      <c r="E32" s="20" t="s">
        <v>9</v>
      </c>
      <c r="F32" s="110">
        <v>1522</v>
      </c>
      <c r="G32" s="110">
        <v>1578</v>
      </c>
      <c r="H32" s="126">
        <f>SUM(K32,N32,Q32)</f>
        <v>4237</v>
      </c>
      <c r="I32" s="126">
        <f>SUM(L32,O32,R32)</f>
        <v>11918</v>
      </c>
      <c r="J32" s="126">
        <f>SUM(M32,P32,S32)</f>
        <v>644</v>
      </c>
      <c r="K32" s="110">
        <v>3320</v>
      </c>
      <c r="L32" s="110">
        <v>8755</v>
      </c>
      <c r="M32" s="110">
        <v>541</v>
      </c>
      <c r="N32" s="20" t="s">
        <v>9</v>
      </c>
      <c r="O32" s="20" t="s">
        <v>9</v>
      </c>
      <c r="P32" s="20" t="s">
        <v>9</v>
      </c>
      <c r="Q32" s="110">
        <v>917</v>
      </c>
      <c r="R32" s="110">
        <v>3163</v>
      </c>
      <c r="S32" s="110">
        <v>103</v>
      </c>
      <c r="T32" s="110">
        <v>412</v>
      </c>
    </row>
    <row r="33" spans="1:20" ht="18.75" customHeight="1">
      <c r="A33" s="648" t="s">
        <v>766</v>
      </c>
      <c r="B33" s="29">
        <v>29</v>
      </c>
      <c r="C33" s="126">
        <f>SUM(D33:G33)</f>
        <v>17410</v>
      </c>
      <c r="D33" s="110">
        <v>14096</v>
      </c>
      <c r="E33" s="20" t="s">
        <v>9</v>
      </c>
      <c r="F33" s="110">
        <v>1569</v>
      </c>
      <c r="G33" s="110">
        <v>1745</v>
      </c>
      <c r="H33" s="126">
        <f>SUM(K33,N33,Q33)</f>
        <v>2219</v>
      </c>
      <c r="I33" s="126">
        <f>SUM(L33,O33,R33)</f>
        <v>6200</v>
      </c>
      <c r="J33" s="126">
        <f>SUM(M33,P33,S33)</f>
        <v>535</v>
      </c>
      <c r="K33" s="110">
        <v>1649</v>
      </c>
      <c r="L33" s="110">
        <v>4276</v>
      </c>
      <c r="M33" s="110">
        <v>406</v>
      </c>
      <c r="N33" s="20" t="s">
        <v>9</v>
      </c>
      <c r="O33" s="20" t="s">
        <v>9</v>
      </c>
      <c r="P33" s="20" t="s">
        <v>9</v>
      </c>
      <c r="Q33" s="110">
        <v>570</v>
      </c>
      <c r="R33" s="110">
        <v>1924</v>
      </c>
      <c r="S33" s="110">
        <v>129</v>
      </c>
      <c r="T33" s="110">
        <v>430</v>
      </c>
    </row>
    <row r="34" spans="1:20" ht="18.75" customHeight="1">
      <c r="A34" s="648" t="s">
        <v>765</v>
      </c>
      <c r="B34" s="29">
        <v>28</v>
      </c>
      <c r="C34" s="126">
        <f>SUM(D34:G34)</f>
        <v>19606</v>
      </c>
      <c r="D34" s="110">
        <v>16204</v>
      </c>
      <c r="E34" s="20" t="s">
        <v>9</v>
      </c>
      <c r="F34" s="110">
        <v>1813</v>
      </c>
      <c r="G34" s="110">
        <v>1589</v>
      </c>
      <c r="H34" s="126">
        <f>SUM(K34,N34,Q34)</f>
        <v>2125</v>
      </c>
      <c r="I34" s="126">
        <f>SUM(L34,O34,R34)</f>
        <v>6118</v>
      </c>
      <c r="J34" s="126">
        <f>SUM(M34,P34,S34)</f>
        <v>526</v>
      </c>
      <c r="K34" s="110">
        <v>1571</v>
      </c>
      <c r="L34" s="110">
        <v>4170</v>
      </c>
      <c r="M34" s="110">
        <v>389</v>
      </c>
      <c r="N34" s="20" t="s">
        <v>9</v>
      </c>
      <c r="O34" s="20" t="s">
        <v>9</v>
      </c>
      <c r="P34" s="20" t="s">
        <v>9</v>
      </c>
      <c r="Q34" s="110">
        <v>554</v>
      </c>
      <c r="R34" s="110">
        <v>1948</v>
      </c>
      <c r="S34" s="110">
        <v>137</v>
      </c>
      <c r="T34" s="110">
        <v>470</v>
      </c>
    </row>
    <row r="35" spans="1:20" ht="18.75" customHeight="1">
      <c r="A35" s="648" t="s">
        <v>764</v>
      </c>
      <c r="B35" s="29">
        <v>31</v>
      </c>
      <c r="C35" s="126">
        <f>SUM(D35:G35)</f>
        <v>25347</v>
      </c>
      <c r="D35" s="110">
        <v>20570</v>
      </c>
      <c r="E35" s="20" t="s">
        <v>9</v>
      </c>
      <c r="F35" s="110">
        <v>2518</v>
      </c>
      <c r="G35" s="110">
        <v>2259</v>
      </c>
      <c r="H35" s="126">
        <f>SUM(K35,N35,Q35)</f>
        <v>2553</v>
      </c>
      <c r="I35" s="126">
        <f>SUM(L35,O35,R35)</f>
        <v>7142</v>
      </c>
      <c r="J35" s="126">
        <f>SUM(M35,P35,S35)</f>
        <v>643</v>
      </c>
      <c r="K35" s="110">
        <v>1703</v>
      </c>
      <c r="L35" s="110">
        <v>4413</v>
      </c>
      <c r="M35" s="110">
        <v>421</v>
      </c>
      <c r="N35" s="20" t="s">
        <v>9</v>
      </c>
      <c r="O35" s="20" t="s">
        <v>9</v>
      </c>
      <c r="P35" s="20" t="s">
        <v>9</v>
      </c>
      <c r="Q35" s="110">
        <v>850</v>
      </c>
      <c r="R35" s="110">
        <v>2729</v>
      </c>
      <c r="S35" s="110">
        <v>222</v>
      </c>
      <c r="T35" s="110">
        <v>572</v>
      </c>
    </row>
    <row r="36" spans="1:20" ht="18.75" customHeight="1">
      <c r="A36" s="648" t="s">
        <v>763</v>
      </c>
      <c r="B36" s="29">
        <v>14</v>
      </c>
      <c r="C36" s="126">
        <f>SUM(D36:G36)</f>
        <v>10982</v>
      </c>
      <c r="D36" s="110">
        <v>8794</v>
      </c>
      <c r="E36" s="20" t="s">
        <v>9</v>
      </c>
      <c r="F36" s="110">
        <v>825</v>
      </c>
      <c r="G36" s="110">
        <v>1363</v>
      </c>
      <c r="H36" s="126">
        <f>SUM(K36,N36,Q36)</f>
        <v>1117</v>
      </c>
      <c r="I36" s="126">
        <f>SUM(L36,O36,R36)</f>
        <v>3191</v>
      </c>
      <c r="J36" s="126">
        <f>SUM(M36,P36,S36)</f>
        <v>253</v>
      </c>
      <c r="K36" s="110">
        <v>854</v>
      </c>
      <c r="L36" s="110">
        <v>2270</v>
      </c>
      <c r="M36" s="110">
        <v>191</v>
      </c>
      <c r="N36" s="20" t="s">
        <v>9</v>
      </c>
      <c r="O36" s="20" t="s">
        <v>9</v>
      </c>
      <c r="P36" s="20" t="s">
        <v>9</v>
      </c>
      <c r="Q36" s="110">
        <v>263</v>
      </c>
      <c r="R36" s="110">
        <v>921</v>
      </c>
      <c r="S36" s="110">
        <v>62</v>
      </c>
      <c r="T36" s="110">
        <v>268</v>
      </c>
    </row>
    <row r="37" spans="1:20" ht="18.75" customHeight="1">
      <c r="A37" s="648" t="s">
        <v>762</v>
      </c>
      <c r="B37" s="29">
        <v>29</v>
      </c>
      <c r="C37" s="126">
        <f>SUM(D37:G37)</f>
        <v>18496</v>
      </c>
      <c r="D37" s="110">
        <v>15035</v>
      </c>
      <c r="E37" s="20" t="s">
        <v>9</v>
      </c>
      <c r="F37" s="110">
        <v>1702</v>
      </c>
      <c r="G37" s="110">
        <v>1759</v>
      </c>
      <c r="H37" s="126">
        <f>SUM(K37,N37,Q37)</f>
        <v>2374</v>
      </c>
      <c r="I37" s="126">
        <f>SUM(L37,O37,R37)</f>
        <v>6998</v>
      </c>
      <c r="J37" s="126">
        <f>SUM(M37,P37,S37)</f>
        <v>602</v>
      </c>
      <c r="K37" s="110">
        <v>1835</v>
      </c>
      <c r="L37" s="110">
        <v>4944</v>
      </c>
      <c r="M37" s="110">
        <v>479</v>
      </c>
      <c r="N37" s="20" t="s">
        <v>9</v>
      </c>
      <c r="O37" s="20" t="s">
        <v>9</v>
      </c>
      <c r="P37" s="20" t="s">
        <v>9</v>
      </c>
      <c r="Q37" s="110">
        <v>539</v>
      </c>
      <c r="R37" s="110">
        <v>2054</v>
      </c>
      <c r="S37" s="110">
        <v>123</v>
      </c>
      <c r="T37" s="110">
        <v>634</v>
      </c>
    </row>
    <row r="38" spans="1:20" ht="18.75" customHeight="1">
      <c r="A38" s="648" t="s">
        <v>761</v>
      </c>
      <c r="B38" s="29">
        <v>27</v>
      </c>
      <c r="C38" s="126">
        <f>SUM(D38:G38)</f>
        <v>13976</v>
      </c>
      <c r="D38" s="110">
        <v>11077</v>
      </c>
      <c r="E38" s="20" t="s">
        <v>9</v>
      </c>
      <c r="F38" s="110">
        <v>1648</v>
      </c>
      <c r="G38" s="110">
        <v>1251</v>
      </c>
      <c r="H38" s="126">
        <f>SUM(K38,N38,Q38)</f>
        <v>1961</v>
      </c>
      <c r="I38" s="126">
        <f>SUM(L38,O38,R38)</f>
        <v>5848</v>
      </c>
      <c r="J38" s="126">
        <f>SUM(M38,P38,S38)</f>
        <v>311</v>
      </c>
      <c r="K38" s="110">
        <v>1398</v>
      </c>
      <c r="L38" s="110">
        <v>3678</v>
      </c>
      <c r="M38" s="110">
        <v>217</v>
      </c>
      <c r="N38" s="20" t="s">
        <v>9</v>
      </c>
      <c r="O38" s="20" t="s">
        <v>9</v>
      </c>
      <c r="P38" s="20" t="s">
        <v>9</v>
      </c>
      <c r="Q38" s="110">
        <v>563</v>
      </c>
      <c r="R38" s="110">
        <v>2170</v>
      </c>
      <c r="S38" s="110">
        <v>94</v>
      </c>
      <c r="T38" s="110">
        <v>485</v>
      </c>
    </row>
    <row r="39" spans="1:20" ht="18.75" customHeight="1">
      <c r="A39" s="648" t="s">
        <v>760</v>
      </c>
      <c r="B39" s="29">
        <v>25</v>
      </c>
      <c r="C39" s="126">
        <f>SUM(D39:G39)</f>
        <v>13144</v>
      </c>
      <c r="D39" s="110">
        <v>10632</v>
      </c>
      <c r="E39" s="20" t="s">
        <v>9</v>
      </c>
      <c r="F39" s="110">
        <v>1444</v>
      </c>
      <c r="G39" s="110">
        <v>1068</v>
      </c>
      <c r="H39" s="126">
        <f>SUM(K39,N39,Q39)</f>
        <v>1741</v>
      </c>
      <c r="I39" s="126">
        <f>SUM(L39,O39,R39)</f>
        <v>5066</v>
      </c>
      <c r="J39" s="126">
        <f>SUM(M39,P39,S39)</f>
        <v>256</v>
      </c>
      <c r="K39" s="110">
        <v>1301</v>
      </c>
      <c r="L39" s="110">
        <v>3530</v>
      </c>
      <c r="M39" s="110">
        <v>204</v>
      </c>
      <c r="N39" s="20" t="s">
        <v>9</v>
      </c>
      <c r="O39" s="20" t="s">
        <v>9</v>
      </c>
      <c r="P39" s="20" t="s">
        <v>9</v>
      </c>
      <c r="Q39" s="110">
        <v>440</v>
      </c>
      <c r="R39" s="110">
        <v>1536</v>
      </c>
      <c r="S39" s="110">
        <v>52</v>
      </c>
      <c r="T39" s="110">
        <v>397</v>
      </c>
    </row>
    <row r="40" spans="1:20" ht="18.75" customHeight="1">
      <c r="A40" s="646" t="s">
        <v>733</v>
      </c>
      <c r="B40" s="29">
        <v>26</v>
      </c>
      <c r="C40" s="126">
        <f>SUM(D40:G40)</f>
        <v>15471</v>
      </c>
      <c r="D40" s="110">
        <v>12985</v>
      </c>
      <c r="E40" s="20" t="s">
        <v>9</v>
      </c>
      <c r="F40" s="110">
        <v>1353</v>
      </c>
      <c r="G40" s="110">
        <v>1133</v>
      </c>
      <c r="H40" s="126">
        <f>SUM(K40,N40,Q40)</f>
        <v>1960</v>
      </c>
      <c r="I40" s="126">
        <f>SUM(L40,O40,R40)</f>
        <v>5730</v>
      </c>
      <c r="J40" s="126">
        <f>SUM(M40,P40,S40)</f>
        <v>329</v>
      </c>
      <c r="K40" s="110">
        <v>1518</v>
      </c>
      <c r="L40" s="110">
        <v>4184</v>
      </c>
      <c r="M40" s="110">
        <v>268</v>
      </c>
      <c r="N40" s="20" t="s">
        <v>9</v>
      </c>
      <c r="O40" s="20" t="s">
        <v>9</v>
      </c>
      <c r="P40" s="20" t="s">
        <v>9</v>
      </c>
      <c r="Q40" s="110">
        <v>442</v>
      </c>
      <c r="R40" s="110">
        <v>1546</v>
      </c>
      <c r="S40" s="110">
        <v>61</v>
      </c>
      <c r="T40" s="110">
        <v>528</v>
      </c>
    </row>
    <row r="41" spans="1:20" ht="18.75" customHeight="1">
      <c r="A41" s="648" t="s">
        <v>759</v>
      </c>
      <c r="B41" s="20">
        <v>26</v>
      </c>
      <c r="C41" s="126">
        <f>SUM(D41:G41)</f>
        <v>13351</v>
      </c>
      <c r="D41" s="110">
        <v>11020</v>
      </c>
      <c r="E41" s="20" t="s">
        <v>9</v>
      </c>
      <c r="F41" s="20">
        <v>1280</v>
      </c>
      <c r="G41" s="110">
        <v>1051</v>
      </c>
      <c r="H41" s="126">
        <f>SUM(K41,N41,Q41)</f>
        <v>2033</v>
      </c>
      <c r="I41" s="126">
        <f>SUM(L41,O41,R41)</f>
        <v>5961</v>
      </c>
      <c r="J41" s="126">
        <f>SUM(M41,P41,S41)</f>
        <v>313</v>
      </c>
      <c r="K41" s="20">
        <v>1551</v>
      </c>
      <c r="L41" s="20">
        <v>4221</v>
      </c>
      <c r="M41" s="20">
        <v>256</v>
      </c>
      <c r="N41" s="20" t="s">
        <v>9</v>
      </c>
      <c r="O41" s="20" t="s">
        <v>9</v>
      </c>
      <c r="P41" s="20" t="s">
        <v>9</v>
      </c>
      <c r="Q41" s="20">
        <v>482</v>
      </c>
      <c r="R41" s="20">
        <v>1740</v>
      </c>
      <c r="S41" s="20">
        <v>57</v>
      </c>
      <c r="T41" s="20">
        <v>391</v>
      </c>
    </row>
    <row r="42" spans="1:20" ht="18.75" customHeight="1">
      <c r="A42" s="647" t="s">
        <v>758</v>
      </c>
      <c r="B42" s="28">
        <v>29</v>
      </c>
      <c r="C42" s="107">
        <f>SUM(D42:G42)</f>
        <v>14851</v>
      </c>
      <c r="D42" s="107">
        <v>11931</v>
      </c>
      <c r="E42" s="28" t="s">
        <v>9</v>
      </c>
      <c r="F42" s="28">
        <v>1720</v>
      </c>
      <c r="G42" s="107">
        <v>1200</v>
      </c>
      <c r="H42" s="107">
        <f>SUM(K42,N42,Q42)</f>
        <v>1688</v>
      </c>
      <c r="I42" s="107">
        <f>SUM(L42,O42,R42)</f>
        <v>4902</v>
      </c>
      <c r="J42" s="107">
        <f>SUM(M42,P42,S42)</f>
        <v>219</v>
      </c>
      <c r="K42" s="28">
        <v>1228</v>
      </c>
      <c r="L42" s="28">
        <v>3293</v>
      </c>
      <c r="M42" s="28">
        <v>152</v>
      </c>
      <c r="N42" s="28" t="s">
        <v>9</v>
      </c>
      <c r="O42" s="28" t="s">
        <v>9</v>
      </c>
      <c r="P42" s="28" t="s">
        <v>9</v>
      </c>
      <c r="Q42" s="28">
        <v>460</v>
      </c>
      <c r="R42" s="28">
        <v>1609</v>
      </c>
      <c r="S42" s="28">
        <v>67</v>
      </c>
      <c r="T42" s="28">
        <v>399</v>
      </c>
    </row>
    <row r="43" spans="1:20" ht="18.75" customHeight="1">
      <c r="A43" s="17" t="s">
        <v>713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13" ht="18.75" customHeight="1">
      <c r="A47" s="301" t="s">
        <v>757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1:13" ht="18.75" customHeight="1">
      <c r="A48" s="302" t="s">
        <v>779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</row>
    <row r="49" spans="1:13" ht="18.75" customHeight="1">
      <c r="A49" s="302" t="s">
        <v>778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</row>
    <row r="50" spans="1:13" ht="18.75" customHeight="1" thickBot="1">
      <c r="A50" s="1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</row>
    <row r="51" spans="1:13" ht="18.75" customHeight="1">
      <c r="A51" s="119" t="s">
        <v>777</v>
      </c>
      <c r="B51" s="634" t="s">
        <v>586</v>
      </c>
      <c r="C51" s="634" t="s">
        <v>776</v>
      </c>
      <c r="D51" s="634" t="s">
        <v>775</v>
      </c>
      <c r="E51" s="634" t="s">
        <v>774</v>
      </c>
      <c r="F51" s="119" t="s">
        <v>722</v>
      </c>
      <c r="G51" s="119" t="s">
        <v>721</v>
      </c>
      <c r="H51" s="634" t="s">
        <v>773</v>
      </c>
      <c r="I51" s="634" t="s">
        <v>772</v>
      </c>
      <c r="J51" s="634" t="s">
        <v>771</v>
      </c>
      <c r="K51" s="634" t="s">
        <v>770</v>
      </c>
      <c r="L51" s="634" t="s">
        <v>769</v>
      </c>
      <c r="M51" s="182" t="s">
        <v>768</v>
      </c>
    </row>
    <row r="52" spans="1:13" ht="18.75" customHeight="1">
      <c r="A52" s="645" t="s">
        <v>714</v>
      </c>
      <c r="B52" s="110">
        <f>SUM(C52:M52)</f>
        <v>110646</v>
      </c>
      <c r="C52" s="110">
        <v>3454</v>
      </c>
      <c r="D52" s="110">
        <v>5276</v>
      </c>
      <c r="E52" s="110">
        <v>8464</v>
      </c>
      <c r="F52" s="110">
        <v>14033</v>
      </c>
      <c r="G52" s="110">
        <v>8490</v>
      </c>
      <c r="H52" s="110">
        <v>6221</v>
      </c>
      <c r="I52" s="110">
        <v>2741</v>
      </c>
      <c r="J52" s="110">
        <v>21168</v>
      </c>
      <c r="K52" s="110">
        <v>2190</v>
      </c>
      <c r="L52" s="110">
        <v>37110</v>
      </c>
      <c r="M52" s="110">
        <v>1499</v>
      </c>
    </row>
    <row r="53" spans="1:13" ht="18.75" customHeight="1">
      <c r="A53" s="116">
        <v>6</v>
      </c>
      <c r="B53" s="110">
        <f>SUM(C53:M53)</f>
        <v>101227</v>
      </c>
      <c r="C53" s="110">
        <v>4331</v>
      </c>
      <c r="D53" s="110">
        <v>3820</v>
      </c>
      <c r="E53" s="110">
        <v>7838</v>
      </c>
      <c r="F53" s="110">
        <v>12092</v>
      </c>
      <c r="G53" s="110">
        <v>7075</v>
      </c>
      <c r="H53" s="110">
        <v>5664</v>
      </c>
      <c r="I53" s="110">
        <v>2212</v>
      </c>
      <c r="J53" s="110">
        <v>20593</v>
      </c>
      <c r="K53" s="110">
        <v>2024</v>
      </c>
      <c r="L53" s="110">
        <v>33992</v>
      </c>
      <c r="M53" s="110">
        <v>1586</v>
      </c>
    </row>
    <row r="54" spans="1:13" ht="18.75" customHeight="1">
      <c r="A54" s="116">
        <v>7</v>
      </c>
      <c r="B54" s="110">
        <f>SUM(C54:M54)</f>
        <v>83392</v>
      </c>
      <c r="C54" s="110">
        <v>3574</v>
      </c>
      <c r="D54" s="110">
        <v>3154</v>
      </c>
      <c r="E54" s="110">
        <v>7061</v>
      </c>
      <c r="F54" s="110">
        <v>9283</v>
      </c>
      <c r="G54" s="110">
        <v>6198</v>
      </c>
      <c r="H54" s="110">
        <v>4511</v>
      </c>
      <c r="I54" s="110">
        <v>1994</v>
      </c>
      <c r="J54" s="110">
        <v>16594</v>
      </c>
      <c r="K54" s="110">
        <v>1451</v>
      </c>
      <c r="L54" s="110">
        <v>27783</v>
      </c>
      <c r="M54" s="110">
        <v>1789</v>
      </c>
    </row>
    <row r="55" spans="1:13" ht="18.75" customHeight="1">
      <c r="A55" s="116">
        <v>8</v>
      </c>
      <c r="B55" s="110">
        <f>SUM(C55:M55)</f>
        <v>75258</v>
      </c>
      <c r="C55" s="110">
        <v>3001</v>
      </c>
      <c r="D55" s="110">
        <v>2782</v>
      </c>
      <c r="E55" s="110">
        <v>6137</v>
      </c>
      <c r="F55" s="110">
        <v>8086</v>
      </c>
      <c r="G55" s="110">
        <v>4925</v>
      </c>
      <c r="H55" s="110">
        <v>3582</v>
      </c>
      <c r="I55" s="110">
        <v>1797</v>
      </c>
      <c r="J55" s="110">
        <v>17093</v>
      </c>
      <c r="K55" s="110">
        <v>1348</v>
      </c>
      <c r="L55" s="110">
        <v>25167</v>
      </c>
      <c r="M55" s="110">
        <v>1340</v>
      </c>
    </row>
    <row r="56" spans="1:13" ht="18.75" customHeight="1">
      <c r="A56" s="115">
        <v>9</v>
      </c>
      <c r="B56" s="67">
        <f>SUM(B58:B69)</f>
        <v>74404</v>
      </c>
      <c r="C56" s="67">
        <f>SUM(C58:C69)</f>
        <v>2978</v>
      </c>
      <c r="D56" s="67">
        <f>SUM(D58:D69)</f>
        <v>2744</v>
      </c>
      <c r="E56" s="67">
        <f>SUM(E58:E69)</f>
        <v>6743</v>
      </c>
      <c r="F56" s="67">
        <f>SUM(F58:F69)</f>
        <v>9202</v>
      </c>
      <c r="G56" s="67">
        <f>SUM(G58:G69)</f>
        <v>5607</v>
      </c>
      <c r="H56" s="67">
        <f>SUM(H58:H69)</f>
        <v>4600</v>
      </c>
      <c r="I56" s="67">
        <f>SUM(I58:I69)</f>
        <v>2098</v>
      </c>
      <c r="J56" s="67">
        <f>SUM(J58:J69)</f>
        <v>15758</v>
      </c>
      <c r="K56" s="67">
        <f>SUM(K58:K69)</f>
        <v>1374</v>
      </c>
      <c r="L56" s="67">
        <f>SUM(L58:L69)</f>
        <v>21629</v>
      </c>
      <c r="M56" s="67">
        <f>SUM(M58:M69)</f>
        <v>1671</v>
      </c>
    </row>
    <row r="57" spans="1:13" ht="18.75" customHeight="1">
      <c r="A57" s="17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customHeight="1">
      <c r="A58" s="645" t="s">
        <v>734</v>
      </c>
      <c r="B58" s="178">
        <f>SUM(C58:M58)</f>
        <v>5330</v>
      </c>
      <c r="C58" s="126">
        <v>268</v>
      </c>
      <c r="D58" s="110">
        <v>189</v>
      </c>
      <c r="E58" s="110">
        <v>467</v>
      </c>
      <c r="F58" s="110">
        <v>629</v>
      </c>
      <c r="G58" s="110">
        <v>356</v>
      </c>
      <c r="H58" s="110">
        <v>342</v>
      </c>
      <c r="I58" s="110">
        <v>163</v>
      </c>
      <c r="J58" s="110">
        <v>1087</v>
      </c>
      <c r="K58" s="110">
        <v>117</v>
      </c>
      <c r="L58" s="110">
        <v>1605</v>
      </c>
      <c r="M58" s="110">
        <v>107</v>
      </c>
    </row>
    <row r="59" spans="1:13" ht="18.75" customHeight="1">
      <c r="A59" s="648" t="s">
        <v>767</v>
      </c>
      <c r="B59" s="178">
        <f>SUM(C59:M59)</f>
        <v>11918</v>
      </c>
      <c r="C59" s="126">
        <v>498</v>
      </c>
      <c r="D59" s="110">
        <v>531</v>
      </c>
      <c r="E59" s="110">
        <v>1064</v>
      </c>
      <c r="F59" s="110">
        <v>1633</v>
      </c>
      <c r="G59" s="110">
        <v>960</v>
      </c>
      <c r="H59" s="110">
        <v>780</v>
      </c>
      <c r="I59" s="110">
        <v>419</v>
      </c>
      <c r="J59" s="110">
        <v>2279</v>
      </c>
      <c r="K59" s="110">
        <v>189</v>
      </c>
      <c r="L59" s="110">
        <v>3251</v>
      </c>
      <c r="M59" s="110">
        <v>314</v>
      </c>
    </row>
    <row r="60" spans="1:13" ht="18.75" customHeight="1">
      <c r="A60" s="648" t="s">
        <v>766</v>
      </c>
      <c r="B60" s="178">
        <f>SUM(C60:M60)</f>
        <v>6200</v>
      </c>
      <c r="C60" s="126">
        <v>269</v>
      </c>
      <c r="D60" s="110">
        <v>199</v>
      </c>
      <c r="E60" s="110">
        <v>501</v>
      </c>
      <c r="F60" s="110">
        <v>751</v>
      </c>
      <c r="G60" s="110">
        <v>477</v>
      </c>
      <c r="H60" s="110">
        <v>451</v>
      </c>
      <c r="I60" s="110">
        <v>154</v>
      </c>
      <c r="J60" s="110">
        <v>1410</v>
      </c>
      <c r="K60" s="110">
        <v>120</v>
      </c>
      <c r="L60" s="110">
        <v>1746</v>
      </c>
      <c r="M60" s="110">
        <v>122</v>
      </c>
    </row>
    <row r="61" spans="1:13" ht="18.75" customHeight="1">
      <c r="A61" s="648" t="s">
        <v>765</v>
      </c>
      <c r="B61" s="178">
        <f>SUM(C61:M61)</f>
        <v>6118</v>
      </c>
      <c r="C61" s="126">
        <v>266</v>
      </c>
      <c r="D61" s="110">
        <v>206</v>
      </c>
      <c r="E61" s="110">
        <v>558</v>
      </c>
      <c r="F61" s="110">
        <v>838</v>
      </c>
      <c r="G61" s="110">
        <v>538</v>
      </c>
      <c r="H61" s="110">
        <v>388</v>
      </c>
      <c r="I61" s="110">
        <v>144</v>
      </c>
      <c r="J61" s="110">
        <v>1222</v>
      </c>
      <c r="K61" s="110">
        <v>105</v>
      </c>
      <c r="L61" s="110">
        <v>1716</v>
      </c>
      <c r="M61" s="110">
        <v>137</v>
      </c>
    </row>
    <row r="62" spans="1:13" ht="18.75" customHeight="1">
      <c r="A62" s="648" t="s">
        <v>764</v>
      </c>
      <c r="B62" s="178">
        <f>SUM(C62:M62)</f>
        <v>7142</v>
      </c>
      <c r="C62" s="126">
        <v>250</v>
      </c>
      <c r="D62" s="110">
        <v>239</v>
      </c>
      <c r="E62" s="110">
        <v>699</v>
      </c>
      <c r="F62" s="110">
        <v>817</v>
      </c>
      <c r="G62" s="110">
        <v>667</v>
      </c>
      <c r="H62" s="110">
        <v>357</v>
      </c>
      <c r="I62" s="110">
        <v>161</v>
      </c>
      <c r="J62" s="110">
        <v>1385</v>
      </c>
      <c r="K62" s="110">
        <v>133</v>
      </c>
      <c r="L62" s="110">
        <v>2283</v>
      </c>
      <c r="M62" s="110">
        <v>151</v>
      </c>
    </row>
    <row r="63" spans="1:13" ht="18.75" customHeight="1">
      <c r="A63" s="648" t="s">
        <v>763</v>
      </c>
      <c r="B63" s="178">
        <f>SUM(C63:M63)</f>
        <v>3191</v>
      </c>
      <c r="C63" s="126">
        <v>166</v>
      </c>
      <c r="D63" s="110">
        <v>86</v>
      </c>
      <c r="E63" s="110">
        <v>332</v>
      </c>
      <c r="F63" s="110">
        <v>434</v>
      </c>
      <c r="G63" s="110">
        <v>214</v>
      </c>
      <c r="H63" s="110">
        <v>175</v>
      </c>
      <c r="I63" s="110">
        <v>56</v>
      </c>
      <c r="J63" s="110">
        <v>618</v>
      </c>
      <c r="K63" s="110">
        <v>51</v>
      </c>
      <c r="L63" s="110">
        <v>956</v>
      </c>
      <c r="M63" s="110">
        <v>103</v>
      </c>
    </row>
    <row r="64" spans="1:13" ht="18.75" customHeight="1">
      <c r="A64" s="648" t="s">
        <v>762</v>
      </c>
      <c r="B64" s="178">
        <f>SUM(C64:M64)</f>
        <v>6998</v>
      </c>
      <c r="C64" s="126">
        <v>298</v>
      </c>
      <c r="D64" s="110">
        <v>279</v>
      </c>
      <c r="E64" s="110">
        <v>658</v>
      </c>
      <c r="F64" s="110">
        <v>896</v>
      </c>
      <c r="G64" s="110">
        <v>568</v>
      </c>
      <c r="H64" s="110">
        <v>453</v>
      </c>
      <c r="I64" s="110">
        <v>184</v>
      </c>
      <c r="J64" s="110">
        <v>1434</v>
      </c>
      <c r="K64" s="110">
        <v>125</v>
      </c>
      <c r="L64" s="110">
        <v>1943</v>
      </c>
      <c r="M64" s="110">
        <v>160</v>
      </c>
    </row>
    <row r="65" spans="1:13" ht="18.75" customHeight="1">
      <c r="A65" s="648" t="s">
        <v>761</v>
      </c>
      <c r="B65" s="178">
        <f>SUM(C65:M65)</f>
        <v>5848</v>
      </c>
      <c r="C65" s="126">
        <v>212</v>
      </c>
      <c r="D65" s="110">
        <v>195</v>
      </c>
      <c r="E65" s="110">
        <v>557</v>
      </c>
      <c r="F65" s="110">
        <v>616</v>
      </c>
      <c r="G65" s="110">
        <v>420</v>
      </c>
      <c r="H65" s="110">
        <v>321</v>
      </c>
      <c r="I65" s="110">
        <v>188</v>
      </c>
      <c r="J65" s="110">
        <v>1425</v>
      </c>
      <c r="K65" s="110">
        <v>106</v>
      </c>
      <c r="L65" s="110">
        <v>1688</v>
      </c>
      <c r="M65" s="110">
        <v>120</v>
      </c>
    </row>
    <row r="66" spans="1:13" ht="18.75" customHeight="1">
      <c r="A66" s="648" t="s">
        <v>760</v>
      </c>
      <c r="B66" s="178">
        <f>SUM(C66:M66)</f>
        <v>5066</v>
      </c>
      <c r="C66" s="126">
        <v>209</v>
      </c>
      <c r="D66" s="110">
        <v>190</v>
      </c>
      <c r="E66" s="110">
        <v>426</v>
      </c>
      <c r="F66" s="110">
        <v>565</v>
      </c>
      <c r="G66" s="110">
        <v>394</v>
      </c>
      <c r="H66" s="110">
        <v>347</v>
      </c>
      <c r="I66" s="110">
        <v>132</v>
      </c>
      <c r="J66" s="110">
        <v>1094</v>
      </c>
      <c r="K66" s="110">
        <v>115</v>
      </c>
      <c r="L66" s="110">
        <v>1497</v>
      </c>
      <c r="M66" s="110">
        <v>97</v>
      </c>
    </row>
    <row r="67" spans="1:13" ht="18.75" customHeight="1">
      <c r="A67" s="646" t="s">
        <v>733</v>
      </c>
      <c r="B67" s="178">
        <f>SUM(C67:M67)</f>
        <v>5730</v>
      </c>
      <c r="C67" s="126">
        <v>176</v>
      </c>
      <c r="D67" s="110">
        <v>240</v>
      </c>
      <c r="E67" s="110">
        <v>539</v>
      </c>
      <c r="F67" s="110">
        <v>752</v>
      </c>
      <c r="G67" s="110">
        <v>378</v>
      </c>
      <c r="H67" s="110">
        <v>332</v>
      </c>
      <c r="I67" s="110">
        <v>187</v>
      </c>
      <c r="J67" s="110">
        <v>1242</v>
      </c>
      <c r="K67" s="110">
        <v>111</v>
      </c>
      <c r="L67" s="110">
        <v>1609</v>
      </c>
      <c r="M67" s="110">
        <v>164</v>
      </c>
    </row>
    <row r="68" spans="1:13" ht="18.75" customHeight="1">
      <c r="A68" s="648" t="s">
        <v>759</v>
      </c>
      <c r="B68" s="178">
        <f>SUM(C68:M68)</f>
        <v>5961</v>
      </c>
      <c r="C68" s="20">
        <v>224</v>
      </c>
      <c r="D68" s="20">
        <v>234</v>
      </c>
      <c r="E68" s="20">
        <v>539</v>
      </c>
      <c r="F68" s="20">
        <v>757</v>
      </c>
      <c r="G68" s="20">
        <v>319</v>
      </c>
      <c r="H68" s="20">
        <v>336</v>
      </c>
      <c r="I68" s="20">
        <v>192</v>
      </c>
      <c r="J68" s="20">
        <v>1325</v>
      </c>
      <c r="K68" s="20">
        <v>100</v>
      </c>
      <c r="L68" s="20">
        <v>1843</v>
      </c>
      <c r="M68" s="20">
        <v>92</v>
      </c>
    </row>
    <row r="69" spans="1:13" ht="18.75" customHeight="1">
      <c r="A69" s="647" t="s">
        <v>758</v>
      </c>
      <c r="B69" s="550">
        <f>SUM(C69:M69)</f>
        <v>4902</v>
      </c>
      <c r="C69" s="28">
        <v>142</v>
      </c>
      <c r="D69" s="28">
        <v>156</v>
      </c>
      <c r="E69" s="28">
        <v>403</v>
      </c>
      <c r="F69" s="28">
        <v>514</v>
      </c>
      <c r="G69" s="28">
        <v>316</v>
      </c>
      <c r="H69" s="28">
        <v>318</v>
      </c>
      <c r="I69" s="28">
        <v>118</v>
      </c>
      <c r="J69" s="28">
        <v>1237</v>
      </c>
      <c r="K69" s="28">
        <v>102</v>
      </c>
      <c r="L69" s="28">
        <v>1492</v>
      </c>
      <c r="M69" s="28">
        <v>104</v>
      </c>
    </row>
    <row r="70" spans="1:13" ht="18.75" customHeight="1">
      <c r="A70" s="17" t="s">
        <v>713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</sheetData>
  <sheetProtection/>
  <mergeCells count="20">
    <mergeCell ref="A48:M48"/>
    <mergeCell ref="A49:M49"/>
    <mergeCell ref="A47:M47"/>
    <mergeCell ref="A18:T18"/>
    <mergeCell ref="N22:P22"/>
    <mergeCell ref="Q22:S22"/>
    <mergeCell ref="A17:T17"/>
    <mergeCell ref="B21:B23"/>
    <mergeCell ref="C21:G22"/>
    <mergeCell ref="T21:T23"/>
    <mergeCell ref="A19:T19"/>
    <mergeCell ref="A21:A23"/>
    <mergeCell ref="H21:S21"/>
    <mergeCell ref="H22:J22"/>
    <mergeCell ref="K22:M22"/>
    <mergeCell ref="A5:M5"/>
    <mergeCell ref="A13:E13"/>
    <mergeCell ref="A1:C1"/>
    <mergeCell ref="A3:M3"/>
    <mergeCell ref="A4:M4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54">
      <selection activeCell="B74" sqref="B74"/>
    </sheetView>
  </sheetViews>
  <sheetFormatPr defaultColWidth="8.796875" defaultRowHeight="18.75" customHeight="1"/>
  <cols>
    <col min="1" max="6" width="11.8984375" style="0" customWidth="1"/>
    <col min="7" max="7" width="13.09765625" style="0" customWidth="1"/>
    <col min="8" max="8" width="13.69921875" style="0" customWidth="1"/>
    <col min="9" max="10" width="11.8984375" style="0" customWidth="1"/>
    <col min="11" max="11" width="3.09765625" style="0" customWidth="1"/>
    <col min="12" max="16384" width="11.8984375" style="0" customWidth="1"/>
  </cols>
  <sheetData>
    <row r="1" spans="1:22" ht="18.75" customHeight="1">
      <c r="A1" s="337" t="s">
        <v>788</v>
      </c>
      <c r="B1" s="338"/>
      <c r="C1" s="1"/>
      <c r="D1" s="1"/>
      <c r="E1" s="1"/>
      <c r="F1" s="1"/>
      <c r="G1" s="1"/>
      <c r="K1" s="1"/>
      <c r="L1" s="1"/>
      <c r="M1" s="1"/>
      <c r="N1" s="1"/>
      <c r="O1" s="1"/>
      <c r="P1" s="1"/>
      <c r="Q1" s="1"/>
      <c r="R1" s="1"/>
      <c r="S1" s="1"/>
      <c r="T1" s="362" t="s">
        <v>802</v>
      </c>
      <c r="U1" s="363"/>
      <c r="V1" s="363"/>
    </row>
    <row r="2" spans="1:22" ht="18.75" customHeight="1">
      <c r="A2" s="1"/>
      <c r="B2" s="1"/>
      <c r="C2" s="1"/>
      <c r="D2" s="1"/>
      <c r="E2" s="1"/>
      <c r="F2" s="1"/>
      <c r="G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604" t="s">
        <v>789</v>
      </c>
      <c r="B3" s="604"/>
      <c r="C3" s="604"/>
      <c r="D3" s="604"/>
      <c r="E3" s="604"/>
      <c r="F3" s="604"/>
      <c r="G3" s="604"/>
      <c r="K3" s="301" t="s">
        <v>803</v>
      </c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2" ht="18.75" customHeight="1">
      <c r="A4" s="302" t="s">
        <v>790</v>
      </c>
      <c r="B4" s="303"/>
      <c r="C4" s="303"/>
      <c r="D4" s="303"/>
      <c r="E4" s="303"/>
      <c r="F4" s="303"/>
      <c r="G4" s="30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 thickBot="1">
      <c r="A5" s="1"/>
      <c r="B5" s="1"/>
      <c r="C5" s="1"/>
      <c r="D5" s="1"/>
      <c r="E5" s="1"/>
      <c r="F5" s="1"/>
      <c r="G5" s="1"/>
      <c r="K5" s="17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0" t="s">
        <v>801</v>
      </c>
    </row>
    <row r="6" spans="1:22" ht="18.75" customHeight="1">
      <c r="A6" s="2"/>
      <c r="B6" s="651" t="s">
        <v>323</v>
      </c>
      <c r="C6" s="640" t="s">
        <v>714</v>
      </c>
      <c r="D6" s="640" t="s">
        <v>787</v>
      </c>
      <c r="E6" s="640" t="s">
        <v>786</v>
      </c>
      <c r="F6" s="640" t="s">
        <v>785</v>
      </c>
      <c r="G6" s="603" t="s">
        <v>784</v>
      </c>
      <c r="K6" s="327" t="s">
        <v>800</v>
      </c>
      <c r="L6" s="429"/>
      <c r="M6" s="653" t="s">
        <v>799</v>
      </c>
      <c r="N6" s="654"/>
      <c r="O6" s="653" t="s">
        <v>798</v>
      </c>
      <c r="P6" s="654"/>
      <c r="Q6" s="653" t="s">
        <v>797</v>
      </c>
      <c r="R6" s="654"/>
      <c r="S6" s="653" t="s">
        <v>796</v>
      </c>
      <c r="T6" s="654"/>
      <c r="U6" s="653" t="s">
        <v>795</v>
      </c>
      <c r="V6" s="653"/>
    </row>
    <row r="7" spans="1:22" ht="18.75" customHeight="1">
      <c r="A7" s="250" t="s">
        <v>783</v>
      </c>
      <c r="B7" s="6"/>
      <c r="C7" s="294"/>
      <c r="D7" s="294"/>
      <c r="E7" s="294"/>
      <c r="F7" s="294"/>
      <c r="G7" s="306"/>
      <c r="K7" s="330" t="s">
        <v>794</v>
      </c>
      <c r="L7" s="381"/>
      <c r="M7" s="5" t="s">
        <v>59</v>
      </c>
      <c r="N7" s="5" t="s">
        <v>793</v>
      </c>
      <c r="O7" s="5" t="s">
        <v>59</v>
      </c>
      <c r="P7" s="5" t="s">
        <v>793</v>
      </c>
      <c r="Q7" s="5" t="s">
        <v>59</v>
      </c>
      <c r="R7" s="5" t="s">
        <v>793</v>
      </c>
      <c r="S7" s="5" t="s">
        <v>59</v>
      </c>
      <c r="T7" s="5" t="s">
        <v>793</v>
      </c>
      <c r="U7" s="5" t="s">
        <v>59</v>
      </c>
      <c r="V7" s="4" t="s">
        <v>793</v>
      </c>
    </row>
    <row r="8" spans="1:22" ht="18.75" customHeight="1">
      <c r="A8" s="452" t="s">
        <v>791</v>
      </c>
      <c r="B8" s="454"/>
      <c r="C8" s="29">
        <v>37</v>
      </c>
      <c r="D8" s="29">
        <v>37</v>
      </c>
      <c r="E8" s="29">
        <v>39</v>
      </c>
      <c r="F8" s="29">
        <v>40</v>
      </c>
      <c r="G8" s="29">
        <v>40</v>
      </c>
      <c r="K8" s="332" t="s">
        <v>50</v>
      </c>
      <c r="L8" s="449"/>
      <c r="M8" s="110">
        <v>191</v>
      </c>
      <c r="N8" s="110">
        <v>16702</v>
      </c>
      <c r="O8" s="110">
        <v>364</v>
      </c>
      <c r="P8" s="110">
        <v>14767</v>
      </c>
      <c r="Q8" s="110">
        <v>308</v>
      </c>
      <c r="R8" s="110">
        <v>26805</v>
      </c>
      <c r="S8" s="110">
        <v>237</v>
      </c>
      <c r="T8" s="110">
        <v>23063</v>
      </c>
      <c r="U8" s="110">
        <v>112</v>
      </c>
      <c r="V8" s="110">
        <v>16024</v>
      </c>
    </row>
    <row r="9" spans="1:22" ht="18.75" customHeight="1">
      <c r="A9" s="487" t="s">
        <v>782</v>
      </c>
      <c r="B9" s="354"/>
      <c r="C9" s="110">
        <v>1859316</v>
      </c>
      <c r="D9" s="110">
        <v>1974577</v>
      </c>
      <c r="E9" s="110">
        <v>2161694</v>
      </c>
      <c r="F9" s="110">
        <v>2429383</v>
      </c>
      <c r="G9" s="110">
        <v>2601214</v>
      </c>
      <c r="K9" s="347">
        <v>6</v>
      </c>
      <c r="L9" s="348"/>
      <c r="M9" s="110">
        <v>199</v>
      </c>
      <c r="N9" s="110">
        <v>13899</v>
      </c>
      <c r="O9" s="110">
        <v>354</v>
      </c>
      <c r="P9" s="110">
        <v>13957</v>
      </c>
      <c r="Q9" s="110">
        <v>322</v>
      </c>
      <c r="R9" s="110">
        <v>27025</v>
      </c>
      <c r="S9" s="110">
        <v>339</v>
      </c>
      <c r="T9" s="110">
        <v>32987</v>
      </c>
      <c r="U9" s="110">
        <v>123</v>
      </c>
      <c r="V9" s="110">
        <v>23327</v>
      </c>
    </row>
    <row r="10" spans="1:22" ht="18.75" customHeight="1">
      <c r="A10" s="650" t="s">
        <v>781</v>
      </c>
      <c r="B10" s="649"/>
      <c r="C10" s="250">
        <v>150</v>
      </c>
      <c r="D10" s="250">
        <v>136</v>
      </c>
      <c r="E10" s="250">
        <v>114</v>
      </c>
      <c r="F10" s="250">
        <v>146</v>
      </c>
      <c r="G10" s="250">
        <v>146</v>
      </c>
      <c r="K10" s="347">
        <v>7</v>
      </c>
      <c r="L10" s="348"/>
      <c r="M10" s="110">
        <v>187</v>
      </c>
      <c r="N10" s="110">
        <v>19555</v>
      </c>
      <c r="O10" s="110">
        <v>463</v>
      </c>
      <c r="P10" s="110">
        <v>29580</v>
      </c>
      <c r="Q10" s="110">
        <v>264</v>
      </c>
      <c r="R10" s="110">
        <v>48244</v>
      </c>
      <c r="S10" s="110">
        <v>614</v>
      </c>
      <c r="T10" s="110">
        <v>52228</v>
      </c>
      <c r="U10" s="110">
        <v>143</v>
      </c>
      <c r="V10" s="110">
        <v>23201</v>
      </c>
    </row>
    <row r="11" spans="1:22" ht="18.75" customHeight="1">
      <c r="A11" s="29" t="s">
        <v>780</v>
      </c>
      <c r="B11" s="29"/>
      <c r="C11" s="29"/>
      <c r="D11" s="29"/>
      <c r="E11" s="29"/>
      <c r="F11" s="29"/>
      <c r="G11" s="29"/>
      <c r="K11" s="347">
        <v>8</v>
      </c>
      <c r="L11" s="348"/>
      <c r="M11" s="110">
        <v>324</v>
      </c>
      <c r="N11" s="110">
        <v>23704</v>
      </c>
      <c r="O11" s="110">
        <v>315</v>
      </c>
      <c r="P11" s="110">
        <v>24764</v>
      </c>
      <c r="Q11" s="110">
        <v>294</v>
      </c>
      <c r="R11" s="110">
        <v>55532</v>
      </c>
      <c r="S11" s="110">
        <v>645</v>
      </c>
      <c r="T11" s="110">
        <v>46721</v>
      </c>
      <c r="U11" s="110">
        <v>157</v>
      </c>
      <c r="V11" s="110">
        <v>22654</v>
      </c>
    </row>
    <row r="12" spans="11:22" ht="18.75" customHeight="1">
      <c r="K12" s="351">
        <v>9</v>
      </c>
      <c r="L12" s="352"/>
      <c r="M12" s="114">
        <f>SUM(M14:M23,M26,M32,M42,M49,M55,M63,M69)</f>
        <v>251</v>
      </c>
      <c r="N12" s="114">
        <f>SUM(N14:N23,N26,N32,N42,N49,N55,N63,N69)</f>
        <v>24604</v>
      </c>
      <c r="O12" s="114">
        <f>SUM(O14:O23,O26,O32,O42,O49,O55,O63,O69)</f>
        <v>400</v>
      </c>
      <c r="P12" s="114">
        <f>SUM(P14:P23,P26,P32,P42,P49,P55,P63,P69)</f>
        <v>36576</v>
      </c>
      <c r="Q12" s="114">
        <f>SUM(Q14:Q23,Q26,Q32,Q42,Q49,Q55,Q63,Q69)</f>
        <v>264</v>
      </c>
      <c r="R12" s="114">
        <f>SUM(R14:R23,R26,R32,R42,R49,R55,R63,R69)</f>
        <v>56826</v>
      </c>
      <c r="S12" s="114">
        <f>SUM(S14:S23,S26,S32,S42,S49,S55,S63,S69)</f>
        <v>691</v>
      </c>
      <c r="T12" s="114">
        <f>SUM(T14:T23,T26,T32,T42,T49,T55,T63,T69)</f>
        <v>61032</v>
      </c>
      <c r="U12" s="114">
        <f>SUM(U14:U23,U26,U32,U42,U49,U55,U63,U69)</f>
        <v>189</v>
      </c>
      <c r="V12" s="114">
        <f>SUM(V14:V23,V26,V32,V42,V49,V55,V63,V69)</f>
        <v>36251</v>
      </c>
    </row>
    <row r="13" spans="11:22" ht="18.75" customHeight="1">
      <c r="K13" s="18"/>
      <c r="L13" s="652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1:22" ht="18.75" customHeight="1">
      <c r="K14" s="349" t="s">
        <v>49</v>
      </c>
      <c r="L14" s="365"/>
      <c r="M14" s="114">
        <v>2</v>
      </c>
      <c r="N14" s="114">
        <v>119</v>
      </c>
      <c r="O14" s="114">
        <v>52</v>
      </c>
      <c r="P14" s="114">
        <v>3702</v>
      </c>
      <c r="Q14" s="114">
        <v>117</v>
      </c>
      <c r="R14" s="114">
        <v>36744</v>
      </c>
      <c r="S14" s="114">
        <v>33</v>
      </c>
      <c r="T14" s="114">
        <v>3673</v>
      </c>
      <c r="U14" s="114">
        <v>70</v>
      </c>
      <c r="V14" s="114">
        <v>7032</v>
      </c>
    </row>
    <row r="15" spans="11:22" ht="18.75" customHeight="1">
      <c r="K15" s="349" t="s">
        <v>48</v>
      </c>
      <c r="L15" s="350"/>
      <c r="M15" s="30" t="s">
        <v>66</v>
      </c>
      <c r="N15" s="30" t="s">
        <v>66</v>
      </c>
      <c r="O15" s="114">
        <v>26</v>
      </c>
      <c r="P15" s="114">
        <v>2199</v>
      </c>
      <c r="Q15" s="30" t="s">
        <v>66</v>
      </c>
      <c r="R15" s="30" t="s">
        <v>66</v>
      </c>
      <c r="S15" s="114">
        <v>28</v>
      </c>
      <c r="T15" s="114">
        <v>7395</v>
      </c>
      <c r="U15" s="114">
        <v>6</v>
      </c>
      <c r="V15" s="114">
        <v>6198</v>
      </c>
    </row>
    <row r="16" spans="1:22" ht="18.75" customHeight="1">
      <c r="A16" s="301" t="s">
        <v>840</v>
      </c>
      <c r="B16" s="301"/>
      <c r="C16" s="301"/>
      <c r="D16" s="301"/>
      <c r="E16" s="301"/>
      <c r="F16" s="301"/>
      <c r="G16" s="301"/>
      <c r="K16" s="349" t="s">
        <v>47</v>
      </c>
      <c r="L16" s="350"/>
      <c r="M16" s="114">
        <v>30</v>
      </c>
      <c r="N16" s="114">
        <v>755</v>
      </c>
      <c r="O16" s="114">
        <v>13</v>
      </c>
      <c r="P16" s="114">
        <v>1651</v>
      </c>
      <c r="Q16" s="114">
        <v>6</v>
      </c>
      <c r="R16" s="114">
        <v>696</v>
      </c>
      <c r="S16" s="114">
        <v>27</v>
      </c>
      <c r="T16" s="114">
        <v>3311</v>
      </c>
      <c r="U16" s="114">
        <v>5</v>
      </c>
      <c r="V16" s="114">
        <v>969</v>
      </c>
    </row>
    <row r="17" spans="1:22" ht="18.75" customHeight="1" thickBot="1">
      <c r="A17" s="235"/>
      <c r="B17" s="235"/>
      <c r="C17" s="235"/>
      <c r="D17" s="235"/>
      <c r="E17" s="235"/>
      <c r="F17" s="235"/>
      <c r="G17" s="235"/>
      <c r="K17" s="349" t="s">
        <v>46</v>
      </c>
      <c r="L17" s="350"/>
      <c r="M17" s="114">
        <v>5</v>
      </c>
      <c r="N17" s="114">
        <v>1350</v>
      </c>
      <c r="O17" s="30" t="s">
        <v>66</v>
      </c>
      <c r="P17" s="30" t="s">
        <v>66</v>
      </c>
      <c r="Q17" s="30" t="s">
        <v>66</v>
      </c>
      <c r="R17" s="30" t="s">
        <v>66</v>
      </c>
      <c r="S17" s="114">
        <v>49</v>
      </c>
      <c r="T17" s="114">
        <v>370</v>
      </c>
      <c r="U17" s="114">
        <v>1</v>
      </c>
      <c r="V17" s="114">
        <v>250</v>
      </c>
    </row>
    <row r="18" spans="1:22" ht="18.75" customHeight="1">
      <c r="A18" s="609"/>
      <c r="B18" s="651" t="s">
        <v>231</v>
      </c>
      <c r="C18" s="640" t="s">
        <v>816</v>
      </c>
      <c r="D18" s="640" t="s">
        <v>839</v>
      </c>
      <c r="E18" s="640" t="s">
        <v>838</v>
      </c>
      <c r="F18" s="640" t="s">
        <v>837</v>
      </c>
      <c r="G18" s="603" t="s">
        <v>836</v>
      </c>
      <c r="K18" s="349" t="s">
        <v>45</v>
      </c>
      <c r="L18" s="350"/>
      <c r="M18" s="114">
        <v>30</v>
      </c>
      <c r="N18" s="114">
        <v>3593</v>
      </c>
      <c r="O18" s="114">
        <v>12</v>
      </c>
      <c r="P18" s="114">
        <v>1703</v>
      </c>
      <c r="Q18" s="114">
        <v>10</v>
      </c>
      <c r="R18" s="114">
        <v>1344</v>
      </c>
      <c r="S18" s="114">
        <v>18</v>
      </c>
      <c r="T18" s="114">
        <v>2534</v>
      </c>
      <c r="U18" s="114">
        <v>9</v>
      </c>
      <c r="V18" s="114">
        <v>785</v>
      </c>
    </row>
    <row r="19" spans="1:22" ht="18.75" customHeight="1">
      <c r="A19" s="250" t="s">
        <v>835</v>
      </c>
      <c r="B19" s="6"/>
      <c r="C19" s="294"/>
      <c r="D19" s="294"/>
      <c r="E19" s="294"/>
      <c r="F19" s="294"/>
      <c r="G19" s="306"/>
      <c r="K19" s="349" t="s">
        <v>44</v>
      </c>
      <c r="L19" s="350"/>
      <c r="M19" s="114">
        <v>5</v>
      </c>
      <c r="N19" s="114">
        <v>1567</v>
      </c>
      <c r="O19" s="114">
        <v>15</v>
      </c>
      <c r="P19" s="114">
        <v>3577</v>
      </c>
      <c r="Q19" s="114">
        <v>31</v>
      </c>
      <c r="R19" s="114">
        <v>2033</v>
      </c>
      <c r="S19" s="114">
        <v>20</v>
      </c>
      <c r="T19" s="114">
        <v>1806</v>
      </c>
      <c r="U19" s="114">
        <v>36</v>
      </c>
      <c r="V19" s="114">
        <v>2460</v>
      </c>
    </row>
    <row r="20" spans="1:22" ht="18.75" customHeight="1">
      <c r="A20" s="453" t="s">
        <v>834</v>
      </c>
      <c r="B20" s="454"/>
      <c r="C20" s="29">
        <v>19</v>
      </c>
      <c r="D20" s="29">
        <v>17</v>
      </c>
      <c r="E20" s="29">
        <v>16</v>
      </c>
      <c r="F20" s="29">
        <v>16</v>
      </c>
      <c r="G20" s="29">
        <v>15</v>
      </c>
      <c r="K20" s="349" t="s">
        <v>43</v>
      </c>
      <c r="L20" s="350"/>
      <c r="M20" s="30" t="s">
        <v>66</v>
      </c>
      <c r="N20" s="30" t="s">
        <v>66</v>
      </c>
      <c r="O20" s="114">
        <v>86</v>
      </c>
      <c r="P20" s="114">
        <v>1587</v>
      </c>
      <c r="Q20" s="114">
        <v>6</v>
      </c>
      <c r="R20" s="114">
        <v>412</v>
      </c>
      <c r="S20" s="114">
        <v>19</v>
      </c>
      <c r="T20" s="114">
        <v>187</v>
      </c>
      <c r="U20" s="114">
        <v>5</v>
      </c>
      <c r="V20" s="114">
        <v>1178</v>
      </c>
    </row>
    <row r="21" spans="1:22" ht="18.75" customHeight="1">
      <c r="A21" s="487" t="s">
        <v>833</v>
      </c>
      <c r="B21" s="354"/>
      <c r="C21" s="29">
        <v>127</v>
      </c>
      <c r="D21" s="29">
        <v>124</v>
      </c>
      <c r="E21" s="29">
        <v>130</v>
      </c>
      <c r="F21" s="29">
        <v>144</v>
      </c>
      <c r="G21" s="29">
        <v>147</v>
      </c>
      <c r="K21" s="349" t="s">
        <v>42</v>
      </c>
      <c r="L21" s="350"/>
      <c r="M21" s="114">
        <v>16</v>
      </c>
      <c r="N21" s="114">
        <v>2890</v>
      </c>
      <c r="O21" s="114">
        <v>3</v>
      </c>
      <c r="P21" s="114">
        <v>218</v>
      </c>
      <c r="Q21" s="114">
        <v>2</v>
      </c>
      <c r="R21" s="114">
        <v>769</v>
      </c>
      <c r="S21" s="114">
        <v>6</v>
      </c>
      <c r="T21" s="114">
        <v>192</v>
      </c>
      <c r="U21" s="114">
        <v>3</v>
      </c>
      <c r="V21" s="114">
        <v>110</v>
      </c>
    </row>
    <row r="22" spans="1:22" ht="18.75" customHeight="1">
      <c r="A22" s="487" t="s">
        <v>832</v>
      </c>
      <c r="B22" s="354"/>
      <c r="C22" s="29">
        <v>86</v>
      </c>
      <c r="D22" s="29">
        <v>80</v>
      </c>
      <c r="E22" s="29">
        <v>85</v>
      </c>
      <c r="F22" s="29">
        <v>92</v>
      </c>
      <c r="G22" s="29">
        <v>88</v>
      </c>
      <c r="K22" s="113"/>
      <c r="L22" s="112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8.75" customHeight="1">
      <c r="A23" s="487" t="s">
        <v>831</v>
      </c>
      <c r="B23" s="354"/>
      <c r="C23" s="29">
        <v>14</v>
      </c>
      <c r="D23" s="29">
        <v>17</v>
      </c>
      <c r="E23" s="29">
        <v>15</v>
      </c>
      <c r="F23" s="29">
        <v>9</v>
      </c>
      <c r="G23" s="29">
        <v>16</v>
      </c>
      <c r="K23" s="349" t="s">
        <v>144</v>
      </c>
      <c r="L23" s="350"/>
      <c r="M23" s="114">
        <f>SUM(M24)</f>
        <v>5</v>
      </c>
      <c r="N23" s="114">
        <f>SUM(N24)</f>
        <v>1181</v>
      </c>
      <c r="O23" s="114">
        <f>SUM(O24)</f>
        <v>9</v>
      </c>
      <c r="P23" s="114">
        <f>SUM(P24)</f>
        <v>4830</v>
      </c>
      <c r="Q23" s="114">
        <f>SUM(Q24)</f>
        <v>2</v>
      </c>
      <c r="R23" s="114">
        <f>SUM(R24)</f>
        <v>650</v>
      </c>
      <c r="S23" s="114">
        <f>SUM(S24)</f>
        <v>3</v>
      </c>
      <c r="T23" s="114">
        <f>SUM(T24)</f>
        <v>49</v>
      </c>
      <c r="U23" s="114">
        <f>SUM(U24)</f>
        <v>2</v>
      </c>
      <c r="V23" s="114">
        <f>SUM(V24)</f>
        <v>110</v>
      </c>
    </row>
    <row r="24" spans="1:22" ht="18.75" customHeight="1">
      <c r="A24" s="487" t="s">
        <v>830</v>
      </c>
      <c r="B24" s="354"/>
      <c r="C24" s="29">
        <v>97</v>
      </c>
      <c r="D24" s="29">
        <v>98</v>
      </c>
      <c r="E24" s="29">
        <v>102</v>
      </c>
      <c r="F24" s="29">
        <v>103</v>
      </c>
      <c r="G24" s="29">
        <v>102</v>
      </c>
      <c r="K24" s="34"/>
      <c r="L24" s="9" t="s">
        <v>143</v>
      </c>
      <c r="M24" s="110">
        <v>5</v>
      </c>
      <c r="N24" s="110">
        <v>1181</v>
      </c>
      <c r="O24" s="110">
        <v>9</v>
      </c>
      <c r="P24" s="110">
        <v>4830</v>
      </c>
      <c r="Q24" s="110">
        <v>2</v>
      </c>
      <c r="R24" s="110">
        <v>650</v>
      </c>
      <c r="S24" s="110">
        <v>3</v>
      </c>
      <c r="T24" s="110">
        <v>49</v>
      </c>
      <c r="U24" s="110">
        <v>2</v>
      </c>
      <c r="V24" s="110">
        <v>110</v>
      </c>
    </row>
    <row r="25" spans="1:22" ht="18.75" customHeight="1">
      <c r="A25" s="487" t="s">
        <v>829</v>
      </c>
      <c r="B25" s="354"/>
      <c r="C25" s="29">
        <v>55</v>
      </c>
      <c r="D25" s="29">
        <v>60</v>
      </c>
      <c r="E25" s="29">
        <v>62</v>
      </c>
      <c r="F25" s="29">
        <v>71</v>
      </c>
      <c r="G25" s="29">
        <v>71</v>
      </c>
      <c r="K25" s="34"/>
      <c r="L25" s="9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18.75" customHeight="1">
      <c r="A26" s="487" t="s">
        <v>828</v>
      </c>
      <c r="B26" s="354"/>
      <c r="C26" s="29">
        <v>51</v>
      </c>
      <c r="D26" s="29">
        <v>53</v>
      </c>
      <c r="E26" s="29">
        <v>51</v>
      </c>
      <c r="F26" s="29">
        <v>49</v>
      </c>
      <c r="G26" s="29">
        <v>49</v>
      </c>
      <c r="K26" s="349" t="s">
        <v>142</v>
      </c>
      <c r="L26" s="365"/>
      <c r="M26" s="114">
        <f>SUM(M27:M30)</f>
        <v>49</v>
      </c>
      <c r="N26" s="114">
        <f>SUM(N27:N30)</f>
        <v>3305</v>
      </c>
      <c r="O26" s="114">
        <f>SUM(O27:O30)</f>
        <v>11</v>
      </c>
      <c r="P26" s="114">
        <f>SUM(P27:P30)</f>
        <v>3973</v>
      </c>
      <c r="Q26" s="114">
        <f>SUM(Q27:Q30)</f>
        <v>18</v>
      </c>
      <c r="R26" s="114">
        <f>SUM(R27:R30)</f>
        <v>3218</v>
      </c>
      <c r="S26" s="114">
        <f>SUM(S27:S30)</f>
        <v>114</v>
      </c>
      <c r="T26" s="114">
        <f>SUM(T27:T30)</f>
        <v>12257</v>
      </c>
      <c r="U26" s="114">
        <f>SUM(U27:U30)</f>
        <v>4</v>
      </c>
      <c r="V26" s="114">
        <f>SUM(V27:V30)</f>
        <v>2562</v>
      </c>
    </row>
    <row r="27" spans="1:22" ht="18.75" customHeight="1">
      <c r="A27" s="487" t="s">
        <v>827</v>
      </c>
      <c r="B27" s="354"/>
      <c r="C27" s="29">
        <v>23</v>
      </c>
      <c r="D27" s="29">
        <v>25</v>
      </c>
      <c r="E27" s="29">
        <v>24</v>
      </c>
      <c r="F27" s="29">
        <v>24</v>
      </c>
      <c r="G27" s="29">
        <v>26</v>
      </c>
      <c r="K27" s="34"/>
      <c r="L27" s="9" t="s">
        <v>141</v>
      </c>
      <c r="M27" s="110">
        <v>6</v>
      </c>
      <c r="N27" s="110">
        <v>648</v>
      </c>
      <c r="O27" s="110">
        <v>4</v>
      </c>
      <c r="P27" s="110">
        <v>2340</v>
      </c>
      <c r="Q27" s="110">
        <v>1</v>
      </c>
      <c r="R27" s="110">
        <v>2217</v>
      </c>
      <c r="S27" s="110">
        <v>3</v>
      </c>
      <c r="T27" s="110">
        <v>912</v>
      </c>
      <c r="U27" s="26" t="s">
        <v>66</v>
      </c>
      <c r="V27" s="26" t="s">
        <v>66</v>
      </c>
    </row>
    <row r="28" spans="1:22" ht="18.75" customHeight="1">
      <c r="A28" s="487" t="s">
        <v>826</v>
      </c>
      <c r="B28" s="354"/>
      <c r="C28" s="29">
        <v>29</v>
      </c>
      <c r="D28" s="29">
        <v>29</v>
      </c>
      <c r="E28" s="29">
        <v>29</v>
      </c>
      <c r="F28" s="29">
        <v>29</v>
      </c>
      <c r="G28" s="29">
        <v>29</v>
      </c>
      <c r="K28" s="34"/>
      <c r="L28" s="9" t="s">
        <v>140</v>
      </c>
      <c r="M28" s="110">
        <v>12</v>
      </c>
      <c r="N28" s="110">
        <v>240</v>
      </c>
      <c r="O28" s="110">
        <v>2</v>
      </c>
      <c r="P28" s="110">
        <v>566</v>
      </c>
      <c r="Q28" s="110">
        <v>1</v>
      </c>
      <c r="R28" s="110">
        <v>32</v>
      </c>
      <c r="S28" s="110">
        <v>7</v>
      </c>
      <c r="T28" s="110">
        <v>125</v>
      </c>
      <c r="U28" s="110">
        <v>1</v>
      </c>
      <c r="V28" s="110">
        <v>750</v>
      </c>
    </row>
    <row r="29" spans="1:22" ht="18.75" customHeight="1">
      <c r="A29" s="487" t="s">
        <v>825</v>
      </c>
      <c r="B29" s="354"/>
      <c r="C29" s="29">
        <v>56</v>
      </c>
      <c r="D29" s="29">
        <v>53</v>
      </c>
      <c r="E29" s="29">
        <v>56</v>
      </c>
      <c r="F29" s="29">
        <v>71</v>
      </c>
      <c r="G29" s="29">
        <v>71</v>
      </c>
      <c r="K29" s="34"/>
      <c r="L29" s="9" t="s">
        <v>139</v>
      </c>
      <c r="M29" s="110">
        <v>11</v>
      </c>
      <c r="N29" s="110">
        <v>1985</v>
      </c>
      <c r="O29" s="110">
        <v>1</v>
      </c>
      <c r="P29" s="110">
        <v>535</v>
      </c>
      <c r="Q29" s="26">
        <v>9</v>
      </c>
      <c r="R29" s="26">
        <v>548</v>
      </c>
      <c r="S29" s="110">
        <v>91</v>
      </c>
      <c r="T29" s="110">
        <v>11063</v>
      </c>
      <c r="U29" s="110">
        <v>1</v>
      </c>
      <c r="V29" s="110">
        <v>754</v>
      </c>
    </row>
    <row r="30" spans="1:22" ht="18.75" customHeight="1">
      <c r="A30" s="487" t="s">
        <v>824</v>
      </c>
      <c r="B30" s="354"/>
      <c r="C30" s="29">
        <v>1</v>
      </c>
      <c r="D30" s="29">
        <v>1</v>
      </c>
      <c r="E30" s="29">
        <v>1</v>
      </c>
      <c r="F30" s="29">
        <v>1</v>
      </c>
      <c r="G30" s="29">
        <v>1</v>
      </c>
      <c r="K30" s="34"/>
      <c r="L30" s="9" t="s">
        <v>138</v>
      </c>
      <c r="M30" s="110">
        <v>20</v>
      </c>
      <c r="N30" s="110">
        <v>432</v>
      </c>
      <c r="O30" s="110">
        <v>4</v>
      </c>
      <c r="P30" s="110">
        <v>532</v>
      </c>
      <c r="Q30" s="110">
        <v>7</v>
      </c>
      <c r="R30" s="110">
        <v>421</v>
      </c>
      <c r="S30" s="110">
        <v>13</v>
      </c>
      <c r="T30" s="110">
        <v>157</v>
      </c>
      <c r="U30" s="110">
        <v>2</v>
      </c>
      <c r="V30" s="110">
        <v>1058</v>
      </c>
    </row>
    <row r="31" spans="1:22" ht="18.75" customHeight="1">
      <c r="A31" s="487" t="s">
        <v>823</v>
      </c>
      <c r="B31" s="354"/>
      <c r="C31" s="29">
        <v>1</v>
      </c>
      <c r="D31" s="29">
        <v>1</v>
      </c>
      <c r="E31" s="29">
        <v>1</v>
      </c>
      <c r="F31" s="29">
        <v>1</v>
      </c>
      <c r="G31" s="29">
        <v>1</v>
      </c>
      <c r="K31" s="34"/>
      <c r="L31" s="9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ht="18.75" customHeight="1">
      <c r="A32" s="487" t="s">
        <v>822</v>
      </c>
      <c r="B32" s="354"/>
      <c r="C32" s="29">
        <v>179</v>
      </c>
      <c r="D32" s="29">
        <v>170</v>
      </c>
      <c r="E32" s="29">
        <v>163</v>
      </c>
      <c r="F32" s="29">
        <v>168</v>
      </c>
      <c r="G32" s="29">
        <v>164</v>
      </c>
      <c r="K32" s="349" t="s">
        <v>137</v>
      </c>
      <c r="L32" s="350"/>
      <c r="M32" s="114">
        <f>SUM(M33:M40)</f>
        <v>21</v>
      </c>
      <c r="N32" s="114">
        <f>SUM(N33:N40)</f>
        <v>2049</v>
      </c>
      <c r="O32" s="114">
        <f>SUM(O33:O40)</f>
        <v>48</v>
      </c>
      <c r="P32" s="114">
        <f>SUM(P33:P40)</f>
        <v>3208</v>
      </c>
      <c r="Q32" s="114">
        <f>SUM(Q33:Q40)</f>
        <v>35</v>
      </c>
      <c r="R32" s="114">
        <f>SUM(R33:R40)</f>
        <v>5523</v>
      </c>
      <c r="S32" s="114">
        <f>SUM(S33:S40)</f>
        <v>163</v>
      </c>
      <c r="T32" s="114">
        <f>SUM(T33:T40)</f>
        <v>9433</v>
      </c>
      <c r="U32" s="114">
        <f>SUM(U33:U40)</f>
        <v>21</v>
      </c>
      <c r="V32" s="114">
        <f>SUM(V33:V40)</f>
        <v>1586</v>
      </c>
    </row>
    <row r="33" spans="1:22" ht="18.75" customHeight="1">
      <c r="A33" s="487" t="s">
        <v>821</v>
      </c>
      <c r="B33" s="354"/>
      <c r="C33" s="120" t="s">
        <v>252</v>
      </c>
      <c r="D33" s="29">
        <v>20</v>
      </c>
      <c r="E33" s="29">
        <v>23</v>
      </c>
      <c r="F33" s="29">
        <v>24</v>
      </c>
      <c r="G33" s="29">
        <v>24</v>
      </c>
      <c r="K33" s="34"/>
      <c r="L33" s="9" t="s">
        <v>136</v>
      </c>
      <c r="M33" s="110">
        <v>4</v>
      </c>
      <c r="N33" s="110">
        <v>127</v>
      </c>
      <c r="O33" s="110">
        <v>8</v>
      </c>
      <c r="P33" s="110">
        <v>181</v>
      </c>
      <c r="Q33" s="110">
        <v>1</v>
      </c>
      <c r="R33" s="110">
        <v>115</v>
      </c>
      <c r="S33" s="110">
        <v>31</v>
      </c>
      <c r="T33" s="110">
        <v>2749</v>
      </c>
      <c r="U33" s="110">
        <v>3</v>
      </c>
      <c r="V33" s="110">
        <v>162</v>
      </c>
    </row>
    <row r="34" spans="1:22" ht="18.75" customHeight="1">
      <c r="A34" s="487" t="s">
        <v>820</v>
      </c>
      <c r="B34" s="354"/>
      <c r="C34" s="120" t="s">
        <v>252</v>
      </c>
      <c r="D34" s="120" t="s">
        <v>252</v>
      </c>
      <c r="E34" s="29">
        <v>10</v>
      </c>
      <c r="F34" s="29">
        <v>12</v>
      </c>
      <c r="G34" s="29">
        <v>13</v>
      </c>
      <c r="K34" s="34"/>
      <c r="L34" s="9" t="s">
        <v>135</v>
      </c>
      <c r="M34" s="26" t="s">
        <v>66</v>
      </c>
      <c r="N34" s="26" t="s">
        <v>66</v>
      </c>
      <c r="O34" s="110">
        <v>26</v>
      </c>
      <c r="P34" s="110">
        <v>586</v>
      </c>
      <c r="Q34" s="110">
        <v>19</v>
      </c>
      <c r="R34" s="110">
        <v>2252</v>
      </c>
      <c r="S34" s="110">
        <v>53</v>
      </c>
      <c r="T34" s="110">
        <v>1114</v>
      </c>
      <c r="U34" s="110">
        <v>12</v>
      </c>
      <c r="V34" s="110">
        <v>900</v>
      </c>
    </row>
    <row r="35" spans="1:22" ht="18.75" customHeight="1">
      <c r="A35" s="650" t="s">
        <v>819</v>
      </c>
      <c r="B35" s="649"/>
      <c r="C35" s="250">
        <v>14</v>
      </c>
      <c r="D35" s="250">
        <v>14</v>
      </c>
      <c r="E35" s="250">
        <v>12</v>
      </c>
      <c r="F35" s="250">
        <v>12</v>
      </c>
      <c r="G35" s="250">
        <v>12</v>
      </c>
      <c r="K35" s="34"/>
      <c r="L35" s="9" t="s">
        <v>134</v>
      </c>
      <c r="M35" s="110">
        <v>10</v>
      </c>
      <c r="N35" s="110">
        <v>886</v>
      </c>
      <c r="O35" s="110">
        <v>10</v>
      </c>
      <c r="P35" s="110">
        <v>408</v>
      </c>
      <c r="Q35" s="110">
        <v>9</v>
      </c>
      <c r="R35" s="110">
        <v>2762</v>
      </c>
      <c r="S35" s="110">
        <v>9</v>
      </c>
      <c r="T35" s="110">
        <v>3199</v>
      </c>
      <c r="U35" s="110">
        <v>1</v>
      </c>
      <c r="V35" s="110">
        <v>188</v>
      </c>
    </row>
    <row r="36" spans="1:22" ht="18.75" customHeight="1">
      <c r="A36" s="29" t="s">
        <v>818</v>
      </c>
      <c r="B36" s="29"/>
      <c r="C36" s="29"/>
      <c r="D36" s="29"/>
      <c r="E36" s="29"/>
      <c r="F36" s="29"/>
      <c r="G36" s="29"/>
      <c r="K36" s="34"/>
      <c r="L36" s="9" t="s">
        <v>133</v>
      </c>
      <c r="M36" s="110">
        <v>2</v>
      </c>
      <c r="N36" s="110">
        <v>58</v>
      </c>
      <c r="O36" s="110">
        <v>2</v>
      </c>
      <c r="P36" s="110">
        <v>101</v>
      </c>
      <c r="Q36" s="110">
        <v>1</v>
      </c>
      <c r="R36" s="110">
        <v>25</v>
      </c>
      <c r="S36" s="110">
        <v>4</v>
      </c>
      <c r="T36" s="110">
        <v>124</v>
      </c>
      <c r="U36" s="110">
        <v>1</v>
      </c>
      <c r="V36" s="110">
        <v>16</v>
      </c>
    </row>
    <row r="37" spans="11:22" ht="18.75" customHeight="1">
      <c r="K37" s="34"/>
      <c r="L37" s="9" t="s">
        <v>132</v>
      </c>
      <c r="M37" s="110">
        <v>4</v>
      </c>
      <c r="N37" s="110">
        <v>936</v>
      </c>
      <c r="O37" s="110">
        <v>1</v>
      </c>
      <c r="P37" s="110">
        <v>100</v>
      </c>
      <c r="Q37" s="110">
        <v>3</v>
      </c>
      <c r="R37" s="110">
        <v>240</v>
      </c>
      <c r="S37" s="26">
        <v>5</v>
      </c>
      <c r="T37" s="26">
        <v>680</v>
      </c>
      <c r="U37" s="26">
        <v>3</v>
      </c>
      <c r="V37" s="26">
        <v>184</v>
      </c>
    </row>
    <row r="38" spans="11:22" ht="18.75" customHeight="1">
      <c r="K38" s="34"/>
      <c r="L38" s="9" t="s">
        <v>131</v>
      </c>
      <c r="M38" s="26" t="s">
        <v>66</v>
      </c>
      <c r="N38" s="26" t="s">
        <v>66</v>
      </c>
      <c r="O38" s="26" t="s">
        <v>66</v>
      </c>
      <c r="P38" s="26" t="s">
        <v>66</v>
      </c>
      <c r="Q38" s="26" t="s">
        <v>66</v>
      </c>
      <c r="R38" s="26" t="s">
        <v>66</v>
      </c>
      <c r="S38" s="110">
        <v>11</v>
      </c>
      <c r="T38" s="110">
        <v>241</v>
      </c>
      <c r="U38" s="26" t="s">
        <v>66</v>
      </c>
      <c r="V38" s="26" t="s">
        <v>66</v>
      </c>
    </row>
    <row r="39" spans="11:22" ht="18.75" customHeight="1">
      <c r="K39" s="34"/>
      <c r="L39" s="9" t="s">
        <v>130</v>
      </c>
      <c r="M39" s="26" t="s">
        <v>66</v>
      </c>
      <c r="N39" s="26" t="s">
        <v>66</v>
      </c>
      <c r="O39" s="26" t="s">
        <v>66</v>
      </c>
      <c r="P39" s="26" t="s">
        <v>66</v>
      </c>
      <c r="Q39" s="26" t="s">
        <v>66</v>
      </c>
      <c r="R39" s="26" t="s">
        <v>66</v>
      </c>
      <c r="S39" s="110">
        <v>48</v>
      </c>
      <c r="T39" s="110">
        <v>1252</v>
      </c>
      <c r="U39" s="26" t="s">
        <v>66</v>
      </c>
      <c r="V39" s="26" t="s">
        <v>66</v>
      </c>
    </row>
    <row r="40" spans="11:22" ht="18.75" customHeight="1">
      <c r="K40" s="34"/>
      <c r="L40" s="9" t="s">
        <v>129</v>
      </c>
      <c r="M40" s="110">
        <v>1</v>
      </c>
      <c r="N40" s="110">
        <v>42</v>
      </c>
      <c r="O40" s="110">
        <v>1</v>
      </c>
      <c r="P40" s="110">
        <v>1832</v>
      </c>
      <c r="Q40" s="110">
        <v>2</v>
      </c>
      <c r="R40" s="110">
        <v>129</v>
      </c>
      <c r="S40" s="110">
        <v>2</v>
      </c>
      <c r="T40" s="110">
        <v>74</v>
      </c>
      <c r="U40" s="110">
        <v>1</v>
      </c>
      <c r="V40" s="110">
        <v>136</v>
      </c>
    </row>
    <row r="41" spans="1:22" ht="18.75" customHeight="1">
      <c r="A41" s="301" t="s">
        <v>855</v>
      </c>
      <c r="B41" s="301"/>
      <c r="C41" s="301"/>
      <c r="D41" s="301"/>
      <c r="E41" s="301"/>
      <c r="F41" s="301"/>
      <c r="G41" s="301"/>
      <c r="H41" s="301"/>
      <c r="K41" s="34"/>
      <c r="L41" s="9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8.75" customHeight="1" thickBot="1">
      <c r="A42" s="235"/>
      <c r="B42" s="235"/>
      <c r="C42" s="235"/>
      <c r="D42" s="235"/>
      <c r="E42" s="235"/>
      <c r="F42" s="235"/>
      <c r="G42" s="235"/>
      <c r="H42" s="235"/>
      <c r="K42" s="349" t="s">
        <v>128</v>
      </c>
      <c r="L42" s="365"/>
      <c r="M42" s="114">
        <f>SUM(M43:M47)</f>
        <v>11</v>
      </c>
      <c r="N42" s="114">
        <f>SUM(N43:N47)</f>
        <v>701</v>
      </c>
      <c r="O42" s="114">
        <f>SUM(O43:O47)</f>
        <v>30</v>
      </c>
      <c r="P42" s="114">
        <f>SUM(P43:P47)</f>
        <v>4683</v>
      </c>
      <c r="Q42" s="114">
        <f>SUM(Q43:Q47)</f>
        <v>11</v>
      </c>
      <c r="R42" s="114">
        <f>SUM(R43:R47)</f>
        <v>669</v>
      </c>
      <c r="S42" s="114">
        <f>SUM(S43:S47)</f>
        <v>29</v>
      </c>
      <c r="T42" s="114">
        <f>SUM(T43:T47)</f>
        <v>11893</v>
      </c>
      <c r="U42" s="114">
        <f>SUM(U43:U47)</f>
        <v>9</v>
      </c>
      <c r="V42" s="114">
        <f>SUM(V43:V47)</f>
        <v>10864</v>
      </c>
    </row>
    <row r="43" spans="1:22" ht="18.75" customHeight="1">
      <c r="A43" s="672" t="s">
        <v>850</v>
      </c>
      <c r="B43" s="671"/>
      <c r="C43" s="669" t="s">
        <v>849</v>
      </c>
      <c r="D43" s="668"/>
      <c r="E43" s="668"/>
      <c r="F43" s="670"/>
      <c r="G43" s="669" t="s">
        <v>848</v>
      </c>
      <c r="H43" s="668"/>
      <c r="K43" s="34"/>
      <c r="L43" s="9" t="s">
        <v>127</v>
      </c>
      <c r="M43" s="110">
        <v>1</v>
      </c>
      <c r="N43" s="110">
        <v>100</v>
      </c>
      <c r="O43" s="110">
        <v>4</v>
      </c>
      <c r="P43" s="110">
        <v>1158</v>
      </c>
      <c r="Q43" s="26" t="s">
        <v>66</v>
      </c>
      <c r="R43" s="26" t="s">
        <v>66</v>
      </c>
      <c r="S43" s="110">
        <v>5</v>
      </c>
      <c r="T43" s="110">
        <v>750</v>
      </c>
      <c r="U43" s="110">
        <v>1</v>
      </c>
      <c r="V43" s="110">
        <v>450</v>
      </c>
    </row>
    <row r="44" spans="1:22" ht="18.75" customHeight="1">
      <c r="A44" s="667"/>
      <c r="B44" s="666"/>
      <c r="C44" s="665" t="s">
        <v>662</v>
      </c>
      <c r="D44" s="673" t="s">
        <v>847</v>
      </c>
      <c r="E44" s="665" t="s">
        <v>846</v>
      </c>
      <c r="F44" s="665" t="s">
        <v>845</v>
      </c>
      <c r="G44" s="673" t="s">
        <v>844</v>
      </c>
      <c r="H44" s="664" t="s">
        <v>843</v>
      </c>
      <c r="K44" s="34"/>
      <c r="L44" s="9" t="s">
        <v>126</v>
      </c>
      <c r="M44" s="26" t="s">
        <v>66</v>
      </c>
      <c r="N44" s="26" t="s">
        <v>66</v>
      </c>
      <c r="O44" s="26" t="s">
        <v>66</v>
      </c>
      <c r="P44" s="26" t="s">
        <v>66</v>
      </c>
      <c r="Q44" s="110">
        <v>7</v>
      </c>
      <c r="R44" s="110">
        <v>217</v>
      </c>
      <c r="S44" s="110">
        <v>4</v>
      </c>
      <c r="T44" s="110">
        <v>181</v>
      </c>
      <c r="U44" s="110">
        <v>6</v>
      </c>
      <c r="V44" s="110">
        <v>995</v>
      </c>
    </row>
    <row r="45" spans="1:22" ht="18.75" customHeight="1">
      <c r="A45" s="663" t="s">
        <v>842</v>
      </c>
      <c r="B45" s="662"/>
      <c r="C45" s="661">
        <f>SUM(D45:F45)</f>
        <v>517480</v>
      </c>
      <c r="D45" s="661">
        <v>115672</v>
      </c>
      <c r="E45" s="661">
        <v>393271</v>
      </c>
      <c r="F45" s="661">
        <v>8537</v>
      </c>
      <c r="G45" s="660">
        <v>2.27</v>
      </c>
      <c r="H45" s="660">
        <v>1.34</v>
      </c>
      <c r="K45" s="34"/>
      <c r="L45" s="9" t="s">
        <v>125</v>
      </c>
      <c r="M45" s="110">
        <v>1</v>
      </c>
      <c r="N45" s="110">
        <v>153</v>
      </c>
      <c r="O45" s="110">
        <v>15</v>
      </c>
      <c r="P45" s="110">
        <v>752</v>
      </c>
      <c r="Q45" s="110">
        <v>2</v>
      </c>
      <c r="R45" s="110">
        <v>72</v>
      </c>
      <c r="S45" s="110">
        <v>1</v>
      </c>
      <c r="T45" s="110">
        <v>40</v>
      </c>
      <c r="U45" s="26" t="s">
        <v>66</v>
      </c>
      <c r="V45" s="26" t="s">
        <v>66</v>
      </c>
    </row>
    <row r="46" spans="1:22" ht="18.75" customHeight="1">
      <c r="A46" s="659" t="s">
        <v>841</v>
      </c>
      <c r="B46" s="659"/>
      <c r="C46" s="659"/>
      <c r="D46" s="659"/>
      <c r="E46" s="659"/>
      <c r="F46" s="659"/>
      <c r="G46" s="659"/>
      <c r="H46" s="659"/>
      <c r="K46" s="34"/>
      <c r="L46" s="9" t="s">
        <v>124</v>
      </c>
      <c r="M46" s="110">
        <v>9</v>
      </c>
      <c r="N46" s="110">
        <v>448</v>
      </c>
      <c r="O46" s="110">
        <v>1</v>
      </c>
      <c r="P46" s="110">
        <v>40</v>
      </c>
      <c r="Q46" s="110">
        <v>1</v>
      </c>
      <c r="R46" s="110">
        <v>108</v>
      </c>
      <c r="S46" s="110">
        <v>7</v>
      </c>
      <c r="T46" s="110">
        <v>2190</v>
      </c>
      <c r="U46" s="26" t="s">
        <v>66</v>
      </c>
      <c r="V46" s="26" t="s">
        <v>66</v>
      </c>
    </row>
    <row r="47" spans="11:22" ht="18.75" customHeight="1">
      <c r="K47" s="34"/>
      <c r="L47" s="9" t="s">
        <v>123</v>
      </c>
      <c r="M47" s="26" t="s">
        <v>66</v>
      </c>
      <c r="N47" s="26" t="s">
        <v>66</v>
      </c>
      <c r="O47" s="110">
        <v>10</v>
      </c>
      <c r="P47" s="110">
        <v>2733</v>
      </c>
      <c r="Q47" s="110">
        <v>1</v>
      </c>
      <c r="R47" s="110">
        <v>272</v>
      </c>
      <c r="S47" s="110">
        <v>12</v>
      </c>
      <c r="T47" s="110">
        <v>8732</v>
      </c>
      <c r="U47" s="110">
        <v>2</v>
      </c>
      <c r="V47" s="110">
        <v>9419</v>
      </c>
    </row>
    <row r="48" spans="11:22" ht="18.75" customHeight="1">
      <c r="K48" s="34"/>
      <c r="L48" s="9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1:22" ht="18.75" customHeight="1">
      <c r="K49" s="349" t="s">
        <v>122</v>
      </c>
      <c r="L49" s="365"/>
      <c r="M49" s="114">
        <f>SUM(M50:M53)</f>
        <v>13</v>
      </c>
      <c r="N49" s="114">
        <f>SUM(N50:N53)</f>
        <v>3065</v>
      </c>
      <c r="O49" s="114">
        <f>SUM(O50:O53)</f>
        <v>22</v>
      </c>
      <c r="P49" s="114">
        <f>SUM(P50:P53)</f>
        <v>1860</v>
      </c>
      <c r="Q49" s="114">
        <f>SUM(Q50:Q53)</f>
        <v>12</v>
      </c>
      <c r="R49" s="114">
        <f>SUM(R50:R53)</f>
        <v>1357</v>
      </c>
      <c r="S49" s="114">
        <f>SUM(S50:S53)</f>
        <v>27</v>
      </c>
      <c r="T49" s="114">
        <f>SUM(T50:T53)</f>
        <v>1699</v>
      </c>
      <c r="U49" s="114">
        <f>SUM(U50:U53)</f>
        <v>2</v>
      </c>
      <c r="V49" s="114">
        <f>SUM(V50:V53)</f>
        <v>146</v>
      </c>
    </row>
    <row r="50" spans="11:22" ht="18.75" customHeight="1">
      <c r="K50" s="111"/>
      <c r="L50" s="9" t="s">
        <v>121</v>
      </c>
      <c r="M50" s="26" t="s">
        <v>66</v>
      </c>
      <c r="N50" s="26" t="s">
        <v>66</v>
      </c>
      <c r="O50" s="110">
        <v>2</v>
      </c>
      <c r="P50" s="110">
        <v>590</v>
      </c>
      <c r="Q50" s="110">
        <v>1</v>
      </c>
      <c r="R50" s="110">
        <v>600</v>
      </c>
      <c r="S50" s="26" t="s">
        <v>66</v>
      </c>
      <c r="T50" s="26" t="s">
        <v>66</v>
      </c>
      <c r="U50" s="110">
        <v>1</v>
      </c>
      <c r="V50" s="110">
        <v>105</v>
      </c>
    </row>
    <row r="51" spans="1:22" ht="18.75" customHeight="1">
      <c r="A51" s="301" t="s">
        <v>854</v>
      </c>
      <c r="B51" s="301"/>
      <c r="C51" s="301"/>
      <c r="D51" s="301"/>
      <c r="E51" s="301"/>
      <c r="F51" s="301"/>
      <c r="G51" s="301"/>
      <c r="H51" s="301"/>
      <c r="K51" s="111"/>
      <c r="L51" s="9" t="s">
        <v>120</v>
      </c>
      <c r="M51" s="110">
        <v>2</v>
      </c>
      <c r="N51" s="110">
        <v>55</v>
      </c>
      <c r="O51" s="110">
        <v>1</v>
      </c>
      <c r="P51" s="110">
        <v>71</v>
      </c>
      <c r="Q51" s="110">
        <v>2</v>
      </c>
      <c r="R51" s="110">
        <v>182</v>
      </c>
      <c r="S51" s="110">
        <v>23</v>
      </c>
      <c r="T51" s="110">
        <v>1629</v>
      </c>
      <c r="U51" s="26" t="s">
        <v>66</v>
      </c>
      <c r="V51" s="26" t="s">
        <v>66</v>
      </c>
    </row>
    <row r="52" spans="1:22" ht="18.75" customHeight="1" thickBot="1">
      <c r="A52" s="17"/>
      <c r="B52" s="29"/>
      <c r="C52" s="29"/>
      <c r="D52" s="29"/>
      <c r="E52" s="29"/>
      <c r="F52" s="29"/>
      <c r="G52" s="29"/>
      <c r="H52" s="29"/>
      <c r="K52" s="111"/>
      <c r="L52" s="9" t="s">
        <v>119</v>
      </c>
      <c r="M52" s="110">
        <v>4</v>
      </c>
      <c r="N52" s="110">
        <v>81</v>
      </c>
      <c r="O52" s="110">
        <v>3</v>
      </c>
      <c r="P52" s="110">
        <v>336</v>
      </c>
      <c r="Q52" s="26">
        <v>9</v>
      </c>
      <c r="R52" s="26">
        <v>575</v>
      </c>
      <c r="S52" s="26" t="s">
        <v>66</v>
      </c>
      <c r="T52" s="26" t="s">
        <v>66</v>
      </c>
      <c r="U52" s="26" t="s">
        <v>66</v>
      </c>
      <c r="V52" s="26" t="s">
        <v>66</v>
      </c>
    </row>
    <row r="53" spans="1:22" ht="18.75" customHeight="1">
      <c r="A53" s="674"/>
      <c r="B53" s="609"/>
      <c r="C53" s="658" t="s">
        <v>814</v>
      </c>
      <c r="D53" s="640" t="s">
        <v>714</v>
      </c>
      <c r="E53" s="640" t="s">
        <v>787</v>
      </c>
      <c r="F53" s="640" t="s">
        <v>786</v>
      </c>
      <c r="G53" s="640" t="s">
        <v>785</v>
      </c>
      <c r="H53" s="603" t="s">
        <v>784</v>
      </c>
      <c r="K53" s="111"/>
      <c r="L53" s="9" t="s">
        <v>118</v>
      </c>
      <c r="M53" s="110">
        <v>7</v>
      </c>
      <c r="N53" s="110">
        <v>2929</v>
      </c>
      <c r="O53" s="110">
        <v>16</v>
      </c>
      <c r="P53" s="110">
        <v>863</v>
      </c>
      <c r="Q53" s="26" t="s">
        <v>66</v>
      </c>
      <c r="R53" s="26" t="s">
        <v>66</v>
      </c>
      <c r="S53" s="110">
        <v>4</v>
      </c>
      <c r="T53" s="110">
        <v>70</v>
      </c>
      <c r="U53" s="26">
        <v>1</v>
      </c>
      <c r="V53" s="26">
        <v>41</v>
      </c>
    </row>
    <row r="54" spans="1:22" ht="18.75" customHeight="1">
      <c r="A54" s="657" t="s">
        <v>809</v>
      </c>
      <c r="B54" s="17"/>
      <c r="C54" s="6"/>
      <c r="D54" s="294"/>
      <c r="E54" s="294"/>
      <c r="F54" s="294"/>
      <c r="G54" s="294"/>
      <c r="H54" s="306"/>
      <c r="K54" s="111"/>
      <c r="L54" s="9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ht="18.75" customHeight="1">
      <c r="A55" s="453" t="s">
        <v>853</v>
      </c>
      <c r="B55" s="453"/>
      <c r="C55" s="454"/>
      <c r="D55" s="110">
        <v>329892</v>
      </c>
      <c r="E55" s="110">
        <v>331612</v>
      </c>
      <c r="F55" s="110">
        <v>336768</v>
      </c>
      <c r="G55" s="110">
        <v>339406</v>
      </c>
      <c r="H55" s="110">
        <v>342031</v>
      </c>
      <c r="K55" s="349" t="s">
        <v>117</v>
      </c>
      <c r="L55" s="365"/>
      <c r="M55" s="114">
        <f>SUM(M56:M61)</f>
        <v>32</v>
      </c>
      <c r="N55" s="114">
        <f>SUM(N56:N61)</f>
        <v>1630</v>
      </c>
      <c r="O55" s="114">
        <f>SUM(O56:O61)</f>
        <v>30</v>
      </c>
      <c r="P55" s="114">
        <f>SUM(P56:P61)</f>
        <v>2152</v>
      </c>
      <c r="Q55" s="114">
        <f>SUM(Q56:Q61)</f>
        <v>11</v>
      </c>
      <c r="R55" s="114">
        <f>SUM(R56:R61)</f>
        <v>2797</v>
      </c>
      <c r="S55" s="114">
        <f>SUM(S56:S61)</f>
        <v>20</v>
      </c>
      <c r="T55" s="114">
        <f>SUM(T56:T61)</f>
        <v>1917</v>
      </c>
      <c r="U55" s="114">
        <f>SUM(U56:U61)</f>
        <v>10</v>
      </c>
      <c r="V55" s="114">
        <f>SUM(V56:V61)</f>
        <v>1425</v>
      </c>
    </row>
    <row r="56" spans="1:22" ht="18.75" customHeight="1">
      <c r="A56" s="48"/>
      <c r="B56" s="675" t="s">
        <v>852</v>
      </c>
      <c r="C56" s="437"/>
      <c r="D56" s="107">
        <v>68959</v>
      </c>
      <c r="E56" s="107">
        <v>75817</v>
      </c>
      <c r="F56" s="107">
        <v>82892</v>
      </c>
      <c r="G56" s="107">
        <v>89732</v>
      </c>
      <c r="H56" s="107">
        <v>94169</v>
      </c>
      <c r="K56" s="34"/>
      <c r="L56" s="9" t="s">
        <v>116</v>
      </c>
      <c r="M56" s="110">
        <v>1</v>
      </c>
      <c r="N56" s="110">
        <v>47</v>
      </c>
      <c r="O56" s="110">
        <v>4</v>
      </c>
      <c r="P56" s="110">
        <v>820</v>
      </c>
      <c r="Q56" s="26" t="s">
        <v>66</v>
      </c>
      <c r="R56" s="26" t="s">
        <v>66</v>
      </c>
      <c r="S56" s="110">
        <v>13</v>
      </c>
      <c r="T56" s="110">
        <v>1450</v>
      </c>
      <c r="U56" s="110">
        <v>1</v>
      </c>
      <c r="V56" s="26" t="s">
        <v>66</v>
      </c>
    </row>
    <row r="57" spans="1:22" ht="18.75" customHeight="1">
      <c r="A57" s="29" t="s">
        <v>851</v>
      </c>
      <c r="C57" s="29"/>
      <c r="D57" s="29"/>
      <c r="E57" s="29"/>
      <c r="F57" s="29"/>
      <c r="G57" s="29"/>
      <c r="H57" s="29"/>
      <c r="K57" s="34"/>
      <c r="L57" s="9" t="s">
        <v>115</v>
      </c>
      <c r="M57" s="110">
        <v>1</v>
      </c>
      <c r="N57" s="110">
        <v>10</v>
      </c>
      <c r="O57" s="26" t="s">
        <v>66</v>
      </c>
      <c r="P57" s="26" t="s">
        <v>66</v>
      </c>
      <c r="Q57" s="110">
        <v>2</v>
      </c>
      <c r="R57" s="110">
        <v>110</v>
      </c>
      <c r="S57" s="110">
        <v>4</v>
      </c>
      <c r="T57" s="110">
        <v>220</v>
      </c>
      <c r="U57" s="26">
        <v>1</v>
      </c>
      <c r="V57" s="110">
        <v>50</v>
      </c>
    </row>
    <row r="58" spans="11:22" ht="18.75" customHeight="1">
      <c r="K58" s="34"/>
      <c r="L58" s="9" t="s">
        <v>114</v>
      </c>
      <c r="M58" s="110">
        <v>7</v>
      </c>
      <c r="N58" s="110">
        <v>84</v>
      </c>
      <c r="O58" s="110">
        <v>2</v>
      </c>
      <c r="P58" s="110">
        <v>49</v>
      </c>
      <c r="Q58" s="110">
        <v>1</v>
      </c>
      <c r="R58" s="110">
        <v>49</v>
      </c>
      <c r="S58" s="26" t="s">
        <v>66</v>
      </c>
      <c r="T58" s="26" t="s">
        <v>66</v>
      </c>
      <c r="U58" s="110">
        <v>6</v>
      </c>
      <c r="V58" s="110">
        <v>145</v>
      </c>
    </row>
    <row r="59" spans="11:22" ht="18.75" customHeight="1">
      <c r="K59" s="34"/>
      <c r="L59" s="9" t="s">
        <v>113</v>
      </c>
      <c r="M59" s="110">
        <v>12</v>
      </c>
      <c r="N59" s="110">
        <v>270</v>
      </c>
      <c r="O59" s="26" t="s">
        <v>66</v>
      </c>
      <c r="P59" s="26" t="s">
        <v>66</v>
      </c>
      <c r="Q59" s="110">
        <v>1</v>
      </c>
      <c r="R59" s="110">
        <v>1884</v>
      </c>
      <c r="S59" s="110">
        <v>1</v>
      </c>
      <c r="T59" s="110">
        <v>35</v>
      </c>
      <c r="U59" s="110">
        <v>1</v>
      </c>
      <c r="V59" s="110">
        <v>30</v>
      </c>
    </row>
    <row r="60" spans="11:22" ht="18.75" customHeight="1">
      <c r="K60" s="34"/>
      <c r="L60" s="9" t="s">
        <v>112</v>
      </c>
      <c r="M60" s="26">
        <v>6</v>
      </c>
      <c r="N60" s="110">
        <v>319</v>
      </c>
      <c r="O60" s="110">
        <v>24</v>
      </c>
      <c r="P60" s="110">
        <v>1283</v>
      </c>
      <c r="Q60" s="110">
        <v>6</v>
      </c>
      <c r="R60" s="110">
        <v>594</v>
      </c>
      <c r="S60" s="26" t="s">
        <v>66</v>
      </c>
      <c r="T60" s="26" t="s">
        <v>66</v>
      </c>
      <c r="U60" s="26" t="s">
        <v>66</v>
      </c>
      <c r="V60" s="26" t="s">
        <v>66</v>
      </c>
    </row>
    <row r="61" spans="1:22" ht="18.75" customHeight="1">
      <c r="A61" s="301" t="s">
        <v>817</v>
      </c>
      <c r="B61" s="301"/>
      <c r="C61" s="301"/>
      <c r="D61" s="301"/>
      <c r="E61" s="301"/>
      <c r="F61" s="301"/>
      <c r="G61" s="301"/>
      <c r="K61" s="34"/>
      <c r="L61" s="9" t="s">
        <v>111</v>
      </c>
      <c r="M61" s="110">
        <v>5</v>
      </c>
      <c r="N61" s="110">
        <v>900</v>
      </c>
      <c r="O61" s="26" t="s">
        <v>66</v>
      </c>
      <c r="P61" s="26" t="s">
        <v>66</v>
      </c>
      <c r="Q61" s="110">
        <v>1</v>
      </c>
      <c r="R61" s="110">
        <v>160</v>
      </c>
      <c r="S61" s="110">
        <v>2</v>
      </c>
      <c r="T61" s="110">
        <v>212</v>
      </c>
      <c r="U61" s="110">
        <v>1</v>
      </c>
      <c r="V61" s="110">
        <v>1200</v>
      </c>
    </row>
    <row r="62" spans="1:22" ht="18.75" customHeight="1" thickBot="1">
      <c r="A62" s="235"/>
      <c r="B62" s="235"/>
      <c r="C62" s="235"/>
      <c r="D62" s="235"/>
      <c r="E62" s="235"/>
      <c r="F62" s="235"/>
      <c r="G62" s="235"/>
      <c r="K62" s="34"/>
      <c r="L62" s="9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ht="18.75" customHeight="1">
      <c r="A63" s="609"/>
      <c r="B63" s="658" t="s">
        <v>814</v>
      </c>
      <c r="C63" s="640" t="s">
        <v>816</v>
      </c>
      <c r="D63" s="640" t="s">
        <v>813</v>
      </c>
      <c r="E63" s="640" t="s">
        <v>812</v>
      </c>
      <c r="F63" s="640" t="s">
        <v>811</v>
      </c>
      <c r="G63" s="603" t="s">
        <v>810</v>
      </c>
      <c r="K63" s="349" t="s">
        <v>110</v>
      </c>
      <c r="L63" s="365"/>
      <c r="M63" s="114">
        <f>SUM(M64:M67)</f>
        <v>27</v>
      </c>
      <c r="N63" s="114">
        <f>SUM(N64:N67)</f>
        <v>1728</v>
      </c>
      <c r="O63" s="114">
        <f>SUM(O64:O67)</f>
        <v>41</v>
      </c>
      <c r="P63" s="114">
        <f>SUM(P64:P67)</f>
        <v>1033</v>
      </c>
      <c r="Q63" s="114">
        <f>SUM(Q64:Q67)</f>
        <v>1</v>
      </c>
      <c r="R63" s="114">
        <f>SUM(R64:R67)</f>
        <v>200</v>
      </c>
      <c r="S63" s="114">
        <f>SUM(S64:S67)</f>
        <v>128</v>
      </c>
      <c r="T63" s="114">
        <f>SUM(T64:T67)</f>
        <v>3177</v>
      </c>
      <c r="U63" s="114">
        <f>SUM(U64:U67)</f>
        <v>5</v>
      </c>
      <c r="V63" s="114">
        <f>SUM(V64:V67)</f>
        <v>546</v>
      </c>
    </row>
    <row r="64" spans="1:22" ht="18.75" customHeight="1">
      <c r="A64" s="657" t="s">
        <v>809</v>
      </c>
      <c r="B64" s="6"/>
      <c r="C64" s="294"/>
      <c r="D64" s="294"/>
      <c r="E64" s="294"/>
      <c r="F64" s="294"/>
      <c r="G64" s="306"/>
      <c r="K64" s="34"/>
      <c r="L64" s="9" t="s">
        <v>109</v>
      </c>
      <c r="M64" s="110">
        <v>4</v>
      </c>
      <c r="N64" s="110">
        <v>506</v>
      </c>
      <c r="O64" s="26" t="s">
        <v>66</v>
      </c>
      <c r="P64" s="26" t="s">
        <v>66</v>
      </c>
      <c r="Q64" s="26" t="s">
        <v>66</v>
      </c>
      <c r="R64" s="26" t="s">
        <v>66</v>
      </c>
      <c r="S64" s="110">
        <v>3</v>
      </c>
      <c r="T64" s="110">
        <v>491</v>
      </c>
      <c r="U64" s="110">
        <v>3</v>
      </c>
      <c r="V64" s="110">
        <v>466</v>
      </c>
    </row>
    <row r="65" spans="1:22" ht="18.75" customHeight="1">
      <c r="A65" s="484" t="s">
        <v>815</v>
      </c>
      <c r="B65" s="485"/>
      <c r="C65" s="114">
        <f>SUM(C67:C70)</f>
        <v>3484</v>
      </c>
      <c r="D65" s="114">
        <f>SUM(D67:D70)</f>
        <v>3482</v>
      </c>
      <c r="E65" s="114">
        <f>SUM(E67:E70)</f>
        <v>3481</v>
      </c>
      <c r="F65" s="114">
        <f>SUM(F67:F70)</f>
        <v>3481</v>
      </c>
      <c r="G65" s="114">
        <f>SUM(G67:G70)</f>
        <v>3475</v>
      </c>
      <c r="K65" s="34"/>
      <c r="L65" s="9" t="s">
        <v>108</v>
      </c>
      <c r="M65" s="110">
        <v>17</v>
      </c>
      <c r="N65" s="110">
        <v>337</v>
      </c>
      <c r="O65" s="110">
        <v>34</v>
      </c>
      <c r="P65" s="110">
        <v>435</v>
      </c>
      <c r="Q65" s="26" t="s">
        <v>66</v>
      </c>
      <c r="R65" s="26" t="s">
        <v>66</v>
      </c>
      <c r="S65" s="110">
        <v>41</v>
      </c>
      <c r="T65" s="110">
        <v>615</v>
      </c>
      <c r="U65" s="26" t="s">
        <v>66</v>
      </c>
      <c r="V65" s="26" t="s">
        <v>66</v>
      </c>
    </row>
    <row r="66" spans="1:22" ht="18.75" customHeight="1">
      <c r="A66" s="656"/>
      <c r="B66" s="655"/>
      <c r="C66" s="38"/>
      <c r="D66" s="38"/>
      <c r="E66" s="38"/>
      <c r="F66" s="38"/>
      <c r="G66" s="38"/>
      <c r="K66" s="34"/>
      <c r="L66" s="9" t="s">
        <v>107</v>
      </c>
      <c r="M66" s="110">
        <v>5</v>
      </c>
      <c r="N66" s="110">
        <v>725</v>
      </c>
      <c r="O66" s="110">
        <v>7</v>
      </c>
      <c r="P66" s="110">
        <v>598</v>
      </c>
      <c r="Q66" s="110">
        <v>1</v>
      </c>
      <c r="R66" s="110">
        <v>200</v>
      </c>
      <c r="S66" s="110">
        <v>71</v>
      </c>
      <c r="T66" s="110">
        <v>1401</v>
      </c>
      <c r="U66" s="110">
        <v>2</v>
      </c>
      <c r="V66" s="110">
        <v>80</v>
      </c>
    </row>
    <row r="67" spans="1:22" ht="18.75" customHeight="1">
      <c r="A67" s="487" t="s">
        <v>808</v>
      </c>
      <c r="B67" s="354"/>
      <c r="C67" s="110">
        <v>1926</v>
      </c>
      <c r="D67" s="110">
        <v>1926</v>
      </c>
      <c r="E67" s="110">
        <v>1926</v>
      </c>
      <c r="F67" s="110">
        <v>1927</v>
      </c>
      <c r="G67" s="110">
        <v>1926</v>
      </c>
      <c r="K67" s="34"/>
      <c r="L67" s="9" t="s">
        <v>106</v>
      </c>
      <c r="M67" s="110">
        <v>1</v>
      </c>
      <c r="N67" s="110">
        <v>160</v>
      </c>
      <c r="O67" s="26" t="s">
        <v>66</v>
      </c>
      <c r="P67" s="26" t="s">
        <v>66</v>
      </c>
      <c r="Q67" s="26" t="s">
        <v>66</v>
      </c>
      <c r="R67" s="26" t="s">
        <v>66</v>
      </c>
      <c r="S67" s="110">
        <v>13</v>
      </c>
      <c r="T67" s="110">
        <v>670</v>
      </c>
      <c r="U67" s="26" t="s">
        <v>66</v>
      </c>
      <c r="V67" s="26" t="s">
        <v>66</v>
      </c>
    </row>
    <row r="68" spans="1:22" ht="18.75" customHeight="1">
      <c r="A68" s="487" t="s">
        <v>807</v>
      </c>
      <c r="B68" s="354"/>
      <c r="C68" s="110">
        <v>1429</v>
      </c>
      <c r="D68" s="110">
        <v>1427</v>
      </c>
      <c r="E68" s="110">
        <v>1426</v>
      </c>
      <c r="F68" s="110">
        <v>1427</v>
      </c>
      <c r="G68" s="110">
        <v>1426</v>
      </c>
      <c r="K68" s="34"/>
      <c r="L68" s="9"/>
      <c r="M68" s="38"/>
      <c r="N68" s="38"/>
      <c r="O68" s="38"/>
      <c r="P68" s="38"/>
      <c r="Q68" s="26"/>
      <c r="R68" s="26"/>
      <c r="S68" s="38"/>
      <c r="T68" s="38"/>
      <c r="U68" s="38"/>
      <c r="V68" s="38"/>
    </row>
    <row r="69" spans="1:22" ht="18.75" customHeight="1">
      <c r="A69" s="487" t="s">
        <v>806</v>
      </c>
      <c r="B69" s="354"/>
      <c r="C69" s="110">
        <v>24</v>
      </c>
      <c r="D69" s="110">
        <v>24</v>
      </c>
      <c r="E69" s="110">
        <v>24</v>
      </c>
      <c r="F69" s="110">
        <v>25</v>
      </c>
      <c r="G69" s="110">
        <v>25</v>
      </c>
      <c r="K69" s="349" t="s">
        <v>105</v>
      </c>
      <c r="L69" s="365"/>
      <c r="M69" s="114">
        <f>SUM(M70)</f>
        <v>5</v>
      </c>
      <c r="N69" s="114">
        <f>SUM(N70)</f>
        <v>671</v>
      </c>
      <c r="O69" s="114">
        <f>SUM(O70)</f>
        <v>2</v>
      </c>
      <c r="P69" s="114">
        <f>SUM(P70)</f>
        <v>200</v>
      </c>
      <c r="Q69" s="114">
        <f>SUM(Q70)</f>
        <v>2</v>
      </c>
      <c r="R69" s="114">
        <f>SUM(R70)</f>
        <v>414</v>
      </c>
      <c r="S69" s="114">
        <f>SUM(S70)</f>
        <v>7</v>
      </c>
      <c r="T69" s="114">
        <f>SUM(T70)</f>
        <v>1139</v>
      </c>
      <c r="U69" s="114">
        <f>SUM(U70)</f>
        <v>1</v>
      </c>
      <c r="V69" s="114">
        <f>SUM(V70)</f>
        <v>30</v>
      </c>
    </row>
    <row r="70" spans="1:22" ht="18.75" customHeight="1">
      <c r="A70" s="650" t="s">
        <v>805</v>
      </c>
      <c r="B70" s="649"/>
      <c r="C70" s="107">
        <v>105</v>
      </c>
      <c r="D70" s="107">
        <v>105</v>
      </c>
      <c r="E70" s="107">
        <v>105</v>
      </c>
      <c r="F70" s="107">
        <v>102</v>
      </c>
      <c r="G70" s="107">
        <v>98</v>
      </c>
      <c r="K70" s="27"/>
      <c r="L70" s="12" t="s">
        <v>104</v>
      </c>
      <c r="M70" s="107">
        <v>5</v>
      </c>
      <c r="N70" s="107">
        <v>671</v>
      </c>
      <c r="O70" s="107">
        <v>2</v>
      </c>
      <c r="P70" s="107">
        <v>200</v>
      </c>
      <c r="Q70" s="28">
        <v>2</v>
      </c>
      <c r="R70" s="28">
        <v>414</v>
      </c>
      <c r="S70" s="107">
        <v>7</v>
      </c>
      <c r="T70" s="107">
        <v>1139</v>
      </c>
      <c r="U70" s="107">
        <v>1</v>
      </c>
      <c r="V70" s="107">
        <v>30</v>
      </c>
    </row>
    <row r="71" spans="1:22" ht="18.75" customHeight="1">
      <c r="A71" s="17" t="s">
        <v>804</v>
      </c>
      <c r="B71" s="17"/>
      <c r="C71" s="17"/>
      <c r="D71" s="17"/>
      <c r="E71" s="17"/>
      <c r="F71" s="17"/>
      <c r="G71" s="17"/>
      <c r="K71" s="29" t="s">
        <v>792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7"/>
    </row>
  </sheetData>
  <sheetProtection/>
  <mergeCells count="83">
    <mergeCell ref="A51:H51"/>
    <mergeCell ref="A55:C55"/>
    <mergeCell ref="B56:C56"/>
    <mergeCell ref="H53:H54"/>
    <mergeCell ref="D53:D54"/>
    <mergeCell ref="E53:E54"/>
    <mergeCell ref="F53:F54"/>
    <mergeCell ref="G53:G54"/>
    <mergeCell ref="A29:B29"/>
    <mergeCell ref="A30:B30"/>
    <mergeCell ref="A33:B33"/>
    <mergeCell ref="A34:B34"/>
    <mergeCell ref="A41:H41"/>
    <mergeCell ref="A45:B45"/>
    <mergeCell ref="C43:F43"/>
    <mergeCell ref="G43:H43"/>
    <mergeCell ref="A43:B44"/>
    <mergeCell ref="A16:G16"/>
    <mergeCell ref="A22:B22"/>
    <mergeCell ref="A23:B23"/>
    <mergeCell ref="A28:B28"/>
    <mergeCell ref="A27:B27"/>
    <mergeCell ref="G18:G19"/>
    <mergeCell ref="C18:C19"/>
    <mergeCell ref="D18:D19"/>
    <mergeCell ref="F18:F19"/>
    <mergeCell ref="A25:B25"/>
    <mergeCell ref="F63:F64"/>
    <mergeCell ref="E63:E64"/>
    <mergeCell ref="A24:B24"/>
    <mergeCell ref="E18:E19"/>
    <mergeCell ref="A31:B31"/>
    <mergeCell ref="A32:B32"/>
    <mergeCell ref="A26:B26"/>
    <mergeCell ref="A20:B20"/>
    <mergeCell ref="A21:B21"/>
    <mergeCell ref="A35:B35"/>
    <mergeCell ref="A61:G61"/>
    <mergeCell ref="A70:B70"/>
    <mergeCell ref="C63:C64"/>
    <mergeCell ref="D63:D64"/>
    <mergeCell ref="A68:B68"/>
    <mergeCell ref="A69:B69"/>
    <mergeCell ref="A66:B66"/>
    <mergeCell ref="A67:B67"/>
    <mergeCell ref="A65:B65"/>
    <mergeCell ref="G63:G64"/>
    <mergeCell ref="T1:V1"/>
    <mergeCell ref="K20:L20"/>
    <mergeCell ref="K16:L16"/>
    <mergeCell ref="K17:L17"/>
    <mergeCell ref="K14:L14"/>
    <mergeCell ref="K18:L18"/>
    <mergeCell ref="K19:L19"/>
    <mergeCell ref="K15:L15"/>
    <mergeCell ref="K10:L10"/>
    <mergeCell ref="K11:L11"/>
    <mergeCell ref="K23:L23"/>
    <mergeCell ref="K21:L21"/>
    <mergeCell ref="K63:L63"/>
    <mergeCell ref="K69:L69"/>
    <mergeCell ref="K32:L32"/>
    <mergeCell ref="K42:L42"/>
    <mergeCell ref="K49:L49"/>
    <mergeCell ref="K55:L55"/>
    <mergeCell ref="K26:L26"/>
    <mergeCell ref="G6:G7"/>
    <mergeCell ref="K12:L12"/>
    <mergeCell ref="K3:V3"/>
    <mergeCell ref="K8:L8"/>
    <mergeCell ref="K9:L9"/>
    <mergeCell ref="K6:L6"/>
    <mergeCell ref="K7:L7"/>
    <mergeCell ref="A1:B1"/>
    <mergeCell ref="A10:B10"/>
    <mergeCell ref="C6:C7"/>
    <mergeCell ref="D6:D7"/>
    <mergeCell ref="A9:B9"/>
    <mergeCell ref="E6:E7"/>
    <mergeCell ref="A4:G4"/>
    <mergeCell ref="A3:G3"/>
    <mergeCell ref="A8:B8"/>
    <mergeCell ref="F6:F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PageLayoutView="0" workbookViewId="0" topLeftCell="A1">
      <selection activeCell="A1" sqref="A1:C1"/>
    </sheetView>
  </sheetViews>
  <sheetFormatPr defaultColWidth="8.796875" defaultRowHeight="18.75" customHeight="1"/>
  <cols>
    <col min="1" max="1" width="3.09765625" style="0" customWidth="1"/>
    <col min="2" max="16384" width="10.59765625" style="0" customWidth="1"/>
  </cols>
  <sheetData>
    <row r="1" spans="1:25" ht="18.75" customHeight="1">
      <c r="A1" s="337" t="s">
        <v>881</v>
      </c>
      <c r="B1" s="338"/>
      <c r="C1" s="3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62" t="s">
        <v>880</v>
      </c>
      <c r="X1" s="363"/>
      <c r="Y1" s="363"/>
    </row>
    <row r="2" spans="1:25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 customHeight="1">
      <c r="A3" s="301" t="s">
        <v>883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ht="18.75" customHeight="1" thickBot="1">
      <c r="A4" s="4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8.75" customHeight="1">
      <c r="A5" s="343" t="s">
        <v>879</v>
      </c>
      <c r="B5" s="367"/>
      <c r="C5" s="653" t="s">
        <v>878</v>
      </c>
      <c r="D5" s="653"/>
      <c r="E5" s="653"/>
      <c r="F5" s="653"/>
      <c r="G5" s="653"/>
      <c r="H5" s="653"/>
      <c r="I5" s="654"/>
      <c r="J5" s="653" t="s">
        <v>877</v>
      </c>
      <c r="K5" s="654"/>
      <c r="L5" s="653" t="s">
        <v>876</v>
      </c>
      <c r="M5" s="654"/>
      <c r="N5" s="653" t="s">
        <v>875</v>
      </c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</row>
    <row r="6" spans="1:25" ht="18.75" customHeight="1">
      <c r="A6" s="394"/>
      <c r="B6" s="442"/>
      <c r="C6" s="689" t="s">
        <v>874</v>
      </c>
      <c r="D6" s="44"/>
      <c r="E6" s="248"/>
      <c r="F6" s="689" t="s">
        <v>873</v>
      </c>
      <c r="G6" s="411"/>
      <c r="H6" s="411"/>
      <c r="I6" s="380"/>
      <c r="J6" s="613" t="s">
        <v>882</v>
      </c>
      <c r="K6" s="179"/>
      <c r="L6" s="613" t="s">
        <v>882</v>
      </c>
      <c r="M6" s="179"/>
      <c r="N6" s="482" t="s">
        <v>872</v>
      </c>
      <c r="O6" s="380"/>
      <c r="P6" s="482" t="s">
        <v>871</v>
      </c>
      <c r="Q6" s="380"/>
      <c r="R6" s="482" t="s">
        <v>870</v>
      </c>
      <c r="S6" s="380"/>
      <c r="T6" s="482" t="s">
        <v>869</v>
      </c>
      <c r="U6" s="380"/>
      <c r="V6" s="482" t="s">
        <v>868</v>
      </c>
      <c r="W6" s="380"/>
      <c r="X6" s="688" t="s">
        <v>867</v>
      </c>
      <c r="Y6" s="687" t="s">
        <v>866</v>
      </c>
    </row>
    <row r="7" spans="1:25" ht="18.75" customHeight="1">
      <c r="A7" s="394"/>
      <c r="B7" s="442"/>
      <c r="C7" s="614"/>
      <c r="D7" s="339" t="s">
        <v>865</v>
      </c>
      <c r="E7" s="686" t="s">
        <v>864</v>
      </c>
      <c r="F7" s="306"/>
      <c r="G7" s="412"/>
      <c r="H7" s="412"/>
      <c r="I7" s="381"/>
      <c r="J7" s="341"/>
      <c r="K7" s="248" t="s">
        <v>863</v>
      </c>
      <c r="L7" s="341"/>
      <c r="M7" s="248" t="s">
        <v>858</v>
      </c>
      <c r="N7" s="306"/>
      <c r="O7" s="381"/>
      <c r="P7" s="306"/>
      <c r="Q7" s="381"/>
      <c r="R7" s="306"/>
      <c r="S7" s="381"/>
      <c r="T7" s="306"/>
      <c r="U7" s="381"/>
      <c r="V7" s="306"/>
      <c r="W7" s="381"/>
      <c r="X7" s="685"/>
      <c r="Y7" s="684" t="s">
        <v>862</v>
      </c>
    </row>
    <row r="8" spans="1:25" ht="18.75" customHeight="1">
      <c r="A8" s="368"/>
      <c r="B8" s="369"/>
      <c r="C8" s="329"/>
      <c r="D8" s="294"/>
      <c r="E8" s="244" t="s">
        <v>861</v>
      </c>
      <c r="F8" s="683" t="s">
        <v>726</v>
      </c>
      <c r="G8" s="683" t="s">
        <v>860</v>
      </c>
      <c r="H8" s="683" t="s">
        <v>859</v>
      </c>
      <c r="I8" s="244" t="s">
        <v>212</v>
      </c>
      <c r="J8" s="342"/>
      <c r="K8" s="6"/>
      <c r="L8" s="342"/>
      <c r="M8" s="6"/>
      <c r="N8" s="682" t="s">
        <v>857</v>
      </c>
      <c r="O8" s="249" t="s">
        <v>858</v>
      </c>
      <c r="P8" s="682" t="s">
        <v>857</v>
      </c>
      <c r="Q8" s="249" t="s">
        <v>858</v>
      </c>
      <c r="R8" s="682" t="s">
        <v>857</v>
      </c>
      <c r="S8" s="249" t="s">
        <v>858</v>
      </c>
      <c r="T8" s="682" t="s">
        <v>857</v>
      </c>
      <c r="U8" s="249" t="s">
        <v>858</v>
      </c>
      <c r="V8" s="682" t="s">
        <v>857</v>
      </c>
      <c r="W8" s="249" t="s">
        <v>858</v>
      </c>
      <c r="X8" s="682" t="s">
        <v>857</v>
      </c>
      <c r="Y8" s="681" t="s">
        <v>856</v>
      </c>
    </row>
    <row r="9" spans="1:25" ht="18.75" customHeight="1">
      <c r="A9" s="302" t="s">
        <v>50</v>
      </c>
      <c r="B9" s="344"/>
      <c r="C9" s="181">
        <f>SUM(D9:E9)</f>
        <v>349</v>
      </c>
      <c r="D9" s="110">
        <v>36</v>
      </c>
      <c r="E9" s="110">
        <v>313</v>
      </c>
      <c r="F9" s="110">
        <f>SUM(G9:I9)</f>
        <v>371</v>
      </c>
      <c r="G9" s="110">
        <v>34</v>
      </c>
      <c r="H9" s="110">
        <v>292</v>
      </c>
      <c r="I9" s="110">
        <v>45</v>
      </c>
      <c r="J9" s="110">
        <v>215</v>
      </c>
      <c r="K9" s="110">
        <v>3621</v>
      </c>
      <c r="L9" s="110">
        <v>410</v>
      </c>
      <c r="M9" s="110">
        <v>89216</v>
      </c>
      <c r="N9" s="110">
        <v>2303</v>
      </c>
      <c r="O9" s="110">
        <v>103019</v>
      </c>
      <c r="P9" s="110">
        <v>372</v>
      </c>
      <c r="Q9" s="110">
        <v>12321</v>
      </c>
      <c r="R9" s="110">
        <v>26</v>
      </c>
      <c r="S9" s="110">
        <v>641</v>
      </c>
      <c r="T9" s="110">
        <v>13</v>
      </c>
      <c r="U9" s="110">
        <v>447</v>
      </c>
      <c r="V9" s="110">
        <v>6</v>
      </c>
      <c r="W9" s="110">
        <v>166</v>
      </c>
      <c r="X9" s="110">
        <v>401</v>
      </c>
      <c r="Y9" s="110">
        <v>112646</v>
      </c>
    </row>
    <row r="10" spans="1:25" ht="18.75" customHeight="1">
      <c r="A10" s="347">
        <v>6</v>
      </c>
      <c r="B10" s="348"/>
      <c r="C10" s="178">
        <f>SUM(D10:E10)</f>
        <v>352</v>
      </c>
      <c r="D10" s="110">
        <v>36</v>
      </c>
      <c r="E10" s="110">
        <v>316</v>
      </c>
      <c r="F10" s="110">
        <f>SUM(G10:I10)</f>
        <v>381</v>
      </c>
      <c r="G10" s="110">
        <v>34</v>
      </c>
      <c r="H10" s="110">
        <v>303</v>
      </c>
      <c r="I10" s="110">
        <v>44</v>
      </c>
      <c r="J10" s="110">
        <v>211</v>
      </c>
      <c r="K10" s="110">
        <v>3796</v>
      </c>
      <c r="L10" s="110">
        <v>361</v>
      </c>
      <c r="M10" s="110">
        <v>88528</v>
      </c>
      <c r="N10" s="110">
        <v>2198</v>
      </c>
      <c r="O10" s="110">
        <v>100323</v>
      </c>
      <c r="P10" s="110">
        <v>419</v>
      </c>
      <c r="Q10" s="110">
        <v>12829</v>
      </c>
      <c r="R10" s="110">
        <v>42</v>
      </c>
      <c r="S10" s="110">
        <v>1344</v>
      </c>
      <c r="T10" s="110">
        <v>12</v>
      </c>
      <c r="U10" s="110">
        <v>372</v>
      </c>
      <c r="V10" s="110">
        <v>6</v>
      </c>
      <c r="W10" s="110">
        <v>185</v>
      </c>
      <c r="X10" s="110">
        <v>399</v>
      </c>
      <c r="Y10" s="110">
        <v>108999</v>
      </c>
    </row>
    <row r="11" spans="1:25" ht="18.75" customHeight="1">
      <c r="A11" s="347">
        <v>7</v>
      </c>
      <c r="B11" s="348"/>
      <c r="C11" s="178">
        <f>SUM(D11:E11)</f>
        <v>352</v>
      </c>
      <c r="D11" s="110">
        <v>36</v>
      </c>
      <c r="E11" s="110">
        <v>316</v>
      </c>
      <c r="F11" s="110">
        <f>SUM(G11:I11)</f>
        <v>336</v>
      </c>
      <c r="G11" s="110">
        <v>15</v>
      </c>
      <c r="H11" s="110">
        <v>191</v>
      </c>
      <c r="I11" s="110">
        <v>130</v>
      </c>
      <c r="J11" s="110">
        <v>164</v>
      </c>
      <c r="K11" s="110">
        <v>3430</v>
      </c>
      <c r="L11" s="110">
        <v>477</v>
      </c>
      <c r="M11" s="110">
        <v>87770</v>
      </c>
      <c r="N11" s="110">
        <v>2122</v>
      </c>
      <c r="O11" s="110">
        <v>94299</v>
      </c>
      <c r="P11" s="110">
        <v>436</v>
      </c>
      <c r="Q11" s="110">
        <v>15391</v>
      </c>
      <c r="R11" s="110">
        <v>40</v>
      </c>
      <c r="S11" s="110">
        <v>1360</v>
      </c>
      <c r="T11" s="110">
        <v>8</v>
      </c>
      <c r="U11" s="110">
        <v>273</v>
      </c>
      <c r="V11" s="110">
        <v>6</v>
      </c>
      <c r="W11" s="110">
        <v>167</v>
      </c>
      <c r="X11" s="110">
        <v>395</v>
      </c>
      <c r="Y11" s="110">
        <v>102112</v>
      </c>
    </row>
    <row r="12" spans="1:25" ht="18.75" customHeight="1">
      <c r="A12" s="347">
        <v>8</v>
      </c>
      <c r="B12" s="348"/>
      <c r="C12" s="178">
        <f>SUM(D12:E12)</f>
        <v>357</v>
      </c>
      <c r="D12" s="110">
        <v>35</v>
      </c>
      <c r="E12" s="110">
        <v>322</v>
      </c>
      <c r="F12" s="110">
        <f>SUM(G12:I12)</f>
        <v>335</v>
      </c>
      <c r="G12" s="110">
        <v>15</v>
      </c>
      <c r="H12" s="110">
        <v>204</v>
      </c>
      <c r="I12" s="110">
        <v>116</v>
      </c>
      <c r="J12" s="110">
        <v>138</v>
      </c>
      <c r="K12" s="110">
        <v>2334</v>
      </c>
      <c r="L12" s="110">
        <v>474</v>
      </c>
      <c r="M12" s="110">
        <v>85005</v>
      </c>
      <c r="N12" s="110">
        <v>2099</v>
      </c>
      <c r="O12" s="110">
        <v>92759</v>
      </c>
      <c r="P12" s="110">
        <v>368</v>
      </c>
      <c r="Q12" s="110">
        <v>11307</v>
      </c>
      <c r="R12" s="110">
        <v>70</v>
      </c>
      <c r="S12" s="110">
        <v>1391</v>
      </c>
      <c r="T12" s="110">
        <v>12</v>
      </c>
      <c r="U12" s="110">
        <v>476</v>
      </c>
      <c r="V12" s="110">
        <v>6</v>
      </c>
      <c r="W12" s="110">
        <v>155</v>
      </c>
      <c r="X12" s="110">
        <v>387</v>
      </c>
      <c r="Y12" s="110">
        <v>101137</v>
      </c>
    </row>
    <row r="13" spans="1:25" ht="18.75" customHeight="1">
      <c r="A13" s="351">
        <v>9</v>
      </c>
      <c r="B13" s="352"/>
      <c r="C13" s="114">
        <f>SUM(C15:C24,C27,C33,C43,C50,C56,C64,C70)</f>
        <v>359</v>
      </c>
      <c r="D13" s="114">
        <f>SUM(D15:D24,D27,D33,D43,D50,D56,D64,D70)</f>
        <v>35</v>
      </c>
      <c r="E13" s="114">
        <f>SUM(E15:E24,E27,E33,E43,E50,E56,E64,E70)</f>
        <v>324</v>
      </c>
      <c r="F13" s="114">
        <f>SUM(F15:F24,F27,F33,F43,F50,F56,F64,F70)</f>
        <v>314</v>
      </c>
      <c r="G13" s="114">
        <f>SUM(G15:G24,G27,G33,G43,G50,G56,G64,G70)</f>
        <v>12</v>
      </c>
      <c r="H13" s="114">
        <f>SUM(H15:H24,H27,H33,H43,H50,H56,H64,H70)</f>
        <v>191</v>
      </c>
      <c r="I13" s="114">
        <f>SUM(I15:I24,I27,I33,I43,I50,I56,I64,I70)</f>
        <v>111</v>
      </c>
      <c r="J13" s="114">
        <f>SUM(J15:J24,J27,J33,J43,J50,J56,J64,J70)</f>
        <v>115</v>
      </c>
      <c r="K13" s="114">
        <f>SUM(K15:K24,K27,K33,K43,K50,K56,K64,K70)</f>
        <v>2267</v>
      </c>
      <c r="L13" s="114">
        <f>SUM(L15:L24,L27,L33,L43,L50,L56,L64,L70)</f>
        <v>493</v>
      </c>
      <c r="M13" s="114">
        <f>SUM(M15:M24,M27,M33,M43,M50,M56,M64,M70)</f>
        <v>82280</v>
      </c>
      <c r="N13" s="114">
        <f>SUM(N15:N24,N27,N33,N43,N50,N56,N64,N70)</f>
        <v>2036</v>
      </c>
      <c r="O13" s="114">
        <f>SUM(O15:O24,O27,O33,O43,O50,O56,O64,O70)</f>
        <v>83275</v>
      </c>
      <c r="P13" s="114">
        <f>SUM(P15:P24,P27,P33,P43,P50,P56,P64,P70)</f>
        <v>345</v>
      </c>
      <c r="Q13" s="114">
        <f>SUM(Q15:Q24,Q27,Q33,Q43,Q50,Q56,Q64,Q70)</f>
        <v>9751</v>
      </c>
      <c r="R13" s="114">
        <f>SUM(R15:R24,R27,R33,R43,R50,R56,R64,R70)</f>
        <v>36</v>
      </c>
      <c r="S13" s="114">
        <f>SUM(S15:S24,S27,S33,S43,S50,S56,S64,S70)</f>
        <v>1201</v>
      </c>
      <c r="T13" s="114">
        <f>SUM(T15:T24,T27,T33,T43,T50,T56,T64,T70)</f>
        <v>9</v>
      </c>
      <c r="U13" s="114">
        <f>SUM(U15:U24,U27,U33,U43,U50,U56,U64,U70)</f>
        <v>302</v>
      </c>
      <c r="V13" s="114">
        <f>SUM(V15:V24,V27,V33,V43,V50,V56,V64,V70)</f>
        <v>6</v>
      </c>
      <c r="W13" s="114">
        <f>SUM(W15:W24,W27,W33,W43,W50,W56,W64,W70)</f>
        <v>77</v>
      </c>
      <c r="X13" s="114">
        <f>SUM(X15:X24,X27,X33,X43,X50,X56,X64,X70)</f>
        <v>390</v>
      </c>
      <c r="Y13" s="114">
        <f>SUM(Y15:Y24,Y27,Y33,Y43,Y50,Y56,Y64,Y70)</f>
        <v>101281</v>
      </c>
    </row>
    <row r="14" spans="1:25" ht="18.75" customHeight="1">
      <c r="A14" s="18"/>
      <c r="B14" s="11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8.75" customHeight="1">
      <c r="A15" s="349" t="s">
        <v>49</v>
      </c>
      <c r="B15" s="350"/>
      <c r="C15" s="177">
        <f>SUM(D15:E15)</f>
        <v>62</v>
      </c>
      <c r="D15" s="221">
        <v>1</v>
      </c>
      <c r="E15" s="221">
        <v>61</v>
      </c>
      <c r="F15" s="108">
        <f>SUM(G15:I15)</f>
        <v>128</v>
      </c>
      <c r="G15" s="221">
        <v>1</v>
      </c>
      <c r="H15" s="221">
        <v>60</v>
      </c>
      <c r="I15" s="221">
        <v>67</v>
      </c>
      <c r="J15" s="221">
        <v>9</v>
      </c>
      <c r="K15" s="221">
        <v>98</v>
      </c>
      <c r="L15" s="221">
        <v>54</v>
      </c>
      <c r="M15" s="114">
        <v>22253</v>
      </c>
      <c r="N15" s="114">
        <v>1155</v>
      </c>
      <c r="O15" s="114">
        <v>40262</v>
      </c>
      <c r="P15" s="114">
        <v>71</v>
      </c>
      <c r="Q15" s="114">
        <v>2436</v>
      </c>
      <c r="R15" s="114">
        <v>13</v>
      </c>
      <c r="S15" s="114">
        <v>600</v>
      </c>
      <c r="T15" s="114">
        <v>6</v>
      </c>
      <c r="U15" s="114">
        <v>226</v>
      </c>
      <c r="V15" s="222" t="s">
        <v>66</v>
      </c>
      <c r="W15" s="222" t="s">
        <v>66</v>
      </c>
      <c r="X15" s="114">
        <v>84</v>
      </c>
      <c r="Y15" s="114">
        <v>34983</v>
      </c>
    </row>
    <row r="16" spans="1:25" ht="18.75" customHeight="1">
      <c r="A16" s="349" t="s">
        <v>48</v>
      </c>
      <c r="B16" s="350"/>
      <c r="C16" s="177">
        <f>SUM(D16:E16)</f>
        <v>12</v>
      </c>
      <c r="D16" s="222" t="s">
        <v>66</v>
      </c>
      <c r="E16" s="221">
        <v>12</v>
      </c>
      <c r="F16" s="108">
        <f>SUM(G16:I16)</f>
        <v>24</v>
      </c>
      <c r="G16" s="222" t="s">
        <v>66</v>
      </c>
      <c r="H16" s="221">
        <v>12</v>
      </c>
      <c r="I16" s="221">
        <v>12</v>
      </c>
      <c r="J16" s="222">
        <v>5</v>
      </c>
      <c r="K16" s="222">
        <v>252</v>
      </c>
      <c r="L16" s="221">
        <v>10</v>
      </c>
      <c r="M16" s="114">
        <v>2380</v>
      </c>
      <c r="N16" s="114">
        <v>11</v>
      </c>
      <c r="O16" s="114">
        <v>2725</v>
      </c>
      <c r="P16" s="114">
        <v>1</v>
      </c>
      <c r="Q16" s="114">
        <v>302</v>
      </c>
      <c r="R16" s="222" t="s">
        <v>66</v>
      </c>
      <c r="S16" s="222" t="s">
        <v>66</v>
      </c>
      <c r="T16" s="222" t="s">
        <v>66</v>
      </c>
      <c r="U16" s="222" t="s">
        <v>66</v>
      </c>
      <c r="V16" s="114">
        <v>2</v>
      </c>
      <c r="W16" s="114">
        <v>22</v>
      </c>
      <c r="X16" s="114">
        <v>18</v>
      </c>
      <c r="Y16" s="114">
        <v>5618</v>
      </c>
    </row>
    <row r="17" spans="1:25" ht="18.75" customHeight="1">
      <c r="A17" s="349" t="s">
        <v>47</v>
      </c>
      <c r="B17" s="350"/>
      <c r="C17" s="177">
        <f>SUM(D17:E17)</f>
        <v>31</v>
      </c>
      <c r="D17" s="221">
        <v>1</v>
      </c>
      <c r="E17" s="221">
        <v>30</v>
      </c>
      <c r="F17" s="108">
        <f>SUM(G17:I17)</f>
        <v>12</v>
      </c>
      <c r="G17" s="221">
        <v>6</v>
      </c>
      <c r="H17" s="221">
        <v>6</v>
      </c>
      <c r="I17" s="222" t="s">
        <v>66</v>
      </c>
      <c r="J17" s="222" t="s">
        <v>66</v>
      </c>
      <c r="K17" s="222" t="s">
        <v>66</v>
      </c>
      <c r="L17" s="221">
        <v>19</v>
      </c>
      <c r="M17" s="114">
        <v>5387</v>
      </c>
      <c r="N17" s="114">
        <v>27</v>
      </c>
      <c r="O17" s="114">
        <v>10920</v>
      </c>
      <c r="P17" s="114">
        <v>21</v>
      </c>
      <c r="Q17" s="114">
        <v>698</v>
      </c>
      <c r="R17" s="114">
        <v>6</v>
      </c>
      <c r="S17" s="114">
        <v>162</v>
      </c>
      <c r="T17" s="222" t="s">
        <v>66</v>
      </c>
      <c r="U17" s="222" t="s">
        <v>66</v>
      </c>
      <c r="V17" s="222" t="s">
        <v>66</v>
      </c>
      <c r="W17" s="222" t="s">
        <v>66</v>
      </c>
      <c r="X17" s="114">
        <v>35</v>
      </c>
      <c r="Y17" s="114">
        <v>9369</v>
      </c>
    </row>
    <row r="18" spans="1:25" ht="18.75" customHeight="1">
      <c r="A18" s="349" t="s">
        <v>46</v>
      </c>
      <c r="B18" s="350"/>
      <c r="C18" s="177">
        <f>SUM(D18:E18)</f>
        <v>11</v>
      </c>
      <c r="D18" s="221">
        <v>1</v>
      </c>
      <c r="E18" s="221">
        <v>10</v>
      </c>
      <c r="F18" s="108">
        <f>SUM(G18:I18)</f>
        <v>6</v>
      </c>
      <c r="G18" s="222" t="s">
        <v>66</v>
      </c>
      <c r="H18" s="221">
        <v>6</v>
      </c>
      <c r="I18" s="222" t="s">
        <v>66</v>
      </c>
      <c r="J18" s="222" t="s">
        <v>66</v>
      </c>
      <c r="K18" s="222" t="s">
        <v>66</v>
      </c>
      <c r="L18" s="221">
        <v>8</v>
      </c>
      <c r="M18" s="114">
        <v>2215</v>
      </c>
      <c r="N18" s="222" t="s">
        <v>66</v>
      </c>
      <c r="O18" s="222" t="s">
        <v>66</v>
      </c>
      <c r="P18" s="114">
        <v>2</v>
      </c>
      <c r="Q18" s="114">
        <v>248</v>
      </c>
      <c r="R18" s="222" t="s">
        <v>66</v>
      </c>
      <c r="S18" s="222" t="s">
        <v>66</v>
      </c>
      <c r="T18" s="222" t="s">
        <v>66</v>
      </c>
      <c r="U18" s="222" t="s">
        <v>66</v>
      </c>
      <c r="V18" s="222" t="s">
        <v>66</v>
      </c>
      <c r="W18" s="222" t="s">
        <v>66</v>
      </c>
      <c r="X18" s="114">
        <v>22</v>
      </c>
      <c r="Y18" s="114">
        <v>2489</v>
      </c>
    </row>
    <row r="19" spans="1:25" ht="18.75" customHeight="1">
      <c r="A19" s="349" t="s">
        <v>45</v>
      </c>
      <c r="B19" s="350"/>
      <c r="C19" s="177">
        <f>SUM(D19:E19)</f>
        <v>11</v>
      </c>
      <c r="D19" s="221">
        <v>1</v>
      </c>
      <c r="E19" s="221">
        <v>10</v>
      </c>
      <c r="F19" s="108">
        <f>SUM(G19:I19)</f>
        <v>12</v>
      </c>
      <c r="G19" s="222" t="s">
        <v>66</v>
      </c>
      <c r="H19" s="221">
        <v>11</v>
      </c>
      <c r="I19" s="221">
        <v>1</v>
      </c>
      <c r="J19" s="221">
        <v>11</v>
      </c>
      <c r="K19" s="221">
        <v>250</v>
      </c>
      <c r="L19" s="221">
        <v>24</v>
      </c>
      <c r="M19" s="114">
        <v>3819</v>
      </c>
      <c r="N19" s="114">
        <v>125</v>
      </c>
      <c r="O19" s="114">
        <v>1496</v>
      </c>
      <c r="P19" s="114">
        <v>12</v>
      </c>
      <c r="Q19" s="114">
        <v>210</v>
      </c>
      <c r="R19" s="222" t="s">
        <v>66</v>
      </c>
      <c r="S19" s="222" t="s">
        <v>66</v>
      </c>
      <c r="T19" s="222" t="s">
        <v>66</v>
      </c>
      <c r="U19" s="222" t="s">
        <v>66</v>
      </c>
      <c r="V19" s="222" t="s">
        <v>66</v>
      </c>
      <c r="W19" s="222" t="s">
        <v>66</v>
      </c>
      <c r="X19" s="114">
        <v>15</v>
      </c>
      <c r="Y19" s="114">
        <v>1565</v>
      </c>
    </row>
    <row r="20" spans="1:25" ht="18.75" customHeight="1">
      <c r="A20" s="349" t="s">
        <v>44</v>
      </c>
      <c r="B20" s="350"/>
      <c r="C20" s="177">
        <f>SUM(D20:E20)</f>
        <v>17</v>
      </c>
      <c r="D20" s="221">
        <v>1</v>
      </c>
      <c r="E20" s="221">
        <v>16</v>
      </c>
      <c r="F20" s="222" t="s">
        <v>66</v>
      </c>
      <c r="G20" s="222" t="s">
        <v>66</v>
      </c>
      <c r="H20" s="222" t="s">
        <v>66</v>
      </c>
      <c r="I20" s="222" t="s">
        <v>66</v>
      </c>
      <c r="J20" s="222" t="s">
        <v>66</v>
      </c>
      <c r="K20" s="222" t="s">
        <v>66</v>
      </c>
      <c r="L20" s="221">
        <v>16</v>
      </c>
      <c r="M20" s="114">
        <v>3130</v>
      </c>
      <c r="N20" s="114">
        <v>19</v>
      </c>
      <c r="O20" s="222" t="s">
        <v>66</v>
      </c>
      <c r="P20" s="222" t="s">
        <v>66</v>
      </c>
      <c r="Q20" s="222" t="s">
        <v>66</v>
      </c>
      <c r="R20" s="114">
        <v>1</v>
      </c>
      <c r="S20" s="114">
        <v>60</v>
      </c>
      <c r="T20" s="114">
        <v>1</v>
      </c>
      <c r="U20" s="30" t="s">
        <v>66</v>
      </c>
      <c r="V20" s="222" t="s">
        <v>66</v>
      </c>
      <c r="W20" s="222" t="s">
        <v>66</v>
      </c>
      <c r="X20" s="114">
        <v>25</v>
      </c>
      <c r="Y20" s="114">
        <v>6010</v>
      </c>
    </row>
    <row r="21" spans="1:25" ht="18.75" customHeight="1">
      <c r="A21" s="349" t="s">
        <v>43</v>
      </c>
      <c r="B21" s="350"/>
      <c r="C21" s="177">
        <f>SUM(D21:E21)</f>
        <v>11</v>
      </c>
      <c r="D21" s="222" t="s">
        <v>66</v>
      </c>
      <c r="E21" s="221">
        <v>11</v>
      </c>
      <c r="F21" s="108">
        <f>SUM(G21:I21)</f>
        <v>13</v>
      </c>
      <c r="G21" s="222" t="s">
        <v>66</v>
      </c>
      <c r="H21" s="221">
        <v>13</v>
      </c>
      <c r="I21" s="222" t="s">
        <v>66</v>
      </c>
      <c r="J21" s="221">
        <v>6</v>
      </c>
      <c r="K21" s="221">
        <v>118</v>
      </c>
      <c r="L21" s="221">
        <v>11</v>
      </c>
      <c r="M21" s="114">
        <v>2951</v>
      </c>
      <c r="N21" s="114">
        <v>79</v>
      </c>
      <c r="O21" s="114">
        <v>1406</v>
      </c>
      <c r="P21" s="222" t="s">
        <v>66</v>
      </c>
      <c r="Q21" s="222" t="s">
        <v>66</v>
      </c>
      <c r="R21" s="222" t="s">
        <v>66</v>
      </c>
      <c r="S21" s="222" t="s">
        <v>66</v>
      </c>
      <c r="T21" s="222" t="s">
        <v>66</v>
      </c>
      <c r="U21" s="222" t="s">
        <v>66</v>
      </c>
      <c r="V21" s="222" t="s">
        <v>66</v>
      </c>
      <c r="W21" s="222" t="s">
        <v>66</v>
      </c>
      <c r="X21" s="114">
        <v>10</v>
      </c>
      <c r="Y21" s="114">
        <v>2026</v>
      </c>
    </row>
    <row r="22" spans="1:25" ht="18.75" customHeight="1">
      <c r="A22" s="349" t="s">
        <v>42</v>
      </c>
      <c r="B22" s="350"/>
      <c r="C22" s="177">
        <f>SUM(D22:E22)</f>
        <v>18</v>
      </c>
      <c r="D22" s="221">
        <v>1</v>
      </c>
      <c r="E22" s="221">
        <v>17</v>
      </c>
      <c r="F22" s="108">
        <f>SUM(G22:I22)</f>
        <v>34</v>
      </c>
      <c r="G22" s="222" t="s">
        <v>66</v>
      </c>
      <c r="H22" s="221">
        <v>17</v>
      </c>
      <c r="I22" s="221">
        <v>17</v>
      </c>
      <c r="J22" s="221">
        <v>7</v>
      </c>
      <c r="K22" s="221">
        <v>116</v>
      </c>
      <c r="L22" s="221">
        <v>10</v>
      </c>
      <c r="M22" s="114">
        <v>2651</v>
      </c>
      <c r="N22" s="114">
        <v>10</v>
      </c>
      <c r="O22" s="114">
        <v>4962</v>
      </c>
      <c r="P22" s="114">
        <v>52</v>
      </c>
      <c r="Q22" s="114">
        <v>1669</v>
      </c>
      <c r="R22" s="222">
        <v>3</v>
      </c>
      <c r="S22" s="114">
        <v>68</v>
      </c>
      <c r="T22" s="222" t="s">
        <v>66</v>
      </c>
      <c r="U22" s="222" t="s">
        <v>66</v>
      </c>
      <c r="V22" s="114">
        <v>2</v>
      </c>
      <c r="W22" s="114">
        <v>2</v>
      </c>
      <c r="X22" s="114">
        <v>16</v>
      </c>
      <c r="Y22" s="114">
        <v>6313</v>
      </c>
    </row>
    <row r="23" spans="1:25" ht="18.75" customHeight="1">
      <c r="A23" s="113"/>
      <c r="B23" s="11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8.75" customHeight="1">
      <c r="A24" s="349" t="s">
        <v>144</v>
      </c>
      <c r="B24" s="350"/>
      <c r="C24" s="114">
        <f>SUM(C25)</f>
        <v>1</v>
      </c>
      <c r="D24" s="114">
        <f>SUM(D25)</f>
        <v>1</v>
      </c>
      <c r="E24" s="222" t="s">
        <v>66</v>
      </c>
      <c r="F24" s="114">
        <f>SUM(F25)</f>
        <v>1</v>
      </c>
      <c r="G24" s="114">
        <f>SUM(G25)</f>
        <v>1</v>
      </c>
      <c r="H24" s="222" t="s">
        <v>66</v>
      </c>
      <c r="I24" s="222" t="s">
        <v>66</v>
      </c>
      <c r="J24" s="114">
        <f>SUM(J25)</f>
        <v>1</v>
      </c>
      <c r="K24" s="114">
        <f>SUM(K25)</f>
        <v>11</v>
      </c>
      <c r="L24" s="114">
        <f>SUM(L25)</f>
        <v>6</v>
      </c>
      <c r="M24" s="114">
        <f>SUM(M25)</f>
        <v>1960</v>
      </c>
      <c r="N24" s="114">
        <f>SUM(N25)</f>
        <v>1</v>
      </c>
      <c r="O24" s="114">
        <f>SUM(O25)</f>
        <v>627</v>
      </c>
      <c r="P24" s="222" t="s">
        <v>66</v>
      </c>
      <c r="Q24" s="222" t="s">
        <v>66</v>
      </c>
      <c r="R24" s="222" t="s">
        <v>66</v>
      </c>
      <c r="S24" s="222" t="s">
        <v>66</v>
      </c>
      <c r="T24" s="222" t="s">
        <v>66</v>
      </c>
      <c r="U24" s="222" t="s">
        <v>66</v>
      </c>
      <c r="V24" s="222" t="s">
        <v>66</v>
      </c>
      <c r="W24" s="222" t="s">
        <v>66</v>
      </c>
      <c r="X24" s="114">
        <f>SUM(X25)</f>
        <v>5</v>
      </c>
      <c r="Y24" s="114">
        <f>SUM(Y25)</f>
        <v>891</v>
      </c>
    </row>
    <row r="25" spans="1:25" ht="18.75" customHeight="1">
      <c r="A25" s="34"/>
      <c r="B25" s="9" t="s">
        <v>143</v>
      </c>
      <c r="C25" s="178">
        <f>SUM(D25:E25)</f>
        <v>1</v>
      </c>
      <c r="D25" s="678">
        <v>1</v>
      </c>
      <c r="E25" s="268" t="s">
        <v>66</v>
      </c>
      <c r="F25" s="110">
        <f>SUM(G25:I25)</f>
        <v>1</v>
      </c>
      <c r="G25" s="678">
        <v>1</v>
      </c>
      <c r="H25" s="268" t="s">
        <v>66</v>
      </c>
      <c r="I25" s="268" t="s">
        <v>66</v>
      </c>
      <c r="J25" s="678">
        <v>1</v>
      </c>
      <c r="K25" s="678">
        <v>11</v>
      </c>
      <c r="L25" s="678">
        <v>6</v>
      </c>
      <c r="M25" s="678">
        <v>1960</v>
      </c>
      <c r="N25" s="678">
        <v>1</v>
      </c>
      <c r="O25" s="678">
        <v>627</v>
      </c>
      <c r="P25" s="268" t="s">
        <v>66</v>
      </c>
      <c r="Q25" s="268" t="s">
        <v>66</v>
      </c>
      <c r="R25" s="268" t="s">
        <v>66</v>
      </c>
      <c r="S25" s="268" t="s">
        <v>66</v>
      </c>
      <c r="T25" s="268" t="s">
        <v>66</v>
      </c>
      <c r="U25" s="268" t="s">
        <v>66</v>
      </c>
      <c r="V25" s="268" t="s">
        <v>66</v>
      </c>
      <c r="W25" s="268" t="s">
        <v>66</v>
      </c>
      <c r="X25" s="678">
        <v>5</v>
      </c>
      <c r="Y25" s="678">
        <v>891</v>
      </c>
    </row>
    <row r="26" spans="1:25" ht="18.75" customHeight="1">
      <c r="A26" s="34"/>
      <c r="B26" s="9"/>
      <c r="C26" s="38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</row>
    <row r="27" spans="1:25" ht="18.75" customHeight="1">
      <c r="A27" s="349" t="s">
        <v>142</v>
      </c>
      <c r="B27" s="350"/>
      <c r="C27" s="114">
        <f>SUM(C28:C31)</f>
        <v>5</v>
      </c>
      <c r="D27" s="114">
        <f>SUM(D28:D31)</f>
        <v>4</v>
      </c>
      <c r="E27" s="114">
        <f>SUM(E28:E31)</f>
        <v>1</v>
      </c>
      <c r="F27" s="114">
        <f>SUM(F28:F31)</f>
        <v>11</v>
      </c>
      <c r="G27" s="114">
        <f>SUM(G28:G31)</f>
        <v>1</v>
      </c>
      <c r="H27" s="114">
        <f>SUM(H28:H31)</f>
        <v>8</v>
      </c>
      <c r="I27" s="114">
        <f>SUM(I28:I31)</f>
        <v>2</v>
      </c>
      <c r="J27" s="114">
        <f>SUM(J28:J31)</f>
        <v>1</v>
      </c>
      <c r="K27" s="114">
        <f>SUM(K28:K31)</f>
        <v>20</v>
      </c>
      <c r="L27" s="114">
        <f>SUM(L28:L31)</f>
        <v>92</v>
      </c>
      <c r="M27" s="114">
        <f>SUM(M28:M31)</f>
        <v>5553</v>
      </c>
      <c r="N27" s="114">
        <f>SUM(N28:N31)</f>
        <v>75</v>
      </c>
      <c r="O27" s="114">
        <f>SUM(O28:O31)</f>
        <v>2785</v>
      </c>
      <c r="P27" s="114">
        <f>SUM(P28:P31)</f>
        <v>25</v>
      </c>
      <c r="Q27" s="114">
        <f>SUM(Q28:Q31)</f>
        <v>560</v>
      </c>
      <c r="R27" s="114">
        <f>SUM(R28:R31)</f>
        <v>5</v>
      </c>
      <c r="S27" s="114">
        <f>SUM(S28:S31)</f>
        <v>146</v>
      </c>
      <c r="T27" s="222" t="s">
        <v>66</v>
      </c>
      <c r="U27" s="222" t="s">
        <v>66</v>
      </c>
      <c r="V27" s="222" t="s">
        <v>66</v>
      </c>
      <c r="W27" s="222" t="s">
        <v>66</v>
      </c>
      <c r="X27" s="114">
        <f>SUM(X28:X31)</f>
        <v>15</v>
      </c>
      <c r="Y27" s="114">
        <f>SUM(Y28:Y31)</f>
        <v>4296</v>
      </c>
    </row>
    <row r="28" spans="1:25" ht="18.75" customHeight="1">
      <c r="A28" s="34"/>
      <c r="B28" s="9" t="s">
        <v>141</v>
      </c>
      <c r="C28" s="178">
        <f>SUM(D28:E28)</f>
        <v>1</v>
      </c>
      <c r="D28" s="678">
        <v>1</v>
      </c>
      <c r="E28" s="268" t="s">
        <v>66</v>
      </c>
      <c r="F28" s="268" t="s">
        <v>66</v>
      </c>
      <c r="G28" s="268" t="s">
        <v>66</v>
      </c>
      <c r="H28" s="268" t="s">
        <v>66</v>
      </c>
      <c r="I28" s="268" t="s">
        <v>66</v>
      </c>
      <c r="J28" s="268" t="s">
        <v>66</v>
      </c>
      <c r="K28" s="268" t="s">
        <v>66</v>
      </c>
      <c r="L28" s="678">
        <v>20</v>
      </c>
      <c r="M28" s="678">
        <v>1430</v>
      </c>
      <c r="N28" s="678">
        <v>20</v>
      </c>
      <c r="O28" s="678">
        <v>1557</v>
      </c>
      <c r="P28" s="678">
        <v>5</v>
      </c>
      <c r="Q28" s="678">
        <v>50</v>
      </c>
      <c r="R28" s="678">
        <v>1</v>
      </c>
      <c r="S28" s="678">
        <v>45</v>
      </c>
      <c r="T28" s="268" t="s">
        <v>66</v>
      </c>
      <c r="U28" s="268" t="s">
        <v>66</v>
      </c>
      <c r="V28" s="268" t="s">
        <v>66</v>
      </c>
      <c r="W28" s="268" t="s">
        <v>66</v>
      </c>
      <c r="X28" s="678">
        <v>3</v>
      </c>
      <c r="Y28" s="678">
        <v>1414</v>
      </c>
    </row>
    <row r="29" spans="1:25" ht="18.75" customHeight="1">
      <c r="A29" s="34"/>
      <c r="B29" s="9" t="s">
        <v>140</v>
      </c>
      <c r="C29" s="178">
        <f>SUM(D29:E29)</f>
        <v>1</v>
      </c>
      <c r="D29" s="678">
        <v>1</v>
      </c>
      <c r="E29" s="268" t="s">
        <v>66</v>
      </c>
      <c r="F29" s="110">
        <f>SUM(G29:I29)</f>
        <v>3</v>
      </c>
      <c r="G29" s="268" t="s">
        <v>66</v>
      </c>
      <c r="H29" s="678">
        <v>2</v>
      </c>
      <c r="I29" s="678">
        <v>1</v>
      </c>
      <c r="J29" s="268" t="s">
        <v>66</v>
      </c>
      <c r="K29" s="268" t="s">
        <v>66</v>
      </c>
      <c r="L29" s="678">
        <v>19</v>
      </c>
      <c r="M29" s="678">
        <v>1961</v>
      </c>
      <c r="N29" s="268" t="s">
        <v>66</v>
      </c>
      <c r="O29" s="268" t="s">
        <v>66</v>
      </c>
      <c r="P29" s="678">
        <v>14</v>
      </c>
      <c r="Q29" s="678">
        <v>330</v>
      </c>
      <c r="R29" s="678">
        <v>1</v>
      </c>
      <c r="S29" s="678">
        <v>31</v>
      </c>
      <c r="T29" s="268" t="s">
        <v>66</v>
      </c>
      <c r="U29" s="268" t="s">
        <v>66</v>
      </c>
      <c r="V29" s="268" t="s">
        <v>66</v>
      </c>
      <c r="W29" s="268" t="s">
        <v>66</v>
      </c>
      <c r="X29" s="678">
        <v>4</v>
      </c>
      <c r="Y29" s="678">
        <v>1238</v>
      </c>
    </row>
    <row r="30" spans="1:25" ht="18.75" customHeight="1">
      <c r="A30" s="34"/>
      <c r="B30" s="9" t="s">
        <v>139</v>
      </c>
      <c r="C30" s="178">
        <f>SUM(D30:E30)</f>
        <v>2</v>
      </c>
      <c r="D30" s="678">
        <v>1</v>
      </c>
      <c r="E30" s="678">
        <v>1</v>
      </c>
      <c r="F30" s="110">
        <f>SUM(G30:I30)</f>
        <v>8</v>
      </c>
      <c r="G30" s="678">
        <v>1</v>
      </c>
      <c r="H30" s="678">
        <v>6</v>
      </c>
      <c r="I30" s="678">
        <v>1</v>
      </c>
      <c r="J30" s="678">
        <v>1</v>
      </c>
      <c r="K30" s="678">
        <v>20</v>
      </c>
      <c r="L30" s="678">
        <v>36</v>
      </c>
      <c r="M30" s="678">
        <v>1642</v>
      </c>
      <c r="N30" s="678">
        <v>36</v>
      </c>
      <c r="O30" s="678">
        <v>923</v>
      </c>
      <c r="P30" s="268" t="s">
        <v>66</v>
      </c>
      <c r="Q30" s="268" t="s">
        <v>66</v>
      </c>
      <c r="R30" s="268" t="s">
        <v>66</v>
      </c>
      <c r="S30" s="268" t="s">
        <v>66</v>
      </c>
      <c r="T30" s="268" t="s">
        <v>66</v>
      </c>
      <c r="U30" s="268" t="s">
        <v>66</v>
      </c>
      <c r="V30" s="268" t="s">
        <v>66</v>
      </c>
      <c r="W30" s="268" t="s">
        <v>66</v>
      </c>
      <c r="X30" s="678">
        <v>4</v>
      </c>
      <c r="Y30" s="678">
        <v>1206</v>
      </c>
    </row>
    <row r="31" spans="1:25" ht="18.75" customHeight="1">
      <c r="A31" s="34"/>
      <c r="B31" s="9" t="s">
        <v>138</v>
      </c>
      <c r="C31" s="178">
        <f>SUM(D31:E31)</f>
        <v>1</v>
      </c>
      <c r="D31" s="678">
        <v>1</v>
      </c>
      <c r="E31" s="268" t="s">
        <v>66</v>
      </c>
      <c r="F31" s="268" t="s">
        <v>66</v>
      </c>
      <c r="G31" s="268" t="s">
        <v>66</v>
      </c>
      <c r="H31" s="268" t="s">
        <v>66</v>
      </c>
      <c r="I31" s="268" t="s">
        <v>66</v>
      </c>
      <c r="J31" s="268" t="s">
        <v>66</v>
      </c>
      <c r="K31" s="268" t="s">
        <v>66</v>
      </c>
      <c r="L31" s="678">
        <v>17</v>
      </c>
      <c r="M31" s="678">
        <v>520</v>
      </c>
      <c r="N31" s="678">
        <v>19</v>
      </c>
      <c r="O31" s="678">
        <v>305</v>
      </c>
      <c r="P31" s="678">
        <v>6</v>
      </c>
      <c r="Q31" s="678">
        <v>180</v>
      </c>
      <c r="R31" s="678">
        <v>3</v>
      </c>
      <c r="S31" s="678">
        <v>70</v>
      </c>
      <c r="T31" s="268" t="s">
        <v>66</v>
      </c>
      <c r="U31" s="268" t="s">
        <v>66</v>
      </c>
      <c r="V31" s="268" t="s">
        <v>66</v>
      </c>
      <c r="W31" s="268" t="s">
        <v>66</v>
      </c>
      <c r="X31" s="678">
        <v>4</v>
      </c>
      <c r="Y31" s="678">
        <v>438</v>
      </c>
    </row>
    <row r="32" spans="1:25" ht="18.75" customHeight="1">
      <c r="A32" s="34"/>
      <c r="B32" s="9"/>
      <c r="C32" s="38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</row>
    <row r="33" spans="1:25" ht="18.75" customHeight="1">
      <c r="A33" s="349" t="s">
        <v>137</v>
      </c>
      <c r="B33" s="350"/>
      <c r="C33" s="114">
        <f>SUM(C34:C41)</f>
        <v>27</v>
      </c>
      <c r="D33" s="114">
        <f>SUM(D34:D41)</f>
        <v>8</v>
      </c>
      <c r="E33" s="114">
        <f>SUM(E34:E41)</f>
        <v>19</v>
      </c>
      <c r="F33" s="114">
        <f>SUM(F34:F41)</f>
        <v>21</v>
      </c>
      <c r="G33" s="222" t="s">
        <v>66</v>
      </c>
      <c r="H33" s="114">
        <f>SUM(H34:H41)</f>
        <v>14</v>
      </c>
      <c r="I33" s="114">
        <f>SUM(I34:I41)</f>
        <v>7</v>
      </c>
      <c r="J33" s="114">
        <f>SUM(J34:J41)</f>
        <v>27</v>
      </c>
      <c r="K33" s="114">
        <f>SUM(K34:K41)</f>
        <v>403</v>
      </c>
      <c r="L33" s="114">
        <f>SUM(L34:L41)</f>
        <v>42</v>
      </c>
      <c r="M33" s="114">
        <f>SUM(M34:M41)</f>
        <v>3878</v>
      </c>
      <c r="N33" s="114">
        <f>SUM(N34:N41)</f>
        <v>221</v>
      </c>
      <c r="O33" s="114">
        <f>SUM(O34:O41)</f>
        <v>7225</v>
      </c>
      <c r="P33" s="114">
        <f>SUM(P34:P41)</f>
        <v>37</v>
      </c>
      <c r="Q33" s="114">
        <f>SUM(Q34:Q41)</f>
        <v>1027</v>
      </c>
      <c r="R33" s="114">
        <f>SUM(R34:R41)</f>
        <v>5</v>
      </c>
      <c r="S33" s="114">
        <f>SUM(S34:S41)</f>
        <v>55</v>
      </c>
      <c r="T33" s="114">
        <f>SUM(T34:T41)</f>
        <v>1</v>
      </c>
      <c r="U33" s="114">
        <f>SUM(U34:U41)</f>
        <v>40</v>
      </c>
      <c r="V33" s="222" t="s">
        <v>66</v>
      </c>
      <c r="W33" s="222" t="s">
        <v>66</v>
      </c>
      <c r="X33" s="114">
        <f>SUM(X34:X41)</f>
        <v>26</v>
      </c>
      <c r="Y33" s="114">
        <f>SUM(Y34:Y41)</f>
        <v>7856</v>
      </c>
    </row>
    <row r="34" spans="1:25" ht="18.75" customHeight="1">
      <c r="A34" s="34"/>
      <c r="B34" s="9" t="s">
        <v>136</v>
      </c>
      <c r="C34" s="178">
        <f>SUM(D34:E34)</f>
        <v>4</v>
      </c>
      <c r="D34" s="678">
        <v>1</v>
      </c>
      <c r="E34" s="678">
        <v>3</v>
      </c>
      <c r="F34" s="268" t="s">
        <v>66</v>
      </c>
      <c r="G34" s="268" t="s">
        <v>66</v>
      </c>
      <c r="H34" s="268" t="s">
        <v>66</v>
      </c>
      <c r="I34" s="268" t="s">
        <v>66</v>
      </c>
      <c r="J34" s="678">
        <v>3</v>
      </c>
      <c r="K34" s="678">
        <v>89</v>
      </c>
      <c r="L34" s="678">
        <v>3</v>
      </c>
      <c r="M34" s="678">
        <v>574</v>
      </c>
      <c r="N34" s="678">
        <v>42</v>
      </c>
      <c r="O34" s="678">
        <v>781</v>
      </c>
      <c r="P34" s="678">
        <v>14</v>
      </c>
      <c r="Q34" s="678">
        <v>395</v>
      </c>
      <c r="R34" s="268" t="s">
        <v>66</v>
      </c>
      <c r="S34" s="268" t="s">
        <v>66</v>
      </c>
      <c r="T34" s="268" t="s">
        <v>66</v>
      </c>
      <c r="U34" s="268" t="s">
        <v>66</v>
      </c>
      <c r="V34" s="268" t="s">
        <v>66</v>
      </c>
      <c r="W34" s="268" t="s">
        <v>66</v>
      </c>
      <c r="X34" s="678">
        <v>5</v>
      </c>
      <c r="Y34" s="678">
        <v>1310</v>
      </c>
    </row>
    <row r="35" spans="1:25" ht="18.75" customHeight="1">
      <c r="A35" s="34"/>
      <c r="B35" s="9" t="s">
        <v>135</v>
      </c>
      <c r="C35" s="178">
        <f>SUM(D35:E35)</f>
        <v>7</v>
      </c>
      <c r="D35" s="678">
        <v>1</v>
      </c>
      <c r="E35" s="678">
        <v>6</v>
      </c>
      <c r="F35" s="110">
        <f>SUM(G35:I35)</f>
        <v>12</v>
      </c>
      <c r="G35" s="268" t="s">
        <v>66</v>
      </c>
      <c r="H35" s="678">
        <v>10</v>
      </c>
      <c r="I35" s="678">
        <v>2</v>
      </c>
      <c r="J35" s="678">
        <v>1</v>
      </c>
      <c r="K35" s="678">
        <v>18</v>
      </c>
      <c r="L35" s="678">
        <v>5</v>
      </c>
      <c r="M35" s="678">
        <v>762</v>
      </c>
      <c r="N35" s="678">
        <v>77</v>
      </c>
      <c r="O35" s="678">
        <v>1570</v>
      </c>
      <c r="P35" s="268" t="s">
        <v>66</v>
      </c>
      <c r="Q35" s="268" t="s">
        <v>66</v>
      </c>
      <c r="R35" s="268" t="s">
        <v>66</v>
      </c>
      <c r="S35" s="268" t="s">
        <v>66</v>
      </c>
      <c r="T35" s="268" t="s">
        <v>66</v>
      </c>
      <c r="U35" s="268" t="s">
        <v>66</v>
      </c>
      <c r="V35" s="268" t="s">
        <v>66</v>
      </c>
      <c r="W35" s="268" t="s">
        <v>66</v>
      </c>
      <c r="X35" s="678">
        <v>5</v>
      </c>
      <c r="Y35" s="678">
        <v>2370</v>
      </c>
    </row>
    <row r="36" spans="1:25" ht="18.75" customHeight="1">
      <c r="A36" s="34"/>
      <c r="B36" s="9" t="s">
        <v>134</v>
      </c>
      <c r="C36" s="178">
        <f>SUM(D36:E36)</f>
        <v>5</v>
      </c>
      <c r="D36" s="678">
        <v>1</v>
      </c>
      <c r="E36" s="678">
        <v>4</v>
      </c>
      <c r="F36" s="110">
        <f>SUM(G36:I36)</f>
        <v>8</v>
      </c>
      <c r="G36" s="268" t="s">
        <v>66</v>
      </c>
      <c r="H36" s="678">
        <v>4</v>
      </c>
      <c r="I36" s="678">
        <v>4</v>
      </c>
      <c r="J36" s="678">
        <v>6</v>
      </c>
      <c r="K36" s="678">
        <v>80</v>
      </c>
      <c r="L36" s="678">
        <v>7</v>
      </c>
      <c r="M36" s="678">
        <v>1687</v>
      </c>
      <c r="N36" s="678">
        <v>60</v>
      </c>
      <c r="O36" s="678">
        <v>4032</v>
      </c>
      <c r="P36" s="678">
        <v>21</v>
      </c>
      <c r="Q36" s="678">
        <v>602</v>
      </c>
      <c r="R36" s="678">
        <v>5</v>
      </c>
      <c r="S36" s="678">
        <v>55</v>
      </c>
      <c r="T36" s="678">
        <v>1</v>
      </c>
      <c r="U36" s="678">
        <v>40</v>
      </c>
      <c r="V36" s="268" t="s">
        <v>66</v>
      </c>
      <c r="W36" s="268" t="s">
        <v>66</v>
      </c>
      <c r="X36" s="678">
        <v>7</v>
      </c>
      <c r="Y36" s="678">
        <v>3449</v>
      </c>
    </row>
    <row r="37" spans="1:25" ht="18.75" customHeight="1">
      <c r="A37" s="34"/>
      <c r="B37" s="9" t="s">
        <v>133</v>
      </c>
      <c r="C37" s="178">
        <f>SUM(D37:E37)</f>
        <v>1</v>
      </c>
      <c r="D37" s="678">
        <v>1</v>
      </c>
      <c r="E37" s="268" t="s">
        <v>66</v>
      </c>
      <c r="F37" s="268" t="s">
        <v>66</v>
      </c>
      <c r="G37" s="268" t="s">
        <v>66</v>
      </c>
      <c r="H37" s="268" t="s">
        <v>66</v>
      </c>
      <c r="I37" s="268" t="s">
        <v>66</v>
      </c>
      <c r="J37" s="678">
        <v>1</v>
      </c>
      <c r="K37" s="678">
        <v>23</v>
      </c>
      <c r="L37" s="678">
        <v>1</v>
      </c>
      <c r="M37" s="678">
        <v>123</v>
      </c>
      <c r="N37" s="678">
        <v>1</v>
      </c>
      <c r="O37" s="678">
        <v>166</v>
      </c>
      <c r="P37" s="678">
        <v>1</v>
      </c>
      <c r="Q37" s="678">
        <v>15</v>
      </c>
      <c r="R37" s="268" t="s">
        <v>66</v>
      </c>
      <c r="S37" s="268" t="s">
        <v>66</v>
      </c>
      <c r="T37" s="268" t="s">
        <v>66</v>
      </c>
      <c r="U37" s="268" t="s">
        <v>66</v>
      </c>
      <c r="V37" s="268" t="s">
        <v>66</v>
      </c>
      <c r="W37" s="268" t="s">
        <v>66</v>
      </c>
      <c r="X37" s="678">
        <v>2</v>
      </c>
      <c r="Y37" s="678">
        <v>116</v>
      </c>
    </row>
    <row r="38" spans="1:25" ht="18.75" customHeight="1">
      <c r="A38" s="34"/>
      <c r="B38" s="9" t="s">
        <v>132</v>
      </c>
      <c r="C38" s="178">
        <f>SUM(D38:E38)</f>
        <v>5</v>
      </c>
      <c r="D38" s="678">
        <v>1</v>
      </c>
      <c r="E38" s="678">
        <v>4</v>
      </c>
      <c r="F38" s="268" t="s">
        <v>66</v>
      </c>
      <c r="G38" s="268" t="s">
        <v>66</v>
      </c>
      <c r="H38" s="268" t="s">
        <v>66</v>
      </c>
      <c r="I38" s="268" t="s">
        <v>66</v>
      </c>
      <c r="J38" s="678">
        <v>1</v>
      </c>
      <c r="K38" s="678">
        <v>16</v>
      </c>
      <c r="L38" s="678">
        <v>1</v>
      </c>
      <c r="M38" s="678">
        <v>134</v>
      </c>
      <c r="N38" s="678">
        <v>11</v>
      </c>
      <c r="O38" s="678">
        <v>145</v>
      </c>
      <c r="P38" s="268" t="s">
        <v>66</v>
      </c>
      <c r="Q38" s="268" t="s">
        <v>66</v>
      </c>
      <c r="R38" s="268" t="s">
        <v>66</v>
      </c>
      <c r="S38" s="268" t="s">
        <v>66</v>
      </c>
      <c r="T38" s="268" t="s">
        <v>66</v>
      </c>
      <c r="U38" s="268" t="s">
        <v>66</v>
      </c>
      <c r="V38" s="268" t="s">
        <v>66</v>
      </c>
      <c r="W38" s="268" t="s">
        <v>66</v>
      </c>
      <c r="X38" s="678">
        <v>2</v>
      </c>
      <c r="Y38" s="678">
        <v>124</v>
      </c>
    </row>
    <row r="39" spans="1:25" ht="18.75" customHeight="1">
      <c r="A39" s="34"/>
      <c r="B39" s="9" t="s">
        <v>131</v>
      </c>
      <c r="C39" s="178">
        <f>SUM(D39:E39)</f>
        <v>1</v>
      </c>
      <c r="D39" s="678">
        <v>1</v>
      </c>
      <c r="E39" s="268" t="s">
        <v>66</v>
      </c>
      <c r="F39" s="268" t="s">
        <v>66</v>
      </c>
      <c r="G39" s="268" t="s">
        <v>66</v>
      </c>
      <c r="H39" s="268" t="s">
        <v>66</v>
      </c>
      <c r="I39" s="268" t="s">
        <v>66</v>
      </c>
      <c r="J39" s="678">
        <v>13</v>
      </c>
      <c r="K39" s="678">
        <v>139</v>
      </c>
      <c r="L39" s="678">
        <v>16</v>
      </c>
      <c r="M39" s="678">
        <v>317</v>
      </c>
      <c r="N39" s="678">
        <v>22</v>
      </c>
      <c r="O39" s="678">
        <v>360</v>
      </c>
      <c r="P39" s="678">
        <v>1</v>
      </c>
      <c r="Q39" s="678">
        <v>15</v>
      </c>
      <c r="R39" s="268" t="s">
        <v>66</v>
      </c>
      <c r="S39" s="268" t="s">
        <v>66</v>
      </c>
      <c r="T39" s="268" t="s">
        <v>66</v>
      </c>
      <c r="U39" s="268" t="s">
        <v>66</v>
      </c>
      <c r="V39" s="268" t="s">
        <v>66</v>
      </c>
      <c r="W39" s="268" t="s">
        <v>66</v>
      </c>
      <c r="X39" s="678">
        <v>2</v>
      </c>
      <c r="Y39" s="678">
        <v>295</v>
      </c>
    </row>
    <row r="40" spans="1:25" ht="18.75" customHeight="1">
      <c r="A40" s="34"/>
      <c r="B40" s="9" t="s">
        <v>130</v>
      </c>
      <c r="C40" s="178">
        <f>SUM(D40:E40)</f>
        <v>1</v>
      </c>
      <c r="D40" s="678">
        <v>1</v>
      </c>
      <c r="E40" s="268" t="s">
        <v>66</v>
      </c>
      <c r="F40" s="268" t="s">
        <v>66</v>
      </c>
      <c r="G40" s="268" t="s">
        <v>66</v>
      </c>
      <c r="H40" s="268" t="s">
        <v>66</v>
      </c>
      <c r="I40" s="268" t="s">
        <v>66</v>
      </c>
      <c r="J40" s="678">
        <v>1</v>
      </c>
      <c r="K40" s="678">
        <v>10</v>
      </c>
      <c r="L40" s="678">
        <v>7</v>
      </c>
      <c r="M40" s="678">
        <v>128</v>
      </c>
      <c r="N40" s="678">
        <v>4</v>
      </c>
      <c r="O40" s="678">
        <v>90</v>
      </c>
      <c r="P40" s="268" t="s">
        <v>66</v>
      </c>
      <c r="Q40" s="268" t="s">
        <v>66</v>
      </c>
      <c r="R40" s="268" t="s">
        <v>66</v>
      </c>
      <c r="S40" s="268" t="s">
        <v>66</v>
      </c>
      <c r="T40" s="268" t="s">
        <v>66</v>
      </c>
      <c r="U40" s="268" t="s">
        <v>66</v>
      </c>
      <c r="V40" s="268" t="s">
        <v>66</v>
      </c>
      <c r="W40" s="268" t="s">
        <v>66</v>
      </c>
      <c r="X40" s="678">
        <v>2</v>
      </c>
      <c r="Y40" s="678">
        <v>97</v>
      </c>
    </row>
    <row r="41" spans="1:25" ht="18.75" customHeight="1">
      <c r="A41" s="34"/>
      <c r="B41" s="9" t="s">
        <v>129</v>
      </c>
      <c r="C41" s="178">
        <f>SUM(D41:E41)</f>
        <v>3</v>
      </c>
      <c r="D41" s="678">
        <v>1</v>
      </c>
      <c r="E41" s="678">
        <v>2</v>
      </c>
      <c r="F41" s="110">
        <f>SUM(G41:I41)</f>
        <v>1</v>
      </c>
      <c r="G41" s="268" t="s">
        <v>66</v>
      </c>
      <c r="H41" s="268" t="s">
        <v>66</v>
      </c>
      <c r="I41" s="678">
        <v>1</v>
      </c>
      <c r="J41" s="678">
        <v>1</v>
      </c>
      <c r="K41" s="678">
        <v>28</v>
      </c>
      <c r="L41" s="678">
        <v>2</v>
      </c>
      <c r="M41" s="678">
        <v>153</v>
      </c>
      <c r="N41" s="678">
        <v>4</v>
      </c>
      <c r="O41" s="678">
        <v>81</v>
      </c>
      <c r="P41" s="268" t="s">
        <v>66</v>
      </c>
      <c r="Q41" s="268" t="s">
        <v>66</v>
      </c>
      <c r="R41" s="268" t="s">
        <v>66</v>
      </c>
      <c r="S41" s="268" t="s">
        <v>66</v>
      </c>
      <c r="T41" s="268" t="s">
        <v>66</v>
      </c>
      <c r="U41" s="268" t="s">
        <v>66</v>
      </c>
      <c r="V41" s="268" t="s">
        <v>66</v>
      </c>
      <c r="W41" s="268" t="s">
        <v>66</v>
      </c>
      <c r="X41" s="678">
        <v>1</v>
      </c>
      <c r="Y41" s="678">
        <v>95</v>
      </c>
    </row>
    <row r="42" spans="1:25" ht="18.75" customHeight="1">
      <c r="A42" s="34"/>
      <c r="B42" s="9"/>
      <c r="C42" s="38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0"/>
    </row>
    <row r="43" spans="1:25" ht="18.75" customHeight="1">
      <c r="A43" s="349" t="s">
        <v>128</v>
      </c>
      <c r="B43" s="350"/>
      <c r="C43" s="114">
        <f>SUM(C44:C48)</f>
        <v>48</v>
      </c>
      <c r="D43" s="114">
        <f>SUM(D44:D48)</f>
        <v>4</v>
      </c>
      <c r="E43" s="114">
        <f>SUM(E44:E48)</f>
        <v>44</v>
      </c>
      <c r="F43" s="114">
        <f>SUM(F44:F48)</f>
        <v>25</v>
      </c>
      <c r="G43" s="114">
        <f>SUM(G44:G48)</f>
        <v>1</v>
      </c>
      <c r="H43" s="114">
        <f>SUM(H44:H48)</f>
        <v>24</v>
      </c>
      <c r="I43" s="222" t="s">
        <v>66</v>
      </c>
      <c r="J43" s="114">
        <f>SUM(J44:J48)</f>
        <v>15</v>
      </c>
      <c r="K43" s="114">
        <f>SUM(K44:K48)</f>
        <v>269</v>
      </c>
      <c r="L43" s="114">
        <f>SUM(L44:L48)</f>
        <v>76</v>
      </c>
      <c r="M43" s="114">
        <f>SUM(M44:M48)</f>
        <v>11391</v>
      </c>
      <c r="N43" s="114">
        <f>SUM(N44:N48)</f>
        <v>94</v>
      </c>
      <c r="O43" s="114">
        <f>SUM(O44:O48)</f>
        <v>6650</v>
      </c>
      <c r="P43" s="114">
        <f>SUM(P44:P48)</f>
        <v>67</v>
      </c>
      <c r="Q43" s="114">
        <f>SUM(Q44:Q48)</f>
        <v>1309</v>
      </c>
      <c r="R43" s="114">
        <f>SUM(R44:R48)</f>
        <v>2</v>
      </c>
      <c r="S43" s="114">
        <f>SUM(S44:S48)</f>
        <v>96</v>
      </c>
      <c r="T43" s="222" t="s">
        <v>66</v>
      </c>
      <c r="U43" s="222" t="s">
        <v>66</v>
      </c>
      <c r="V43" s="114">
        <f>SUM(V44:V48)</f>
        <v>2</v>
      </c>
      <c r="W43" s="114">
        <f>SUM(W44:W48)</f>
        <v>53</v>
      </c>
      <c r="X43" s="114">
        <f>SUM(X44:X48)</f>
        <v>26</v>
      </c>
      <c r="Y43" s="114">
        <f>SUM(Y44:Y48)</f>
        <v>9357</v>
      </c>
    </row>
    <row r="44" spans="1:25" ht="18.75" customHeight="1">
      <c r="A44" s="34"/>
      <c r="B44" s="9" t="s">
        <v>127</v>
      </c>
      <c r="C44" s="178">
        <f>SUM(D44:E44)</f>
        <v>10</v>
      </c>
      <c r="D44" s="678">
        <v>1</v>
      </c>
      <c r="E44" s="678">
        <v>9</v>
      </c>
      <c r="F44" s="110">
        <f>SUM(G44:I44)</f>
        <v>7</v>
      </c>
      <c r="G44" s="268" t="s">
        <v>66</v>
      </c>
      <c r="H44" s="678">
        <v>7</v>
      </c>
      <c r="I44" s="268" t="s">
        <v>66</v>
      </c>
      <c r="J44" s="678">
        <v>7</v>
      </c>
      <c r="K44" s="678">
        <v>217</v>
      </c>
      <c r="L44" s="678">
        <v>6</v>
      </c>
      <c r="M44" s="678">
        <v>1300</v>
      </c>
      <c r="N44" s="678">
        <v>10</v>
      </c>
      <c r="O44" s="678">
        <v>2580</v>
      </c>
      <c r="P44" s="268" t="s">
        <v>66</v>
      </c>
      <c r="Q44" s="268" t="s">
        <v>66</v>
      </c>
      <c r="R44" s="678">
        <v>1</v>
      </c>
      <c r="S44" s="678">
        <v>64</v>
      </c>
      <c r="T44" s="268" t="s">
        <v>66</v>
      </c>
      <c r="U44" s="268" t="s">
        <v>66</v>
      </c>
      <c r="V44" s="268" t="s">
        <v>66</v>
      </c>
      <c r="W44" s="268" t="s">
        <v>66</v>
      </c>
      <c r="X44" s="678">
        <v>11</v>
      </c>
      <c r="Y44" s="678">
        <v>3366</v>
      </c>
    </row>
    <row r="45" spans="1:25" ht="18.75" customHeight="1">
      <c r="A45" s="34"/>
      <c r="B45" s="9" t="s">
        <v>126</v>
      </c>
      <c r="C45" s="178">
        <f>SUM(D45:E45)</f>
        <v>4</v>
      </c>
      <c r="D45" s="268" t="s">
        <v>66</v>
      </c>
      <c r="E45" s="678">
        <v>4</v>
      </c>
      <c r="F45" s="110">
        <f>SUM(G45:I45)</f>
        <v>2</v>
      </c>
      <c r="G45" s="268" t="s">
        <v>66</v>
      </c>
      <c r="H45" s="678">
        <v>2</v>
      </c>
      <c r="I45" s="268" t="s">
        <v>66</v>
      </c>
      <c r="J45" s="268" t="s">
        <v>66</v>
      </c>
      <c r="K45" s="268" t="s">
        <v>66</v>
      </c>
      <c r="L45" s="678">
        <v>26</v>
      </c>
      <c r="M45" s="678">
        <v>1391</v>
      </c>
      <c r="N45" s="678">
        <v>30</v>
      </c>
      <c r="O45" s="678">
        <v>614</v>
      </c>
      <c r="P45" s="678">
        <v>11</v>
      </c>
      <c r="Q45" s="678">
        <v>211</v>
      </c>
      <c r="R45" s="268" t="s">
        <v>66</v>
      </c>
      <c r="S45" s="268" t="s">
        <v>66</v>
      </c>
      <c r="T45" s="268" t="s">
        <v>66</v>
      </c>
      <c r="U45" s="268" t="s">
        <v>66</v>
      </c>
      <c r="V45" s="268" t="s">
        <v>66</v>
      </c>
      <c r="W45" s="268" t="s">
        <v>66</v>
      </c>
      <c r="X45" s="678">
        <v>3</v>
      </c>
      <c r="Y45" s="678">
        <v>784</v>
      </c>
    </row>
    <row r="46" spans="1:25" ht="18.75" customHeight="1">
      <c r="A46" s="34"/>
      <c r="B46" s="9" t="s">
        <v>125</v>
      </c>
      <c r="C46" s="178">
        <f>SUM(D46:E46)</f>
        <v>8</v>
      </c>
      <c r="D46" s="678">
        <v>1</v>
      </c>
      <c r="E46" s="678">
        <v>7</v>
      </c>
      <c r="F46" s="268" t="s">
        <v>66</v>
      </c>
      <c r="G46" s="268" t="s">
        <v>66</v>
      </c>
      <c r="H46" s="268" t="s">
        <v>66</v>
      </c>
      <c r="I46" s="268" t="s">
        <v>66</v>
      </c>
      <c r="J46" s="268" t="s">
        <v>66</v>
      </c>
      <c r="K46" s="268" t="s">
        <v>66</v>
      </c>
      <c r="L46" s="678">
        <v>7</v>
      </c>
      <c r="M46" s="678">
        <v>1083</v>
      </c>
      <c r="N46" s="678">
        <v>11</v>
      </c>
      <c r="O46" s="678">
        <v>724</v>
      </c>
      <c r="P46" s="678">
        <v>16</v>
      </c>
      <c r="Q46" s="678">
        <v>284</v>
      </c>
      <c r="R46" s="678">
        <v>1</v>
      </c>
      <c r="S46" s="678">
        <v>32</v>
      </c>
      <c r="T46" s="268" t="s">
        <v>66</v>
      </c>
      <c r="U46" s="268" t="s">
        <v>66</v>
      </c>
      <c r="V46" s="268" t="s">
        <v>66</v>
      </c>
      <c r="W46" s="268" t="s">
        <v>66</v>
      </c>
      <c r="X46" s="678">
        <v>3</v>
      </c>
      <c r="Y46" s="678">
        <v>917</v>
      </c>
    </row>
    <row r="47" spans="1:25" ht="18.75" customHeight="1">
      <c r="A47" s="34"/>
      <c r="B47" s="9" t="s">
        <v>124</v>
      </c>
      <c r="C47" s="178">
        <f>SUM(D47:E47)</f>
        <v>9</v>
      </c>
      <c r="D47" s="678">
        <v>1</v>
      </c>
      <c r="E47" s="678">
        <v>8</v>
      </c>
      <c r="F47" s="110">
        <f>SUM(G47:I47)</f>
        <v>1</v>
      </c>
      <c r="G47" s="678">
        <v>1</v>
      </c>
      <c r="H47" s="268" t="s">
        <v>66</v>
      </c>
      <c r="I47" s="268" t="s">
        <v>66</v>
      </c>
      <c r="J47" s="678">
        <v>1</v>
      </c>
      <c r="K47" s="678">
        <v>52</v>
      </c>
      <c r="L47" s="678">
        <v>25</v>
      </c>
      <c r="M47" s="678">
        <v>3317</v>
      </c>
      <c r="N47" s="678">
        <v>25</v>
      </c>
      <c r="O47" s="678">
        <v>852</v>
      </c>
      <c r="P47" s="678">
        <v>18</v>
      </c>
      <c r="Q47" s="678">
        <v>242</v>
      </c>
      <c r="R47" s="268" t="s">
        <v>66</v>
      </c>
      <c r="S47" s="268" t="s">
        <v>66</v>
      </c>
      <c r="T47" s="268" t="s">
        <v>66</v>
      </c>
      <c r="U47" s="268" t="s">
        <v>66</v>
      </c>
      <c r="V47" s="678">
        <v>1</v>
      </c>
      <c r="W47" s="678">
        <v>27</v>
      </c>
      <c r="X47" s="678">
        <v>3</v>
      </c>
      <c r="Y47" s="678">
        <v>1075</v>
      </c>
    </row>
    <row r="48" spans="1:25" ht="18.75" customHeight="1">
      <c r="A48" s="34"/>
      <c r="B48" s="9" t="s">
        <v>123</v>
      </c>
      <c r="C48" s="178">
        <f>SUM(D48:E48)</f>
        <v>17</v>
      </c>
      <c r="D48" s="678">
        <v>1</v>
      </c>
      <c r="E48" s="678">
        <v>16</v>
      </c>
      <c r="F48" s="110">
        <f>SUM(G48:I48)</f>
        <v>15</v>
      </c>
      <c r="G48" s="268" t="s">
        <v>66</v>
      </c>
      <c r="H48" s="678">
        <v>15</v>
      </c>
      <c r="I48" s="268" t="s">
        <v>66</v>
      </c>
      <c r="J48" s="678">
        <v>7</v>
      </c>
      <c r="K48" s="268" t="s">
        <v>475</v>
      </c>
      <c r="L48" s="678">
        <v>12</v>
      </c>
      <c r="M48" s="678">
        <v>4300</v>
      </c>
      <c r="N48" s="678">
        <v>18</v>
      </c>
      <c r="O48" s="678">
        <v>1880</v>
      </c>
      <c r="P48" s="678">
        <v>22</v>
      </c>
      <c r="Q48" s="678">
        <v>572</v>
      </c>
      <c r="R48" s="268" t="s">
        <v>66</v>
      </c>
      <c r="S48" s="268" t="s">
        <v>66</v>
      </c>
      <c r="T48" s="268" t="s">
        <v>66</v>
      </c>
      <c r="U48" s="268" t="s">
        <v>66</v>
      </c>
      <c r="V48" s="678">
        <v>1</v>
      </c>
      <c r="W48" s="678">
        <v>26</v>
      </c>
      <c r="X48" s="678">
        <v>6</v>
      </c>
      <c r="Y48" s="678">
        <v>3215</v>
      </c>
    </row>
    <row r="49" spans="1:25" ht="18.75" customHeight="1">
      <c r="A49" s="34"/>
      <c r="B49" s="9"/>
      <c r="C49" s="38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</row>
    <row r="50" spans="1:25" ht="18.75" customHeight="1">
      <c r="A50" s="349" t="s">
        <v>122</v>
      </c>
      <c r="B50" s="350"/>
      <c r="C50" s="114">
        <f>SUM(C51:C54)</f>
        <v>52</v>
      </c>
      <c r="D50" s="114">
        <f>SUM(D51:D54)</f>
        <v>4</v>
      </c>
      <c r="E50" s="114">
        <f>SUM(E51:E54)</f>
        <v>48</v>
      </c>
      <c r="F50" s="114">
        <f>SUM(F51:F54)</f>
        <v>6</v>
      </c>
      <c r="G50" s="222" t="s">
        <v>66</v>
      </c>
      <c r="H50" s="114">
        <f>SUM(H51:H54)</f>
        <v>4</v>
      </c>
      <c r="I50" s="114">
        <f>SUM(I51:I54)</f>
        <v>2</v>
      </c>
      <c r="J50" s="114">
        <f>SUM(J51:J54)</f>
        <v>32</v>
      </c>
      <c r="K50" s="114">
        <f>SUM(K51:K54)</f>
        <v>687</v>
      </c>
      <c r="L50" s="114">
        <f>SUM(L51:L54)</f>
        <v>37</v>
      </c>
      <c r="M50" s="114">
        <f>SUM(M51:M54)</f>
        <v>3936</v>
      </c>
      <c r="N50" s="114">
        <f>SUM(N51:N54)</f>
        <v>18</v>
      </c>
      <c r="O50" s="114">
        <f>SUM(O51:O54)</f>
        <v>495</v>
      </c>
      <c r="P50" s="114">
        <f>SUM(P51:P54)</f>
        <v>2</v>
      </c>
      <c r="Q50" s="114">
        <f>SUM(Q51:Q54)</f>
        <v>29</v>
      </c>
      <c r="R50" s="222" t="s">
        <v>66</v>
      </c>
      <c r="S50" s="222" t="s">
        <v>66</v>
      </c>
      <c r="T50" s="114">
        <f>SUM(T51:T54)</f>
        <v>1</v>
      </c>
      <c r="U50" s="114">
        <f>SUM(U51:U54)</f>
        <v>36</v>
      </c>
      <c r="V50" s="222" t="s">
        <v>66</v>
      </c>
      <c r="W50" s="222" t="s">
        <v>66</v>
      </c>
      <c r="X50" s="114">
        <f>SUM(X51:X54)</f>
        <v>28</v>
      </c>
      <c r="Y50" s="114">
        <f>SUM(Y51:Y54)</f>
        <v>3741</v>
      </c>
    </row>
    <row r="51" spans="1:25" ht="18.75" customHeight="1">
      <c r="A51" s="111"/>
      <c r="B51" s="9" t="s">
        <v>121</v>
      </c>
      <c r="C51" s="178">
        <f>SUM(D51:E51)</f>
        <v>11</v>
      </c>
      <c r="D51" s="678">
        <v>1</v>
      </c>
      <c r="E51" s="678">
        <v>10</v>
      </c>
      <c r="F51" s="110">
        <f>SUM(G51:I51)</f>
        <v>4</v>
      </c>
      <c r="G51" s="268" t="s">
        <v>66</v>
      </c>
      <c r="H51" s="678">
        <v>3</v>
      </c>
      <c r="I51" s="268">
        <v>1</v>
      </c>
      <c r="J51" s="678">
        <v>8</v>
      </c>
      <c r="K51" s="678">
        <v>119</v>
      </c>
      <c r="L51" s="678">
        <v>10</v>
      </c>
      <c r="M51" s="678">
        <v>1090</v>
      </c>
      <c r="N51" s="678">
        <v>18</v>
      </c>
      <c r="O51" s="678">
        <v>495</v>
      </c>
      <c r="P51" s="268" t="s">
        <v>66</v>
      </c>
      <c r="Q51" s="268" t="s">
        <v>66</v>
      </c>
      <c r="R51" s="268" t="s">
        <v>66</v>
      </c>
      <c r="S51" s="268" t="s">
        <v>66</v>
      </c>
      <c r="T51" s="268" t="s">
        <v>66</v>
      </c>
      <c r="U51" s="268" t="s">
        <v>66</v>
      </c>
      <c r="V51" s="268" t="s">
        <v>66</v>
      </c>
      <c r="W51" s="268" t="s">
        <v>66</v>
      </c>
      <c r="X51" s="678">
        <v>8</v>
      </c>
      <c r="Y51" s="678">
        <v>743</v>
      </c>
    </row>
    <row r="52" spans="1:25" ht="18.75" customHeight="1">
      <c r="A52" s="111"/>
      <c r="B52" s="9" t="s">
        <v>120</v>
      </c>
      <c r="C52" s="178">
        <f>SUM(D52:E52)</f>
        <v>27</v>
      </c>
      <c r="D52" s="678">
        <v>1</v>
      </c>
      <c r="E52" s="678">
        <v>26</v>
      </c>
      <c r="F52" s="268" t="s">
        <v>66</v>
      </c>
      <c r="G52" s="268" t="s">
        <v>66</v>
      </c>
      <c r="H52" s="268" t="s">
        <v>66</v>
      </c>
      <c r="I52" s="268" t="s">
        <v>66</v>
      </c>
      <c r="J52" s="678">
        <v>19</v>
      </c>
      <c r="K52" s="678">
        <v>400</v>
      </c>
      <c r="L52" s="678">
        <v>16</v>
      </c>
      <c r="M52" s="678">
        <v>546</v>
      </c>
      <c r="N52" s="268" t="s">
        <v>66</v>
      </c>
      <c r="O52" s="268" t="s">
        <v>66</v>
      </c>
      <c r="P52" s="678">
        <v>1</v>
      </c>
      <c r="Q52" s="678">
        <v>12</v>
      </c>
      <c r="R52" s="268" t="s">
        <v>66</v>
      </c>
      <c r="S52" s="268" t="s">
        <v>66</v>
      </c>
      <c r="T52" s="268" t="s">
        <v>66</v>
      </c>
      <c r="U52" s="268" t="s">
        <v>66</v>
      </c>
      <c r="V52" s="268" t="s">
        <v>66</v>
      </c>
      <c r="W52" s="268" t="s">
        <v>66</v>
      </c>
      <c r="X52" s="678">
        <v>7</v>
      </c>
      <c r="Y52" s="678">
        <v>858</v>
      </c>
    </row>
    <row r="53" spans="1:25" ht="18.75" customHeight="1">
      <c r="A53" s="111"/>
      <c r="B53" s="9" t="s">
        <v>119</v>
      </c>
      <c r="C53" s="178">
        <f>SUM(D53:E53)</f>
        <v>10</v>
      </c>
      <c r="D53" s="678">
        <v>1</v>
      </c>
      <c r="E53" s="678">
        <v>9</v>
      </c>
      <c r="F53" s="110">
        <f>SUM(G53:I53)</f>
        <v>1</v>
      </c>
      <c r="G53" s="268" t="s">
        <v>66</v>
      </c>
      <c r="H53" s="678">
        <v>1</v>
      </c>
      <c r="I53" s="268" t="s">
        <v>66</v>
      </c>
      <c r="J53" s="678">
        <v>1</v>
      </c>
      <c r="K53" s="678">
        <v>112</v>
      </c>
      <c r="L53" s="678">
        <v>8</v>
      </c>
      <c r="M53" s="678">
        <v>1650</v>
      </c>
      <c r="N53" s="268" t="s">
        <v>66</v>
      </c>
      <c r="O53" s="268" t="s">
        <v>66</v>
      </c>
      <c r="P53" s="678">
        <v>1</v>
      </c>
      <c r="Q53" s="678">
        <v>17</v>
      </c>
      <c r="R53" s="268" t="s">
        <v>66</v>
      </c>
      <c r="S53" s="268" t="s">
        <v>66</v>
      </c>
      <c r="T53" s="268">
        <v>1</v>
      </c>
      <c r="U53" s="268">
        <v>36</v>
      </c>
      <c r="V53" s="268" t="s">
        <v>66</v>
      </c>
      <c r="W53" s="268" t="s">
        <v>66</v>
      </c>
      <c r="X53" s="678">
        <v>9</v>
      </c>
      <c r="Y53" s="678">
        <v>1362</v>
      </c>
    </row>
    <row r="54" spans="1:25" ht="18.75" customHeight="1">
      <c r="A54" s="111"/>
      <c r="B54" s="9" t="s">
        <v>118</v>
      </c>
      <c r="C54" s="178">
        <f>SUM(D54:E54)</f>
        <v>4</v>
      </c>
      <c r="D54" s="678">
        <v>1</v>
      </c>
      <c r="E54" s="678">
        <v>3</v>
      </c>
      <c r="F54" s="110">
        <f>SUM(G54:I54)</f>
        <v>1</v>
      </c>
      <c r="G54" s="268" t="s">
        <v>66</v>
      </c>
      <c r="H54" s="268" t="s">
        <v>66</v>
      </c>
      <c r="I54" s="678">
        <v>1</v>
      </c>
      <c r="J54" s="678">
        <v>4</v>
      </c>
      <c r="K54" s="678">
        <v>56</v>
      </c>
      <c r="L54" s="678">
        <v>3</v>
      </c>
      <c r="M54" s="678">
        <v>650</v>
      </c>
      <c r="N54" s="268" t="s">
        <v>66</v>
      </c>
      <c r="O54" s="268" t="s">
        <v>66</v>
      </c>
      <c r="P54" s="268" t="s">
        <v>66</v>
      </c>
      <c r="Q54" s="268" t="s">
        <v>66</v>
      </c>
      <c r="R54" s="268" t="s">
        <v>66</v>
      </c>
      <c r="S54" s="268" t="s">
        <v>66</v>
      </c>
      <c r="T54" s="268" t="s">
        <v>66</v>
      </c>
      <c r="U54" s="268" t="s">
        <v>66</v>
      </c>
      <c r="V54" s="268" t="s">
        <v>66</v>
      </c>
      <c r="W54" s="268" t="s">
        <v>66</v>
      </c>
      <c r="X54" s="678">
        <v>4</v>
      </c>
      <c r="Y54" s="678">
        <v>778</v>
      </c>
    </row>
    <row r="55" spans="1:25" ht="18.75" customHeight="1">
      <c r="A55" s="111"/>
      <c r="B55" s="9"/>
      <c r="C55" s="38"/>
      <c r="D55" s="68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0"/>
      <c r="X55" s="680"/>
      <c r="Y55" s="680"/>
    </row>
    <row r="56" spans="1:25" ht="18.75" customHeight="1">
      <c r="A56" s="349" t="s">
        <v>117</v>
      </c>
      <c r="B56" s="350"/>
      <c r="C56" s="114">
        <f>SUM(C57:C62)</f>
        <v>12</v>
      </c>
      <c r="D56" s="114">
        <f>SUM(D57:D62)</f>
        <v>6</v>
      </c>
      <c r="E56" s="114">
        <f>SUM(E57:E62)</f>
        <v>6</v>
      </c>
      <c r="F56" s="114">
        <f>SUM(F57:F62)</f>
        <v>7</v>
      </c>
      <c r="G56" s="222" t="s">
        <v>66</v>
      </c>
      <c r="H56" s="114">
        <f>SUM(H57:H62)</f>
        <v>7</v>
      </c>
      <c r="I56" s="222" t="s">
        <v>66</v>
      </c>
      <c r="J56" s="114">
        <f>SUM(J57:J62)</f>
        <v>1</v>
      </c>
      <c r="K56" s="114">
        <f>SUM(K57:K62)</f>
        <v>43</v>
      </c>
      <c r="L56" s="114">
        <f>SUM(L57:L62)</f>
        <v>51</v>
      </c>
      <c r="M56" s="114">
        <f>SUM(M57:M62)</f>
        <v>4901</v>
      </c>
      <c r="N56" s="114">
        <f>SUM(N57:N62)</f>
        <v>83</v>
      </c>
      <c r="O56" s="114">
        <f>SUM(O57:O62)</f>
        <v>2026</v>
      </c>
      <c r="P56" s="114">
        <f>SUM(P57:P62)</f>
        <v>25</v>
      </c>
      <c r="Q56" s="114">
        <f>SUM(Q57:Q62)</f>
        <v>518</v>
      </c>
      <c r="R56" s="114">
        <f>SUM(R57:R62)</f>
        <v>1</v>
      </c>
      <c r="S56" s="114">
        <f>SUM(S57:S62)</f>
        <v>14</v>
      </c>
      <c r="T56" s="222" t="s">
        <v>66</v>
      </c>
      <c r="U56" s="222" t="s">
        <v>66</v>
      </c>
      <c r="V56" s="222" t="s">
        <v>66</v>
      </c>
      <c r="W56" s="222" t="s">
        <v>66</v>
      </c>
      <c r="X56" s="114">
        <f>SUM(X57:X62)</f>
        <v>22</v>
      </c>
      <c r="Y56" s="114">
        <f>SUM(Y57:Y62)</f>
        <v>3000</v>
      </c>
    </row>
    <row r="57" spans="1:25" ht="18.75" customHeight="1">
      <c r="A57" s="34"/>
      <c r="B57" s="9" t="s">
        <v>116</v>
      </c>
      <c r="C57" s="178">
        <f>SUM(D57:E57)</f>
        <v>1</v>
      </c>
      <c r="D57" s="678">
        <v>1</v>
      </c>
      <c r="E57" s="268" t="s">
        <v>66</v>
      </c>
      <c r="F57" s="268" t="s">
        <v>66</v>
      </c>
      <c r="G57" s="268" t="s">
        <v>66</v>
      </c>
      <c r="H57" s="268" t="s">
        <v>66</v>
      </c>
      <c r="I57" s="268" t="s">
        <v>66</v>
      </c>
      <c r="J57" s="678">
        <v>1</v>
      </c>
      <c r="K57" s="678">
        <v>43</v>
      </c>
      <c r="L57" s="678">
        <v>3</v>
      </c>
      <c r="M57" s="678">
        <v>625</v>
      </c>
      <c r="N57" s="678">
        <v>19</v>
      </c>
      <c r="O57" s="678">
        <v>358</v>
      </c>
      <c r="P57" s="268" t="s">
        <v>66</v>
      </c>
      <c r="Q57" s="268" t="s">
        <v>66</v>
      </c>
      <c r="R57" s="678">
        <v>1</v>
      </c>
      <c r="S57" s="678">
        <v>14</v>
      </c>
      <c r="T57" s="268" t="s">
        <v>66</v>
      </c>
      <c r="U57" s="268" t="s">
        <v>66</v>
      </c>
      <c r="V57" s="268" t="s">
        <v>66</v>
      </c>
      <c r="W57" s="268" t="s">
        <v>66</v>
      </c>
      <c r="X57" s="678">
        <v>4</v>
      </c>
      <c r="Y57" s="678">
        <v>500</v>
      </c>
    </row>
    <row r="58" spans="1:25" ht="18.75" customHeight="1">
      <c r="A58" s="34"/>
      <c r="B58" s="9" t="s">
        <v>115</v>
      </c>
      <c r="C58" s="178">
        <f>SUM(D58:E58)</f>
        <v>1</v>
      </c>
      <c r="D58" s="678">
        <v>1</v>
      </c>
      <c r="E58" s="268" t="s">
        <v>66</v>
      </c>
      <c r="F58" s="268" t="s">
        <v>66</v>
      </c>
      <c r="G58" s="268" t="s">
        <v>66</v>
      </c>
      <c r="H58" s="268" t="s">
        <v>66</v>
      </c>
      <c r="I58" s="268" t="s">
        <v>66</v>
      </c>
      <c r="J58" s="268" t="s">
        <v>66</v>
      </c>
      <c r="K58" s="268" t="s">
        <v>66</v>
      </c>
      <c r="L58" s="678">
        <v>16</v>
      </c>
      <c r="M58" s="678">
        <v>688</v>
      </c>
      <c r="N58" s="678">
        <v>15</v>
      </c>
      <c r="O58" s="678">
        <v>360</v>
      </c>
      <c r="P58" s="678">
        <v>9</v>
      </c>
      <c r="Q58" s="678">
        <v>149</v>
      </c>
      <c r="R58" s="268" t="s">
        <v>66</v>
      </c>
      <c r="S58" s="268" t="s">
        <v>66</v>
      </c>
      <c r="T58" s="268" t="s">
        <v>66</v>
      </c>
      <c r="U58" s="268" t="s">
        <v>66</v>
      </c>
      <c r="V58" s="268" t="s">
        <v>66</v>
      </c>
      <c r="W58" s="268" t="s">
        <v>66</v>
      </c>
      <c r="X58" s="678">
        <v>2</v>
      </c>
      <c r="Y58" s="678">
        <v>467</v>
      </c>
    </row>
    <row r="59" spans="1:25" ht="18.75" customHeight="1">
      <c r="A59" s="34"/>
      <c r="B59" s="9" t="s">
        <v>114</v>
      </c>
      <c r="C59" s="178">
        <f>SUM(D59:E59)</f>
        <v>7</v>
      </c>
      <c r="D59" s="678">
        <v>1</v>
      </c>
      <c r="E59" s="678">
        <v>6</v>
      </c>
      <c r="F59" s="110">
        <f>SUM(G59:I59)</f>
        <v>7</v>
      </c>
      <c r="G59" s="268" t="s">
        <v>66</v>
      </c>
      <c r="H59" s="678">
        <v>7</v>
      </c>
      <c r="I59" s="268" t="s">
        <v>66</v>
      </c>
      <c r="J59" s="268" t="s">
        <v>66</v>
      </c>
      <c r="K59" s="268" t="s">
        <v>66</v>
      </c>
      <c r="L59" s="678">
        <v>6</v>
      </c>
      <c r="M59" s="678">
        <v>945</v>
      </c>
      <c r="N59" s="678">
        <v>10</v>
      </c>
      <c r="O59" s="678">
        <v>256</v>
      </c>
      <c r="P59" s="678">
        <v>6</v>
      </c>
      <c r="Q59" s="678">
        <v>219</v>
      </c>
      <c r="R59" s="268" t="s">
        <v>66</v>
      </c>
      <c r="S59" s="268" t="s">
        <v>66</v>
      </c>
      <c r="T59" s="268" t="s">
        <v>66</v>
      </c>
      <c r="U59" s="268" t="s">
        <v>66</v>
      </c>
      <c r="V59" s="268" t="s">
        <v>66</v>
      </c>
      <c r="W59" s="268" t="s">
        <v>66</v>
      </c>
      <c r="X59" s="678">
        <v>6</v>
      </c>
      <c r="Y59" s="678">
        <v>628</v>
      </c>
    </row>
    <row r="60" spans="1:25" ht="18.75" customHeight="1">
      <c r="A60" s="34"/>
      <c r="B60" s="9" t="s">
        <v>113</v>
      </c>
      <c r="C60" s="178">
        <f>SUM(D60:E60)</f>
        <v>1</v>
      </c>
      <c r="D60" s="678">
        <v>1</v>
      </c>
      <c r="E60" s="268" t="s">
        <v>66</v>
      </c>
      <c r="F60" s="268" t="s">
        <v>66</v>
      </c>
      <c r="G60" s="268" t="s">
        <v>66</v>
      </c>
      <c r="H60" s="268" t="s">
        <v>66</v>
      </c>
      <c r="I60" s="268" t="s">
        <v>66</v>
      </c>
      <c r="J60" s="268" t="s">
        <v>66</v>
      </c>
      <c r="K60" s="268" t="s">
        <v>66</v>
      </c>
      <c r="L60" s="678">
        <v>20</v>
      </c>
      <c r="M60" s="678">
        <v>1313</v>
      </c>
      <c r="N60" s="678">
        <v>21</v>
      </c>
      <c r="O60" s="678">
        <v>514</v>
      </c>
      <c r="P60" s="268" t="s">
        <v>66</v>
      </c>
      <c r="Q60" s="268" t="s">
        <v>66</v>
      </c>
      <c r="R60" s="268" t="s">
        <v>66</v>
      </c>
      <c r="S60" s="268" t="s">
        <v>66</v>
      </c>
      <c r="T60" s="268" t="s">
        <v>66</v>
      </c>
      <c r="U60" s="268" t="s">
        <v>66</v>
      </c>
      <c r="V60" s="268" t="s">
        <v>66</v>
      </c>
      <c r="W60" s="268" t="s">
        <v>66</v>
      </c>
      <c r="X60" s="678">
        <v>5</v>
      </c>
      <c r="Y60" s="678">
        <v>706</v>
      </c>
    </row>
    <row r="61" spans="1:25" ht="18.75" customHeight="1">
      <c r="A61" s="34"/>
      <c r="B61" s="9" t="s">
        <v>112</v>
      </c>
      <c r="C61" s="178">
        <f>SUM(D61:E61)</f>
        <v>1</v>
      </c>
      <c r="D61" s="678">
        <v>1</v>
      </c>
      <c r="E61" s="268" t="s">
        <v>66</v>
      </c>
      <c r="F61" s="268" t="s">
        <v>66</v>
      </c>
      <c r="G61" s="268" t="s">
        <v>66</v>
      </c>
      <c r="H61" s="268" t="s">
        <v>66</v>
      </c>
      <c r="I61" s="268" t="s">
        <v>66</v>
      </c>
      <c r="J61" s="268" t="s">
        <v>66</v>
      </c>
      <c r="K61" s="268" t="s">
        <v>66</v>
      </c>
      <c r="L61" s="678">
        <v>4</v>
      </c>
      <c r="M61" s="678">
        <v>577</v>
      </c>
      <c r="N61" s="678">
        <v>5</v>
      </c>
      <c r="O61" s="678">
        <v>254</v>
      </c>
      <c r="P61" s="268" t="s">
        <v>66</v>
      </c>
      <c r="Q61" s="268" t="s">
        <v>66</v>
      </c>
      <c r="R61" s="268" t="s">
        <v>66</v>
      </c>
      <c r="S61" s="268" t="s">
        <v>66</v>
      </c>
      <c r="T61" s="268" t="s">
        <v>66</v>
      </c>
      <c r="U61" s="268" t="s">
        <v>66</v>
      </c>
      <c r="V61" s="268" t="s">
        <v>66</v>
      </c>
      <c r="W61" s="268" t="s">
        <v>66</v>
      </c>
      <c r="X61" s="678">
        <v>2</v>
      </c>
      <c r="Y61" s="678">
        <v>303</v>
      </c>
    </row>
    <row r="62" spans="1:25" ht="18.75" customHeight="1">
      <c r="A62" s="34"/>
      <c r="B62" s="9" t="s">
        <v>111</v>
      </c>
      <c r="C62" s="178">
        <f>SUM(D62:E62)</f>
        <v>1</v>
      </c>
      <c r="D62" s="678">
        <v>1</v>
      </c>
      <c r="E62" s="268" t="s">
        <v>66</v>
      </c>
      <c r="F62" s="268" t="s">
        <v>66</v>
      </c>
      <c r="G62" s="268" t="s">
        <v>66</v>
      </c>
      <c r="H62" s="268" t="s">
        <v>66</v>
      </c>
      <c r="I62" s="268" t="s">
        <v>66</v>
      </c>
      <c r="J62" s="268" t="s">
        <v>66</v>
      </c>
      <c r="K62" s="268" t="s">
        <v>66</v>
      </c>
      <c r="L62" s="678">
        <v>2</v>
      </c>
      <c r="M62" s="678">
        <v>753</v>
      </c>
      <c r="N62" s="678">
        <v>13</v>
      </c>
      <c r="O62" s="678">
        <v>284</v>
      </c>
      <c r="P62" s="678">
        <v>10</v>
      </c>
      <c r="Q62" s="678">
        <v>150</v>
      </c>
      <c r="R62" s="268" t="s">
        <v>66</v>
      </c>
      <c r="S62" s="268" t="s">
        <v>66</v>
      </c>
      <c r="T62" s="268" t="s">
        <v>66</v>
      </c>
      <c r="U62" s="268" t="s">
        <v>66</v>
      </c>
      <c r="V62" s="268" t="s">
        <v>66</v>
      </c>
      <c r="W62" s="268" t="s">
        <v>66</v>
      </c>
      <c r="X62" s="678">
        <v>3</v>
      </c>
      <c r="Y62" s="678">
        <v>396</v>
      </c>
    </row>
    <row r="63" spans="1:25" ht="18.75" customHeight="1">
      <c r="A63" s="34"/>
      <c r="B63" s="9"/>
      <c r="C63" s="38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</row>
    <row r="64" spans="1:25" ht="18.75" customHeight="1">
      <c r="A64" s="349" t="s">
        <v>110</v>
      </c>
      <c r="B64" s="350"/>
      <c r="C64" s="114">
        <f>SUM(C65:C68)</f>
        <v>36</v>
      </c>
      <c r="D64" s="114">
        <f>SUM(D65:D68)</f>
        <v>2</v>
      </c>
      <c r="E64" s="114">
        <f>SUM(E65:E68)</f>
        <v>34</v>
      </c>
      <c r="F64" s="114">
        <f>SUM(F65:F68)</f>
        <v>9</v>
      </c>
      <c r="G64" s="114">
        <f>SUM(G65:G68)</f>
        <v>2</v>
      </c>
      <c r="H64" s="114">
        <f>SUM(H65:H68)</f>
        <v>4</v>
      </c>
      <c r="I64" s="114">
        <f>SUM(I65:I68)</f>
        <v>3</v>
      </c>
      <c r="J64" s="222" t="s">
        <v>66</v>
      </c>
      <c r="K64" s="222" t="s">
        <v>66</v>
      </c>
      <c r="L64" s="114">
        <f>SUM(L65:L68)</f>
        <v>32</v>
      </c>
      <c r="M64" s="114">
        <f>SUM(M65:M68)</f>
        <v>4549</v>
      </c>
      <c r="N64" s="114">
        <f>SUM(N65:N68)</f>
        <v>82</v>
      </c>
      <c r="O64" s="114">
        <f>SUM(O65:O68)</f>
        <v>1018</v>
      </c>
      <c r="P64" s="114">
        <f>SUM(P65:P68)</f>
        <v>17</v>
      </c>
      <c r="Q64" s="114">
        <f>SUM(Q65:Q68)</f>
        <v>527</v>
      </c>
      <c r="R64" s="222" t="s">
        <v>66</v>
      </c>
      <c r="S64" s="222" t="s">
        <v>66</v>
      </c>
      <c r="T64" s="222" t="s">
        <v>66</v>
      </c>
      <c r="U64" s="222" t="s">
        <v>66</v>
      </c>
      <c r="V64" s="222" t="s">
        <v>66</v>
      </c>
      <c r="W64" s="222" t="s">
        <v>66</v>
      </c>
      <c r="X64" s="114">
        <f>SUM(X65:X68)</f>
        <v>36</v>
      </c>
      <c r="Y64" s="114">
        <f>SUM(Y65:Y68)</f>
        <v>3006</v>
      </c>
    </row>
    <row r="65" spans="1:25" ht="18.75" customHeight="1">
      <c r="A65" s="34"/>
      <c r="B65" s="9" t="s">
        <v>109</v>
      </c>
      <c r="C65" s="178">
        <f>SUM(D65:E65)</f>
        <v>13</v>
      </c>
      <c r="D65" s="678">
        <v>1</v>
      </c>
      <c r="E65" s="678">
        <v>12</v>
      </c>
      <c r="F65" s="110">
        <f>SUM(G65:I65)</f>
        <v>2</v>
      </c>
      <c r="G65" s="268" t="s">
        <v>66</v>
      </c>
      <c r="H65" s="678">
        <v>2</v>
      </c>
      <c r="I65" s="268" t="s">
        <v>66</v>
      </c>
      <c r="J65" s="268" t="s">
        <v>66</v>
      </c>
      <c r="K65" s="268" t="s">
        <v>66</v>
      </c>
      <c r="L65" s="678">
        <v>9</v>
      </c>
      <c r="M65" s="678">
        <v>1182</v>
      </c>
      <c r="N65" s="678">
        <v>25</v>
      </c>
      <c r="O65" s="678">
        <v>403</v>
      </c>
      <c r="P65" s="268" t="s">
        <v>66</v>
      </c>
      <c r="Q65" s="268" t="s">
        <v>66</v>
      </c>
      <c r="R65" s="268" t="s">
        <v>66</v>
      </c>
      <c r="S65" s="268" t="s">
        <v>66</v>
      </c>
      <c r="T65" s="268" t="s">
        <v>66</v>
      </c>
      <c r="U65" s="268" t="s">
        <v>66</v>
      </c>
      <c r="V65" s="268" t="s">
        <v>66</v>
      </c>
      <c r="W65" s="268" t="s">
        <v>66</v>
      </c>
      <c r="X65" s="678">
        <v>10</v>
      </c>
      <c r="Y65" s="678">
        <v>1039</v>
      </c>
    </row>
    <row r="66" spans="1:25" ht="18.75" customHeight="1">
      <c r="A66" s="34"/>
      <c r="B66" s="9" t="s">
        <v>108</v>
      </c>
      <c r="C66" s="178">
        <f>SUM(D66:E66)</f>
        <v>8</v>
      </c>
      <c r="D66" s="268" t="s">
        <v>66</v>
      </c>
      <c r="E66" s="678">
        <v>8</v>
      </c>
      <c r="F66" s="268" t="s">
        <v>66</v>
      </c>
      <c r="G66" s="268" t="s">
        <v>66</v>
      </c>
      <c r="H66" s="268" t="s">
        <v>66</v>
      </c>
      <c r="I66" s="268" t="s">
        <v>66</v>
      </c>
      <c r="J66" s="268" t="s">
        <v>66</v>
      </c>
      <c r="K66" s="268" t="s">
        <v>66</v>
      </c>
      <c r="L66" s="678">
        <v>9</v>
      </c>
      <c r="M66" s="678">
        <v>1050</v>
      </c>
      <c r="N66" s="268" t="s">
        <v>66</v>
      </c>
      <c r="O66" s="268" t="s">
        <v>66</v>
      </c>
      <c r="P66" s="678">
        <v>2</v>
      </c>
      <c r="Q66" s="678">
        <v>28</v>
      </c>
      <c r="R66" s="268" t="s">
        <v>66</v>
      </c>
      <c r="S66" s="268" t="s">
        <v>66</v>
      </c>
      <c r="T66" s="268" t="s">
        <v>66</v>
      </c>
      <c r="U66" s="268" t="s">
        <v>66</v>
      </c>
      <c r="V66" s="268" t="s">
        <v>66</v>
      </c>
      <c r="W66" s="268" t="s">
        <v>66</v>
      </c>
      <c r="X66" s="678">
        <v>7</v>
      </c>
      <c r="Y66" s="678">
        <v>404</v>
      </c>
    </row>
    <row r="67" spans="1:25" ht="18.75" customHeight="1">
      <c r="A67" s="34"/>
      <c r="B67" s="9" t="s">
        <v>107</v>
      </c>
      <c r="C67" s="178">
        <f>SUM(D67:E67)</f>
        <v>6</v>
      </c>
      <c r="D67" s="268" t="s">
        <v>66</v>
      </c>
      <c r="E67" s="678">
        <v>6</v>
      </c>
      <c r="F67" s="110">
        <f>SUM(G67:I67)</f>
        <v>6</v>
      </c>
      <c r="G67" s="678">
        <v>2</v>
      </c>
      <c r="H67" s="678">
        <v>2</v>
      </c>
      <c r="I67" s="678">
        <v>2</v>
      </c>
      <c r="J67" s="268" t="s">
        <v>66</v>
      </c>
      <c r="K67" s="268" t="s">
        <v>66</v>
      </c>
      <c r="L67" s="678">
        <v>6</v>
      </c>
      <c r="M67" s="678">
        <v>1559</v>
      </c>
      <c r="N67" s="678">
        <v>40</v>
      </c>
      <c r="O67" s="678">
        <v>388</v>
      </c>
      <c r="P67" s="678">
        <v>13</v>
      </c>
      <c r="Q67" s="678">
        <v>329</v>
      </c>
      <c r="R67" s="268" t="s">
        <v>66</v>
      </c>
      <c r="S67" s="268" t="s">
        <v>66</v>
      </c>
      <c r="T67" s="268" t="s">
        <v>66</v>
      </c>
      <c r="U67" s="268" t="s">
        <v>66</v>
      </c>
      <c r="V67" s="268" t="s">
        <v>66</v>
      </c>
      <c r="W67" s="268" t="s">
        <v>66</v>
      </c>
      <c r="X67" s="678">
        <v>10</v>
      </c>
      <c r="Y67" s="678">
        <v>1076</v>
      </c>
    </row>
    <row r="68" spans="1:25" ht="18.75" customHeight="1">
      <c r="A68" s="34"/>
      <c r="B68" s="9" t="s">
        <v>106</v>
      </c>
      <c r="C68" s="178">
        <f>SUM(D68:E68)</f>
        <v>9</v>
      </c>
      <c r="D68" s="678">
        <v>1</v>
      </c>
      <c r="E68" s="678">
        <v>8</v>
      </c>
      <c r="F68" s="110">
        <f>SUM(G68:I68)</f>
        <v>1</v>
      </c>
      <c r="G68" s="268" t="s">
        <v>66</v>
      </c>
      <c r="H68" s="268" t="s">
        <v>66</v>
      </c>
      <c r="I68" s="678">
        <v>1</v>
      </c>
      <c r="J68" s="268" t="s">
        <v>66</v>
      </c>
      <c r="K68" s="268" t="s">
        <v>66</v>
      </c>
      <c r="L68" s="678">
        <v>8</v>
      </c>
      <c r="M68" s="678">
        <v>758</v>
      </c>
      <c r="N68" s="678">
        <v>17</v>
      </c>
      <c r="O68" s="678">
        <v>227</v>
      </c>
      <c r="P68" s="678">
        <v>2</v>
      </c>
      <c r="Q68" s="678">
        <v>170</v>
      </c>
      <c r="R68" s="268" t="s">
        <v>66</v>
      </c>
      <c r="S68" s="268" t="s">
        <v>66</v>
      </c>
      <c r="T68" s="268" t="s">
        <v>66</v>
      </c>
      <c r="U68" s="268" t="s">
        <v>66</v>
      </c>
      <c r="V68" s="268" t="s">
        <v>66</v>
      </c>
      <c r="W68" s="268" t="s">
        <v>66</v>
      </c>
      <c r="X68" s="678">
        <v>9</v>
      </c>
      <c r="Y68" s="678">
        <v>487</v>
      </c>
    </row>
    <row r="69" spans="1:25" ht="18.75" customHeight="1">
      <c r="A69" s="34"/>
      <c r="B69" s="9"/>
      <c r="C69" s="38"/>
      <c r="D69" s="680"/>
      <c r="E69" s="680"/>
      <c r="F69" s="680"/>
      <c r="G69" s="680"/>
      <c r="H69" s="680"/>
      <c r="I69" s="680"/>
      <c r="J69" s="680"/>
      <c r="K69" s="680"/>
      <c r="L69" s="680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</row>
    <row r="70" spans="1:25" ht="18.75" customHeight="1">
      <c r="A70" s="349" t="s">
        <v>105</v>
      </c>
      <c r="B70" s="350"/>
      <c r="C70" s="114">
        <f>SUM(C71)</f>
        <v>5</v>
      </c>
      <c r="D70" s="222" t="s">
        <v>66</v>
      </c>
      <c r="E70" s="114">
        <f>SUM(E71)</f>
        <v>5</v>
      </c>
      <c r="F70" s="114">
        <f>SUM(F71)</f>
        <v>5</v>
      </c>
      <c r="G70" s="222" t="s">
        <v>66</v>
      </c>
      <c r="H70" s="114">
        <f>SUM(H71)</f>
        <v>5</v>
      </c>
      <c r="I70" s="222" t="s">
        <v>66</v>
      </c>
      <c r="J70" s="222" t="s">
        <v>66</v>
      </c>
      <c r="K70" s="222" t="s">
        <v>66</v>
      </c>
      <c r="L70" s="114">
        <f>SUM(L71)</f>
        <v>5</v>
      </c>
      <c r="M70" s="114">
        <f>SUM(M71)</f>
        <v>1326</v>
      </c>
      <c r="N70" s="114">
        <f>SUM(N71)</f>
        <v>36</v>
      </c>
      <c r="O70" s="114">
        <f>SUM(O71)</f>
        <v>678</v>
      </c>
      <c r="P70" s="114">
        <f>SUM(P71)</f>
        <v>13</v>
      </c>
      <c r="Q70" s="114">
        <f>SUM(Q71)</f>
        <v>218</v>
      </c>
      <c r="R70" s="222" t="s">
        <v>66</v>
      </c>
      <c r="S70" s="222" t="s">
        <v>66</v>
      </c>
      <c r="T70" s="222" t="s">
        <v>66</v>
      </c>
      <c r="U70" s="222" t="s">
        <v>66</v>
      </c>
      <c r="V70" s="222" t="s">
        <v>66</v>
      </c>
      <c r="W70" s="222" t="s">
        <v>66</v>
      </c>
      <c r="X70" s="114">
        <f>SUM(X71)</f>
        <v>7</v>
      </c>
      <c r="Y70" s="114">
        <f>SUM(Y71)</f>
        <v>761</v>
      </c>
    </row>
    <row r="71" spans="1:25" ht="18.75" customHeight="1">
      <c r="A71" s="27"/>
      <c r="B71" s="12" t="s">
        <v>104</v>
      </c>
      <c r="C71" s="550">
        <f>SUM(D71:E71)</f>
        <v>5</v>
      </c>
      <c r="D71" s="548" t="s">
        <v>66</v>
      </c>
      <c r="E71" s="679">
        <v>5</v>
      </c>
      <c r="F71" s="107">
        <f>SUM(G71:I71)</f>
        <v>5</v>
      </c>
      <c r="G71" s="548" t="s">
        <v>66</v>
      </c>
      <c r="H71" s="679">
        <v>5</v>
      </c>
      <c r="I71" s="548" t="s">
        <v>66</v>
      </c>
      <c r="J71" s="548" t="s">
        <v>66</v>
      </c>
      <c r="K71" s="548" t="s">
        <v>66</v>
      </c>
      <c r="L71" s="679">
        <v>5</v>
      </c>
      <c r="M71" s="679">
        <v>1326</v>
      </c>
      <c r="N71" s="679">
        <v>36</v>
      </c>
      <c r="O71" s="679">
        <v>678</v>
      </c>
      <c r="P71" s="679">
        <v>13</v>
      </c>
      <c r="Q71" s="679">
        <v>218</v>
      </c>
      <c r="R71" s="548" t="s">
        <v>66</v>
      </c>
      <c r="S71" s="548" t="s">
        <v>66</v>
      </c>
      <c r="T71" s="548" t="s">
        <v>66</v>
      </c>
      <c r="U71" s="548" t="s">
        <v>66</v>
      </c>
      <c r="V71" s="548" t="s">
        <v>66</v>
      </c>
      <c r="W71" s="548" t="s">
        <v>66</v>
      </c>
      <c r="X71" s="679">
        <v>7</v>
      </c>
      <c r="Y71" s="679">
        <v>761</v>
      </c>
    </row>
    <row r="72" spans="1:25" ht="18.75" customHeight="1">
      <c r="A72" s="29" t="s">
        <v>792</v>
      </c>
      <c r="B72" s="29"/>
      <c r="C72" s="678"/>
      <c r="D72" s="678"/>
      <c r="E72" s="678"/>
      <c r="F72" s="678"/>
      <c r="G72" s="678"/>
      <c r="H72" s="678"/>
      <c r="I72" s="678"/>
      <c r="J72" s="678"/>
      <c r="K72" s="678"/>
      <c r="L72" s="678"/>
      <c r="M72" s="678"/>
      <c r="N72" s="678"/>
      <c r="O72" s="678"/>
      <c r="P72" s="678"/>
      <c r="Q72" s="678"/>
      <c r="R72" s="678"/>
      <c r="S72" s="678"/>
      <c r="T72" s="678"/>
      <c r="U72" s="678"/>
      <c r="V72" s="678"/>
      <c r="W72" s="678"/>
      <c r="X72" s="678"/>
      <c r="Y72" s="678"/>
    </row>
    <row r="73" spans="1:25" ht="18.75" customHeight="1">
      <c r="A73" s="17"/>
      <c r="B73" s="17"/>
      <c r="C73" s="677"/>
      <c r="D73" s="677"/>
      <c r="E73" s="677"/>
      <c r="F73" s="677"/>
      <c r="G73" s="677"/>
      <c r="H73" s="677"/>
      <c r="I73" s="677"/>
      <c r="J73" s="677"/>
      <c r="K73" s="677"/>
      <c r="L73" s="677"/>
      <c r="M73" s="677"/>
      <c r="N73" s="677"/>
      <c r="O73" s="677"/>
      <c r="P73" s="677"/>
      <c r="Q73" s="677"/>
      <c r="R73" s="677"/>
      <c r="S73" s="677"/>
      <c r="T73" s="677"/>
      <c r="U73" s="677"/>
      <c r="V73" s="677"/>
      <c r="W73" s="677"/>
      <c r="X73" s="677"/>
      <c r="Y73" s="677"/>
    </row>
    <row r="74" spans="1:25" ht="18.75" customHeight="1">
      <c r="A74" s="1"/>
      <c r="B74" s="1"/>
      <c r="C74" s="676"/>
      <c r="D74" s="676"/>
      <c r="E74" s="676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6"/>
      <c r="Q74" s="676"/>
      <c r="R74" s="676"/>
      <c r="S74" s="676"/>
      <c r="T74" s="676"/>
      <c r="U74" s="676"/>
      <c r="V74" s="676"/>
      <c r="W74" s="676"/>
      <c r="X74" s="676"/>
      <c r="Y74" s="676"/>
    </row>
    <row r="75" spans="1:25" ht="18.75" customHeight="1">
      <c r="A75" s="1"/>
      <c r="B75" s="1"/>
      <c r="C75" s="676"/>
      <c r="D75" s="676"/>
      <c r="E75" s="676"/>
      <c r="F75" s="676"/>
      <c r="G75" s="676"/>
      <c r="H75" s="676"/>
      <c r="I75" s="676"/>
      <c r="J75" s="676"/>
      <c r="K75" s="676"/>
      <c r="L75" s="676"/>
      <c r="M75" s="676"/>
      <c r="N75" s="676"/>
      <c r="O75" s="676"/>
      <c r="P75" s="676"/>
      <c r="Q75" s="676"/>
      <c r="R75" s="676"/>
      <c r="S75" s="676"/>
      <c r="T75" s="676"/>
      <c r="U75" s="676"/>
      <c r="V75" s="676"/>
      <c r="W75" s="676"/>
      <c r="X75" s="676"/>
      <c r="Y75" s="676"/>
    </row>
  </sheetData>
  <sheetProtection/>
  <mergeCells count="36">
    <mergeCell ref="A1:C1"/>
    <mergeCell ref="W1:Y1"/>
    <mergeCell ref="A3:Y3"/>
    <mergeCell ref="T6:U7"/>
    <mergeCell ref="V6:W7"/>
    <mergeCell ref="L6:L8"/>
    <mergeCell ref="N6:O7"/>
    <mergeCell ref="P6:Q7"/>
    <mergeCell ref="R6:S7"/>
    <mergeCell ref="D7:D8"/>
    <mergeCell ref="A15:B15"/>
    <mergeCell ref="A16:B16"/>
    <mergeCell ref="A5:B8"/>
    <mergeCell ref="F6:I7"/>
    <mergeCell ref="J6:J8"/>
    <mergeCell ref="A9:B9"/>
    <mergeCell ref="A70:B70"/>
    <mergeCell ref="A43:B43"/>
    <mergeCell ref="A50:B50"/>
    <mergeCell ref="A56:B56"/>
    <mergeCell ref="A64:B64"/>
    <mergeCell ref="A10:B10"/>
    <mergeCell ref="A11:B11"/>
    <mergeCell ref="A20:B20"/>
    <mergeCell ref="A12:B12"/>
    <mergeCell ref="A13:B13"/>
    <mergeCell ref="X6:X7"/>
    <mergeCell ref="C6:C8"/>
    <mergeCell ref="A33:B33"/>
    <mergeCell ref="A21:B21"/>
    <mergeCell ref="A22:B22"/>
    <mergeCell ref="A24:B24"/>
    <mergeCell ref="A27:B27"/>
    <mergeCell ref="A17:B17"/>
    <mergeCell ref="A18:B18"/>
    <mergeCell ref="A19:B1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zoomScalePageLayoutView="0" workbookViewId="0" topLeftCell="A1">
      <selection activeCell="C2" sqref="C2"/>
    </sheetView>
  </sheetViews>
  <sheetFormatPr defaultColWidth="10.59765625" defaultRowHeight="18.75" customHeight="1"/>
  <cols>
    <col min="1" max="1" width="3.09765625" style="0" customWidth="1"/>
  </cols>
  <sheetData>
    <row r="1" spans="1:27" ht="18.75" customHeight="1">
      <c r="A1" s="337" t="s">
        <v>161</v>
      </c>
      <c r="B1" s="338"/>
      <c r="C1" s="338"/>
      <c r="D1" s="3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62" t="s">
        <v>160</v>
      </c>
      <c r="Y1" s="363"/>
      <c r="Z1" s="363"/>
      <c r="AA1" s="363"/>
    </row>
    <row r="2" spans="1:2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301" t="s">
        <v>159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</row>
    <row r="4" spans="1:27" ht="18.75" customHeight="1">
      <c r="A4" s="302" t="s">
        <v>158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</row>
    <row r="5" spans="1:27" ht="18.75" customHeight="1" thickBot="1">
      <c r="A5" s="1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0" t="s">
        <v>157</v>
      </c>
    </row>
    <row r="6" spans="1:27" ht="18.75" customHeight="1">
      <c r="A6" s="343" t="s">
        <v>156</v>
      </c>
      <c r="B6" s="357"/>
      <c r="C6" s="335" t="s">
        <v>155</v>
      </c>
      <c r="D6" s="360"/>
      <c r="E6" s="361"/>
      <c r="F6" s="355" t="s">
        <v>59</v>
      </c>
      <c r="G6" s="335" t="s">
        <v>154</v>
      </c>
      <c r="H6" s="336"/>
      <c r="I6" s="346"/>
      <c r="J6" s="335" t="s">
        <v>153</v>
      </c>
      <c r="K6" s="336"/>
      <c r="L6" s="346"/>
      <c r="M6" s="335" t="s">
        <v>152</v>
      </c>
      <c r="N6" s="336"/>
      <c r="O6" s="346"/>
      <c r="P6" s="335" t="s">
        <v>151</v>
      </c>
      <c r="Q6" s="336"/>
      <c r="R6" s="346"/>
      <c r="S6" s="335" t="s">
        <v>150</v>
      </c>
      <c r="T6" s="336"/>
      <c r="U6" s="346"/>
      <c r="V6" s="335" t="s">
        <v>149</v>
      </c>
      <c r="W6" s="336"/>
      <c r="X6" s="346"/>
      <c r="Y6" s="335" t="s">
        <v>148</v>
      </c>
      <c r="Z6" s="336"/>
      <c r="AA6" s="336"/>
    </row>
    <row r="7" spans="1:27" ht="18.75" customHeight="1">
      <c r="A7" s="358"/>
      <c r="B7" s="359"/>
      <c r="C7" s="5" t="s">
        <v>2</v>
      </c>
      <c r="D7" s="118" t="s">
        <v>147</v>
      </c>
      <c r="E7" s="118" t="s">
        <v>146</v>
      </c>
      <c r="F7" s="356"/>
      <c r="G7" s="5" t="s">
        <v>2</v>
      </c>
      <c r="H7" s="5" t="s">
        <v>3</v>
      </c>
      <c r="I7" s="5" t="s">
        <v>4</v>
      </c>
      <c r="J7" s="5" t="s">
        <v>2</v>
      </c>
      <c r="K7" s="5" t="s">
        <v>3</v>
      </c>
      <c r="L7" s="5" t="s">
        <v>4</v>
      </c>
      <c r="M7" s="5" t="s">
        <v>2</v>
      </c>
      <c r="N7" s="5" t="s">
        <v>3</v>
      </c>
      <c r="O7" s="5" t="s">
        <v>4</v>
      </c>
      <c r="P7" s="5" t="s">
        <v>2</v>
      </c>
      <c r="Q7" s="5" t="s">
        <v>3</v>
      </c>
      <c r="R7" s="5" t="s">
        <v>4</v>
      </c>
      <c r="S7" s="5" t="s">
        <v>2</v>
      </c>
      <c r="T7" s="5" t="s">
        <v>3</v>
      </c>
      <c r="U7" s="5" t="s">
        <v>4</v>
      </c>
      <c r="V7" s="5" t="s">
        <v>2</v>
      </c>
      <c r="W7" s="5" t="s">
        <v>3</v>
      </c>
      <c r="X7" s="5" t="s">
        <v>4</v>
      </c>
      <c r="Y7" s="5" t="s">
        <v>2</v>
      </c>
      <c r="Z7" s="5" t="s">
        <v>3</v>
      </c>
      <c r="AA7" s="4" t="s">
        <v>4</v>
      </c>
    </row>
    <row r="8" spans="1:27" ht="18.75" customHeight="1">
      <c r="A8" s="353" t="s">
        <v>50</v>
      </c>
      <c r="B8" s="354"/>
      <c r="C8" s="110">
        <f>SUM(D8:E8)</f>
        <v>296</v>
      </c>
      <c r="D8" s="26">
        <v>282</v>
      </c>
      <c r="E8" s="26">
        <v>14</v>
      </c>
      <c r="F8" s="26">
        <v>2985</v>
      </c>
      <c r="G8" s="110">
        <f>SUM(H8:I8)</f>
        <v>82918</v>
      </c>
      <c r="H8" s="117">
        <f aca="true" t="shared" si="0" ref="H8:I10">SUM(K8,N8,Q8,T8,W8,Z8)</f>
        <v>42350</v>
      </c>
      <c r="I8" s="117">
        <f t="shared" si="0"/>
        <v>40568</v>
      </c>
      <c r="J8" s="110">
        <f>SUM(K8:L8)</f>
        <v>13001</v>
      </c>
      <c r="K8" s="26">
        <v>6653</v>
      </c>
      <c r="L8" s="26">
        <v>6348</v>
      </c>
      <c r="M8" s="110">
        <f>SUM(N8:O8)</f>
        <v>13237</v>
      </c>
      <c r="N8" s="26">
        <v>6858</v>
      </c>
      <c r="O8" s="26">
        <v>6379</v>
      </c>
      <c r="P8" s="110">
        <f>SUM(Q8:R8)</f>
        <v>13855</v>
      </c>
      <c r="Q8" s="26">
        <v>6994</v>
      </c>
      <c r="R8" s="26">
        <v>6861</v>
      </c>
      <c r="S8" s="110">
        <f>SUM(T8:U8)</f>
        <v>14053</v>
      </c>
      <c r="T8" s="26">
        <v>7125</v>
      </c>
      <c r="U8" s="26">
        <v>6928</v>
      </c>
      <c r="V8" s="110">
        <f>SUM(W8:X8)</f>
        <v>14438</v>
      </c>
      <c r="W8" s="26">
        <v>7408</v>
      </c>
      <c r="X8" s="26">
        <v>7030</v>
      </c>
      <c r="Y8" s="110">
        <f>SUM(Z8:AA8)</f>
        <v>14334</v>
      </c>
      <c r="Z8" s="26">
        <v>7312</v>
      </c>
      <c r="AA8" s="26">
        <v>7022</v>
      </c>
    </row>
    <row r="9" spans="1:27" ht="18.75" customHeight="1">
      <c r="A9" s="347">
        <v>6</v>
      </c>
      <c r="B9" s="348"/>
      <c r="C9" s="110">
        <f>SUM(D9:E9)</f>
        <v>295</v>
      </c>
      <c r="D9" s="26">
        <v>282</v>
      </c>
      <c r="E9" s="26">
        <v>13</v>
      </c>
      <c r="F9" s="26">
        <v>2938</v>
      </c>
      <c r="G9" s="110">
        <f>SUM(H9:I9)</f>
        <v>81055</v>
      </c>
      <c r="H9" s="26">
        <f t="shared" si="0"/>
        <v>41406</v>
      </c>
      <c r="I9" s="26">
        <f t="shared" si="0"/>
        <v>39649</v>
      </c>
      <c r="J9" s="110">
        <f>SUM(K9:L9)</f>
        <v>12405</v>
      </c>
      <c r="K9" s="26">
        <v>6342</v>
      </c>
      <c r="L9" s="26">
        <v>6063</v>
      </c>
      <c r="M9" s="110">
        <f>SUM(N9:O9)</f>
        <v>13025</v>
      </c>
      <c r="N9" s="26">
        <v>6655</v>
      </c>
      <c r="O9" s="26">
        <v>6370</v>
      </c>
      <c r="P9" s="110">
        <f>SUM(Q9:R9)</f>
        <v>13229</v>
      </c>
      <c r="Q9" s="26">
        <v>6849</v>
      </c>
      <c r="R9" s="26">
        <v>6380</v>
      </c>
      <c r="S9" s="110">
        <f>SUM(T9:U9)</f>
        <v>13890</v>
      </c>
      <c r="T9" s="26">
        <v>7010</v>
      </c>
      <c r="U9" s="26">
        <v>6880</v>
      </c>
      <c r="V9" s="110">
        <f>SUM(W9:X9)</f>
        <v>14044</v>
      </c>
      <c r="W9" s="26">
        <v>7122</v>
      </c>
      <c r="X9" s="26">
        <v>6922</v>
      </c>
      <c r="Y9" s="110">
        <f>SUM(Z9:AA9)</f>
        <v>14462</v>
      </c>
      <c r="Z9" s="26">
        <v>7428</v>
      </c>
      <c r="AA9" s="26">
        <v>7034</v>
      </c>
    </row>
    <row r="10" spans="1:27" ht="18.75" customHeight="1">
      <c r="A10" s="347">
        <v>7</v>
      </c>
      <c r="B10" s="348"/>
      <c r="C10" s="110">
        <f>SUM(D10:E10)</f>
        <v>287</v>
      </c>
      <c r="D10" s="110">
        <v>277</v>
      </c>
      <c r="E10" s="110">
        <v>10</v>
      </c>
      <c r="F10" s="110">
        <v>2868</v>
      </c>
      <c r="G10" s="110">
        <f>SUM(H10:I10)</f>
        <v>79107</v>
      </c>
      <c r="H10" s="26">
        <f t="shared" si="0"/>
        <v>40355</v>
      </c>
      <c r="I10" s="26">
        <f t="shared" si="0"/>
        <v>38752</v>
      </c>
      <c r="J10" s="110">
        <f>SUM(K10:L10)</f>
        <v>12434</v>
      </c>
      <c r="K10" s="110">
        <v>6328</v>
      </c>
      <c r="L10" s="110">
        <v>6106</v>
      </c>
      <c r="M10" s="110">
        <f>SUM(N10:O10)</f>
        <v>12394</v>
      </c>
      <c r="N10" s="110">
        <v>6324</v>
      </c>
      <c r="O10" s="110">
        <v>6070</v>
      </c>
      <c r="P10" s="110">
        <f>SUM(Q10:R10)</f>
        <v>13049</v>
      </c>
      <c r="Q10" s="110">
        <v>6677</v>
      </c>
      <c r="R10" s="110">
        <v>6372</v>
      </c>
      <c r="S10" s="110">
        <f>SUM(T10:U10)</f>
        <v>13215</v>
      </c>
      <c r="T10" s="110">
        <v>6846</v>
      </c>
      <c r="U10" s="110">
        <v>6369</v>
      </c>
      <c r="V10" s="110">
        <f>SUM(W10:X10)</f>
        <v>13931</v>
      </c>
      <c r="W10" s="110">
        <v>7024</v>
      </c>
      <c r="X10" s="110">
        <v>6907</v>
      </c>
      <c r="Y10" s="110">
        <f>SUM(Z10:AA10)</f>
        <v>14084</v>
      </c>
      <c r="Z10" s="110">
        <v>7156</v>
      </c>
      <c r="AA10" s="110">
        <v>6928</v>
      </c>
    </row>
    <row r="11" spans="1:27" ht="18.75" customHeight="1">
      <c r="A11" s="347">
        <v>8</v>
      </c>
      <c r="B11" s="348"/>
      <c r="C11" s="110">
        <f>SUM(D11:E11)</f>
        <v>286</v>
      </c>
      <c r="D11" s="110">
        <v>276</v>
      </c>
      <c r="E11" s="110">
        <v>10</v>
      </c>
      <c r="F11" s="110">
        <v>2821</v>
      </c>
      <c r="G11" s="110">
        <f>SUM(H11:I11)</f>
        <v>75863</v>
      </c>
      <c r="H11" s="26">
        <v>38254</v>
      </c>
      <c r="I11" s="26">
        <f>SUM(L11,O11,R11,U11,X11,AA11)</f>
        <v>37609</v>
      </c>
      <c r="J11" s="110">
        <f>SUM(K11:L11)</f>
        <v>11812</v>
      </c>
      <c r="K11" s="110">
        <v>6029</v>
      </c>
      <c r="L11" s="110">
        <v>5783</v>
      </c>
      <c r="M11" s="110">
        <f>SUM(N11:O11)</f>
        <v>12421</v>
      </c>
      <c r="N11" s="110">
        <v>6315</v>
      </c>
      <c r="O11" s="110">
        <v>6106</v>
      </c>
      <c r="P11" s="110">
        <f>SUM(Q11:R11)</f>
        <v>12412</v>
      </c>
      <c r="Q11" s="110">
        <v>6327</v>
      </c>
      <c r="R11" s="110">
        <v>6085</v>
      </c>
      <c r="S11" s="110">
        <f>SUM(T11:U11)</f>
        <v>13069</v>
      </c>
      <c r="T11" s="110">
        <v>6687</v>
      </c>
      <c r="U11" s="110">
        <v>6382</v>
      </c>
      <c r="V11" s="110">
        <f>SUM(W11:X11)</f>
        <v>13218</v>
      </c>
      <c r="W11" s="110">
        <v>6857</v>
      </c>
      <c r="X11" s="110">
        <v>6361</v>
      </c>
      <c r="Y11" s="110">
        <f>SUM(Z11:AA11)</f>
        <v>13931</v>
      </c>
      <c r="Z11" s="110">
        <v>7039</v>
      </c>
      <c r="AA11" s="110">
        <v>6892</v>
      </c>
    </row>
    <row r="12" spans="1:27" ht="18.75" customHeight="1">
      <c r="A12" s="351">
        <v>9</v>
      </c>
      <c r="B12" s="352"/>
      <c r="C12" s="108">
        <f aca="true" t="shared" si="1" ref="C12:AA12">SUM(C14:C23,C26,C32,C42,C49,C55,C63,C69)</f>
        <v>282</v>
      </c>
      <c r="D12" s="108">
        <f t="shared" si="1"/>
        <v>273</v>
      </c>
      <c r="E12" s="108">
        <f t="shared" si="1"/>
        <v>9</v>
      </c>
      <c r="F12" s="108">
        <f t="shared" si="1"/>
        <v>2758</v>
      </c>
      <c r="G12" s="108">
        <f t="shared" si="1"/>
        <v>72370</v>
      </c>
      <c r="H12" s="108">
        <f t="shared" si="1"/>
        <v>37921</v>
      </c>
      <c r="I12" s="108">
        <f t="shared" si="1"/>
        <v>34449</v>
      </c>
      <c r="J12" s="108">
        <f t="shared" si="1"/>
        <v>9481</v>
      </c>
      <c r="K12" s="108">
        <f t="shared" si="1"/>
        <v>5741</v>
      </c>
      <c r="L12" s="108">
        <f t="shared" si="1"/>
        <v>3740</v>
      </c>
      <c r="M12" s="108">
        <f t="shared" si="1"/>
        <v>11817</v>
      </c>
      <c r="N12" s="108">
        <f t="shared" si="1"/>
        <v>6022</v>
      </c>
      <c r="O12" s="108">
        <f t="shared" si="1"/>
        <v>5795</v>
      </c>
      <c r="P12" s="108">
        <f t="shared" si="1"/>
        <v>12404</v>
      </c>
      <c r="Q12" s="108">
        <f t="shared" si="1"/>
        <v>6308</v>
      </c>
      <c r="R12" s="108">
        <f t="shared" si="1"/>
        <v>6096</v>
      </c>
      <c r="S12" s="108">
        <f t="shared" si="1"/>
        <v>12419</v>
      </c>
      <c r="T12" s="108">
        <f t="shared" si="1"/>
        <v>6342</v>
      </c>
      <c r="U12" s="108">
        <f t="shared" si="1"/>
        <v>6077</v>
      </c>
      <c r="V12" s="108">
        <f t="shared" si="1"/>
        <v>13060</v>
      </c>
      <c r="W12" s="108">
        <f t="shared" si="1"/>
        <v>6668</v>
      </c>
      <c r="X12" s="108">
        <f t="shared" si="1"/>
        <v>6392</v>
      </c>
      <c r="Y12" s="108">
        <f t="shared" si="1"/>
        <v>13189</v>
      </c>
      <c r="Z12" s="108">
        <f t="shared" si="1"/>
        <v>6840</v>
      </c>
      <c r="AA12" s="108">
        <f t="shared" si="1"/>
        <v>6349</v>
      </c>
    </row>
    <row r="13" spans="1:27" ht="18.75" customHeight="1">
      <c r="A13" s="18"/>
      <c r="B13" s="11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18.75" customHeight="1">
      <c r="A14" s="349" t="s">
        <v>49</v>
      </c>
      <c r="B14" s="350"/>
      <c r="C14" s="108">
        <f aca="true" t="shared" si="2" ref="C14:C21">SUM(D14:E14)</f>
        <v>63</v>
      </c>
      <c r="D14" s="114">
        <v>62</v>
      </c>
      <c r="E14" s="114">
        <v>1</v>
      </c>
      <c r="F14" s="114">
        <v>886</v>
      </c>
      <c r="G14" s="108">
        <f aca="true" t="shared" si="3" ref="G14:G21">SUM(H14:I14)</f>
        <v>25471</v>
      </c>
      <c r="H14" s="30">
        <f aca="true" t="shared" si="4" ref="H14:I21">SUM(K14,N14,Q14,T14,W14,Z14)</f>
        <v>13983</v>
      </c>
      <c r="I14" s="30">
        <f t="shared" si="4"/>
        <v>11488</v>
      </c>
      <c r="J14" s="108">
        <f aca="true" t="shared" si="5" ref="J14:J21">SUM(K14:L14)</f>
        <v>2178</v>
      </c>
      <c r="K14" s="114">
        <v>2093</v>
      </c>
      <c r="L14" s="114">
        <v>85</v>
      </c>
      <c r="M14" s="108">
        <f aca="true" t="shared" si="6" ref="M14:M21">SUM(N14:O14)</f>
        <v>4506</v>
      </c>
      <c r="N14" s="114">
        <v>2272</v>
      </c>
      <c r="O14" s="114">
        <v>2234</v>
      </c>
      <c r="P14" s="108">
        <f aca="true" t="shared" si="7" ref="P14:P21">SUM(Q14:R14)</f>
        <v>4586</v>
      </c>
      <c r="Q14" s="114">
        <v>2296</v>
      </c>
      <c r="R14" s="114">
        <v>2290</v>
      </c>
      <c r="S14" s="108">
        <f aca="true" t="shared" si="8" ref="S14:S21">SUM(T14:U14)</f>
        <v>4561</v>
      </c>
      <c r="T14" s="114">
        <v>2355</v>
      </c>
      <c r="U14" s="114">
        <v>2206</v>
      </c>
      <c r="V14" s="108">
        <f aca="true" t="shared" si="9" ref="V14:V21">SUM(W14:X14)</f>
        <v>4878</v>
      </c>
      <c r="W14" s="114">
        <v>2463</v>
      </c>
      <c r="X14" s="114">
        <v>2415</v>
      </c>
      <c r="Y14" s="108">
        <f aca="true" t="shared" si="10" ref="Y14:Y21">SUM(Z14:AA14)</f>
        <v>4762</v>
      </c>
      <c r="Z14" s="114">
        <v>2504</v>
      </c>
      <c r="AA14" s="114">
        <v>2258</v>
      </c>
    </row>
    <row r="15" spans="1:27" ht="18.75" customHeight="1">
      <c r="A15" s="349" t="s">
        <v>48</v>
      </c>
      <c r="B15" s="350"/>
      <c r="C15" s="108">
        <f t="shared" si="2"/>
        <v>10</v>
      </c>
      <c r="D15" s="114">
        <v>10</v>
      </c>
      <c r="E15" s="30" t="s">
        <v>9</v>
      </c>
      <c r="F15" s="114">
        <v>108</v>
      </c>
      <c r="G15" s="108">
        <f t="shared" si="3"/>
        <v>3114</v>
      </c>
      <c r="H15" s="30">
        <f t="shared" si="4"/>
        <v>1591</v>
      </c>
      <c r="I15" s="30">
        <f t="shared" si="4"/>
        <v>1523</v>
      </c>
      <c r="J15" s="108">
        <f t="shared" si="5"/>
        <v>486</v>
      </c>
      <c r="K15" s="114">
        <v>232</v>
      </c>
      <c r="L15" s="114">
        <v>254</v>
      </c>
      <c r="M15" s="108">
        <f t="shared" si="6"/>
        <v>500</v>
      </c>
      <c r="N15" s="114">
        <v>248</v>
      </c>
      <c r="O15" s="114">
        <v>252</v>
      </c>
      <c r="P15" s="108">
        <f t="shared" si="7"/>
        <v>486</v>
      </c>
      <c r="Q15" s="114">
        <v>262</v>
      </c>
      <c r="R15" s="114">
        <v>224</v>
      </c>
      <c r="S15" s="108">
        <f t="shared" si="8"/>
        <v>568</v>
      </c>
      <c r="T15" s="114">
        <v>310</v>
      </c>
      <c r="U15" s="114">
        <v>258</v>
      </c>
      <c r="V15" s="108">
        <f t="shared" si="9"/>
        <v>524</v>
      </c>
      <c r="W15" s="114">
        <v>269</v>
      </c>
      <c r="X15" s="114">
        <v>255</v>
      </c>
      <c r="Y15" s="108">
        <f t="shared" si="10"/>
        <v>550</v>
      </c>
      <c r="Z15" s="114">
        <v>270</v>
      </c>
      <c r="AA15" s="114">
        <v>280</v>
      </c>
    </row>
    <row r="16" spans="1:27" ht="18.75" customHeight="1">
      <c r="A16" s="349" t="s">
        <v>145</v>
      </c>
      <c r="B16" s="350"/>
      <c r="C16" s="108">
        <f t="shared" si="2"/>
        <v>26</v>
      </c>
      <c r="D16" s="114">
        <v>25</v>
      </c>
      <c r="E16" s="114">
        <v>1</v>
      </c>
      <c r="F16" s="114">
        <v>260</v>
      </c>
      <c r="G16" s="108">
        <f t="shared" si="3"/>
        <v>7067</v>
      </c>
      <c r="H16" s="30">
        <f t="shared" si="4"/>
        <v>3487</v>
      </c>
      <c r="I16" s="30">
        <f t="shared" si="4"/>
        <v>3580</v>
      </c>
      <c r="J16" s="108">
        <f t="shared" si="5"/>
        <v>1133</v>
      </c>
      <c r="K16" s="114">
        <v>553</v>
      </c>
      <c r="L16" s="114">
        <v>580</v>
      </c>
      <c r="M16" s="108">
        <f t="shared" si="6"/>
        <v>1118</v>
      </c>
      <c r="N16" s="114">
        <v>589</v>
      </c>
      <c r="O16" s="114">
        <v>529</v>
      </c>
      <c r="P16" s="108">
        <f t="shared" si="7"/>
        <v>1215</v>
      </c>
      <c r="Q16" s="114">
        <v>596</v>
      </c>
      <c r="R16" s="114">
        <v>619</v>
      </c>
      <c r="S16" s="108">
        <f t="shared" si="8"/>
        <v>1150</v>
      </c>
      <c r="T16" s="114">
        <v>537</v>
      </c>
      <c r="U16" s="114">
        <v>613</v>
      </c>
      <c r="V16" s="108">
        <f t="shared" si="9"/>
        <v>1239</v>
      </c>
      <c r="W16" s="114">
        <v>622</v>
      </c>
      <c r="X16" s="114">
        <v>617</v>
      </c>
      <c r="Y16" s="108">
        <f t="shared" si="10"/>
        <v>1212</v>
      </c>
      <c r="Z16" s="114">
        <v>590</v>
      </c>
      <c r="AA16" s="114">
        <v>622</v>
      </c>
    </row>
    <row r="17" spans="1:27" ht="18.75" customHeight="1">
      <c r="A17" s="349" t="s">
        <v>46</v>
      </c>
      <c r="B17" s="350"/>
      <c r="C17" s="108">
        <f t="shared" si="2"/>
        <v>13</v>
      </c>
      <c r="D17" s="114">
        <v>12</v>
      </c>
      <c r="E17" s="114">
        <v>1</v>
      </c>
      <c r="F17" s="114">
        <v>81</v>
      </c>
      <c r="G17" s="108">
        <f t="shared" si="3"/>
        <v>1678</v>
      </c>
      <c r="H17" s="30">
        <f t="shared" si="4"/>
        <v>857</v>
      </c>
      <c r="I17" s="30">
        <f t="shared" si="4"/>
        <v>821</v>
      </c>
      <c r="J17" s="108">
        <f t="shared" si="5"/>
        <v>239</v>
      </c>
      <c r="K17" s="114">
        <v>126</v>
      </c>
      <c r="L17" s="114">
        <v>113</v>
      </c>
      <c r="M17" s="108">
        <f t="shared" si="6"/>
        <v>259</v>
      </c>
      <c r="N17" s="114">
        <v>136</v>
      </c>
      <c r="O17" s="114">
        <v>123</v>
      </c>
      <c r="P17" s="108">
        <f t="shared" si="7"/>
        <v>287</v>
      </c>
      <c r="Q17" s="114">
        <v>129</v>
      </c>
      <c r="R17" s="114">
        <v>158</v>
      </c>
      <c r="S17" s="108">
        <f t="shared" si="8"/>
        <v>273</v>
      </c>
      <c r="T17" s="114">
        <v>150</v>
      </c>
      <c r="U17" s="114">
        <v>123</v>
      </c>
      <c r="V17" s="108">
        <f t="shared" si="9"/>
        <v>314</v>
      </c>
      <c r="W17" s="114">
        <v>163</v>
      </c>
      <c r="X17" s="114">
        <v>151</v>
      </c>
      <c r="Y17" s="108">
        <f t="shared" si="10"/>
        <v>306</v>
      </c>
      <c r="Z17" s="114">
        <v>153</v>
      </c>
      <c r="AA17" s="114">
        <v>153</v>
      </c>
    </row>
    <row r="18" spans="1:27" ht="18.75" customHeight="1">
      <c r="A18" s="349" t="s">
        <v>45</v>
      </c>
      <c r="B18" s="350"/>
      <c r="C18" s="108">
        <f t="shared" si="2"/>
        <v>13</v>
      </c>
      <c r="D18" s="114">
        <v>13</v>
      </c>
      <c r="E18" s="30" t="s">
        <v>9</v>
      </c>
      <c r="F18" s="114">
        <v>69</v>
      </c>
      <c r="G18" s="108">
        <f t="shared" si="3"/>
        <v>1139</v>
      </c>
      <c r="H18" s="30">
        <f t="shared" si="4"/>
        <v>568</v>
      </c>
      <c r="I18" s="30">
        <f t="shared" si="4"/>
        <v>571</v>
      </c>
      <c r="J18" s="108">
        <f t="shared" si="5"/>
        <v>147</v>
      </c>
      <c r="K18" s="114">
        <v>71</v>
      </c>
      <c r="L18" s="114">
        <v>76</v>
      </c>
      <c r="M18" s="108">
        <f t="shared" si="6"/>
        <v>164</v>
      </c>
      <c r="N18" s="114">
        <v>85</v>
      </c>
      <c r="O18" s="114">
        <v>79</v>
      </c>
      <c r="P18" s="108">
        <f t="shared" si="7"/>
        <v>198</v>
      </c>
      <c r="Q18" s="114">
        <v>98</v>
      </c>
      <c r="R18" s="114">
        <v>100</v>
      </c>
      <c r="S18" s="108">
        <f t="shared" si="8"/>
        <v>193</v>
      </c>
      <c r="T18" s="114">
        <v>94</v>
      </c>
      <c r="U18" s="114">
        <v>99</v>
      </c>
      <c r="V18" s="108">
        <f t="shared" si="9"/>
        <v>193</v>
      </c>
      <c r="W18" s="114">
        <v>103</v>
      </c>
      <c r="X18" s="114">
        <v>90</v>
      </c>
      <c r="Y18" s="108">
        <f t="shared" si="10"/>
        <v>244</v>
      </c>
      <c r="Z18" s="114">
        <v>117</v>
      </c>
      <c r="AA18" s="114">
        <v>127</v>
      </c>
    </row>
    <row r="19" spans="1:27" ht="18.75" customHeight="1">
      <c r="A19" s="349" t="s">
        <v>44</v>
      </c>
      <c r="B19" s="350"/>
      <c r="C19" s="108">
        <f t="shared" si="2"/>
        <v>18</v>
      </c>
      <c r="D19" s="114">
        <v>18</v>
      </c>
      <c r="E19" s="30" t="s">
        <v>9</v>
      </c>
      <c r="F19" s="114">
        <v>170</v>
      </c>
      <c r="G19" s="108">
        <f t="shared" si="3"/>
        <v>4336</v>
      </c>
      <c r="H19" s="30">
        <f t="shared" si="4"/>
        <v>2191</v>
      </c>
      <c r="I19" s="30">
        <f t="shared" si="4"/>
        <v>2145</v>
      </c>
      <c r="J19" s="108">
        <f t="shared" si="5"/>
        <v>655</v>
      </c>
      <c r="K19" s="114">
        <v>339</v>
      </c>
      <c r="L19" s="114">
        <v>316</v>
      </c>
      <c r="M19" s="108">
        <f t="shared" si="6"/>
        <v>693</v>
      </c>
      <c r="N19" s="114">
        <v>341</v>
      </c>
      <c r="O19" s="114">
        <v>352</v>
      </c>
      <c r="P19" s="108">
        <f t="shared" si="7"/>
        <v>727</v>
      </c>
      <c r="Q19" s="114">
        <v>377</v>
      </c>
      <c r="R19" s="114">
        <v>350</v>
      </c>
      <c r="S19" s="108">
        <f t="shared" si="8"/>
        <v>717</v>
      </c>
      <c r="T19" s="114">
        <v>351</v>
      </c>
      <c r="U19" s="114">
        <v>366</v>
      </c>
      <c r="V19" s="108">
        <f t="shared" si="9"/>
        <v>759</v>
      </c>
      <c r="W19" s="114">
        <v>381</v>
      </c>
      <c r="X19" s="114">
        <v>378</v>
      </c>
      <c r="Y19" s="108">
        <f t="shared" si="10"/>
        <v>785</v>
      </c>
      <c r="Z19" s="114">
        <v>402</v>
      </c>
      <c r="AA19" s="114">
        <v>383</v>
      </c>
    </row>
    <row r="20" spans="1:27" ht="18.75" customHeight="1">
      <c r="A20" s="349" t="s">
        <v>43</v>
      </c>
      <c r="B20" s="350"/>
      <c r="C20" s="108">
        <f t="shared" si="2"/>
        <v>9</v>
      </c>
      <c r="D20" s="114">
        <v>8</v>
      </c>
      <c r="E20" s="114">
        <v>1</v>
      </c>
      <c r="F20" s="114">
        <v>65</v>
      </c>
      <c r="G20" s="108">
        <f t="shared" si="3"/>
        <v>1468</v>
      </c>
      <c r="H20" s="30">
        <f t="shared" si="4"/>
        <v>731</v>
      </c>
      <c r="I20" s="30">
        <f t="shared" si="4"/>
        <v>737</v>
      </c>
      <c r="J20" s="108">
        <f t="shared" si="5"/>
        <v>227</v>
      </c>
      <c r="K20" s="114">
        <v>107</v>
      </c>
      <c r="L20" s="114">
        <v>120</v>
      </c>
      <c r="M20" s="108">
        <f t="shared" si="6"/>
        <v>226</v>
      </c>
      <c r="N20" s="114">
        <v>104</v>
      </c>
      <c r="O20" s="114">
        <v>122</v>
      </c>
      <c r="P20" s="108">
        <f t="shared" si="7"/>
        <v>246</v>
      </c>
      <c r="Q20" s="114">
        <v>119</v>
      </c>
      <c r="R20" s="114">
        <v>127</v>
      </c>
      <c r="S20" s="108">
        <f t="shared" si="8"/>
        <v>225</v>
      </c>
      <c r="T20" s="114">
        <v>130</v>
      </c>
      <c r="U20" s="114">
        <v>95</v>
      </c>
      <c r="V20" s="108">
        <f t="shared" si="9"/>
        <v>260</v>
      </c>
      <c r="W20" s="114">
        <v>142</v>
      </c>
      <c r="X20" s="114">
        <v>118</v>
      </c>
      <c r="Y20" s="108">
        <f t="shared" si="10"/>
        <v>284</v>
      </c>
      <c r="Z20" s="114">
        <v>129</v>
      </c>
      <c r="AA20" s="114">
        <v>155</v>
      </c>
    </row>
    <row r="21" spans="1:27" ht="18.75" customHeight="1">
      <c r="A21" s="349" t="s">
        <v>42</v>
      </c>
      <c r="B21" s="350"/>
      <c r="C21" s="108">
        <f t="shared" si="2"/>
        <v>9</v>
      </c>
      <c r="D21" s="114">
        <v>9</v>
      </c>
      <c r="E21" s="30" t="s">
        <v>9</v>
      </c>
      <c r="F21" s="114">
        <v>153</v>
      </c>
      <c r="G21" s="108">
        <f t="shared" si="3"/>
        <v>4721</v>
      </c>
      <c r="H21" s="30">
        <f t="shared" si="4"/>
        <v>2466</v>
      </c>
      <c r="I21" s="30">
        <f t="shared" si="4"/>
        <v>2255</v>
      </c>
      <c r="J21" s="108">
        <f t="shared" si="5"/>
        <v>757</v>
      </c>
      <c r="K21" s="114">
        <v>396</v>
      </c>
      <c r="L21" s="114">
        <v>361</v>
      </c>
      <c r="M21" s="108">
        <f t="shared" si="6"/>
        <v>717</v>
      </c>
      <c r="N21" s="114">
        <v>354</v>
      </c>
      <c r="O21" s="114">
        <v>363</v>
      </c>
      <c r="P21" s="108">
        <f t="shared" si="7"/>
        <v>783</v>
      </c>
      <c r="Q21" s="114">
        <v>433</v>
      </c>
      <c r="R21" s="114">
        <v>350</v>
      </c>
      <c r="S21" s="108">
        <f t="shared" si="8"/>
        <v>782</v>
      </c>
      <c r="T21" s="114">
        <v>416</v>
      </c>
      <c r="U21" s="114">
        <v>366</v>
      </c>
      <c r="V21" s="108">
        <f t="shared" si="9"/>
        <v>851</v>
      </c>
      <c r="W21" s="114">
        <v>424</v>
      </c>
      <c r="X21" s="114">
        <v>427</v>
      </c>
      <c r="Y21" s="108">
        <f t="shared" si="10"/>
        <v>831</v>
      </c>
      <c r="Z21" s="114">
        <v>443</v>
      </c>
      <c r="AA21" s="114">
        <v>388</v>
      </c>
    </row>
    <row r="22" spans="1:27" ht="18.75" customHeight="1">
      <c r="A22" s="113"/>
      <c r="B22" s="11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ht="18.75" customHeight="1">
      <c r="A23" s="349" t="s">
        <v>144</v>
      </c>
      <c r="B23" s="350"/>
      <c r="C23" s="108">
        <f aca="true" t="shared" si="11" ref="C23:AA23">SUM(C24)</f>
        <v>4</v>
      </c>
      <c r="D23" s="108">
        <f t="shared" si="11"/>
        <v>3</v>
      </c>
      <c r="E23" s="108">
        <f t="shared" si="11"/>
        <v>1</v>
      </c>
      <c r="F23" s="108">
        <f t="shared" si="11"/>
        <v>28</v>
      </c>
      <c r="G23" s="108">
        <f t="shared" si="11"/>
        <v>651</v>
      </c>
      <c r="H23" s="108">
        <f t="shared" si="11"/>
        <v>355</v>
      </c>
      <c r="I23" s="108">
        <f t="shared" si="11"/>
        <v>296</v>
      </c>
      <c r="J23" s="108">
        <f t="shared" si="11"/>
        <v>101</v>
      </c>
      <c r="K23" s="108">
        <f t="shared" si="11"/>
        <v>64</v>
      </c>
      <c r="L23" s="108">
        <f t="shared" si="11"/>
        <v>37</v>
      </c>
      <c r="M23" s="108">
        <f t="shared" si="11"/>
        <v>101</v>
      </c>
      <c r="N23" s="108">
        <f t="shared" si="11"/>
        <v>47</v>
      </c>
      <c r="O23" s="108">
        <f t="shared" si="11"/>
        <v>54</v>
      </c>
      <c r="P23" s="108">
        <f t="shared" si="11"/>
        <v>107</v>
      </c>
      <c r="Q23" s="108">
        <f t="shared" si="11"/>
        <v>56</v>
      </c>
      <c r="R23" s="108">
        <f t="shared" si="11"/>
        <v>51</v>
      </c>
      <c r="S23" s="108">
        <f t="shared" si="11"/>
        <v>107</v>
      </c>
      <c r="T23" s="108">
        <f t="shared" si="11"/>
        <v>61</v>
      </c>
      <c r="U23" s="108">
        <f t="shared" si="11"/>
        <v>46</v>
      </c>
      <c r="V23" s="108">
        <f t="shared" si="11"/>
        <v>102</v>
      </c>
      <c r="W23" s="108">
        <f t="shared" si="11"/>
        <v>54</v>
      </c>
      <c r="X23" s="108">
        <f t="shared" si="11"/>
        <v>48</v>
      </c>
      <c r="Y23" s="108">
        <f t="shared" si="11"/>
        <v>133</v>
      </c>
      <c r="Z23" s="108">
        <f t="shared" si="11"/>
        <v>73</v>
      </c>
      <c r="AA23" s="108">
        <f t="shared" si="11"/>
        <v>60</v>
      </c>
    </row>
    <row r="24" spans="1:27" ht="18.75" customHeight="1">
      <c r="A24" s="34"/>
      <c r="B24" s="9" t="s">
        <v>143</v>
      </c>
      <c r="C24" s="110">
        <f>SUM(D24:E24)</f>
        <v>4</v>
      </c>
      <c r="D24" s="110">
        <v>3</v>
      </c>
      <c r="E24" s="110">
        <v>1</v>
      </c>
      <c r="F24" s="110">
        <v>28</v>
      </c>
      <c r="G24" s="110">
        <f>SUM(H24:I24)</f>
        <v>651</v>
      </c>
      <c r="H24" s="26">
        <f>SUM(K24,N24,Q24,T24,W24,Z24)</f>
        <v>355</v>
      </c>
      <c r="I24" s="26">
        <f>SUM(L24,O24,R24,U24,X24,AA24)</f>
        <v>296</v>
      </c>
      <c r="J24" s="110">
        <f>SUM(K24:L24)</f>
        <v>101</v>
      </c>
      <c r="K24" s="110">
        <v>64</v>
      </c>
      <c r="L24" s="110">
        <v>37</v>
      </c>
      <c r="M24" s="110">
        <f>SUM(N24:O24)</f>
        <v>101</v>
      </c>
      <c r="N24" s="110">
        <v>47</v>
      </c>
      <c r="O24" s="110">
        <v>54</v>
      </c>
      <c r="P24" s="110">
        <f>SUM(Q24:R24)</f>
        <v>107</v>
      </c>
      <c r="Q24" s="110">
        <v>56</v>
      </c>
      <c r="R24" s="110">
        <v>51</v>
      </c>
      <c r="S24" s="110">
        <f>SUM(T24:U24)</f>
        <v>107</v>
      </c>
      <c r="T24" s="110">
        <v>61</v>
      </c>
      <c r="U24" s="110">
        <v>46</v>
      </c>
      <c r="V24" s="110">
        <f>SUM(W24:X24)</f>
        <v>102</v>
      </c>
      <c r="W24" s="110">
        <v>54</v>
      </c>
      <c r="X24" s="110">
        <v>48</v>
      </c>
      <c r="Y24" s="110">
        <f>SUM(Z24:AA24)</f>
        <v>133</v>
      </c>
      <c r="Z24" s="110">
        <v>73</v>
      </c>
      <c r="AA24" s="110">
        <v>60</v>
      </c>
    </row>
    <row r="25" spans="1:27" ht="18.75" customHeight="1">
      <c r="A25" s="34"/>
      <c r="B25" s="10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8.75" customHeight="1">
      <c r="A26" s="349" t="s">
        <v>142</v>
      </c>
      <c r="B26" s="350"/>
      <c r="C26" s="108">
        <f>SUM(C27:C30)</f>
        <v>11</v>
      </c>
      <c r="D26" s="108">
        <f>SUM(D27:D30)</f>
        <v>11</v>
      </c>
      <c r="E26" s="30" t="s">
        <v>9</v>
      </c>
      <c r="F26" s="108">
        <f aca="true" t="shared" si="12" ref="F26:AA26">SUM(F27:F30)</f>
        <v>121</v>
      </c>
      <c r="G26" s="108">
        <f t="shared" si="12"/>
        <v>3220</v>
      </c>
      <c r="H26" s="108">
        <f t="shared" si="12"/>
        <v>1666</v>
      </c>
      <c r="I26" s="108">
        <f t="shared" si="12"/>
        <v>1554</v>
      </c>
      <c r="J26" s="108">
        <f t="shared" si="12"/>
        <v>526</v>
      </c>
      <c r="K26" s="108">
        <f t="shared" si="12"/>
        <v>256</v>
      </c>
      <c r="L26" s="108">
        <f t="shared" si="12"/>
        <v>270</v>
      </c>
      <c r="M26" s="108">
        <f t="shared" si="12"/>
        <v>498</v>
      </c>
      <c r="N26" s="108">
        <f t="shared" si="12"/>
        <v>270</v>
      </c>
      <c r="O26" s="108">
        <f t="shared" si="12"/>
        <v>228</v>
      </c>
      <c r="P26" s="108">
        <f t="shared" si="12"/>
        <v>537</v>
      </c>
      <c r="Q26" s="108">
        <f t="shared" si="12"/>
        <v>284</v>
      </c>
      <c r="R26" s="108">
        <f t="shared" si="12"/>
        <v>253</v>
      </c>
      <c r="S26" s="108">
        <f t="shared" si="12"/>
        <v>574</v>
      </c>
      <c r="T26" s="108">
        <f t="shared" si="12"/>
        <v>295</v>
      </c>
      <c r="U26" s="108">
        <f t="shared" si="12"/>
        <v>279</v>
      </c>
      <c r="V26" s="108">
        <f t="shared" si="12"/>
        <v>534</v>
      </c>
      <c r="W26" s="108">
        <f t="shared" si="12"/>
        <v>287</v>
      </c>
      <c r="X26" s="108">
        <f t="shared" si="12"/>
        <v>247</v>
      </c>
      <c r="Y26" s="108">
        <f t="shared" si="12"/>
        <v>551</v>
      </c>
      <c r="Z26" s="108">
        <f t="shared" si="12"/>
        <v>274</v>
      </c>
      <c r="AA26" s="108">
        <f t="shared" si="12"/>
        <v>277</v>
      </c>
    </row>
    <row r="27" spans="1:27" ht="18.75" customHeight="1">
      <c r="A27" s="34"/>
      <c r="B27" s="9" t="s">
        <v>141</v>
      </c>
      <c r="C27" s="110">
        <f>SUM(D27:E27)</f>
        <v>2</v>
      </c>
      <c r="D27" s="110">
        <v>2</v>
      </c>
      <c r="E27" s="26" t="s">
        <v>9</v>
      </c>
      <c r="F27" s="110">
        <v>36</v>
      </c>
      <c r="G27" s="110">
        <f>SUM(H27:I27)</f>
        <v>1007</v>
      </c>
      <c r="H27" s="26">
        <f aca="true" t="shared" si="13" ref="H27:I30">SUM(K27,N27,Q27,T27,W27,Z27)</f>
        <v>498</v>
      </c>
      <c r="I27" s="26">
        <f t="shared" si="13"/>
        <v>509</v>
      </c>
      <c r="J27" s="110">
        <f>SUM(K27:L27)</f>
        <v>174</v>
      </c>
      <c r="K27" s="110">
        <v>90</v>
      </c>
      <c r="L27" s="110">
        <v>84</v>
      </c>
      <c r="M27" s="110">
        <f>SUM(N27:O27)</f>
        <v>142</v>
      </c>
      <c r="N27" s="110">
        <v>73</v>
      </c>
      <c r="O27" s="110">
        <v>69</v>
      </c>
      <c r="P27" s="110">
        <f>SUM(Q27:R27)</f>
        <v>171</v>
      </c>
      <c r="Q27" s="110">
        <v>88</v>
      </c>
      <c r="R27" s="110">
        <v>83</v>
      </c>
      <c r="S27" s="110">
        <f>SUM(T27:U27)</f>
        <v>183</v>
      </c>
      <c r="T27" s="110">
        <v>86</v>
      </c>
      <c r="U27" s="110">
        <v>97</v>
      </c>
      <c r="V27" s="110">
        <f>SUM(W27:X27)</f>
        <v>173</v>
      </c>
      <c r="W27" s="110">
        <v>92</v>
      </c>
      <c r="X27" s="110">
        <v>81</v>
      </c>
      <c r="Y27" s="110">
        <f>SUM(Z27:AA27)</f>
        <v>164</v>
      </c>
      <c r="Z27" s="110">
        <v>69</v>
      </c>
      <c r="AA27" s="110">
        <v>95</v>
      </c>
    </row>
    <row r="28" spans="1:27" ht="18.75" customHeight="1">
      <c r="A28" s="34"/>
      <c r="B28" s="9" t="s">
        <v>140</v>
      </c>
      <c r="C28" s="110">
        <f>SUM(D28:E28)</f>
        <v>3</v>
      </c>
      <c r="D28" s="110">
        <v>3</v>
      </c>
      <c r="E28" s="26" t="s">
        <v>9</v>
      </c>
      <c r="F28" s="110">
        <v>32</v>
      </c>
      <c r="G28" s="110">
        <f>SUM(H28:I28)</f>
        <v>986</v>
      </c>
      <c r="H28" s="26">
        <f t="shared" si="13"/>
        <v>518</v>
      </c>
      <c r="I28" s="26">
        <f t="shared" si="13"/>
        <v>468</v>
      </c>
      <c r="J28" s="110">
        <f>SUM(K28:L28)</f>
        <v>168</v>
      </c>
      <c r="K28" s="110">
        <v>84</v>
      </c>
      <c r="L28" s="110">
        <v>84</v>
      </c>
      <c r="M28" s="110">
        <f>SUM(N28:O28)</f>
        <v>174</v>
      </c>
      <c r="N28" s="110">
        <v>98</v>
      </c>
      <c r="O28" s="110">
        <v>76</v>
      </c>
      <c r="P28" s="110">
        <f>SUM(Q28:R28)</f>
        <v>158</v>
      </c>
      <c r="Q28" s="110">
        <v>82</v>
      </c>
      <c r="R28" s="110">
        <v>76</v>
      </c>
      <c r="S28" s="110">
        <f>SUM(T28:U28)</f>
        <v>160</v>
      </c>
      <c r="T28" s="110">
        <v>76</v>
      </c>
      <c r="U28" s="110">
        <v>84</v>
      </c>
      <c r="V28" s="110">
        <f>SUM(W28:X28)</f>
        <v>146</v>
      </c>
      <c r="W28" s="110">
        <v>78</v>
      </c>
      <c r="X28" s="110">
        <v>68</v>
      </c>
      <c r="Y28" s="110">
        <f>SUM(Z28:AA28)</f>
        <v>180</v>
      </c>
      <c r="Z28" s="110">
        <v>100</v>
      </c>
      <c r="AA28" s="110">
        <v>80</v>
      </c>
    </row>
    <row r="29" spans="1:27" ht="18.75" customHeight="1">
      <c r="A29" s="34"/>
      <c r="B29" s="9" t="s">
        <v>139</v>
      </c>
      <c r="C29" s="110">
        <f>SUM(D29:E29)</f>
        <v>3</v>
      </c>
      <c r="D29" s="110">
        <v>3</v>
      </c>
      <c r="E29" s="26" t="s">
        <v>9</v>
      </c>
      <c r="F29" s="110">
        <v>33</v>
      </c>
      <c r="G29" s="110">
        <f>SUM(H29:I29)</f>
        <v>922</v>
      </c>
      <c r="H29" s="26">
        <f t="shared" si="13"/>
        <v>493</v>
      </c>
      <c r="I29" s="26">
        <f t="shared" si="13"/>
        <v>429</v>
      </c>
      <c r="J29" s="110">
        <f>SUM(K29:L29)</f>
        <v>141</v>
      </c>
      <c r="K29" s="110">
        <v>63</v>
      </c>
      <c r="L29" s="110">
        <v>78</v>
      </c>
      <c r="M29" s="110">
        <f>SUM(N29:O29)</f>
        <v>141</v>
      </c>
      <c r="N29" s="110">
        <v>82</v>
      </c>
      <c r="O29" s="110">
        <v>59</v>
      </c>
      <c r="P29" s="110">
        <f>SUM(Q29:R29)</f>
        <v>152</v>
      </c>
      <c r="Q29" s="110">
        <v>86</v>
      </c>
      <c r="R29" s="110">
        <v>66</v>
      </c>
      <c r="S29" s="110">
        <f>SUM(T29:U29)</f>
        <v>173</v>
      </c>
      <c r="T29" s="110">
        <v>101</v>
      </c>
      <c r="U29" s="110">
        <v>72</v>
      </c>
      <c r="V29" s="110">
        <f>SUM(W29:X29)</f>
        <v>159</v>
      </c>
      <c r="W29" s="110">
        <v>83</v>
      </c>
      <c r="X29" s="110">
        <v>76</v>
      </c>
      <c r="Y29" s="110">
        <f>SUM(Z29:AA29)</f>
        <v>156</v>
      </c>
      <c r="Z29" s="110">
        <v>78</v>
      </c>
      <c r="AA29" s="110">
        <v>78</v>
      </c>
    </row>
    <row r="30" spans="1:27" ht="18.75" customHeight="1">
      <c r="A30" s="34"/>
      <c r="B30" s="9" t="s">
        <v>138</v>
      </c>
      <c r="C30" s="110">
        <f>SUM(D30:E30)</f>
        <v>3</v>
      </c>
      <c r="D30" s="110">
        <v>3</v>
      </c>
      <c r="E30" s="26" t="s">
        <v>9</v>
      </c>
      <c r="F30" s="110">
        <v>20</v>
      </c>
      <c r="G30" s="110">
        <f>SUM(H30:I30)</f>
        <v>305</v>
      </c>
      <c r="H30" s="26">
        <f t="shared" si="13"/>
        <v>157</v>
      </c>
      <c r="I30" s="26">
        <f t="shared" si="13"/>
        <v>148</v>
      </c>
      <c r="J30" s="110">
        <f>SUM(K30:L30)</f>
        <v>43</v>
      </c>
      <c r="K30" s="110">
        <v>19</v>
      </c>
      <c r="L30" s="110">
        <v>24</v>
      </c>
      <c r="M30" s="110">
        <f>SUM(N30:O30)</f>
        <v>41</v>
      </c>
      <c r="N30" s="110">
        <v>17</v>
      </c>
      <c r="O30" s="110">
        <v>24</v>
      </c>
      <c r="P30" s="110">
        <f>SUM(Q30:R30)</f>
        <v>56</v>
      </c>
      <c r="Q30" s="110">
        <v>28</v>
      </c>
      <c r="R30" s="110">
        <v>28</v>
      </c>
      <c r="S30" s="110">
        <f>SUM(T30:U30)</f>
        <v>58</v>
      </c>
      <c r="T30" s="110">
        <v>32</v>
      </c>
      <c r="U30" s="110">
        <v>26</v>
      </c>
      <c r="V30" s="110">
        <f>SUM(W30:X30)</f>
        <v>56</v>
      </c>
      <c r="W30" s="110">
        <v>34</v>
      </c>
      <c r="X30" s="110">
        <v>22</v>
      </c>
      <c r="Y30" s="110">
        <f>SUM(Z30:AA30)</f>
        <v>51</v>
      </c>
      <c r="Z30" s="110">
        <v>27</v>
      </c>
      <c r="AA30" s="110">
        <v>24</v>
      </c>
    </row>
    <row r="31" spans="1:27" ht="18.75" customHeight="1">
      <c r="A31" s="34"/>
      <c r="B31" s="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8.75" customHeight="1">
      <c r="A32" s="349" t="s">
        <v>137</v>
      </c>
      <c r="B32" s="350"/>
      <c r="C32" s="108">
        <f>SUM(C33:C40)</f>
        <v>16</v>
      </c>
      <c r="D32" s="108">
        <f>SUM(D33:D40)</f>
        <v>16</v>
      </c>
      <c r="E32" s="30" t="s">
        <v>9</v>
      </c>
      <c r="F32" s="108">
        <f aca="true" t="shared" si="14" ref="F32:AA32">SUM(F33:F40)</f>
        <v>196</v>
      </c>
      <c r="G32" s="108">
        <f t="shared" si="14"/>
        <v>5548</v>
      </c>
      <c r="H32" s="108">
        <f t="shared" si="14"/>
        <v>2843</v>
      </c>
      <c r="I32" s="108">
        <f t="shared" si="14"/>
        <v>2705</v>
      </c>
      <c r="J32" s="108">
        <f t="shared" si="14"/>
        <v>860</v>
      </c>
      <c r="K32" s="108">
        <f t="shared" si="14"/>
        <v>415</v>
      </c>
      <c r="L32" s="108">
        <f t="shared" si="14"/>
        <v>445</v>
      </c>
      <c r="M32" s="108">
        <f t="shared" si="14"/>
        <v>874</v>
      </c>
      <c r="N32" s="108">
        <f t="shared" si="14"/>
        <v>443</v>
      </c>
      <c r="O32" s="108">
        <f t="shared" si="14"/>
        <v>431</v>
      </c>
      <c r="P32" s="108">
        <f t="shared" si="14"/>
        <v>903</v>
      </c>
      <c r="Q32" s="108">
        <f t="shared" si="14"/>
        <v>480</v>
      </c>
      <c r="R32" s="108">
        <f t="shared" si="14"/>
        <v>423</v>
      </c>
      <c r="S32" s="108">
        <f t="shared" si="14"/>
        <v>889</v>
      </c>
      <c r="T32" s="108">
        <f t="shared" si="14"/>
        <v>445</v>
      </c>
      <c r="U32" s="108">
        <f t="shared" si="14"/>
        <v>444</v>
      </c>
      <c r="V32" s="108">
        <f t="shared" si="14"/>
        <v>1002</v>
      </c>
      <c r="W32" s="108">
        <f t="shared" si="14"/>
        <v>504</v>
      </c>
      <c r="X32" s="108">
        <f t="shared" si="14"/>
        <v>498</v>
      </c>
      <c r="Y32" s="108">
        <f t="shared" si="14"/>
        <v>1020</v>
      </c>
      <c r="Z32" s="108">
        <f t="shared" si="14"/>
        <v>556</v>
      </c>
      <c r="AA32" s="108">
        <f t="shared" si="14"/>
        <v>464</v>
      </c>
    </row>
    <row r="33" spans="1:27" ht="18.75" customHeight="1">
      <c r="A33" s="34"/>
      <c r="B33" s="9" t="s">
        <v>136</v>
      </c>
      <c r="C33" s="110">
        <f aca="true" t="shared" si="15" ref="C33:C40">SUM(D33:E33)</f>
        <v>3</v>
      </c>
      <c r="D33" s="110">
        <v>3</v>
      </c>
      <c r="E33" s="26" t="s">
        <v>9</v>
      </c>
      <c r="F33" s="110">
        <v>30</v>
      </c>
      <c r="G33" s="110">
        <f aca="true" t="shared" si="16" ref="G33:G40">SUM(H33:I33)</f>
        <v>781</v>
      </c>
      <c r="H33" s="26">
        <f aca="true" t="shared" si="17" ref="H33:I40">SUM(K33,N33,Q33,T33,W33,Z33)</f>
        <v>393</v>
      </c>
      <c r="I33" s="26">
        <f t="shared" si="17"/>
        <v>388</v>
      </c>
      <c r="J33" s="110">
        <f aca="true" t="shared" si="18" ref="J33:J40">SUM(K33:L33)</f>
        <v>107</v>
      </c>
      <c r="K33" s="110">
        <v>54</v>
      </c>
      <c r="L33" s="110">
        <v>53</v>
      </c>
      <c r="M33" s="110">
        <f aca="true" t="shared" si="19" ref="M33:M40">SUM(N33:O33)</f>
        <v>118</v>
      </c>
      <c r="N33" s="110">
        <v>58</v>
      </c>
      <c r="O33" s="110">
        <v>60</v>
      </c>
      <c r="P33" s="110">
        <f aca="true" t="shared" si="20" ref="P33:P40">SUM(Q33:R33)</f>
        <v>125</v>
      </c>
      <c r="Q33" s="110">
        <v>72</v>
      </c>
      <c r="R33" s="110">
        <v>53</v>
      </c>
      <c r="S33" s="110">
        <f aca="true" t="shared" si="21" ref="S33:S40">SUM(T33:U33)</f>
        <v>133</v>
      </c>
      <c r="T33" s="110">
        <v>53</v>
      </c>
      <c r="U33" s="110">
        <v>80</v>
      </c>
      <c r="V33" s="110">
        <f aca="true" t="shared" si="22" ref="V33:V40">SUM(W33:X33)</f>
        <v>137</v>
      </c>
      <c r="W33" s="110">
        <v>64</v>
      </c>
      <c r="X33" s="110">
        <v>73</v>
      </c>
      <c r="Y33" s="110">
        <f aca="true" t="shared" si="23" ref="Y33:Y40">SUM(Z33:AA33)</f>
        <v>161</v>
      </c>
      <c r="Z33" s="110">
        <v>92</v>
      </c>
      <c r="AA33" s="110">
        <v>69</v>
      </c>
    </row>
    <row r="34" spans="1:27" ht="18.75" customHeight="1">
      <c r="A34" s="34"/>
      <c r="B34" s="9" t="s">
        <v>135</v>
      </c>
      <c r="C34" s="110">
        <f t="shared" si="15"/>
        <v>3</v>
      </c>
      <c r="D34" s="110">
        <v>3</v>
      </c>
      <c r="E34" s="26" t="s">
        <v>9</v>
      </c>
      <c r="F34" s="110">
        <v>49</v>
      </c>
      <c r="G34" s="110">
        <f t="shared" si="16"/>
        <v>1573</v>
      </c>
      <c r="H34" s="26">
        <f t="shared" si="17"/>
        <v>829</v>
      </c>
      <c r="I34" s="26">
        <f t="shared" si="17"/>
        <v>744</v>
      </c>
      <c r="J34" s="110">
        <f t="shared" si="18"/>
        <v>224</v>
      </c>
      <c r="K34" s="110">
        <v>113</v>
      </c>
      <c r="L34" s="110">
        <v>111</v>
      </c>
      <c r="M34" s="110">
        <f t="shared" si="19"/>
        <v>231</v>
      </c>
      <c r="N34" s="110">
        <v>120</v>
      </c>
      <c r="O34" s="110">
        <v>111</v>
      </c>
      <c r="P34" s="110">
        <f t="shared" si="20"/>
        <v>255</v>
      </c>
      <c r="Q34" s="110">
        <v>135</v>
      </c>
      <c r="R34" s="110">
        <v>120</v>
      </c>
      <c r="S34" s="110">
        <f t="shared" si="21"/>
        <v>238</v>
      </c>
      <c r="T34" s="110">
        <v>128</v>
      </c>
      <c r="U34" s="110">
        <v>110</v>
      </c>
      <c r="V34" s="110">
        <f t="shared" si="22"/>
        <v>302</v>
      </c>
      <c r="W34" s="110">
        <v>140</v>
      </c>
      <c r="X34" s="110">
        <v>162</v>
      </c>
      <c r="Y34" s="110">
        <f t="shared" si="23"/>
        <v>323</v>
      </c>
      <c r="Z34" s="110">
        <v>193</v>
      </c>
      <c r="AA34" s="110">
        <v>130</v>
      </c>
    </row>
    <row r="35" spans="1:27" ht="18.75" customHeight="1">
      <c r="A35" s="34"/>
      <c r="B35" s="9" t="s">
        <v>134</v>
      </c>
      <c r="C35" s="110">
        <f t="shared" si="15"/>
        <v>5</v>
      </c>
      <c r="D35" s="110">
        <v>5</v>
      </c>
      <c r="E35" s="26" t="s">
        <v>9</v>
      </c>
      <c r="F35" s="110">
        <v>85</v>
      </c>
      <c r="G35" s="110">
        <f t="shared" si="16"/>
        <v>2627</v>
      </c>
      <c r="H35" s="26">
        <f t="shared" si="17"/>
        <v>1324</v>
      </c>
      <c r="I35" s="26">
        <f t="shared" si="17"/>
        <v>1303</v>
      </c>
      <c r="J35" s="110">
        <f t="shared" si="18"/>
        <v>438</v>
      </c>
      <c r="K35" s="110">
        <v>203</v>
      </c>
      <c r="L35" s="110">
        <v>235</v>
      </c>
      <c r="M35" s="110">
        <f t="shared" si="19"/>
        <v>433</v>
      </c>
      <c r="N35" s="110">
        <v>212</v>
      </c>
      <c r="O35" s="110">
        <v>221</v>
      </c>
      <c r="P35" s="110">
        <f t="shared" si="20"/>
        <v>433</v>
      </c>
      <c r="Q35" s="110">
        <v>223</v>
      </c>
      <c r="R35" s="110">
        <v>210</v>
      </c>
      <c r="S35" s="110">
        <f t="shared" si="21"/>
        <v>414</v>
      </c>
      <c r="T35" s="110">
        <v>213</v>
      </c>
      <c r="U35" s="110">
        <v>201</v>
      </c>
      <c r="V35" s="110">
        <f t="shared" si="22"/>
        <v>465</v>
      </c>
      <c r="W35" s="110">
        <v>246</v>
      </c>
      <c r="X35" s="110">
        <v>219</v>
      </c>
      <c r="Y35" s="110">
        <f t="shared" si="23"/>
        <v>444</v>
      </c>
      <c r="Z35" s="110">
        <v>227</v>
      </c>
      <c r="AA35" s="110">
        <v>217</v>
      </c>
    </row>
    <row r="36" spans="1:27" ht="18.75" customHeight="1">
      <c r="A36" s="34"/>
      <c r="B36" s="9" t="s">
        <v>133</v>
      </c>
      <c r="C36" s="110">
        <f t="shared" si="15"/>
        <v>1</v>
      </c>
      <c r="D36" s="110">
        <v>1</v>
      </c>
      <c r="E36" s="26" t="s">
        <v>9</v>
      </c>
      <c r="F36" s="110">
        <v>6</v>
      </c>
      <c r="G36" s="110">
        <f t="shared" si="16"/>
        <v>108</v>
      </c>
      <c r="H36" s="26">
        <f t="shared" si="17"/>
        <v>51</v>
      </c>
      <c r="I36" s="26">
        <f t="shared" si="17"/>
        <v>57</v>
      </c>
      <c r="J36" s="110">
        <f t="shared" si="18"/>
        <v>22</v>
      </c>
      <c r="K36" s="110">
        <v>10</v>
      </c>
      <c r="L36" s="110">
        <v>12</v>
      </c>
      <c r="M36" s="110">
        <f t="shared" si="19"/>
        <v>20</v>
      </c>
      <c r="N36" s="110">
        <v>11</v>
      </c>
      <c r="O36" s="110">
        <v>9</v>
      </c>
      <c r="P36" s="110">
        <f t="shared" si="20"/>
        <v>16</v>
      </c>
      <c r="Q36" s="110">
        <v>7</v>
      </c>
      <c r="R36" s="110">
        <v>9</v>
      </c>
      <c r="S36" s="110">
        <f t="shared" si="21"/>
        <v>14</v>
      </c>
      <c r="T36" s="110">
        <v>5</v>
      </c>
      <c r="U36" s="110">
        <v>9</v>
      </c>
      <c r="V36" s="110">
        <f t="shared" si="22"/>
        <v>20</v>
      </c>
      <c r="W36" s="110">
        <v>11</v>
      </c>
      <c r="X36" s="110">
        <v>9</v>
      </c>
      <c r="Y36" s="110">
        <f t="shared" si="23"/>
        <v>16</v>
      </c>
      <c r="Z36" s="110">
        <v>7</v>
      </c>
      <c r="AA36" s="110">
        <v>9</v>
      </c>
    </row>
    <row r="37" spans="1:27" ht="18.75" customHeight="1">
      <c r="A37" s="34"/>
      <c r="B37" s="9" t="s">
        <v>132</v>
      </c>
      <c r="C37" s="110">
        <f t="shared" si="15"/>
        <v>1</v>
      </c>
      <c r="D37" s="110">
        <v>1</v>
      </c>
      <c r="E37" s="26" t="s">
        <v>9</v>
      </c>
      <c r="F37" s="110">
        <v>6</v>
      </c>
      <c r="G37" s="110">
        <f t="shared" si="16"/>
        <v>89</v>
      </c>
      <c r="H37" s="26">
        <f t="shared" si="17"/>
        <v>50</v>
      </c>
      <c r="I37" s="26">
        <f t="shared" si="17"/>
        <v>39</v>
      </c>
      <c r="J37" s="110">
        <f t="shared" si="18"/>
        <v>9</v>
      </c>
      <c r="K37" s="110">
        <v>7</v>
      </c>
      <c r="L37" s="110">
        <v>2</v>
      </c>
      <c r="M37" s="110">
        <f t="shared" si="19"/>
        <v>15</v>
      </c>
      <c r="N37" s="110">
        <v>10</v>
      </c>
      <c r="O37" s="110">
        <v>5</v>
      </c>
      <c r="P37" s="110">
        <f t="shared" si="20"/>
        <v>13</v>
      </c>
      <c r="Q37" s="110">
        <v>4</v>
      </c>
      <c r="R37" s="110">
        <v>9</v>
      </c>
      <c r="S37" s="110">
        <f t="shared" si="21"/>
        <v>18</v>
      </c>
      <c r="T37" s="110">
        <v>10</v>
      </c>
      <c r="U37" s="110">
        <v>8</v>
      </c>
      <c r="V37" s="110">
        <f t="shared" si="22"/>
        <v>14</v>
      </c>
      <c r="W37" s="110">
        <v>7</v>
      </c>
      <c r="X37" s="110">
        <v>7</v>
      </c>
      <c r="Y37" s="110">
        <f t="shared" si="23"/>
        <v>20</v>
      </c>
      <c r="Z37" s="110">
        <v>12</v>
      </c>
      <c r="AA37" s="110">
        <v>8</v>
      </c>
    </row>
    <row r="38" spans="1:27" ht="18.75" customHeight="1">
      <c r="A38" s="34"/>
      <c r="B38" s="9" t="s">
        <v>131</v>
      </c>
      <c r="C38" s="110">
        <f t="shared" si="15"/>
        <v>1</v>
      </c>
      <c r="D38" s="110">
        <v>1</v>
      </c>
      <c r="E38" s="26" t="s">
        <v>9</v>
      </c>
      <c r="F38" s="110">
        <v>8</v>
      </c>
      <c r="G38" s="110">
        <f t="shared" si="16"/>
        <v>229</v>
      </c>
      <c r="H38" s="26">
        <f t="shared" si="17"/>
        <v>121</v>
      </c>
      <c r="I38" s="26">
        <f t="shared" si="17"/>
        <v>108</v>
      </c>
      <c r="J38" s="110">
        <f t="shared" si="18"/>
        <v>36</v>
      </c>
      <c r="K38" s="110">
        <v>16</v>
      </c>
      <c r="L38" s="110">
        <v>20</v>
      </c>
      <c r="M38" s="110">
        <f t="shared" si="19"/>
        <v>42</v>
      </c>
      <c r="N38" s="110">
        <v>23</v>
      </c>
      <c r="O38" s="110">
        <v>19</v>
      </c>
      <c r="P38" s="110">
        <f t="shared" si="20"/>
        <v>32</v>
      </c>
      <c r="Q38" s="110">
        <v>24</v>
      </c>
      <c r="R38" s="110">
        <v>8</v>
      </c>
      <c r="S38" s="110">
        <f t="shared" si="21"/>
        <v>42</v>
      </c>
      <c r="T38" s="110">
        <v>21</v>
      </c>
      <c r="U38" s="110">
        <v>21</v>
      </c>
      <c r="V38" s="110">
        <f t="shared" si="22"/>
        <v>38</v>
      </c>
      <c r="W38" s="110">
        <v>20</v>
      </c>
      <c r="X38" s="110">
        <v>18</v>
      </c>
      <c r="Y38" s="110">
        <f t="shared" si="23"/>
        <v>39</v>
      </c>
      <c r="Z38" s="110">
        <v>17</v>
      </c>
      <c r="AA38" s="110">
        <v>22</v>
      </c>
    </row>
    <row r="39" spans="1:27" ht="18.75" customHeight="1">
      <c r="A39" s="34"/>
      <c r="B39" s="9" t="s">
        <v>130</v>
      </c>
      <c r="C39" s="110">
        <f t="shared" si="15"/>
        <v>1</v>
      </c>
      <c r="D39" s="110">
        <v>1</v>
      </c>
      <c r="E39" s="26" t="s">
        <v>9</v>
      </c>
      <c r="F39" s="110">
        <v>6</v>
      </c>
      <c r="G39" s="110">
        <f t="shared" si="16"/>
        <v>60</v>
      </c>
      <c r="H39" s="26">
        <f t="shared" si="17"/>
        <v>32</v>
      </c>
      <c r="I39" s="26">
        <f t="shared" si="17"/>
        <v>28</v>
      </c>
      <c r="J39" s="110">
        <f t="shared" si="18"/>
        <v>6</v>
      </c>
      <c r="K39" s="110">
        <v>2</v>
      </c>
      <c r="L39" s="110">
        <v>4</v>
      </c>
      <c r="M39" s="110">
        <f t="shared" si="19"/>
        <v>9</v>
      </c>
      <c r="N39" s="110">
        <v>5</v>
      </c>
      <c r="O39" s="110">
        <v>4</v>
      </c>
      <c r="P39" s="110">
        <f t="shared" si="20"/>
        <v>14</v>
      </c>
      <c r="Q39" s="110">
        <v>9</v>
      </c>
      <c r="R39" s="110">
        <v>5</v>
      </c>
      <c r="S39" s="110">
        <f t="shared" si="21"/>
        <v>10</v>
      </c>
      <c r="T39" s="110">
        <v>4</v>
      </c>
      <c r="U39" s="110">
        <v>6</v>
      </c>
      <c r="V39" s="110">
        <f t="shared" si="22"/>
        <v>14</v>
      </c>
      <c r="W39" s="110">
        <v>9</v>
      </c>
      <c r="X39" s="110">
        <v>5</v>
      </c>
      <c r="Y39" s="110">
        <f t="shared" si="23"/>
        <v>7</v>
      </c>
      <c r="Z39" s="110">
        <v>3</v>
      </c>
      <c r="AA39" s="110">
        <v>4</v>
      </c>
    </row>
    <row r="40" spans="1:27" ht="18.75" customHeight="1">
      <c r="A40" s="34"/>
      <c r="B40" s="9" t="s">
        <v>129</v>
      </c>
      <c r="C40" s="110">
        <f t="shared" si="15"/>
        <v>1</v>
      </c>
      <c r="D40" s="110">
        <v>1</v>
      </c>
      <c r="E40" s="26" t="s">
        <v>9</v>
      </c>
      <c r="F40" s="110">
        <v>6</v>
      </c>
      <c r="G40" s="110">
        <f t="shared" si="16"/>
        <v>81</v>
      </c>
      <c r="H40" s="26">
        <f t="shared" si="17"/>
        <v>43</v>
      </c>
      <c r="I40" s="26">
        <f t="shared" si="17"/>
        <v>38</v>
      </c>
      <c r="J40" s="110">
        <f t="shared" si="18"/>
        <v>18</v>
      </c>
      <c r="K40" s="110">
        <v>10</v>
      </c>
      <c r="L40" s="110">
        <v>8</v>
      </c>
      <c r="M40" s="110">
        <f t="shared" si="19"/>
        <v>6</v>
      </c>
      <c r="N40" s="110">
        <v>4</v>
      </c>
      <c r="O40" s="110">
        <v>2</v>
      </c>
      <c r="P40" s="110">
        <f t="shared" si="20"/>
        <v>15</v>
      </c>
      <c r="Q40" s="110">
        <v>6</v>
      </c>
      <c r="R40" s="110">
        <v>9</v>
      </c>
      <c r="S40" s="110">
        <f t="shared" si="21"/>
        <v>20</v>
      </c>
      <c r="T40" s="110">
        <v>11</v>
      </c>
      <c r="U40" s="110">
        <v>9</v>
      </c>
      <c r="V40" s="110">
        <f t="shared" si="22"/>
        <v>12</v>
      </c>
      <c r="W40" s="110">
        <v>7</v>
      </c>
      <c r="X40" s="110">
        <v>5</v>
      </c>
      <c r="Y40" s="110">
        <f t="shared" si="23"/>
        <v>10</v>
      </c>
      <c r="Z40" s="110">
        <v>5</v>
      </c>
      <c r="AA40" s="110">
        <v>5</v>
      </c>
    </row>
    <row r="41" spans="1:27" ht="18.75" customHeight="1">
      <c r="A41" s="34"/>
      <c r="B41" s="10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8.75" customHeight="1">
      <c r="A42" s="349" t="s">
        <v>128</v>
      </c>
      <c r="B42" s="350"/>
      <c r="C42" s="108">
        <f aca="true" t="shared" si="24" ref="C42:AA42">SUM(C43:C47)</f>
        <v>21</v>
      </c>
      <c r="D42" s="108">
        <f t="shared" si="24"/>
        <v>20</v>
      </c>
      <c r="E42" s="108">
        <f t="shared" si="24"/>
        <v>1</v>
      </c>
      <c r="F42" s="108">
        <f t="shared" si="24"/>
        <v>234</v>
      </c>
      <c r="G42" s="108">
        <f t="shared" si="24"/>
        <v>6739</v>
      </c>
      <c r="H42" s="108">
        <f t="shared" si="24"/>
        <v>3450</v>
      </c>
      <c r="I42" s="108">
        <f t="shared" si="24"/>
        <v>3289</v>
      </c>
      <c r="J42" s="108">
        <f t="shared" si="24"/>
        <v>1127</v>
      </c>
      <c r="K42" s="108">
        <f t="shared" si="24"/>
        <v>555</v>
      </c>
      <c r="L42" s="108">
        <f t="shared" si="24"/>
        <v>572</v>
      </c>
      <c r="M42" s="108">
        <f t="shared" si="24"/>
        <v>1069</v>
      </c>
      <c r="N42" s="108">
        <f t="shared" si="24"/>
        <v>571</v>
      </c>
      <c r="O42" s="108">
        <f t="shared" si="24"/>
        <v>498</v>
      </c>
      <c r="P42" s="108">
        <f t="shared" si="24"/>
        <v>1135</v>
      </c>
      <c r="Q42" s="108">
        <f t="shared" si="24"/>
        <v>571</v>
      </c>
      <c r="R42" s="108">
        <f t="shared" si="24"/>
        <v>564</v>
      </c>
      <c r="S42" s="108">
        <f t="shared" si="24"/>
        <v>1118</v>
      </c>
      <c r="T42" s="108">
        <f t="shared" si="24"/>
        <v>560</v>
      </c>
      <c r="U42" s="108">
        <f t="shared" si="24"/>
        <v>558</v>
      </c>
      <c r="V42" s="108">
        <f t="shared" si="24"/>
        <v>1145</v>
      </c>
      <c r="W42" s="108">
        <f t="shared" si="24"/>
        <v>581</v>
      </c>
      <c r="X42" s="108">
        <f t="shared" si="24"/>
        <v>564</v>
      </c>
      <c r="Y42" s="108">
        <f t="shared" si="24"/>
        <v>1145</v>
      </c>
      <c r="Z42" s="108">
        <f t="shared" si="24"/>
        <v>612</v>
      </c>
      <c r="AA42" s="108">
        <f t="shared" si="24"/>
        <v>533</v>
      </c>
    </row>
    <row r="43" spans="1:27" ht="18.75" customHeight="1">
      <c r="A43" s="34"/>
      <c r="B43" s="9" t="s">
        <v>127</v>
      </c>
      <c r="C43" s="110">
        <f>SUM(D43:E43)</f>
        <v>9</v>
      </c>
      <c r="D43" s="110">
        <v>9</v>
      </c>
      <c r="E43" s="26" t="s">
        <v>9</v>
      </c>
      <c r="F43" s="110">
        <v>92</v>
      </c>
      <c r="G43" s="110">
        <f>SUM(H43:I43)</f>
        <v>2610</v>
      </c>
      <c r="H43" s="26">
        <f aca="true" t="shared" si="25" ref="H43:I47">SUM(K43,N43,Q43,T43,W43,Z43)</f>
        <v>1347</v>
      </c>
      <c r="I43" s="26">
        <f t="shared" si="25"/>
        <v>1263</v>
      </c>
      <c r="J43" s="110">
        <f>SUM(K43:L43)</f>
        <v>442</v>
      </c>
      <c r="K43" s="110">
        <v>209</v>
      </c>
      <c r="L43" s="110">
        <v>233</v>
      </c>
      <c r="M43" s="110">
        <f>SUM(N43:O43)</f>
        <v>409</v>
      </c>
      <c r="N43" s="110">
        <v>234</v>
      </c>
      <c r="O43" s="110">
        <v>175</v>
      </c>
      <c r="P43" s="110">
        <f>SUM(Q43:R43)</f>
        <v>453</v>
      </c>
      <c r="Q43" s="110">
        <v>224</v>
      </c>
      <c r="R43" s="110">
        <v>229</v>
      </c>
      <c r="S43" s="110">
        <f>SUM(T43:U43)</f>
        <v>417</v>
      </c>
      <c r="T43" s="110">
        <v>223</v>
      </c>
      <c r="U43" s="110">
        <v>194</v>
      </c>
      <c r="V43" s="110">
        <f>SUM(W43:X43)</f>
        <v>471</v>
      </c>
      <c r="W43" s="110">
        <v>232</v>
      </c>
      <c r="X43" s="110">
        <v>239</v>
      </c>
      <c r="Y43" s="110">
        <f>SUM(Z43:AA43)</f>
        <v>418</v>
      </c>
      <c r="Z43" s="110">
        <v>225</v>
      </c>
      <c r="AA43" s="110">
        <v>193</v>
      </c>
    </row>
    <row r="44" spans="1:27" ht="18.75" customHeight="1">
      <c r="A44" s="34"/>
      <c r="B44" s="9" t="s">
        <v>126</v>
      </c>
      <c r="C44" s="110">
        <f>SUM(D44:E44)</f>
        <v>2</v>
      </c>
      <c r="D44" s="110">
        <v>2</v>
      </c>
      <c r="E44" s="26" t="s">
        <v>9</v>
      </c>
      <c r="F44" s="110">
        <v>20</v>
      </c>
      <c r="G44" s="110">
        <f>SUM(H44:I44)</f>
        <v>589</v>
      </c>
      <c r="H44" s="26">
        <f t="shared" si="25"/>
        <v>323</v>
      </c>
      <c r="I44" s="26">
        <f t="shared" si="25"/>
        <v>266</v>
      </c>
      <c r="J44" s="110">
        <f>SUM(K44:L44)</f>
        <v>91</v>
      </c>
      <c r="K44" s="110">
        <v>57</v>
      </c>
      <c r="L44" s="110">
        <v>34</v>
      </c>
      <c r="M44" s="110">
        <f>SUM(N44:O44)</f>
        <v>97</v>
      </c>
      <c r="N44" s="110">
        <v>51</v>
      </c>
      <c r="O44" s="110">
        <v>46</v>
      </c>
      <c r="P44" s="110">
        <f>SUM(Q44:R44)</f>
        <v>99</v>
      </c>
      <c r="Q44" s="110">
        <v>53</v>
      </c>
      <c r="R44" s="110">
        <v>46</v>
      </c>
      <c r="S44" s="110">
        <f>SUM(T44:U44)</f>
        <v>101</v>
      </c>
      <c r="T44" s="110">
        <v>54</v>
      </c>
      <c r="U44" s="110">
        <v>47</v>
      </c>
      <c r="V44" s="110">
        <f>SUM(W44:X44)</f>
        <v>107</v>
      </c>
      <c r="W44" s="110">
        <v>55</v>
      </c>
      <c r="X44" s="110">
        <v>52</v>
      </c>
      <c r="Y44" s="110">
        <f>SUM(Z44:AA44)</f>
        <v>94</v>
      </c>
      <c r="Z44" s="110">
        <v>53</v>
      </c>
      <c r="AA44" s="110">
        <v>41</v>
      </c>
    </row>
    <row r="45" spans="1:27" ht="18.75" customHeight="1">
      <c r="A45" s="34"/>
      <c r="B45" s="9" t="s">
        <v>125</v>
      </c>
      <c r="C45" s="110">
        <f>SUM(D45:E45)</f>
        <v>2</v>
      </c>
      <c r="D45" s="110">
        <v>2</v>
      </c>
      <c r="E45" s="26" t="s">
        <v>9</v>
      </c>
      <c r="F45" s="110">
        <v>26</v>
      </c>
      <c r="G45" s="110">
        <f>SUM(H45:I45)</f>
        <v>720</v>
      </c>
      <c r="H45" s="26">
        <f t="shared" si="25"/>
        <v>370</v>
      </c>
      <c r="I45" s="26">
        <f t="shared" si="25"/>
        <v>350</v>
      </c>
      <c r="J45" s="110">
        <f>SUM(K45:L45)</f>
        <v>119</v>
      </c>
      <c r="K45" s="110">
        <v>69</v>
      </c>
      <c r="L45" s="110">
        <v>50</v>
      </c>
      <c r="M45" s="110">
        <f>SUM(N45:O45)</f>
        <v>109</v>
      </c>
      <c r="N45" s="110">
        <v>55</v>
      </c>
      <c r="O45" s="110">
        <v>54</v>
      </c>
      <c r="P45" s="110">
        <f>SUM(Q45:R45)</f>
        <v>119</v>
      </c>
      <c r="Q45" s="110">
        <v>57</v>
      </c>
      <c r="R45" s="110">
        <v>62</v>
      </c>
      <c r="S45" s="110">
        <f>SUM(T45:U45)</f>
        <v>113</v>
      </c>
      <c r="T45" s="110">
        <v>57</v>
      </c>
      <c r="U45" s="110">
        <v>56</v>
      </c>
      <c r="V45" s="110">
        <f>SUM(W45:X45)</f>
        <v>118</v>
      </c>
      <c r="W45" s="110">
        <v>56</v>
      </c>
      <c r="X45" s="110">
        <v>62</v>
      </c>
      <c r="Y45" s="110">
        <f>SUM(Z45:AA45)</f>
        <v>142</v>
      </c>
      <c r="Z45" s="110">
        <v>76</v>
      </c>
      <c r="AA45" s="110">
        <v>66</v>
      </c>
    </row>
    <row r="46" spans="1:27" ht="18.75" customHeight="1">
      <c r="A46" s="34"/>
      <c r="B46" s="9" t="s">
        <v>124</v>
      </c>
      <c r="C46" s="110">
        <f>SUM(D46:E46)</f>
        <v>2</v>
      </c>
      <c r="D46" s="110">
        <v>2</v>
      </c>
      <c r="E46" s="26" t="s">
        <v>9</v>
      </c>
      <c r="F46" s="110">
        <v>28</v>
      </c>
      <c r="G46" s="110">
        <f>SUM(H46:I46)</f>
        <v>840</v>
      </c>
      <c r="H46" s="26">
        <f t="shared" si="25"/>
        <v>419</v>
      </c>
      <c r="I46" s="26">
        <f t="shared" si="25"/>
        <v>421</v>
      </c>
      <c r="J46" s="110">
        <f>SUM(K46:L46)</f>
        <v>158</v>
      </c>
      <c r="K46" s="110">
        <v>72</v>
      </c>
      <c r="L46" s="110">
        <v>86</v>
      </c>
      <c r="M46" s="110">
        <f>SUM(N46:O46)</f>
        <v>131</v>
      </c>
      <c r="N46" s="110">
        <v>61</v>
      </c>
      <c r="O46" s="110">
        <v>70</v>
      </c>
      <c r="P46" s="110">
        <f>SUM(Q46:R46)</f>
        <v>136</v>
      </c>
      <c r="Q46" s="110">
        <v>73</v>
      </c>
      <c r="R46" s="110">
        <v>63</v>
      </c>
      <c r="S46" s="110">
        <f>SUM(T46:U46)</f>
        <v>139</v>
      </c>
      <c r="T46" s="110">
        <v>63</v>
      </c>
      <c r="U46" s="110">
        <v>76</v>
      </c>
      <c r="V46" s="110">
        <f>SUM(W46:X46)</f>
        <v>140</v>
      </c>
      <c r="W46" s="110">
        <v>78</v>
      </c>
      <c r="X46" s="110">
        <v>62</v>
      </c>
      <c r="Y46" s="110">
        <f>SUM(Z46:AA46)</f>
        <v>136</v>
      </c>
      <c r="Z46" s="110">
        <v>72</v>
      </c>
      <c r="AA46" s="110">
        <v>64</v>
      </c>
    </row>
    <row r="47" spans="1:27" ht="18.75" customHeight="1">
      <c r="A47" s="34"/>
      <c r="B47" s="9" t="s">
        <v>123</v>
      </c>
      <c r="C47" s="110">
        <f>SUM(D47:E47)</f>
        <v>6</v>
      </c>
      <c r="D47" s="110">
        <v>5</v>
      </c>
      <c r="E47" s="110">
        <v>1</v>
      </c>
      <c r="F47" s="110">
        <v>68</v>
      </c>
      <c r="G47" s="110">
        <f>SUM(H47:I47)</f>
        <v>1980</v>
      </c>
      <c r="H47" s="26">
        <f t="shared" si="25"/>
        <v>991</v>
      </c>
      <c r="I47" s="26">
        <f t="shared" si="25"/>
        <v>989</v>
      </c>
      <c r="J47" s="110">
        <f>SUM(K47:L47)</f>
        <v>317</v>
      </c>
      <c r="K47" s="110">
        <v>148</v>
      </c>
      <c r="L47" s="110">
        <v>169</v>
      </c>
      <c r="M47" s="110">
        <f>SUM(N47:O47)</f>
        <v>323</v>
      </c>
      <c r="N47" s="110">
        <v>170</v>
      </c>
      <c r="O47" s="110">
        <v>153</v>
      </c>
      <c r="P47" s="110">
        <f>SUM(Q47:R47)</f>
        <v>328</v>
      </c>
      <c r="Q47" s="110">
        <v>164</v>
      </c>
      <c r="R47" s="110">
        <v>164</v>
      </c>
      <c r="S47" s="110">
        <f>SUM(T47:U47)</f>
        <v>348</v>
      </c>
      <c r="T47" s="110">
        <v>163</v>
      </c>
      <c r="U47" s="110">
        <v>185</v>
      </c>
      <c r="V47" s="110">
        <f>SUM(W47:X47)</f>
        <v>309</v>
      </c>
      <c r="W47" s="110">
        <v>160</v>
      </c>
      <c r="X47" s="110">
        <v>149</v>
      </c>
      <c r="Y47" s="110">
        <f>SUM(Z47:AA47)</f>
        <v>355</v>
      </c>
      <c r="Z47" s="110">
        <v>186</v>
      </c>
      <c r="AA47" s="110">
        <v>169</v>
      </c>
    </row>
    <row r="48" spans="1:27" ht="18.75" customHeight="1">
      <c r="A48" s="34"/>
      <c r="B48" s="10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ht="18.75" customHeight="1">
      <c r="A49" s="349" t="s">
        <v>122</v>
      </c>
      <c r="B49" s="350"/>
      <c r="C49" s="108">
        <f>SUM(C50:C53)</f>
        <v>19</v>
      </c>
      <c r="D49" s="108">
        <f>SUM(D50:D53)</f>
        <v>19</v>
      </c>
      <c r="E49" s="30" t="s">
        <v>9</v>
      </c>
      <c r="F49" s="108">
        <f aca="true" t="shared" si="26" ref="F49:AA49">SUM(F50:F53)</f>
        <v>124</v>
      </c>
      <c r="G49" s="108">
        <f t="shared" si="26"/>
        <v>2529</v>
      </c>
      <c r="H49" s="108">
        <f t="shared" si="26"/>
        <v>1279</v>
      </c>
      <c r="I49" s="108">
        <f t="shared" si="26"/>
        <v>1250</v>
      </c>
      <c r="J49" s="108">
        <f t="shared" si="26"/>
        <v>352</v>
      </c>
      <c r="K49" s="108">
        <f t="shared" si="26"/>
        <v>182</v>
      </c>
      <c r="L49" s="108">
        <f t="shared" si="26"/>
        <v>170</v>
      </c>
      <c r="M49" s="108">
        <f t="shared" si="26"/>
        <v>385</v>
      </c>
      <c r="N49" s="108">
        <f t="shared" si="26"/>
        <v>188</v>
      </c>
      <c r="O49" s="108">
        <f t="shared" si="26"/>
        <v>197</v>
      </c>
      <c r="P49" s="108">
        <f t="shared" si="26"/>
        <v>438</v>
      </c>
      <c r="Q49" s="108">
        <f t="shared" si="26"/>
        <v>216</v>
      </c>
      <c r="R49" s="108">
        <f t="shared" si="26"/>
        <v>222</v>
      </c>
      <c r="S49" s="108">
        <f t="shared" si="26"/>
        <v>467</v>
      </c>
      <c r="T49" s="108">
        <f t="shared" si="26"/>
        <v>224</v>
      </c>
      <c r="U49" s="108">
        <f t="shared" si="26"/>
        <v>243</v>
      </c>
      <c r="V49" s="108">
        <f t="shared" si="26"/>
        <v>430</v>
      </c>
      <c r="W49" s="108">
        <f t="shared" si="26"/>
        <v>234</v>
      </c>
      <c r="X49" s="108">
        <f t="shared" si="26"/>
        <v>196</v>
      </c>
      <c r="Y49" s="108">
        <f t="shared" si="26"/>
        <v>457</v>
      </c>
      <c r="Z49" s="108">
        <f t="shared" si="26"/>
        <v>235</v>
      </c>
      <c r="AA49" s="108">
        <f t="shared" si="26"/>
        <v>222</v>
      </c>
    </row>
    <row r="50" spans="1:27" ht="18.75" customHeight="1">
      <c r="A50" s="111"/>
      <c r="B50" s="9" t="s">
        <v>121</v>
      </c>
      <c r="C50" s="110">
        <f>SUM(D50:E50)</f>
        <v>7</v>
      </c>
      <c r="D50" s="110">
        <v>7</v>
      </c>
      <c r="E50" s="26" t="s">
        <v>9</v>
      </c>
      <c r="F50" s="110">
        <v>34</v>
      </c>
      <c r="G50" s="110">
        <f>SUM(H50:I50)</f>
        <v>521</v>
      </c>
      <c r="H50" s="26">
        <f aca="true" t="shared" si="27" ref="H50:I53">SUM(K50,N50,Q50,T50,W50,Z50)</f>
        <v>270</v>
      </c>
      <c r="I50" s="26">
        <f t="shared" si="27"/>
        <v>251</v>
      </c>
      <c r="J50" s="110">
        <f>SUM(K50:L50)</f>
        <v>76</v>
      </c>
      <c r="K50" s="110">
        <v>41</v>
      </c>
      <c r="L50" s="110">
        <v>35</v>
      </c>
      <c r="M50" s="110">
        <f>SUM(N50:O50)</f>
        <v>74</v>
      </c>
      <c r="N50" s="110">
        <v>37</v>
      </c>
      <c r="O50" s="110">
        <v>37</v>
      </c>
      <c r="P50" s="110">
        <f>SUM(Q50:R50)</f>
        <v>92</v>
      </c>
      <c r="Q50" s="110">
        <v>44</v>
      </c>
      <c r="R50" s="110">
        <v>48</v>
      </c>
      <c r="S50" s="110">
        <f>SUM(T50:U50)</f>
        <v>100</v>
      </c>
      <c r="T50" s="110">
        <v>43</v>
      </c>
      <c r="U50" s="110">
        <v>57</v>
      </c>
      <c r="V50" s="110">
        <f>SUM(W50:X50)</f>
        <v>86</v>
      </c>
      <c r="W50" s="110">
        <v>51</v>
      </c>
      <c r="X50" s="110">
        <v>35</v>
      </c>
      <c r="Y50" s="110">
        <f>SUM(Z50:AA50)</f>
        <v>93</v>
      </c>
      <c r="Z50" s="110">
        <v>54</v>
      </c>
      <c r="AA50" s="110">
        <v>39</v>
      </c>
    </row>
    <row r="51" spans="1:27" ht="18.75" customHeight="1">
      <c r="A51" s="111"/>
      <c r="B51" s="9" t="s">
        <v>120</v>
      </c>
      <c r="C51" s="110">
        <f>SUM(D51:E51)</f>
        <v>2</v>
      </c>
      <c r="D51" s="110">
        <v>2</v>
      </c>
      <c r="E51" s="26" t="s">
        <v>9</v>
      </c>
      <c r="F51" s="110">
        <v>18</v>
      </c>
      <c r="G51" s="110">
        <f>SUM(H51:I51)</f>
        <v>489</v>
      </c>
      <c r="H51" s="26">
        <f t="shared" si="27"/>
        <v>246</v>
      </c>
      <c r="I51" s="26">
        <f t="shared" si="27"/>
        <v>243</v>
      </c>
      <c r="J51" s="110">
        <f>SUM(K51:L51)</f>
        <v>67</v>
      </c>
      <c r="K51" s="110">
        <v>37</v>
      </c>
      <c r="L51" s="110">
        <v>30</v>
      </c>
      <c r="M51" s="110">
        <f>SUM(N51:O51)</f>
        <v>77</v>
      </c>
      <c r="N51" s="110">
        <v>40</v>
      </c>
      <c r="O51" s="110">
        <v>37</v>
      </c>
      <c r="P51" s="110">
        <f>SUM(Q51:R51)</f>
        <v>76</v>
      </c>
      <c r="Q51" s="110">
        <v>34</v>
      </c>
      <c r="R51" s="110">
        <v>42</v>
      </c>
      <c r="S51" s="110">
        <f>SUM(T51:U51)</f>
        <v>92</v>
      </c>
      <c r="T51" s="110">
        <v>48</v>
      </c>
      <c r="U51" s="110">
        <v>44</v>
      </c>
      <c r="V51" s="110">
        <f>SUM(W51:X51)</f>
        <v>85</v>
      </c>
      <c r="W51" s="110">
        <v>48</v>
      </c>
      <c r="X51" s="110">
        <v>37</v>
      </c>
      <c r="Y51" s="110">
        <f>SUM(Z51:AA51)</f>
        <v>92</v>
      </c>
      <c r="Z51" s="110">
        <v>39</v>
      </c>
      <c r="AA51" s="110">
        <v>53</v>
      </c>
    </row>
    <row r="52" spans="1:27" ht="18.75" customHeight="1">
      <c r="A52" s="111"/>
      <c r="B52" s="9" t="s">
        <v>119</v>
      </c>
      <c r="C52" s="110">
        <f>SUM(D52:E52)</f>
        <v>7</v>
      </c>
      <c r="D52" s="110">
        <v>7</v>
      </c>
      <c r="E52" s="26" t="s">
        <v>9</v>
      </c>
      <c r="F52" s="110">
        <v>50</v>
      </c>
      <c r="G52" s="110">
        <f>SUM(H52:I52)</f>
        <v>1002</v>
      </c>
      <c r="H52" s="26">
        <f t="shared" si="27"/>
        <v>491</v>
      </c>
      <c r="I52" s="26">
        <f t="shared" si="27"/>
        <v>511</v>
      </c>
      <c r="J52" s="110">
        <f>SUM(K52:L52)</f>
        <v>134</v>
      </c>
      <c r="K52" s="110">
        <v>67</v>
      </c>
      <c r="L52" s="110">
        <v>67</v>
      </c>
      <c r="M52" s="110">
        <f>SUM(N52:O52)</f>
        <v>144</v>
      </c>
      <c r="N52" s="110">
        <v>64</v>
      </c>
      <c r="O52" s="110">
        <v>80</v>
      </c>
      <c r="P52" s="110">
        <f>SUM(Q52:R52)</f>
        <v>186</v>
      </c>
      <c r="Q52" s="110">
        <v>100</v>
      </c>
      <c r="R52" s="110">
        <v>86</v>
      </c>
      <c r="S52" s="110">
        <f>SUM(T52:U52)</f>
        <v>180</v>
      </c>
      <c r="T52" s="110">
        <v>84</v>
      </c>
      <c r="U52" s="110">
        <v>96</v>
      </c>
      <c r="V52" s="110">
        <f>SUM(W52:X52)</f>
        <v>173</v>
      </c>
      <c r="W52" s="110">
        <v>84</v>
      </c>
      <c r="X52" s="110">
        <v>89</v>
      </c>
      <c r="Y52" s="110">
        <f>SUM(Z52:AA52)</f>
        <v>185</v>
      </c>
      <c r="Z52" s="110">
        <v>92</v>
      </c>
      <c r="AA52" s="110">
        <v>93</v>
      </c>
    </row>
    <row r="53" spans="1:27" ht="18.75" customHeight="1">
      <c r="A53" s="111"/>
      <c r="B53" s="9" t="s">
        <v>118</v>
      </c>
      <c r="C53" s="110">
        <f>SUM(D53:E53)</f>
        <v>3</v>
      </c>
      <c r="D53" s="110">
        <v>3</v>
      </c>
      <c r="E53" s="26" t="s">
        <v>9</v>
      </c>
      <c r="F53" s="110">
        <v>22</v>
      </c>
      <c r="G53" s="110">
        <f>SUM(H53:I53)</f>
        <v>517</v>
      </c>
      <c r="H53" s="26">
        <f t="shared" si="27"/>
        <v>272</v>
      </c>
      <c r="I53" s="26">
        <f t="shared" si="27"/>
        <v>245</v>
      </c>
      <c r="J53" s="110">
        <f>SUM(K53:L53)</f>
        <v>75</v>
      </c>
      <c r="K53" s="110">
        <v>37</v>
      </c>
      <c r="L53" s="110">
        <v>38</v>
      </c>
      <c r="M53" s="110">
        <f>SUM(N53:O53)</f>
        <v>90</v>
      </c>
      <c r="N53" s="110">
        <v>47</v>
      </c>
      <c r="O53" s="110">
        <v>43</v>
      </c>
      <c r="P53" s="110">
        <f>SUM(Q53:R53)</f>
        <v>84</v>
      </c>
      <c r="Q53" s="110">
        <v>38</v>
      </c>
      <c r="R53" s="110">
        <v>46</v>
      </c>
      <c r="S53" s="110">
        <f>SUM(T53:U53)</f>
        <v>95</v>
      </c>
      <c r="T53" s="110">
        <v>49</v>
      </c>
      <c r="U53" s="110">
        <v>46</v>
      </c>
      <c r="V53" s="110">
        <f>SUM(W53:X53)</f>
        <v>86</v>
      </c>
      <c r="W53" s="110">
        <v>51</v>
      </c>
      <c r="X53" s="110">
        <v>35</v>
      </c>
      <c r="Y53" s="110">
        <f>SUM(Z53:AA53)</f>
        <v>87</v>
      </c>
      <c r="Z53" s="110">
        <v>50</v>
      </c>
      <c r="AA53" s="110">
        <v>37</v>
      </c>
    </row>
    <row r="54" spans="1:27" ht="18.75" customHeight="1">
      <c r="A54" s="111"/>
      <c r="B54" s="10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8.75" customHeight="1">
      <c r="A55" s="349" t="s">
        <v>117</v>
      </c>
      <c r="B55" s="350"/>
      <c r="C55" s="108">
        <f aca="true" t="shared" si="28" ref="C55:AA55">SUM(C56:C61)</f>
        <v>17</v>
      </c>
      <c r="D55" s="108">
        <f t="shared" si="28"/>
        <v>16</v>
      </c>
      <c r="E55" s="108">
        <f t="shared" si="28"/>
        <v>1</v>
      </c>
      <c r="F55" s="108">
        <f t="shared" si="28"/>
        <v>109</v>
      </c>
      <c r="G55" s="108">
        <f t="shared" si="28"/>
        <v>2247</v>
      </c>
      <c r="H55" s="108">
        <f t="shared" si="28"/>
        <v>1161</v>
      </c>
      <c r="I55" s="108">
        <f t="shared" si="28"/>
        <v>1086</v>
      </c>
      <c r="J55" s="108">
        <f t="shared" si="28"/>
        <v>330</v>
      </c>
      <c r="K55" s="108">
        <f t="shared" si="28"/>
        <v>170</v>
      </c>
      <c r="L55" s="108">
        <f t="shared" si="28"/>
        <v>160</v>
      </c>
      <c r="M55" s="108">
        <f t="shared" si="28"/>
        <v>351</v>
      </c>
      <c r="N55" s="108">
        <f t="shared" si="28"/>
        <v>183</v>
      </c>
      <c r="O55" s="108">
        <f t="shared" si="28"/>
        <v>168</v>
      </c>
      <c r="P55" s="108">
        <f t="shared" si="28"/>
        <v>366</v>
      </c>
      <c r="Q55" s="108">
        <f t="shared" si="28"/>
        <v>183</v>
      </c>
      <c r="R55" s="108">
        <f t="shared" si="28"/>
        <v>183</v>
      </c>
      <c r="S55" s="108">
        <f t="shared" si="28"/>
        <v>361</v>
      </c>
      <c r="T55" s="108">
        <f t="shared" si="28"/>
        <v>182</v>
      </c>
      <c r="U55" s="108">
        <f t="shared" si="28"/>
        <v>179</v>
      </c>
      <c r="V55" s="108">
        <f t="shared" si="28"/>
        <v>421</v>
      </c>
      <c r="W55" s="108">
        <f t="shared" si="28"/>
        <v>216</v>
      </c>
      <c r="X55" s="108">
        <f t="shared" si="28"/>
        <v>205</v>
      </c>
      <c r="Y55" s="108">
        <f t="shared" si="28"/>
        <v>418</v>
      </c>
      <c r="Z55" s="108">
        <f t="shared" si="28"/>
        <v>227</v>
      </c>
      <c r="AA55" s="108">
        <f t="shared" si="28"/>
        <v>191</v>
      </c>
    </row>
    <row r="56" spans="1:27" ht="18.75" customHeight="1">
      <c r="A56" s="34"/>
      <c r="B56" s="9" t="s">
        <v>116</v>
      </c>
      <c r="C56" s="110">
        <f aca="true" t="shared" si="29" ref="C56:C61">SUM(D56:E56)</f>
        <v>3</v>
      </c>
      <c r="D56" s="110">
        <v>3</v>
      </c>
      <c r="E56" s="26" t="s">
        <v>9</v>
      </c>
      <c r="F56" s="110">
        <v>20</v>
      </c>
      <c r="G56" s="110">
        <f aca="true" t="shared" si="30" ref="G56:G61">SUM(H56:I56)</f>
        <v>356</v>
      </c>
      <c r="H56" s="26">
        <f aca="true" t="shared" si="31" ref="H56:I61">SUM(K56,N56,Q56,T56,W56,Z56)</f>
        <v>188</v>
      </c>
      <c r="I56" s="26">
        <f t="shared" si="31"/>
        <v>168</v>
      </c>
      <c r="J56" s="110">
        <f aca="true" t="shared" si="32" ref="J56:J61">SUM(K56:L56)</f>
        <v>55</v>
      </c>
      <c r="K56" s="110">
        <v>28</v>
      </c>
      <c r="L56" s="110">
        <v>27</v>
      </c>
      <c r="M56" s="110">
        <f aca="true" t="shared" si="33" ref="M56:M61">SUM(N56:O56)</f>
        <v>61</v>
      </c>
      <c r="N56" s="110">
        <v>34</v>
      </c>
      <c r="O56" s="110">
        <v>27</v>
      </c>
      <c r="P56" s="110">
        <f aca="true" t="shared" si="34" ref="P56:P61">SUM(Q56:R56)</f>
        <v>51</v>
      </c>
      <c r="Q56" s="110">
        <v>27</v>
      </c>
      <c r="R56" s="110">
        <v>24</v>
      </c>
      <c r="S56" s="110">
        <f aca="true" t="shared" si="35" ref="S56:S61">SUM(T56:U56)</f>
        <v>60</v>
      </c>
      <c r="T56" s="110">
        <v>26</v>
      </c>
      <c r="U56" s="110">
        <v>34</v>
      </c>
      <c r="V56" s="110">
        <f aca="true" t="shared" si="36" ref="V56:V61">SUM(W56:X56)</f>
        <v>60</v>
      </c>
      <c r="W56" s="110">
        <v>30</v>
      </c>
      <c r="X56" s="110">
        <v>30</v>
      </c>
      <c r="Y56" s="110">
        <f aca="true" t="shared" si="37" ref="Y56:Y61">SUM(Z56:AA56)</f>
        <v>69</v>
      </c>
      <c r="Z56" s="110">
        <v>43</v>
      </c>
      <c r="AA56" s="110">
        <v>26</v>
      </c>
    </row>
    <row r="57" spans="1:27" ht="18.75" customHeight="1">
      <c r="A57" s="34"/>
      <c r="B57" s="9" t="s">
        <v>115</v>
      </c>
      <c r="C57" s="110">
        <f t="shared" si="29"/>
        <v>1</v>
      </c>
      <c r="D57" s="110">
        <v>1</v>
      </c>
      <c r="E57" s="26" t="s">
        <v>9</v>
      </c>
      <c r="F57" s="110">
        <v>13</v>
      </c>
      <c r="G57" s="110">
        <f t="shared" si="30"/>
        <v>360</v>
      </c>
      <c r="H57" s="26">
        <f t="shared" si="31"/>
        <v>187</v>
      </c>
      <c r="I57" s="26">
        <f t="shared" si="31"/>
        <v>173</v>
      </c>
      <c r="J57" s="110">
        <f t="shared" si="32"/>
        <v>51</v>
      </c>
      <c r="K57" s="110">
        <v>27</v>
      </c>
      <c r="L57" s="110">
        <v>24</v>
      </c>
      <c r="M57" s="110">
        <f t="shared" si="33"/>
        <v>63</v>
      </c>
      <c r="N57" s="110">
        <v>32</v>
      </c>
      <c r="O57" s="110">
        <v>31</v>
      </c>
      <c r="P57" s="110">
        <f t="shared" si="34"/>
        <v>52</v>
      </c>
      <c r="Q57" s="110">
        <v>30</v>
      </c>
      <c r="R57" s="110">
        <v>22</v>
      </c>
      <c r="S57" s="110">
        <f t="shared" si="35"/>
        <v>62</v>
      </c>
      <c r="T57" s="110">
        <v>32</v>
      </c>
      <c r="U57" s="110">
        <v>30</v>
      </c>
      <c r="V57" s="110">
        <f t="shared" si="36"/>
        <v>85</v>
      </c>
      <c r="W57" s="110">
        <v>40</v>
      </c>
      <c r="X57" s="110">
        <v>45</v>
      </c>
      <c r="Y57" s="110">
        <f t="shared" si="37"/>
        <v>47</v>
      </c>
      <c r="Z57" s="110">
        <v>26</v>
      </c>
      <c r="AA57" s="110">
        <v>21</v>
      </c>
    </row>
    <row r="58" spans="1:27" ht="18.75" customHeight="1">
      <c r="A58" s="34"/>
      <c r="B58" s="9" t="s">
        <v>114</v>
      </c>
      <c r="C58" s="110">
        <f t="shared" si="29"/>
        <v>5</v>
      </c>
      <c r="D58" s="110">
        <v>5</v>
      </c>
      <c r="E58" s="26" t="s">
        <v>9</v>
      </c>
      <c r="F58" s="110">
        <v>29</v>
      </c>
      <c r="G58" s="110">
        <f t="shared" si="30"/>
        <v>461</v>
      </c>
      <c r="H58" s="26">
        <f t="shared" si="31"/>
        <v>242</v>
      </c>
      <c r="I58" s="26">
        <f t="shared" si="31"/>
        <v>219</v>
      </c>
      <c r="J58" s="110">
        <f t="shared" si="32"/>
        <v>62</v>
      </c>
      <c r="K58" s="110">
        <v>34</v>
      </c>
      <c r="L58" s="110">
        <v>28</v>
      </c>
      <c r="M58" s="110">
        <f t="shared" si="33"/>
        <v>69</v>
      </c>
      <c r="N58" s="110">
        <v>32</v>
      </c>
      <c r="O58" s="110">
        <v>37</v>
      </c>
      <c r="P58" s="110">
        <f t="shared" si="34"/>
        <v>73</v>
      </c>
      <c r="Q58" s="110">
        <v>32</v>
      </c>
      <c r="R58" s="110">
        <v>41</v>
      </c>
      <c r="S58" s="110">
        <f t="shared" si="35"/>
        <v>73</v>
      </c>
      <c r="T58" s="110">
        <v>42</v>
      </c>
      <c r="U58" s="110">
        <v>31</v>
      </c>
      <c r="V58" s="110">
        <f t="shared" si="36"/>
        <v>81</v>
      </c>
      <c r="W58" s="110">
        <v>44</v>
      </c>
      <c r="X58" s="110">
        <v>37</v>
      </c>
      <c r="Y58" s="110">
        <f t="shared" si="37"/>
        <v>103</v>
      </c>
      <c r="Z58" s="110">
        <v>58</v>
      </c>
      <c r="AA58" s="110">
        <v>45</v>
      </c>
    </row>
    <row r="59" spans="1:27" ht="18.75" customHeight="1">
      <c r="A59" s="34"/>
      <c r="B59" s="9" t="s">
        <v>113</v>
      </c>
      <c r="C59" s="110">
        <f t="shared" si="29"/>
        <v>5</v>
      </c>
      <c r="D59" s="110">
        <v>4</v>
      </c>
      <c r="E59" s="110">
        <v>1</v>
      </c>
      <c r="F59" s="110">
        <v>24</v>
      </c>
      <c r="G59" s="110">
        <f t="shared" si="30"/>
        <v>543</v>
      </c>
      <c r="H59" s="26">
        <f t="shared" si="31"/>
        <v>280</v>
      </c>
      <c r="I59" s="26">
        <f t="shared" si="31"/>
        <v>263</v>
      </c>
      <c r="J59" s="110">
        <f t="shared" si="32"/>
        <v>85</v>
      </c>
      <c r="K59" s="110">
        <v>42</v>
      </c>
      <c r="L59" s="110">
        <v>43</v>
      </c>
      <c r="M59" s="110">
        <f t="shared" si="33"/>
        <v>71</v>
      </c>
      <c r="N59" s="110">
        <v>39</v>
      </c>
      <c r="O59" s="110">
        <v>32</v>
      </c>
      <c r="P59" s="110">
        <f t="shared" si="34"/>
        <v>105</v>
      </c>
      <c r="Q59" s="110">
        <v>54</v>
      </c>
      <c r="R59" s="110">
        <v>51</v>
      </c>
      <c r="S59" s="110">
        <f t="shared" si="35"/>
        <v>87</v>
      </c>
      <c r="T59" s="110">
        <v>43</v>
      </c>
      <c r="U59" s="110">
        <v>44</v>
      </c>
      <c r="V59" s="110">
        <f t="shared" si="36"/>
        <v>94</v>
      </c>
      <c r="W59" s="110">
        <v>49</v>
      </c>
      <c r="X59" s="110">
        <v>45</v>
      </c>
      <c r="Y59" s="110">
        <f t="shared" si="37"/>
        <v>101</v>
      </c>
      <c r="Z59" s="110">
        <v>53</v>
      </c>
      <c r="AA59" s="110">
        <v>48</v>
      </c>
    </row>
    <row r="60" spans="1:27" ht="18.75" customHeight="1">
      <c r="A60" s="34"/>
      <c r="B60" s="9" t="s">
        <v>112</v>
      </c>
      <c r="C60" s="110">
        <f t="shared" si="29"/>
        <v>1</v>
      </c>
      <c r="D60" s="110">
        <v>1</v>
      </c>
      <c r="E60" s="26" t="s">
        <v>9</v>
      </c>
      <c r="F60" s="110">
        <v>9</v>
      </c>
      <c r="G60" s="110">
        <f t="shared" si="30"/>
        <v>236</v>
      </c>
      <c r="H60" s="26">
        <f t="shared" si="31"/>
        <v>117</v>
      </c>
      <c r="I60" s="26">
        <f t="shared" si="31"/>
        <v>119</v>
      </c>
      <c r="J60" s="110">
        <f t="shared" si="32"/>
        <v>29</v>
      </c>
      <c r="K60" s="110">
        <v>16</v>
      </c>
      <c r="L60" s="110">
        <v>13</v>
      </c>
      <c r="M60" s="110">
        <f t="shared" si="33"/>
        <v>41</v>
      </c>
      <c r="N60" s="110">
        <v>22</v>
      </c>
      <c r="O60" s="110">
        <v>19</v>
      </c>
      <c r="P60" s="110">
        <f t="shared" si="34"/>
        <v>31</v>
      </c>
      <c r="Q60" s="110">
        <v>15</v>
      </c>
      <c r="R60" s="110">
        <v>16</v>
      </c>
      <c r="S60" s="110">
        <f t="shared" si="35"/>
        <v>36</v>
      </c>
      <c r="T60" s="110">
        <v>16</v>
      </c>
      <c r="U60" s="110">
        <v>20</v>
      </c>
      <c r="V60" s="110">
        <f t="shared" si="36"/>
        <v>53</v>
      </c>
      <c r="W60" s="110">
        <v>28</v>
      </c>
      <c r="X60" s="110">
        <v>25</v>
      </c>
      <c r="Y60" s="110">
        <f t="shared" si="37"/>
        <v>46</v>
      </c>
      <c r="Z60" s="110">
        <v>20</v>
      </c>
      <c r="AA60" s="110">
        <v>26</v>
      </c>
    </row>
    <row r="61" spans="1:27" ht="18.75" customHeight="1">
      <c r="A61" s="34"/>
      <c r="B61" s="9" t="s">
        <v>111</v>
      </c>
      <c r="C61" s="110">
        <f t="shared" si="29"/>
        <v>2</v>
      </c>
      <c r="D61" s="110">
        <v>2</v>
      </c>
      <c r="E61" s="26" t="s">
        <v>9</v>
      </c>
      <c r="F61" s="110">
        <v>14</v>
      </c>
      <c r="G61" s="110">
        <f t="shared" si="30"/>
        <v>291</v>
      </c>
      <c r="H61" s="26">
        <f t="shared" si="31"/>
        <v>147</v>
      </c>
      <c r="I61" s="26">
        <f t="shared" si="31"/>
        <v>144</v>
      </c>
      <c r="J61" s="110">
        <f t="shared" si="32"/>
        <v>48</v>
      </c>
      <c r="K61" s="110">
        <v>23</v>
      </c>
      <c r="L61" s="110">
        <v>25</v>
      </c>
      <c r="M61" s="110">
        <f t="shared" si="33"/>
        <v>46</v>
      </c>
      <c r="N61" s="110">
        <v>24</v>
      </c>
      <c r="O61" s="110">
        <v>22</v>
      </c>
      <c r="P61" s="110">
        <f t="shared" si="34"/>
        <v>54</v>
      </c>
      <c r="Q61" s="110">
        <v>25</v>
      </c>
      <c r="R61" s="110">
        <v>29</v>
      </c>
      <c r="S61" s="110">
        <f t="shared" si="35"/>
        <v>43</v>
      </c>
      <c r="T61" s="110">
        <v>23</v>
      </c>
      <c r="U61" s="110">
        <v>20</v>
      </c>
      <c r="V61" s="110">
        <f t="shared" si="36"/>
        <v>48</v>
      </c>
      <c r="W61" s="110">
        <v>25</v>
      </c>
      <c r="X61" s="110">
        <v>23</v>
      </c>
      <c r="Y61" s="110">
        <f t="shared" si="37"/>
        <v>52</v>
      </c>
      <c r="Z61" s="110">
        <v>27</v>
      </c>
      <c r="AA61" s="110">
        <v>25</v>
      </c>
    </row>
    <row r="62" spans="1:27" ht="18.75" customHeight="1">
      <c r="A62" s="34"/>
      <c r="B62" s="10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ht="18.75" customHeight="1">
      <c r="A63" s="349" t="s">
        <v>110</v>
      </c>
      <c r="B63" s="350"/>
      <c r="C63" s="108">
        <f aca="true" t="shared" si="38" ref="C63:AA63">SUM(C64:C67)</f>
        <v>29</v>
      </c>
      <c r="D63" s="108">
        <f t="shared" si="38"/>
        <v>28</v>
      </c>
      <c r="E63" s="108">
        <f t="shared" si="38"/>
        <v>1</v>
      </c>
      <c r="F63" s="108">
        <f t="shared" si="38"/>
        <v>132</v>
      </c>
      <c r="G63" s="108">
        <f t="shared" si="38"/>
        <v>1913</v>
      </c>
      <c r="H63" s="108">
        <f t="shared" si="38"/>
        <v>1016</v>
      </c>
      <c r="I63" s="108">
        <f t="shared" si="38"/>
        <v>897</v>
      </c>
      <c r="J63" s="108">
        <f t="shared" si="38"/>
        <v>275</v>
      </c>
      <c r="K63" s="108">
        <f t="shared" si="38"/>
        <v>138</v>
      </c>
      <c r="L63" s="108">
        <f t="shared" si="38"/>
        <v>137</v>
      </c>
      <c r="M63" s="108">
        <f t="shared" si="38"/>
        <v>277</v>
      </c>
      <c r="N63" s="108">
        <f t="shared" si="38"/>
        <v>148</v>
      </c>
      <c r="O63" s="108">
        <f t="shared" si="38"/>
        <v>129</v>
      </c>
      <c r="P63" s="108">
        <f t="shared" si="38"/>
        <v>293</v>
      </c>
      <c r="Q63" s="108">
        <f t="shared" si="38"/>
        <v>156</v>
      </c>
      <c r="R63" s="108">
        <f t="shared" si="38"/>
        <v>137</v>
      </c>
      <c r="S63" s="108">
        <f t="shared" si="38"/>
        <v>356</v>
      </c>
      <c r="T63" s="108">
        <f t="shared" si="38"/>
        <v>193</v>
      </c>
      <c r="U63" s="108">
        <f t="shared" si="38"/>
        <v>163</v>
      </c>
      <c r="V63" s="108">
        <f t="shared" si="38"/>
        <v>326</v>
      </c>
      <c r="W63" s="108">
        <f t="shared" si="38"/>
        <v>177</v>
      </c>
      <c r="X63" s="108">
        <f t="shared" si="38"/>
        <v>149</v>
      </c>
      <c r="Y63" s="108">
        <f t="shared" si="38"/>
        <v>386</v>
      </c>
      <c r="Z63" s="108">
        <f t="shared" si="38"/>
        <v>204</v>
      </c>
      <c r="AA63" s="108">
        <f t="shared" si="38"/>
        <v>182</v>
      </c>
    </row>
    <row r="64" spans="1:27" ht="18.75" customHeight="1">
      <c r="A64" s="34"/>
      <c r="B64" s="9" t="s">
        <v>109</v>
      </c>
      <c r="C64" s="110">
        <f>SUM(D64:E64)</f>
        <v>7</v>
      </c>
      <c r="D64" s="110">
        <v>7</v>
      </c>
      <c r="E64" s="26" t="s">
        <v>9</v>
      </c>
      <c r="F64" s="110">
        <v>37</v>
      </c>
      <c r="G64" s="110">
        <f>SUM(H64:I64)</f>
        <v>616</v>
      </c>
      <c r="H64" s="26">
        <f aca="true" t="shared" si="39" ref="H64:I67">SUM(K64,N64,Q64,T64,W64,Z64)</f>
        <v>335</v>
      </c>
      <c r="I64" s="26">
        <f t="shared" si="39"/>
        <v>281</v>
      </c>
      <c r="J64" s="110">
        <f>SUM(K64:L64)</f>
        <v>81</v>
      </c>
      <c r="K64" s="110">
        <v>40</v>
      </c>
      <c r="L64" s="110">
        <v>41</v>
      </c>
      <c r="M64" s="110">
        <f>SUM(N64:O64)</f>
        <v>83</v>
      </c>
      <c r="N64" s="110">
        <v>52</v>
      </c>
      <c r="O64" s="110">
        <v>31</v>
      </c>
      <c r="P64" s="110">
        <f>SUM(Q64:R64)</f>
        <v>101</v>
      </c>
      <c r="Q64" s="110">
        <v>57</v>
      </c>
      <c r="R64" s="110">
        <v>44</v>
      </c>
      <c r="S64" s="110">
        <f>SUM(T64:U64)</f>
        <v>116</v>
      </c>
      <c r="T64" s="110">
        <v>60</v>
      </c>
      <c r="U64" s="110">
        <v>56</v>
      </c>
      <c r="V64" s="110">
        <f>SUM(W64:X64)</f>
        <v>109</v>
      </c>
      <c r="W64" s="110">
        <v>60</v>
      </c>
      <c r="X64" s="110">
        <v>49</v>
      </c>
      <c r="Y64" s="110">
        <f>SUM(Z64:AA64)</f>
        <v>126</v>
      </c>
      <c r="Z64" s="110">
        <v>66</v>
      </c>
      <c r="AA64" s="110">
        <v>60</v>
      </c>
    </row>
    <row r="65" spans="1:27" ht="18.75" customHeight="1">
      <c r="A65" s="34"/>
      <c r="B65" s="9" t="s">
        <v>108</v>
      </c>
      <c r="C65" s="110">
        <f>SUM(D65:E65)</f>
        <v>6</v>
      </c>
      <c r="D65" s="110">
        <v>6</v>
      </c>
      <c r="E65" s="26" t="s">
        <v>9</v>
      </c>
      <c r="F65" s="110">
        <v>27</v>
      </c>
      <c r="G65" s="110">
        <f>SUM(H65:I65)</f>
        <v>287</v>
      </c>
      <c r="H65" s="26">
        <f t="shared" si="39"/>
        <v>153</v>
      </c>
      <c r="I65" s="26">
        <f t="shared" si="39"/>
        <v>134</v>
      </c>
      <c r="J65" s="110">
        <f>SUM(K65:L65)</f>
        <v>40</v>
      </c>
      <c r="K65" s="110">
        <v>20</v>
      </c>
      <c r="L65" s="110">
        <v>20</v>
      </c>
      <c r="M65" s="110">
        <f>SUM(N65:O65)</f>
        <v>46</v>
      </c>
      <c r="N65" s="110">
        <v>21</v>
      </c>
      <c r="O65" s="110">
        <v>25</v>
      </c>
      <c r="P65" s="110">
        <f>SUM(Q65:R65)</f>
        <v>37</v>
      </c>
      <c r="Q65" s="110">
        <v>24</v>
      </c>
      <c r="R65" s="110">
        <v>13</v>
      </c>
      <c r="S65" s="110">
        <f>SUM(T65:U65)</f>
        <v>51</v>
      </c>
      <c r="T65" s="110">
        <v>26</v>
      </c>
      <c r="U65" s="110">
        <v>25</v>
      </c>
      <c r="V65" s="110">
        <f>SUM(W65:X65)</f>
        <v>56</v>
      </c>
      <c r="W65" s="110">
        <v>28</v>
      </c>
      <c r="X65" s="110">
        <v>28</v>
      </c>
      <c r="Y65" s="110">
        <f>SUM(Z65:AA65)</f>
        <v>57</v>
      </c>
      <c r="Z65" s="110">
        <v>34</v>
      </c>
      <c r="AA65" s="110">
        <v>23</v>
      </c>
    </row>
    <row r="66" spans="1:27" ht="18.75" customHeight="1">
      <c r="A66" s="34"/>
      <c r="B66" s="9" t="s">
        <v>107</v>
      </c>
      <c r="C66" s="110">
        <f>SUM(D66:E66)</f>
        <v>8</v>
      </c>
      <c r="D66" s="110">
        <v>7</v>
      </c>
      <c r="E66" s="110">
        <v>1</v>
      </c>
      <c r="F66" s="110">
        <v>40</v>
      </c>
      <c r="G66" s="110">
        <f>SUM(H66:I66)</f>
        <v>733</v>
      </c>
      <c r="H66" s="26">
        <f t="shared" si="39"/>
        <v>375</v>
      </c>
      <c r="I66" s="26">
        <f t="shared" si="39"/>
        <v>358</v>
      </c>
      <c r="J66" s="110">
        <f>SUM(K66:L66)</f>
        <v>104</v>
      </c>
      <c r="K66" s="110">
        <v>45</v>
      </c>
      <c r="L66" s="110">
        <v>59</v>
      </c>
      <c r="M66" s="110">
        <f>SUM(N66:O66)</f>
        <v>108</v>
      </c>
      <c r="N66" s="110">
        <v>53</v>
      </c>
      <c r="O66" s="110">
        <v>55</v>
      </c>
      <c r="P66" s="110">
        <f>SUM(Q66:R66)</f>
        <v>122</v>
      </c>
      <c r="Q66" s="110">
        <v>63</v>
      </c>
      <c r="R66" s="110">
        <v>59</v>
      </c>
      <c r="S66" s="110">
        <f>SUM(T66:U66)</f>
        <v>128</v>
      </c>
      <c r="T66" s="110">
        <v>70</v>
      </c>
      <c r="U66" s="110">
        <v>58</v>
      </c>
      <c r="V66" s="110">
        <f>SUM(W66:X66)</f>
        <v>122</v>
      </c>
      <c r="W66" s="110">
        <v>68</v>
      </c>
      <c r="X66" s="110">
        <v>54</v>
      </c>
      <c r="Y66" s="110">
        <f>SUM(Z66:AA66)</f>
        <v>149</v>
      </c>
      <c r="Z66" s="110">
        <v>76</v>
      </c>
      <c r="AA66" s="110">
        <v>73</v>
      </c>
    </row>
    <row r="67" spans="1:27" ht="18.75" customHeight="1">
      <c r="A67" s="34"/>
      <c r="B67" s="9" t="s">
        <v>106</v>
      </c>
      <c r="C67" s="110">
        <f>SUM(D67:E67)</f>
        <v>8</v>
      </c>
      <c r="D67" s="110">
        <v>8</v>
      </c>
      <c r="E67" s="26" t="s">
        <v>9</v>
      </c>
      <c r="F67" s="110">
        <v>28</v>
      </c>
      <c r="G67" s="110">
        <f>SUM(H67:I67)</f>
        <v>277</v>
      </c>
      <c r="H67" s="26">
        <f t="shared" si="39"/>
        <v>153</v>
      </c>
      <c r="I67" s="26">
        <f t="shared" si="39"/>
        <v>124</v>
      </c>
      <c r="J67" s="110">
        <f>SUM(K67:L67)</f>
        <v>50</v>
      </c>
      <c r="K67" s="110">
        <v>33</v>
      </c>
      <c r="L67" s="110">
        <v>17</v>
      </c>
      <c r="M67" s="110">
        <f>SUM(N67:O67)</f>
        <v>40</v>
      </c>
      <c r="N67" s="110">
        <v>22</v>
      </c>
      <c r="O67" s="110">
        <v>18</v>
      </c>
      <c r="P67" s="110">
        <f>SUM(Q67:R67)</f>
        <v>33</v>
      </c>
      <c r="Q67" s="110">
        <v>12</v>
      </c>
      <c r="R67" s="110">
        <v>21</v>
      </c>
      <c r="S67" s="110">
        <f>SUM(T67:U67)</f>
        <v>61</v>
      </c>
      <c r="T67" s="110">
        <v>37</v>
      </c>
      <c r="U67" s="110">
        <v>24</v>
      </c>
      <c r="V67" s="110">
        <f>SUM(W67:X67)</f>
        <v>39</v>
      </c>
      <c r="W67" s="110">
        <v>21</v>
      </c>
      <c r="X67" s="110">
        <v>18</v>
      </c>
      <c r="Y67" s="110">
        <f>SUM(Z67:AA67)</f>
        <v>54</v>
      </c>
      <c r="Z67" s="110">
        <v>28</v>
      </c>
      <c r="AA67" s="110">
        <v>26</v>
      </c>
    </row>
    <row r="68" spans="1:27" ht="18.75" customHeight="1">
      <c r="A68" s="34"/>
      <c r="B68" s="10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ht="18.75" customHeight="1">
      <c r="A69" s="349" t="s">
        <v>105</v>
      </c>
      <c r="B69" s="350"/>
      <c r="C69" s="108">
        <f aca="true" t="shared" si="40" ref="C69:AA69">SUM(C70)</f>
        <v>4</v>
      </c>
      <c r="D69" s="108">
        <f t="shared" si="40"/>
        <v>3</v>
      </c>
      <c r="E69" s="108">
        <f t="shared" si="40"/>
        <v>1</v>
      </c>
      <c r="F69" s="108">
        <f t="shared" si="40"/>
        <v>22</v>
      </c>
      <c r="G69" s="108">
        <f t="shared" si="40"/>
        <v>529</v>
      </c>
      <c r="H69" s="108">
        <f t="shared" si="40"/>
        <v>277</v>
      </c>
      <c r="I69" s="108">
        <f t="shared" si="40"/>
        <v>252</v>
      </c>
      <c r="J69" s="108">
        <f t="shared" si="40"/>
        <v>88</v>
      </c>
      <c r="K69" s="108">
        <f t="shared" si="40"/>
        <v>44</v>
      </c>
      <c r="L69" s="108">
        <f t="shared" si="40"/>
        <v>44</v>
      </c>
      <c r="M69" s="108">
        <f t="shared" si="40"/>
        <v>79</v>
      </c>
      <c r="N69" s="108">
        <f t="shared" si="40"/>
        <v>43</v>
      </c>
      <c r="O69" s="108">
        <f t="shared" si="40"/>
        <v>36</v>
      </c>
      <c r="P69" s="108">
        <f t="shared" si="40"/>
        <v>97</v>
      </c>
      <c r="Q69" s="108">
        <f t="shared" si="40"/>
        <v>52</v>
      </c>
      <c r="R69" s="108">
        <f t="shared" si="40"/>
        <v>45</v>
      </c>
      <c r="S69" s="108">
        <f t="shared" si="40"/>
        <v>78</v>
      </c>
      <c r="T69" s="108">
        <f t="shared" si="40"/>
        <v>39</v>
      </c>
      <c r="U69" s="108">
        <f t="shared" si="40"/>
        <v>39</v>
      </c>
      <c r="V69" s="108">
        <f t="shared" si="40"/>
        <v>82</v>
      </c>
      <c r="W69" s="108">
        <f t="shared" si="40"/>
        <v>48</v>
      </c>
      <c r="X69" s="108">
        <f t="shared" si="40"/>
        <v>34</v>
      </c>
      <c r="Y69" s="108">
        <f t="shared" si="40"/>
        <v>105</v>
      </c>
      <c r="Z69" s="108">
        <f t="shared" si="40"/>
        <v>51</v>
      </c>
      <c r="AA69" s="108">
        <f t="shared" si="40"/>
        <v>54</v>
      </c>
    </row>
    <row r="70" spans="1:27" ht="18.75" customHeight="1">
      <c r="A70" s="27"/>
      <c r="B70" s="12" t="s">
        <v>104</v>
      </c>
      <c r="C70" s="107">
        <f>SUM(D70:E70)</f>
        <v>4</v>
      </c>
      <c r="D70" s="107">
        <v>3</v>
      </c>
      <c r="E70" s="107">
        <v>1</v>
      </c>
      <c r="F70" s="107">
        <v>22</v>
      </c>
      <c r="G70" s="107">
        <f>SUM(H70:I70)</f>
        <v>529</v>
      </c>
      <c r="H70" s="28">
        <f>SUM(K70,N70,Q70,T70,W70,Z70)</f>
        <v>277</v>
      </c>
      <c r="I70" s="28">
        <f>SUM(L70,O70,R70,U70,X70,AA70)</f>
        <v>252</v>
      </c>
      <c r="J70" s="107">
        <f>SUM(K70:L70)</f>
        <v>88</v>
      </c>
      <c r="K70" s="107">
        <v>44</v>
      </c>
      <c r="L70" s="107">
        <v>44</v>
      </c>
      <c r="M70" s="107">
        <f>SUM(N70:O70)</f>
        <v>79</v>
      </c>
      <c r="N70" s="107">
        <v>43</v>
      </c>
      <c r="O70" s="107">
        <v>36</v>
      </c>
      <c r="P70" s="107">
        <f>SUM(Q70:R70)</f>
        <v>97</v>
      </c>
      <c r="Q70" s="107">
        <v>52</v>
      </c>
      <c r="R70" s="107">
        <v>45</v>
      </c>
      <c r="S70" s="107">
        <f>SUM(T70:U70)</f>
        <v>78</v>
      </c>
      <c r="T70" s="107">
        <v>39</v>
      </c>
      <c r="U70" s="107">
        <v>39</v>
      </c>
      <c r="V70" s="107">
        <f>SUM(W70:X70)</f>
        <v>82</v>
      </c>
      <c r="W70" s="107">
        <v>48</v>
      </c>
      <c r="X70" s="107">
        <v>34</v>
      </c>
      <c r="Y70" s="107">
        <f>SUM(Z70:AA70)</f>
        <v>105</v>
      </c>
      <c r="Z70" s="107">
        <v>51</v>
      </c>
      <c r="AA70" s="107">
        <v>54</v>
      </c>
    </row>
    <row r="71" spans="1:27" ht="18.75" customHeight="1">
      <c r="A71" s="33" t="s">
        <v>30</v>
      </c>
      <c r="B71" s="33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</sheetData>
  <sheetProtection/>
  <mergeCells count="35">
    <mergeCell ref="A1:D1"/>
    <mergeCell ref="X1:AA1"/>
    <mergeCell ref="A63:B63"/>
    <mergeCell ref="A69:B69"/>
    <mergeCell ref="A32:B32"/>
    <mergeCell ref="A42:B42"/>
    <mergeCell ref="A49:B49"/>
    <mergeCell ref="A55:B55"/>
    <mergeCell ref="A15:B15"/>
    <mergeCell ref="A26:B26"/>
    <mergeCell ref="A23:B23"/>
    <mergeCell ref="A3:AA3"/>
    <mergeCell ref="A8:B8"/>
    <mergeCell ref="A14:B14"/>
    <mergeCell ref="F6:F7"/>
    <mergeCell ref="A4:AA4"/>
    <mergeCell ref="A6:B7"/>
    <mergeCell ref="C6:E6"/>
    <mergeCell ref="A16:B16"/>
    <mergeCell ref="V6:X6"/>
    <mergeCell ref="A11:B11"/>
    <mergeCell ref="A12:B12"/>
    <mergeCell ref="M6:O6"/>
    <mergeCell ref="P6:R6"/>
    <mergeCell ref="A21:B21"/>
    <mergeCell ref="J6:L6"/>
    <mergeCell ref="G6:I6"/>
    <mergeCell ref="Y6:AA6"/>
    <mergeCell ref="S6:U6"/>
    <mergeCell ref="A9:B9"/>
    <mergeCell ref="A20:B20"/>
    <mergeCell ref="A17:B17"/>
    <mergeCell ref="A18:B18"/>
    <mergeCell ref="A19:B19"/>
    <mergeCell ref="A10:B1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4"/>
  <sheetViews>
    <sheetView zoomScalePageLayoutView="0" workbookViewId="0" topLeftCell="A1">
      <selection activeCell="A1" sqref="A1:D1"/>
    </sheetView>
  </sheetViews>
  <sheetFormatPr defaultColWidth="9.3984375" defaultRowHeight="21.75" customHeight="1"/>
  <cols>
    <col min="1" max="1" width="3.09765625" style="0" customWidth="1"/>
    <col min="2" max="21" width="9.3984375" style="0" customWidth="1"/>
    <col min="22" max="22" width="3.09765625" style="0" customWidth="1"/>
  </cols>
  <sheetData>
    <row r="1" spans="1:39" ht="21.75" customHeight="1">
      <c r="A1" s="337" t="s">
        <v>177</v>
      </c>
      <c r="B1" s="338"/>
      <c r="C1" s="338"/>
      <c r="D1" s="3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62" t="s">
        <v>186</v>
      </c>
      <c r="AL1" s="363"/>
      <c r="AM1" s="363"/>
    </row>
    <row r="2" spans="1:39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1.75" customHeight="1">
      <c r="A3" s="396" t="s">
        <v>176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V3" s="382" t="s">
        <v>187</v>
      </c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</row>
    <row r="4" spans="1:39" ht="21.75" customHeight="1">
      <c r="A4" s="383" t="s">
        <v>175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V4" s="383" t="s">
        <v>185</v>
      </c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</row>
    <row r="5" spans="1:39" ht="21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43" t="s">
        <v>174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1.75" customHeight="1">
      <c r="A6" s="405" t="s">
        <v>173</v>
      </c>
      <c r="B6" s="406"/>
      <c r="C6" s="384" t="s">
        <v>172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97"/>
      <c r="Q6" s="392" t="s">
        <v>171</v>
      </c>
      <c r="R6" s="366"/>
      <c r="S6" s="366"/>
      <c r="V6" s="366" t="s">
        <v>184</v>
      </c>
      <c r="W6" s="367"/>
      <c r="X6" s="384" t="s">
        <v>183</v>
      </c>
      <c r="Y6" s="360"/>
      <c r="Z6" s="361"/>
      <c r="AA6" s="374" t="s">
        <v>59</v>
      </c>
      <c r="AB6" s="384" t="s">
        <v>182</v>
      </c>
      <c r="AC6" s="360"/>
      <c r="AD6" s="361"/>
      <c r="AE6" s="384" t="s">
        <v>181</v>
      </c>
      <c r="AF6" s="360"/>
      <c r="AG6" s="361"/>
      <c r="AH6" s="384" t="s">
        <v>180</v>
      </c>
      <c r="AI6" s="360"/>
      <c r="AJ6" s="361"/>
      <c r="AK6" s="384" t="s">
        <v>179</v>
      </c>
      <c r="AL6" s="360"/>
      <c r="AM6" s="360"/>
    </row>
    <row r="7" spans="1:39" ht="21.75" customHeight="1">
      <c r="A7" s="407"/>
      <c r="B7" s="408"/>
      <c r="C7" s="398" t="s">
        <v>170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  <c r="O7" s="35"/>
      <c r="P7" s="142"/>
      <c r="Q7" s="393"/>
      <c r="R7" s="394"/>
      <c r="S7" s="394"/>
      <c r="V7" s="368"/>
      <c r="W7" s="369"/>
      <c r="X7" s="103" t="s">
        <v>2</v>
      </c>
      <c r="Y7" s="139" t="s">
        <v>147</v>
      </c>
      <c r="Z7" s="139" t="s">
        <v>146</v>
      </c>
      <c r="AA7" s="294"/>
      <c r="AB7" s="103" t="s">
        <v>2</v>
      </c>
      <c r="AC7" s="103" t="s">
        <v>3</v>
      </c>
      <c r="AD7" s="103" t="s">
        <v>4</v>
      </c>
      <c r="AE7" s="103" t="s">
        <v>2</v>
      </c>
      <c r="AF7" s="103" t="s">
        <v>3</v>
      </c>
      <c r="AG7" s="103" t="s">
        <v>4</v>
      </c>
      <c r="AH7" s="103" t="s">
        <v>2</v>
      </c>
      <c r="AI7" s="103" t="s">
        <v>3</v>
      </c>
      <c r="AJ7" s="103" t="s">
        <v>4</v>
      </c>
      <c r="AK7" s="103" t="s">
        <v>2</v>
      </c>
      <c r="AL7" s="103" t="s">
        <v>3</v>
      </c>
      <c r="AM7" s="46" t="s">
        <v>4</v>
      </c>
    </row>
    <row r="8" spans="1:39" ht="21.75" customHeight="1">
      <c r="A8" s="407"/>
      <c r="B8" s="408"/>
      <c r="C8" s="379" t="s">
        <v>169</v>
      </c>
      <c r="D8" s="411"/>
      <c r="E8" s="380"/>
      <c r="F8" s="379" t="s">
        <v>168</v>
      </c>
      <c r="G8" s="380"/>
      <c r="H8" s="379" t="s">
        <v>167</v>
      </c>
      <c r="I8" s="380"/>
      <c r="J8" s="387" t="s">
        <v>166</v>
      </c>
      <c r="K8" s="388"/>
      <c r="L8" s="390" t="s">
        <v>178</v>
      </c>
      <c r="M8" s="379" t="s">
        <v>165</v>
      </c>
      <c r="N8" s="380"/>
      <c r="O8" s="305" t="s">
        <v>164</v>
      </c>
      <c r="P8" s="391"/>
      <c r="Q8" s="393"/>
      <c r="R8" s="394"/>
      <c r="S8" s="394"/>
      <c r="V8" s="370" t="s">
        <v>50</v>
      </c>
      <c r="W8" s="371"/>
      <c r="X8" s="136">
        <f>SUM(Y8:Z8)</f>
        <v>114</v>
      </c>
      <c r="Y8" s="110">
        <v>110</v>
      </c>
      <c r="Z8" s="110">
        <v>4</v>
      </c>
      <c r="AA8" s="110">
        <v>1375</v>
      </c>
      <c r="AB8" s="136">
        <f>SUM(AC8:AD8)</f>
        <v>46970</v>
      </c>
      <c r="AC8" s="136">
        <f aca="true" t="shared" si="0" ref="AC8:AD11">SUM(AF8,AI8,AL8)</f>
        <v>23859</v>
      </c>
      <c r="AD8" s="136">
        <f t="shared" si="0"/>
        <v>23111</v>
      </c>
      <c r="AE8" s="136">
        <f>SUM(AF8:AG8)</f>
        <v>14773</v>
      </c>
      <c r="AF8" s="110">
        <v>7523</v>
      </c>
      <c r="AG8" s="110">
        <v>7250</v>
      </c>
      <c r="AH8" s="136">
        <f>SUM(AI8:AJ8)</f>
        <v>15771</v>
      </c>
      <c r="AI8" s="110">
        <v>7963</v>
      </c>
      <c r="AJ8" s="110">
        <v>7808</v>
      </c>
      <c r="AK8" s="136">
        <f>SUM(AL8:AM8)</f>
        <v>16426</v>
      </c>
      <c r="AL8" s="110">
        <v>8373</v>
      </c>
      <c r="AM8" s="110">
        <v>8053</v>
      </c>
    </row>
    <row r="9" spans="1:39" ht="21.75" customHeight="1">
      <c r="A9" s="407"/>
      <c r="B9" s="408"/>
      <c r="C9" s="306"/>
      <c r="D9" s="412"/>
      <c r="E9" s="381"/>
      <c r="F9" s="306"/>
      <c r="G9" s="381"/>
      <c r="H9" s="306"/>
      <c r="I9" s="381"/>
      <c r="J9" s="389"/>
      <c r="K9" s="369"/>
      <c r="L9" s="342"/>
      <c r="M9" s="306"/>
      <c r="N9" s="381"/>
      <c r="O9" s="141"/>
      <c r="P9" s="140"/>
      <c r="Q9" s="395"/>
      <c r="R9" s="368"/>
      <c r="S9" s="368"/>
      <c r="V9" s="372">
        <v>6</v>
      </c>
      <c r="W9" s="373"/>
      <c r="X9" s="126">
        <f>SUM(Y9:Z9)</f>
        <v>114</v>
      </c>
      <c r="Y9" s="110">
        <v>110</v>
      </c>
      <c r="Z9" s="110">
        <v>4</v>
      </c>
      <c r="AA9" s="110">
        <v>1319</v>
      </c>
      <c r="AB9" s="126">
        <f>SUM(AC9:AD9)</f>
        <v>44843</v>
      </c>
      <c r="AC9" s="126">
        <f t="shared" si="0"/>
        <v>22768</v>
      </c>
      <c r="AD9" s="126">
        <f t="shared" si="0"/>
        <v>22075</v>
      </c>
      <c r="AE9" s="126">
        <f>SUM(AF9:AG9)</f>
        <v>14321</v>
      </c>
      <c r="AF9" s="110">
        <v>7299</v>
      </c>
      <c r="AG9" s="110">
        <v>7022</v>
      </c>
      <c r="AH9" s="126">
        <f>SUM(AI9:AJ9)</f>
        <v>14746</v>
      </c>
      <c r="AI9" s="110">
        <v>7502</v>
      </c>
      <c r="AJ9" s="110">
        <v>7244</v>
      </c>
      <c r="AK9" s="126">
        <f>SUM(AL9:AM9)</f>
        <v>15776</v>
      </c>
      <c r="AL9" s="110">
        <v>7967</v>
      </c>
      <c r="AM9" s="110">
        <v>7809</v>
      </c>
    </row>
    <row r="10" spans="1:39" ht="21.75" customHeight="1">
      <c r="A10" s="409"/>
      <c r="B10" s="410"/>
      <c r="C10" s="103" t="s">
        <v>2</v>
      </c>
      <c r="D10" s="103" t="s">
        <v>3</v>
      </c>
      <c r="E10" s="103" t="s">
        <v>4</v>
      </c>
      <c r="F10" s="139" t="s">
        <v>163</v>
      </c>
      <c r="G10" s="103" t="s">
        <v>4</v>
      </c>
      <c r="H10" s="103" t="s">
        <v>3</v>
      </c>
      <c r="I10" s="103" t="s">
        <v>4</v>
      </c>
      <c r="J10" s="103" t="s">
        <v>3</v>
      </c>
      <c r="K10" s="103" t="s">
        <v>4</v>
      </c>
      <c r="L10" s="103" t="s">
        <v>4</v>
      </c>
      <c r="M10" s="103" t="s">
        <v>3</v>
      </c>
      <c r="N10" s="103" t="s">
        <v>4</v>
      </c>
      <c r="O10" s="103" t="s">
        <v>3</v>
      </c>
      <c r="P10" s="138" t="s">
        <v>4</v>
      </c>
      <c r="Q10" s="137" t="s">
        <v>2</v>
      </c>
      <c r="R10" s="103" t="s">
        <v>3</v>
      </c>
      <c r="S10" s="46" t="s">
        <v>4</v>
      </c>
      <c r="V10" s="372">
        <v>7</v>
      </c>
      <c r="W10" s="373"/>
      <c r="X10" s="126">
        <f>SUM(Y10:Z10)</f>
        <v>113</v>
      </c>
      <c r="Y10" s="110">
        <v>109</v>
      </c>
      <c r="Z10" s="110">
        <v>4</v>
      </c>
      <c r="AA10" s="110">
        <v>1279</v>
      </c>
      <c r="AB10" s="126">
        <f>SUM(AC10:AD10)</f>
        <v>43504</v>
      </c>
      <c r="AC10" s="126">
        <f t="shared" si="0"/>
        <v>22194</v>
      </c>
      <c r="AD10" s="126">
        <f t="shared" si="0"/>
        <v>21310</v>
      </c>
      <c r="AE10" s="126">
        <f>SUM(AF10:AG10)</f>
        <v>14450</v>
      </c>
      <c r="AF10" s="110">
        <v>7418</v>
      </c>
      <c r="AG10" s="110">
        <v>7032</v>
      </c>
      <c r="AH10" s="126">
        <f>SUM(AI10:AJ10)</f>
        <v>14309</v>
      </c>
      <c r="AI10" s="110">
        <v>7291</v>
      </c>
      <c r="AJ10" s="110">
        <v>7018</v>
      </c>
      <c r="AK10" s="126">
        <f>SUM(AL10:AM10)</f>
        <v>14745</v>
      </c>
      <c r="AL10" s="110">
        <v>7485</v>
      </c>
      <c r="AM10" s="110">
        <v>7260</v>
      </c>
    </row>
    <row r="11" spans="1:39" ht="21.75" customHeight="1">
      <c r="A11" s="404" t="s">
        <v>50</v>
      </c>
      <c r="B11" s="380"/>
      <c r="C11" s="136">
        <f>SUM(D11:E11)</f>
        <v>4392</v>
      </c>
      <c r="D11" s="136">
        <f>SUM(F11,H11,J11,M11)</f>
        <v>1584</v>
      </c>
      <c r="E11" s="136">
        <f>SUM(G11,I11,K11,L11,N11)</f>
        <v>2808</v>
      </c>
      <c r="F11" s="110">
        <v>244</v>
      </c>
      <c r="G11" s="110">
        <v>26</v>
      </c>
      <c r="H11" s="110">
        <v>198</v>
      </c>
      <c r="I11" s="110">
        <v>73</v>
      </c>
      <c r="J11" s="110">
        <v>1101</v>
      </c>
      <c r="K11" s="110">
        <v>2303</v>
      </c>
      <c r="L11" s="110">
        <v>282</v>
      </c>
      <c r="M11" s="110">
        <v>41</v>
      </c>
      <c r="N11" s="110">
        <v>124</v>
      </c>
      <c r="O11" s="110">
        <v>15</v>
      </c>
      <c r="P11" s="110">
        <v>27</v>
      </c>
      <c r="Q11" s="136">
        <f>SUM(R11:S11)</f>
        <v>1178</v>
      </c>
      <c r="R11" s="110">
        <v>149</v>
      </c>
      <c r="S11" s="110">
        <v>1029</v>
      </c>
      <c r="V11" s="372">
        <v>8</v>
      </c>
      <c r="W11" s="373"/>
      <c r="X11" s="126">
        <f>SUM(Y11:Z11)</f>
        <v>113</v>
      </c>
      <c r="Y11" s="110">
        <v>109</v>
      </c>
      <c r="Z11" s="110">
        <v>4</v>
      </c>
      <c r="AA11" s="110">
        <v>1256</v>
      </c>
      <c r="AB11" s="126">
        <f>SUM(AC11:AD11)</f>
        <v>42793</v>
      </c>
      <c r="AC11" s="126">
        <f t="shared" si="0"/>
        <v>21830</v>
      </c>
      <c r="AD11" s="126">
        <f t="shared" si="0"/>
        <v>20963</v>
      </c>
      <c r="AE11" s="126">
        <f>SUM(AF11:AG11)</f>
        <v>14073</v>
      </c>
      <c r="AF11" s="110">
        <v>7141</v>
      </c>
      <c r="AG11" s="110">
        <v>6932</v>
      </c>
      <c r="AH11" s="126">
        <f>SUM(AI11:AJ11)</f>
        <v>14432</v>
      </c>
      <c r="AI11" s="110">
        <v>7404</v>
      </c>
      <c r="AJ11" s="110">
        <v>7028</v>
      </c>
      <c r="AK11" s="126">
        <f>SUM(AL11:AM11)</f>
        <v>14288</v>
      </c>
      <c r="AL11" s="110">
        <v>7285</v>
      </c>
      <c r="AM11" s="110">
        <v>7003</v>
      </c>
    </row>
    <row r="12" spans="1:39" ht="21.75" customHeight="1">
      <c r="A12" s="385">
        <v>6</v>
      </c>
      <c r="B12" s="386"/>
      <c r="C12" s="126">
        <f>SUM(D12:E12)</f>
        <v>4371</v>
      </c>
      <c r="D12" s="126">
        <f>SUM(F12,H12,J12,M12)</f>
        <v>1563</v>
      </c>
      <c r="E12" s="126">
        <f>SUM(G12,I12,K12,L12,N12)</f>
        <v>2808</v>
      </c>
      <c r="F12" s="110">
        <v>243</v>
      </c>
      <c r="G12" s="110">
        <v>27</v>
      </c>
      <c r="H12" s="110">
        <v>200</v>
      </c>
      <c r="I12" s="110">
        <v>69</v>
      </c>
      <c r="J12" s="110">
        <v>1090</v>
      </c>
      <c r="K12" s="110">
        <v>2292</v>
      </c>
      <c r="L12" s="110">
        <v>288</v>
      </c>
      <c r="M12" s="110">
        <v>30</v>
      </c>
      <c r="N12" s="110">
        <v>132</v>
      </c>
      <c r="O12" s="110">
        <v>20</v>
      </c>
      <c r="P12" s="110">
        <v>30</v>
      </c>
      <c r="Q12" s="126">
        <f>SUM(R12:S12)</f>
        <v>1172</v>
      </c>
      <c r="R12" s="110">
        <v>150</v>
      </c>
      <c r="S12" s="110">
        <v>1022</v>
      </c>
      <c r="V12" s="377">
        <v>9</v>
      </c>
      <c r="W12" s="378"/>
      <c r="X12" s="108">
        <f aca="true" t="shared" si="1" ref="X12:AM12">SUM(X14:X23,X26,X32,X42,X49,X55,X63,X69)</f>
        <v>112</v>
      </c>
      <c r="Y12" s="108">
        <f t="shared" si="1"/>
        <v>108</v>
      </c>
      <c r="Z12" s="108">
        <f t="shared" si="1"/>
        <v>4</v>
      </c>
      <c r="AA12" s="108">
        <f t="shared" si="1"/>
        <v>1250</v>
      </c>
      <c r="AB12" s="108">
        <f t="shared" si="1"/>
        <v>42323</v>
      </c>
      <c r="AC12" s="108">
        <f t="shared" si="1"/>
        <v>21539</v>
      </c>
      <c r="AD12" s="108">
        <f t="shared" si="1"/>
        <v>20784</v>
      </c>
      <c r="AE12" s="108">
        <f t="shared" si="1"/>
        <v>13869</v>
      </c>
      <c r="AF12" s="108">
        <f t="shared" si="1"/>
        <v>6995</v>
      </c>
      <c r="AG12" s="108">
        <f t="shared" si="1"/>
        <v>6874</v>
      </c>
      <c r="AH12" s="108">
        <f t="shared" si="1"/>
        <v>14031</v>
      </c>
      <c r="AI12" s="108">
        <f t="shared" si="1"/>
        <v>7132</v>
      </c>
      <c r="AJ12" s="108">
        <f t="shared" si="1"/>
        <v>6899</v>
      </c>
      <c r="AK12" s="108">
        <f t="shared" si="1"/>
        <v>14423</v>
      </c>
      <c r="AL12" s="108">
        <f t="shared" si="1"/>
        <v>7412</v>
      </c>
      <c r="AM12" s="108">
        <f t="shared" si="1"/>
        <v>7011</v>
      </c>
    </row>
    <row r="13" spans="1:39" ht="21.75" customHeight="1">
      <c r="A13" s="385">
        <v>7</v>
      </c>
      <c r="B13" s="386"/>
      <c r="C13" s="126">
        <f>SUM(D13:E13)</f>
        <v>4294</v>
      </c>
      <c r="D13" s="126">
        <f>SUM(F13,H13,J13,M13)</f>
        <v>1551</v>
      </c>
      <c r="E13" s="126">
        <v>2743</v>
      </c>
      <c r="F13" s="110">
        <v>241</v>
      </c>
      <c r="G13" s="110">
        <v>25</v>
      </c>
      <c r="H13" s="110">
        <v>194</v>
      </c>
      <c r="I13" s="110">
        <v>73</v>
      </c>
      <c r="J13" s="110">
        <v>1089</v>
      </c>
      <c r="K13" s="110">
        <v>2260</v>
      </c>
      <c r="L13" s="110">
        <v>278</v>
      </c>
      <c r="M13" s="110">
        <v>27</v>
      </c>
      <c r="N13" s="110">
        <v>108</v>
      </c>
      <c r="O13" s="110">
        <v>19</v>
      </c>
      <c r="P13" s="110">
        <v>32</v>
      </c>
      <c r="Q13" s="126">
        <f>SUM(R13:S13)</f>
        <v>1155</v>
      </c>
      <c r="R13" s="110">
        <v>143</v>
      </c>
      <c r="S13" s="110">
        <v>1012</v>
      </c>
      <c r="V13" s="19"/>
      <c r="W13" s="144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</row>
    <row r="14" spans="1:39" ht="21.75" customHeight="1">
      <c r="A14" s="385">
        <v>8</v>
      </c>
      <c r="B14" s="386"/>
      <c r="C14" s="126">
        <f>SUM(D14:E14)</f>
        <v>4277</v>
      </c>
      <c r="D14" s="126">
        <f>SUM(F14,H14,J14,M14)</f>
        <v>1514</v>
      </c>
      <c r="E14" s="126">
        <f>SUM(G14,I14,K14,L14,N14)</f>
        <v>2763</v>
      </c>
      <c r="F14" s="110">
        <v>236</v>
      </c>
      <c r="G14" s="110">
        <v>30</v>
      </c>
      <c r="H14" s="110">
        <v>185</v>
      </c>
      <c r="I14" s="110">
        <v>82</v>
      </c>
      <c r="J14" s="110">
        <v>1069</v>
      </c>
      <c r="K14" s="110">
        <v>2257</v>
      </c>
      <c r="L14" s="110">
        <v>282</v>
      </c>
      <c r="M14" s="110">
        <v>24</v>
      </c>
      <c r="N14" s="110">
        <v>112</v>
      </c>
      <c r="O14" s="110">
        <v>16</v>
      </c>
      <c r="P14" s="110">
        <v>33</v>
      </c>
      <c r="Q14" s="126">
        <f>SUM(R14:S14)</f>
        <v>1143</v>
      </c>
      <c r="R14" s="110">
        <v>139</v>
      </c>
      <c r="S14" s="110">
        <v>1004</v>
      </c>
      <c r="V14" s="364" t="s">
        <v>49</v>
      </c>
      <c r="W14" s="365"/>
      <c r="X14" s="114">
        <f aca="true" t="shared" si="2" ref="X14:X21">SUM(Y14:Z14)</f>
        <v>28</v>
      </c>
      <c r="Y14" s="114">
        <v>27</v>
      </c>
      <c r="Z14" s="114">
        <v>1</v>
      </c>
      <c r="AA14" s="114">
        <v>433</v>
      </c>
      <c r="AB14" s="114">
        <f aca="true" t="shared" si="3" ref="AB14:AB21">SUM(AC14:AD14)</f>
        <v>15435</v>
      </c>
      <c r="AC14" s="114">
        <f aca="true" t="shared" si="4" ref="AC14:AD21">SUM(AF14,AI14,AL14)</f>
        <v>7858</v>
      </c>
      <c r="AD14" s="114">
        <f t="shared" si="4"/>
        <v>7577</v>
      </c>
      <c r="AE14" s="114">
        <f aca="true" t="shared" si="5" ref="AE14:AE21">SUM(AF14:AG14)</f>
        <v>5104</v>
      </c>
      <c r="AF14" s="114">
        <v>2626</v>
      </c>
      <c r="AG14" s="114">
        <v>2478</v>
      </c>
      <c r="AH14" s="114">
        <f aca="true" t="shared" si="6" ref="AH14:AH21">SUM(AI14:AJ14)</f>
        <v>5107</v>
      </c>
      <c r="AI14" s="114">
        <v>2574</v>
      </c>
      <c r="AJ14" s="114">
        <v>2533</v>
      </c>
      <c r="AK14" s="114">
        <f aca="true" t="shared" si="7" ref="AK14:AK21">SUM(AL14:AM14)</f>
        <v>5224</v>
      </c>
      <c r="AL14" s="114">
        <v>2658</v>
      </c>
      <c r="AM14" s="114">
        <v>2566</v>
      </c>
    </row>
    <row r="15" spans="1:39" ht="21.75" customHeight="1">
      <c r="A15" s="402">
        <v>9</v>
      </c>
      <c r="B15" s="403"/>
      <c r="C15" s="108">
        <f aca="true" t="shared" si="8" ref="C15:S15">SUM(C17:C26,C29,C35,C45,C52,C58,C66,C72)</f>
        <v>4207</v>
      </c>
      <c r="D15" s="108">
        <f t="shared" si="8"/>
        <v>1470</v>
      </c>
      <c r="E15" s="108">
        <f t="shared" si="8"/>
        <v>2737</v>
      </c>
      <c r="F15" s="108">
        <f t="shared" si="8"/>
        <v>232</v>
      </c>
      <c r="G15" s="108">
        <f t="shared" si="8"/>
        <v>31</v>
      </c>
      <c r="H15" s="108">
        <f t="shared" si="8"/>
        <v>177</v>
      </c>
      <c r="I15" s="108">
        <f t="shared" si="8"/>
        <v>86</v>
      </c>
      <c r="J15" s="108">
        <f t="shared" si="8"/>
        <v>1037</v>
      </c>
      <c r="K15" s="108">
        <f t="shared" si="8"/>
        <v>2233</v>
      </c>
      <c r="L15" s="108">
        <f t="shared" si="8"/>
        <v>276</v>
      </c>
      <c r="M15" s="108">
        <f t="shared" si="8"/>
        <v>24</v>
      </c>
      <c r="N15" s="108">
        <f t="shared" si="8"/>
        <v>111</v>
      </c>
      <c r="O15" s="108">
        <f t="shared" si="8"/>
        <v>20</v>
      </c>
      <c r="P15" s="108">
        <f t="shared" si="8"/>
        <v>30</v>
      </c>
      <c r="Q15" s="108">
        <f t="shared" si="8"/>
        <v>1134</v>
      </c>
      <c r="R15" s="108">
        <f t="shared" si="8"/>
        <v>137</v>
      </c>
      <c r="S15" s="108">
        <f t="shared" si="8"/>
        <v>997</v>
      </c>
      <c r="V15" s="364" t="s">
        <v>48</v>
      </c>
      <c r="W15" s="365"/>
      <c r="X15" s="114">
        <f t="shared" si="2"/>
        <v>6</v>
      </c>
      <c r="Y15" s="114">
        <v>6</v>
      </c>
      <c r="Z15" s="30" t="s">
        <v>66</v>
      </c>
      <c r="AA15" s="114">
        <v>50</v>
      </c>
      <c r="AB15" s="114">
        <f t="shared" si="3"/>
        <v>1708</v>
      </c>
      <c r="AC15" s="114">
        <f t="shared" si="4"/>
        <v>883</v>
      </c>
      <c r="AD15" s="114">
        <f t="shared" si="4"/>
        <v>825</v>
      </c>
      <c r="AE15" s="114">
        <f t="shared" si="5"/>
        <v>554</v>
      </c>
      <c r="AF15" s="114">
        <v>282</v>
      </c>
      <c r="AG15" s="114">
        <v>272</v>
      </c>
      <c r="AH15" s="114">
        <f t="shared" si="6"/>
        <v>575</v>
      </c>
      <c r="AI15" s="114">
        <v>295</v>
      </c>
      <c r="AJ15" s="114">
        <v>280</v>
      </c>
      <c r="AK15" s="114">
        <f t="shared" si="7"/>
        <v>579</v>
      </c>
      <c r="AL15" s="114">
        <v>306</v>
      </c>
      <c r="AM15" s="114">
        <v>273</v>
      </c>
    </row>
    <row r="16" spans="1:39" ht="21.75" customHeight="1">
      <c r="A16" s="401"/>
      <c r="B16" s="376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V16" s="364" t="s">
        <v>47</v>
      </c>
      <c r="W16" s="365"/>
      <c r="X16" s="114">
        <f t="shared" si="2"/>
        <v>10</v>
      </c>
      <c r="Y16" s="114">
        <v>10</v>
      </c>
      <c r="Z16" s="30" t="s">
        <v>66</v>
      </c>
      <c r="AA16" s="114">
        <v>117</v>
      </c>
      <c r="AB16" s="114">
        <f t="shared" si="3"/>
        <v>3888</v>
      </c>
      <c r="AC16" s="114">
        <f t="shared" si="4"/>
        <v>2039</v>
      </c>
      <c r="AD16" s="114">
        <f t="shared" si="4"/>
        <v>1849</v>
      </c>
      <c r="AE16" s="114">
        <f t="shared" si="5"/>
        <v>1277</v>
      </c>
      <c r="AF16" s="114">
        <v>675</v>
      </c>
      <c r="AG16" s="114">
        <v>602</v>
      </c>
      <c r="AH16" s="114">
        <f t="shared" si="6"/>
        <v>1276</v>
      </c>
      <c r="AI16" s="114">
        <v>669</v>
      </c>
      <c r="AJ16" s="114">
        <v>607</v>
      </c>
      <c r="AK16" s="114">
        <f t="shared" si="7"/>
        <v>1335</v>
      </c>
      <c r="AL16" s="114">
        <v>695</v>
      </c>
      <c r="AM16" s="114">
        <v>640</v>
      </c>
    </row>
    <row r="17" spans="1:39" ht="21.75" customHeight="1">
      <c r="A17" s="364" t="s">
        <v>49</v>
      </c>
      <c r="B17" s="365"/>
      <c r="C17" s="114">
        <f aca="true" t="shared" si="9" ref="C17:C24">SUM(D17:E17)</f>
        <v>1284</v>
      </c>
      <c r="D17" s="114">
        <f aca="true" t="shared" si="10" ref="D17:D24">SUM(F17,H17,J17,M17)</f>
        <v>438</v>
      </c>
      <c r="E17" s="114">
        <f aca="true" t="shared" si="11" ref="E17:E24">SUM(G17,I17,K17,L17,N17)</f>
        <v>846</v>
      </c>
      <c r="F17" s="114">
        <v>49</v>
      </c>
      <c r="G17" s="114">
        <v>9</v>
      </c>
      <c r="H17" s="114">
        <v>46</v>
      </c>
      <c r="I17" s="114">
        <v>13</v>
      </c>
      <c r="J17" s="114">
        <v>336</v>
      </c>
      <c r="K17" s="114">
        <v>735</v>
      </c>
      <c r="L17" s="114">
        <v>59</v>
      </c>
      <c r="M17" s="114">
        <v>7</v>
      </c>
      <c r="N17" s="114">
        <v>30</v>
      </c>
      <c r="O17" s="114">
        <v>9</v>
      </c>
      <c r="P17" s="114">
        <v>13</v>
      </c>
      <c r="Q17" s="114">
        <f aca="true" t="shared" si="12" ref="Q17:Q24">SUM(R17:S17)</f>
        <v>271</v>
      </c>
      <c r="R17" s="114">
        <v>64</v>
      </c>
      <c r="S17" s="114">
        <v>207</v>
      </c>
      <c r="V17" s="364" t="s">
        <v>46</v>
      </c>
      <c r="W17" s="365"/>
      <c r="X17" s="114">
        <f t="shared" si="2"/>
        <v>7</v>
      </c>
      <c r="Y17" s="114">
        <v>6</v>
      </c>
      <c r="Z17" s="114">
        <v>1</v>
      </c>
      <c r="AA17" s="114">
        <v>41</v>
      </c>
      <c r="AB17" s="114">
        <f t="shared" si="3"/>
        <v>1041</v>
      </c>
      <c r="AC17" s="114">
        <f t="shared" si="4"/>
        <v>506</v>
      </c>
      <c r="AD17" s="114">
        <f t="shared" si="4"/>
        <v>535</v>
      </c>
      <c r="AE17" s="114">
        <f t="shared" si="5"/>
        <v>342</v>
      </c>
      <c r="AF17" s="114">
        <v>161</v>
      </c>
      <c r="AG17" s="114">
        <v>181</v>
      </c>
      <c r="AH17" s="114">
        <f t="shared" si="6"/>
        <v>365</v>
      </c>
      <c r="AI17" s="114">
        <v>171</v>
      </c>
      <c r="AJ17" s="114">
        <v>194</v>
      </c>
      <c r="AK17" s="114">
        <f t="shared" si="7"/>
        <v>334</v>
      </c>
      <c r="AL17" s="114">
        <v>174</v>
      </c>
      <c r="AM17" s="114">
        <v>160</v>
      </c>
    </row>
    <row r="18" spans="1:39" ht="21.75" customHeight="1">
      <c r="A18" s="364" t="s">
        <v>48</v>
      </c>
      <c r="B18" s="365"/>
      <c r="C18" s="114">
        <f t="shared" si="9"/>
        <v>170</v>
      </c>
      <c r="D18" s="114">
        <f t="shared" si="10"/>
        <v>54</v>
      </c>
      <c r="E18" s="114">
        <f t="shared" si="11"/>
        <v>116</v>
      </c>
      <c r="F18" s="114">
        <v>6</v>
      </c>
      <c r="G18" s="25">
        <v>4</v>
      </c>
      <c r="H18" s="114">
        <v>7</v>
      </c>
      <c r="I18" s="114">
        <v>3</v>
      </c>
      <c r="J18" s="114">
        <v>40</v>
      </c>
      <c r="K18" s="114">
        <v>94</v>
      </c>
      <c r="L18" s="114">
        <v>12</v>
      </c>
      <c r="M18" s="114">
        <v>1</v>
      </c>
      <c r="N18" s="114">
        <v>3</v>
      </c>
      <c r="O18" s="133">
        <v>1</v>
      </c>
      <c r="P18" s="134" t="s">
        <v>66</v>
      </c>
      <c r="Q18" s="114">
        <f t="shared" si="12"/>
        <v>56</v>
      </c>
      <c r="R18" s="114">
        <v>9</v>
      </c>
      <c r="S18" s="114">
        <v>47</v>
      </c>
      <c r="V18" s="364" t="s">
        <v>45</v>
      </c>
      <c r="W18" s="365"/>
      <c r="X18" s="114">
        <f t="shared" si="2"/>
        <v>6</v>
      </c>
      <c r="Y18" s="114">
        <v>6</v>
      </c>
      <c r="Z18" s="30" t="s">
        <v>66</v>
      </c>
      <c r="AA18" s="114">
        <v>30</v>
      </c>
      <c r="AB18" s="114">
        <f t="shared" si="3"/>
        <v>750</v>
      </c>
      <c r="AC18" s="114">
        <f t="shared" si="4"/>
        <v>395</v>
      </c>
      <c r="AD18" s="114">
        <f t="shared" si="4"/>
        <v>355</v>
      </c>
      <c r="AE18" s="114">
        <f t="shared" si="5"/>
        <v>234</v>
      </c>
      <c r="AF18" s="114">
        <v>116</v>
      </c>
      <c r="AG18" s="114">
        <v>118</v>
      </c>
      <c r="AH18" s="114">
        <f t="shared" si="6"/>
        <v>252</v>
      </c>
      <c r="AI18" s="114">
        <v>134</v>
      </c>
      <c r="AJ18" s="114">
        <v>118</v>
      </c>
      <c r="AK18" s="114">
        <f t="shared" si="7"/>
        <v>264</v>
      </c>
      <c r="AL18" s="114">
        <v>145</v>
      </c>
      <c r="AM18" s="114">
        <v>119</v>
      </c>
    </row>
    <row r="19" spans="1:39" ht="21.75" customHeight="1">
      <c r="A19" s="364" t="s">
        <v>47</v>
      </c>
      <c r="B19" s="365"/>
      <c r="C19" s="114">
        <f t="shared" si="9"/>
        <v>393</v>
      </c>
      <c r="D19" s="114">
        <f t="shared" si="10"/>
        <v>129</v>
      </c>
      <c r="E19" s="114">
        <f t="shared" si="11"/>
        <v>264</v>
      </c>
      <c r="F19" s="133">
        <v>22</v>
      </c>
      <c r="G19" s="133">
        <v>3</v>
      </c>
      <c r="H19" s="133">
        <v>13</v>
      </c>
      <c r="I19" s="25">
        <v>12</v>
      </c>
      <c r="J19" s="133">
        <v>91</v>
      </c>
      <c r="K19" s="133">
        <v>213</v>
      </c>
      <c r="L19" s="133">
        <v>25</v>
      </c>
      <c r="M19" s="133">
        <v>3</v>
      </c>
      <c r="N19" s="133">
        <v>11</v>
      </c>
      <c r="O19" s="133">
        <v>2</v>
      </c>
      <c r="P19" s="133">
        <v>4</v>
      </c>
      <c r="Q19" s="114">
        <f t="shared" si="12"/>
        <v>95</v>
      </c>
      <c r="R19" s="133">
        <v>4</v>
      </c>
      <c r="S19" s="133">
        <v>91</v>
      </c>
      <c r="V19" s="364" t="s">
        <v>44</v>
      </c>
      <c r="W19" s="365"/>
      <c r="X19" s="114">
        <f t="shared" si="2"/>
        <v>5</v>
      </c>
      <c r="Y19" s="114">
        <v>5</v>
      </c>
      <c r="Z19" s="30" t="s">
        <v>66</v>
      </c>
      <c r="AA19" s="114">
        <v>72</v>
      </c>
      <c r="AB19" s="114">
        <f t="shared" si="3"/>
        <v>2491</v>
      </c>
      <c r="AC19" s="114">
        <f t="shared" si="4"/>
        <v>1286</v>
      </c>
      <c r="AD19" s="114">
        <f t="shared" si="4"/>
        <v>1205</v>
      </c>
      <c r="AE19" s="114">
        <f t="shared" si="5"/>
        <v>825</v>
      </c>
      <c r="AF19" s="114">
        <v>418</v>
      </c>
      <c r="AG19" s="114">
        <v>407</v>
      </c>
      <c r="AH19" s="114">
        <f t="shared" si="6"/>
        <v>811</v>
      </c>
      <c r="AI19" s="114">
        <v>421</v>
      </c>
      <c r="AJ19" s="114">
        <v>390</v>
      </c>
      <c r="AK19" s="114">
        <f t="shared" si="7"/>
        <v>855</v>
      </c>
      <c r="AL19" s="114">
        <v>447</v>
      </c>
      <c r="AM19" s="114">
        <v>408</v>
      </c>
    </row>
    <row r="20" spans="1:39" ht="21.75" customHeight="1">
      <c r="A20" s="364" t="s">
        <v>46</v>
      </c>
      <c r="B20" s="365"/>
      <c r="C20" s="114">
        <f t="shared" si="9"/>
        <v>130</v>
      </c>
      <c r="D20" s="114">
        <f t="shared" si="10"/>
        <v>53</v>
      </c>
      <c r="E20" s="114">
        <f t="shared" si="11"/>
        <v>77</v>
      </c>
      <c r="F20" s="133">
        <v>11</v>
      </c>
      <c r="G20" s="25">
        <v>1</v>
      </c>
      <c r="H20" s="133">
        <v>9</v>
      </c>
      <c r="I20" s="25">
        <v>2</v>
      </c>
      <c r="J20" s="133">
        <v>33</v>
      </c>
      <c r="K20" s="133">
        <v>62</v>
      </c>
      <c r="L20" s="133">
        <v>12</v>
      </c>
      <c r="M20" s="25" t="s">
        <v>9</v>
      </c>
      <c r="N20" s="134" t="s">
        <v>66</v>
      </c>
      <c r="O20" s="134" t="s">
        <v>66</v>
      </c>
      <c r="P20" s="133">
        <v>1</v>
      </c>
      <c r="Q20" s="114">
        <f t="shared" si="12"/>
        <v>43</v>
      </c>
      <c r="R20" s="133">
        <v>2</v>
      </c>
      <c r="S20" s="133">
        <v>41</v>
      </c>
      <c r="V20" s="364" t="s">
        <v>43</v>
      </c>
      <c r="W20" s="365"/>
      <c r="X20" s="114">
        <f t="shared" si="2"/>
        <v>2</v>
      </c>
      <c r="Y20" s="114">
        <v>2</v>
      </c>
      <c r="Z20" s="30" t="s">
        <v>66</v>
      </c>
      <c r="AA20" s="114">
        <v>25</v>
      </c>
      <c r="AB20" s="114">
        <f t="shared" si="3"/>
        <v>903</v>
      </c>
      <c r="AC20" s="114">
        <f t="shared" si="4"/>
        <v>453</v>
      </c>
      <c r="AD20" s="114">
        <f t="shared" si="4"/>
        <v>450</v>
      </c>
      <c r="AE20" s="114">
        <f t="shared" si="5"/>
        <v>277</v>
      </c>
      <c r="AF20" s="114">
        <v>147</v>
      </c>
      <c r="AG20" s="114">
        <v>130</v>
      </c>
      <c r="AH20" s="114">
        <f t="shared" si="6"/>
        <v>304</v>
      </c>
      <c r="AI20" s="114">
        <v>154</v>
      </c>
      <c r="AJ20" s="114">
        <v>150</v>
      </c>
      <c r="AK20" s="114">
        <f t="shared" si="7"/>
        <v>322</v>
      </c>
      <c r="AL20" s="114">
        <v>152</v>
      </c>
      <c r="AM20" s="114">
        <v>170</v>
      </c>
    </row>
    <row r="21" spans="1:39" ht="21.75" customHeight="1">
      <c r="A21" s="364" t="s">
        <v>45</v>
      </c>
      <c r="B21" s="365"/>
      <c r="C21" s="114">
        <f t="shared" si="9"/>
        <v>118</v>
      </c>
      <c r="D21" s="114">
        <f t="shared" si="10"/>
        <v>45</v>
      </c>
      <c r="E21" s="114">
        <f t="shared" si="11"/>
        <v>73</v>
      </c>
      <c r="F21" s="133">
        <v>10</v>
      </c>
      <c r="G21" s="25">
        <v>1</v>
      </c>
      <c r="H21" s="133">
        <v>9</v>
      </c>
      <c r="I21" s="25">
        <v>4</v>
      </c>
      <c r="J21" s="133">
        <v>25</v>
      </c>
      <c r="K21" s="133">
        <v>52</v>
      </c>
      <c r="L21" s="133">
        <v>14</v>
      </c>
      <c r="M21" s="133">
        <v>1</v>
      </c>
      <c r="N21" s="133">
        <v>2</v>
      </c>
      <c r="O21" s="133">
        <v>2</v>
      </c>
      <c r="P21" s="134" t="s">
        <v>66</v>
      </c>
      <c r="Q21" s="114">
        <f t="shared" si="12"/>
        <v>48</v>
      </c>
      <c r="R21" s="133">
        <v>11</v>
      </c>
      <c r="S21" s="133">
        <v>37</v>
      </c>
      <c r="V21" s="364" t="s">
        <v>42</v>
      </c>
      <c r="W21" s="365"/>
      <c r="X21" s="114">
        <f t="shared" si="2"/>
        <v>5</v>
      </c>
      <c r="Y21" s="114">
        <v>5</v>
      </c>
      <c r="Z21" s="30" t="s">
        <v>66</v>
      </c>
      <c r="AA21" s="114">
        <v>75</v>
      </c>
      <c r="AB21" s="114">
        <f t="shared" si="3"/>
        <v>2703</v>
      </c>
      <c r="AC21" s="114">
        <f t="shared" si="4"/>
        <v>1368</v>
      </c>
      <c r="AD21" s="114">
        <f t="shared" si="4"/>
        <v>1335</v>
      </c>
      <c r="AE21" s="114">
        <f t="shared" si="5"/>
        <v>874</v>
      </c>
      <c r="AF21" s="114">
        <v>440</v>
      </c>
      <c r="AG21" s="114">
        <v>434</v>
      </c>
      <c r="AH21" s="114">
        <f t="shared" si="6"/>
        <v>900</v>
      </c>
      <c r="AI21" s="114">
        <v>463</v>
      </c>
      <c r="AJ21" s="114">
        <v>437</v>
      </c>
      <c r="AK21" s="114">
        <f t="shared" si="7"/>
        <v>929</v>
      </c>
      <c r="AL21" s="114">
        <v>465</v>
      </c>
      <c r="AM21" s="114">
        <v>464</v>
      </c>
    </row>
    <row r="22" spans="1:39" ht="21.75" customHeight="1">
      <c r="A22" s="364" t="s">
        <v>44</v>
      </c>
      <c r="B22" s="365"/>
      <c r="C22" s="114">
        <f t="shared" si="9"/>
        <v>270</v>
      </c>
      <c r="D22" s="114">
        <f t="shared" si="10"/>
        <v>90</v>
      </c>
      <c r="E22" s="114">
        <f t="shared" si="11"/>
        <v>180</v>
      </c>
      <c r="F22" s="133">
        <v>15</v>
      </c>
      <c r="G22" s="25">
        <v>3</v>
      </c>
      <c r="H22" s="133">
        <v>10</v>
      </c>
      <c r="I22" s="25">
        <v>8</v>
      </c>
      <c r="J22" s="133">
        <v>64</v>
      </c>
      <c r="K22" s="133">
        <v>138</v>
      </c>
      <c r="L22" s="133">
        <v>21</v>
      </c>
      <c r="M22" s="133">
        <v>1</v>
      </c>
      <c r="N22" s="133">
        <v>10</v>
      </c>
      <c r="O22" s="134" t="s">
        <v>66</v>
      </c>
      <c r="P22" s="133">
        <v>2</v>
      </c>
      <c r="Q22" s="114">
        <f t="shared" si="12"/>
        <v>79</v>
      </c>
      <c r="R22" s="133">
        <v>1</v>
      </c>
      <c r="S22" s="133">
        <v>78</v>
      </c>
      <c r="V22" s="375"/>
      <c r="W22" s="376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spans="1:39" ht="21.75" customHeight="1">
      <c r="A23" s="364" t="s">
        <v>43</v>
      </c>
      <c r="B23" s="365"/>
      <c r="C23" s="114">
        <f t="shared" si="9"/>
        <v>102</v>
      </c>
      <c r="D23" s="114">
        <f t="shared" si="10"/>
        <v>32</v>
      </c>
      <c r="E23" s="114">
        <f t="shared" si="11"/>
        <v>70</v>
      </c>
      <c r="F23" s="133">
        <v>7</v>
      </c>
      <c r="G23" s="25">
        <v>1</v>
      </c>
      <c r="H23" s="133">
        <v>4</v>
      </c>
      <c r="I23" s="25">
        <v>4</v>
      </c>
      <c r="J23" s="133">
        <v>20</v>
      </c>
      <c r="K23" s="133">
        <v>55</v>
      </c>
      <c r="L23" s="133">
        <v>8</v>
      </c>
      <c r="M23" s="25">
        <v>1</v>
      </c>
      <c r="N23" s="133">
        <v>2</v>
      </c>
      <c r="O23" s="134" t="s">
        <v>66</v>
      </c>
      <c r="P23" s="134" t="s">
        <v>66</v>
      </c>
      <c r="Q23" s="114">
        <f t="shared" si="12"/>
        <v>19</v>
      </c>
      <c r="R23" s="133">
        <v>4</v>
      </c>
      <c r="S23" s="133">
        <v>15</v>
      </c>
      <c r="V23" s="364" t="s">
        <v>144</v>
      </c>
      <c r="W23" s="365"/>
      <c r="X23" s="108">
        <f aca="true" t="shared" si="13" ref="X23:AM23">SUM(X24)</f>
        <v>2</v>
      </c>
      <c r="Y23" s="108">
        <f t="shared" si="13"/>
        <v>1</v>
      </c>
      <c r="Z23" s="108">
        <f t="shared" si="13"/>
        <v>1</v>
      </c>
      <c r="AA23" s="108">
        <f t="shared" si="13"/>
        <v>12</v>
      </c>
      <c r="AB23" s="108">
        <f t="shared" si="13"/>
        <v>339</v>
      </c>
      <c r="AC23" s="108">
        <f t="shared" si="13"/>
        <v>174</v>
      </c>
      <c r="AD23" s="108">
        <f t="shared" si="13"/>
        <v>165</v>
      </c>
      <c r="AE23" s="108">
        <f t="shared" si="13"/>
        <v>105</v>
      </c>
      <c r="AF23" s="108">
        <f t="shared" si="13"/>
        <v>55</v>
      </c>
      <c r="AG23" s="108">
        <f t="shared" si="13"/>
        <v>50</v>
      </c>
      <c r="AH23" s="108">
        <f t="shared" si="13"/>
        <v>112</v>
      </c>
      <c r="AI23" s="108">
        <f t="shared" si="13"/>
        <v>53</v>
      </c>
      <c r="AJ23" s="108">
        <f t="shared" si="13"/>
        <v>59</v>
      </c>
      <c r="AK23" s="108">
        <f t="shared" si="13"/>
        <v>122</v>
      </c>
      <c r="AL23" s="108">
        <f t="shared" si="13"/>
        <v>66</v>
      </c>
      <c r="AM23" s="108">
        <f t="shared" si="13"/>
        <v>56</v>
      </c>
    </row>
    <row r="24" spans="1:39" ht="21.75" customHeight="1">
      <c r="A24" s="364" t="s">
        <v>42</v>
      </c>
      <c r="B24" s="365"/>
      <c r="C24" s="114">
        <f t="shared" si="9"/>
        <v>216</v>
      </c>
      <c r="D24" s="114">
        <f t="shared" si="10"/>
        <v>71</v>
      </c>
      <c r="E24" s="114">
        <f t="shared" si="11"/>
        <v>145</v>
      </c>
      <c r="F24" s="133">
        <v>7</v>
      </c>
      <c r="G24" s="25">
        <v>2</v>
      </c>
      <c r="H24" s="133">
        <v>6</v>
      </c>
      <c r="I24" s="25">
        <v>3</v>
      </c>
      <c r="J24" s="133">
        <v>57</v>
      </c>
      <c r="K24" s="133">
        <v>120</v>
      </c>
      <c r="L24" s="133">
        <v>10</v>
      </c>
      <c r="M24" s="133">
        <v>1</v>
      </c>
      <c r="N24" s="133">
        <v>10</v>
      </c>
      <c r="O24" s="133">
        <v>1</v>
      </c>
      <c r="P24" s="134" t="s">
        <v>66</v>
      </c>
      <c r="Q24" s="114">
        <f t="shared" si="12"/>
        <v>64</v>
      </c>
      <c r="R24" s="133">
        <v>4</v>
      </c>
      <c r="S24" s="133">
        <v>60</v>
      </c>
      <c r="V24" s="35"/>
      <c r="W24" s="125" t="s">
        <v>143</v>
      </c>
      <c r="X24" s="126">
        <f>SUM(Y24:Z24)</f>
        <v>2</v>
      </c>
      <c r="Y24" s="110">
        <v>1</v>
      </c>
      <c r="Z24" s="110">
        <v>1</v>
      </c>
      <c r="AA24" s="110">
        <v>12</v>
      </c>
      <c r="AB24" s="126">
        <f>SUM(AC24:AD24)</f>
        <v>339</v>
      </c>
      <c r="AC24" s="126">
        <f>SUM(AF24,AI24,AL24)</f>
        <v>174</v>
      </c>
      <c r="AD24" s="126">
        <f>SUM(AG24,AJ24,AM24)</f>
        <v>165</v>
      </c>
      <c r="AE24" s="126">
        <f>SUM(AF24:AG24)</f>
        <v>105</v>
      </c>
      <c r="AF24" s="110">
        <v>55</v>
      </c>
      <c r="AG24" s="110">
        <v>50</v>
      </c>
      <c r="AH24" s="126">
        <f>SUM(AI24:AJ24)</f>
        <v>112</v>
      </c>
      <c r="AI24" s="110">
        <v>53</v>
      </c>
      <c r="AJ24" s="110">
        <v>59</v>
      </c>
      <c r="AK24" s="126">
        <f>SUM(AL24:AM24)</f>
        <v>122</v>
      </c>
      <c r="AL24" s="110">
        <v>66</v>
      </c>
      <c r="AM24" s="110">
        <v>56</v>
      </c>
    </row>
    <row r="25" spans="1:39" ht="21.75" customHeight="1">
      <c r="A25" s="375"/>
      <c r="B25" s="376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V25" s="35"/>
      <c r="W25" s="12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ht="21.75" customHeight="1">
      <c r="A26" s="364" t="s">
        <v>144</v>
      </c>
      <c r="B26" s="365"/>
      <c r="C26" s="108">
        <f aca="true" t="shared" si="14" ref="C26:L26">SUM(C27)</f>
        <v>45</v>
      </c>
      <c r="D26" s="108">
        <f t="shared" si="14"/>
        <v>15</v>
      </c>
      <c r="E26" s="108">
        <f t="shared" si="14"/>
        <v>30</v>
      </c>
      <c r="F26" s="108">
        <f t="shared" si="14"/>
        <v>2</v>
      </c>
      <c r="G26" s="108">
        <f t="shared" si="14"/>
        <v>1</v>
      </c>
      <c r="H26" s="108">
        <f t="shared" si="14"/>
        <v>2</v>
      </c>
      <c r="I26" s="108">
        <f t="shared" si="14"/>
        <v>1</v>
      </c>
      <c r="J26" s="108">
        <f t="shared" si="14"/>
        <v>11</v>
      </c>
      <c r="K26" s="108">
        <f t="shared" si="14"/>
        <v>23</v>
      </c>
      <c r="L26" s="108">
        <f t="shared" si="14"/>
        <v>4</v>
      </c>
      <c r="M26" s="25" t="s">
        <v>9</v>
      </c>
      <c r="N26" s="108">
        <f>SUM(N27)</f>
        <v>1</v>
      </c>
      <c r="O26" s="25" t="s">
        <v>9</v>
      </c>
      <c r="P26" s="108">
        <f>SUM(P27)</f>
        <v>1</v>
      </c>
      <c r="Q26" s="108">
        <f>SUM(Q27)</f>
        <v>8</v>
      </c>
      <c r="R26" s="108">
        <f>SUM(R27)</f>
        <v>1</v>
      </c>
      <c r="S26" s="108">
        <f>SUM(S27)</f>
        <v>7</v>
      </c>
      <c r="V26" s="364" t="s">
        <v>142</v>
      </c>
      <c r="W26" s="365"/>
      <c r="X26" s="108">
        <f>SUM(X27:X30)</f>
        <v>4</v>
      </c>
      <c r="Y26" s="108">
        <f>SUM(Y27:Y30)</f>
        <v>4</v>
      </c>
      <c r="Z26" s="30" t="s">
        <v>66</v>
      </c>
      <c r="AA26" s="108">
        <f aca="true" t="shared" si="15" ref="AA26:AM26">SUM(AA27:AA30)</f>
        <v>55</v>
      </c>
      <c r="AB26" s="108">
        <f t="shared" si="15"/>
        <v>1788</v>
      </c>
      <c r="AC26" s="108">
        <f t="shared" si="15"/>
        <v>912</v>
      </c>
      <c r="AD26" s="108">
        <f t="shared" si="15"/>
        <v>876</v>
      </c>
      <c r="AE26" s="108">
        <f t="shared" si="15"/>
        <v>608</v>
      </c>
      <c r="AF26" s="108">
        <f t="shared" si="15"/>
        <v>290</v>
      </c>
      <c r="AG26" s="108">
        <f t="shared" si="15"/>
        <v>318</v>
      </c>
      <c r="AH26" s="108">
        <f t="shared" si="15"/>
        <v>574</v>
      </c>
      <c r="AI26" s="108">
        <f t="shared" si="15"/>
        <v>305</v>
      </c>
      <c r="AJ26" s="108">
        <f t="shared" si="15"/>
        <v>269</v>
      </c>
      <c r="AK26" s="108">
        <f t="shared" si="15"/>
        <v>606</v>
      </c>
      <c r="AL26" s="108">
        <f t="shared" si="15"/>
        <v>317</v>
      </c>
      <c r="AM26" s="108">
        <f t="shared" si="15"/>
        <v>289</v>
      </c>
    </row>
    <row r="27" spans="1:39" ht="21.75" customHeight="1">
      <c r="A27" s="35"/>
      <c r="B27" s="129" t="s">
        <v>162</v>
      </c>
      <c r="C27" s="126">
        <f>SUM(D27:E27)</f>
        <v>45</v>
      </c>
      <c r="D27" s="126">
        <f>SUM(F27,H27,J27,M27)</f>
        <v>15</v>
      </c>
      <c r="E27" s="126">
        <f>SUM(G27,I27,K27,L27,N27)</f>
        <v>30</v>
      </c>
      <c r="F27" s="17">
        <v>2</v>
      </c>
      <c r="G27" s="20">
        <v>1</v>
      </c>
      <c r="H27" s="17">
        <v>2</v>
      </c>
      <c r="I27" s="20">
        <v>1</v>
      </c>
      <c r="J27" s="17">
        <v>11</v>
      </c>
      <c r="K27" s="17">
        <v>23</v>
      </c>
      <c r="L27" s="17">
        <v>4</v>
      </c>
      <c r="M27" s="20" t="s">
        <v>9</v>
      </c>
      <c r="N27" s="17">
        <v>1</v>
      </c>
      <c r="O27" s="20" t="s">
        <v>9</v>
      </c>
      <c r="P27" s="17">
        <v>1</v>
      </c>
      <c r="Q27" s="126">
        <f>SUM(R27:S27)</f>
        <v>8</v>
      </c>
      <c r="R27" s="20">
        <v>1</v>
      </c>
      <c r="S27" s="17">
        <v>7</v>
      </c>
      <c r="V27" s="35"/>
      <c r="W27" s="125" t="s">
        <v>141</v>
      </c>
      <c r="X27" s="126">
        <f>SUM(Y27:Z27)</f>
        <v>1</v>
      </c>
      <c r="Y27" s="110">
        <v>1</v>
      </c>
      <c r="Z27" s="26" t="s">
        <v>66</v>
      </c>
      <c r="AA27" s="110">
        <v>16</v>
      </c>
      <c r="AB27" s="126">
        <f>SUM(AC27:AD27)</f>
        <v>550</v>
      </c>
      <c r="AC27" s="126">
        <f aca="true" t="shared" si="16" ref="AC27:AD30">SUM(AF27,AI27,AL27)</f>
        <v>275</v>
      </c>
      <c r="AD27" s="126">
        <f t="shared" si="16"/>
        <v>275</v>
      </c>
      <c r="AE27" s="126">
        <f>SUM(AF27:AG27)</f>
        <v>188</v>
      </c>
      <c r="AF27" s="110">
        <v>89</v>
      </c>
      <c r="AG27" s="110">
        <v>99</v>
      </c>
      <c r="AH27" s="126">
        <f>SUM(AI27:AJ27)</f>
        <v>176</v>
      </c>
      <c r="AI27" s="110">
        <v>88</v>
      </c>
      <c r="AJ27" s="110">
        <v>88</v>
      </c>
      <c r="AK27" s="126">
        <f>SUM(AL27:AM27)</f>
        <v>186</v>
      </c>
      <c r="AL27" s="110">
        <v>98</v>
      </c>
      <c r="AM27" s="110">
        <v>88</v>
      </c>
    </row>
    <row r="28" spans="1:39" ht="21.75" customHeight="1">
      <c r="A28" s="35"/>
      <c r="B28" s="12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V28" s="35"/>
      <c r="W28" s="125" t="s">
        <v>140</v>
      </c>
      <c r="X28" s="126">
        <f>SUM(Y28:Z28)</f>
        <v>1</v>
      </c>
      <c r="Y28" s="110">
        <v>1</v>
      </c>
      <c r="Z28" s="26" t="s">
        <v>66</v>
      </c>
      <c r="AA28" s="110">
        <v>16</v>
      </c>
      <c r="AB28" s="126">
        <f>SUM(AC28:AD28)</f>
        <v>534</v>
      </c>
      <c r="AC28" s="126">
        <f t="shared" si="16"/>
        <v>277</v>
      </c>
      <c r="AD28" s="126">
        <f t="shared" si="16"/>
        <v>257</v>
      </c>
      <c r="AE28" s="126">
        <f>SUM(AF28:AG28)</f>
        <v>176</v>
      </c>
      <c r="AF28" s="110">
        <v>82</v>
      </c>
      <c r="AG28" s="110">
        <v>94</v>
      </c>
      <c r="AH28" s="126">
        <f>SUM(AI28:AJ28)</f>
        <v>157</v>
      </c>
      <c r="AI28" s="110">
        <v>92</v>
      </c>
      <c r="AJ28" s="110">
        <v>65</v>
      </c>
      <c r="AK28" s="126">
        <f>SUM(AL28:AM28)</f>
        <v>201</v>
      </c>
      <c r="AL28" s="110">
        <v>103</v>
      </c>
      <c r="AM28" s="110">
        <v>98</v>
      </c>
    </row>
    <row r="29" spans="1:39" ht="21.75" customHeight="1">
      <c r="A29" s="364" t="s">
        <v>142</v>
      </c>
      <c r="B29" s="365"/>
      <c r="C29" s="108">
        <f>SUM(C30:C33)</f>
        <v>180</v>
      </c>
      <c r="D29" s="108">
        <f>SUM(D30:D33)</f>
        <v>61</v>
      </c>
      <c r="E29" s="108">
        <f>SUM(E30:E33)</f>
        <v>119</v>
      </c>
      <c r="F29" s="108">
        <f>SUM(F30:F33)</f>
        <v>11</v>
      </c>
      <c r="G29" s="25" t="s">
        <v>9</v>
      </c>
      <c r="H29" s="108">
        <f aca="true" t="shared" si="17" ref="H29:N29">SUM(H30:H33)</f>
        <v>9</v>
      </c>
      <c r="I29" s="108">
        <f t="shared" si="17"/>
        <v>2</v>
      </c>
      <c r="J29" s="108">
        <f t="shared" si="17"/>
        <v>37</v>
      </c>
      <c r="K29" s="108">
        <f t="shared" si="17"/>
        <v>102</v>
      </c>
      <c r="L29" s="108">
        <f t="shared" si="17"/>
        <v>11</v>
      </c>
      <c r="M29" s="108">
        <f t="shared" si="17"/>
        <v>4</v>
      </c>
      <c r="N29" s="108">
        <f t="shared" si="17"/>
        <v>4</v>
      </c>
      <c r="O29" s="25" t="s">
        <v>9</v>
      </c>
      <c r="P29" s="108">
        <f>SUM(P30:P33)</f>
        <v>1</v>
      </c>
      <c r="Q29" s="108">
        <f>SUM(Q30:Q33)</f>
        <v>53</v>
      </c>
      <c r="R29" s="108">
        <f>SUM(R30:R33)</f>
        <v>1</v>
      </c>
      <c r="S29" s="108">
        <f>SUM(S30:S33)</f>
        <v>52</v>
      </c>
      <c r="V29" s="35"/>
      <c r="W29" s="125" t="s">
        <v>139</v>
      </c>
      <c r="X29" s="126">
        <f>SUM(Y29:Z29)</f>
        <v>1</v>
      </c>
      <c r="Y29" s="110">
        <v>1</v>
      </c>
      <c r="Z29" s="26" t="s">
        <v>66</v>
      </c>
      <c r="AA29" s="110">
        <v>17</v>
      </c>
      <c r="AB29" s="126">
        <f>SUM(AC29:AD29)</f>
        <v>528</v>
      </c>
      <c r="AC29" s="126">
        <f t="shared" si="16"/>
        <v>264</v>
      </c>
      <c r="AD29" s="126">
        <f t="shared" si="16"/>
        <v>264</v>
      </c>
      <c r="AE29" s="126">
        <f>SUM(AF29:AG29)</f>
        <v>181</v>
      </c>
      <c r="AF29" s="110">
        <v>83</v>
      </c>
      <c r="AG29" s="110">
        <v>98</v>
      </c>
      <c r="AH29" s="126">
        <f>SUM(AI29:AJ29)</f>
        <v>174</v>
      </c>
      <c r="AI29" s="110">
        <v>91</v>
      </c>
      <c r="AJ29" s="110">
        <v>83</v>
      </c>
      <c r="AK29" s="126">
        <f>SUM(AL29:AM29)</f>
        <v>173</v>
      </c>
      <c r="AL29" s="110">
        <v>90</v>
      </c>
      <c r="AM29" s="110">
        <v>83</v>
      </c>
    </row>
    <row r="30" spans="1:39" ht="21.75" customHeight="1">
      <c r="A30" s="35"/>
      <c r="B30" s="125" t="s">
        <v>141</v>
      </c>
      <c r="C30" s="126">
        <f>SUM(D30:E30)</f>
        <v>51</v>
      </c>
      <c r="D30" s="126">
        <f>SUM(F30,H30,J30,M30)</f>
        <v>14</v>
      </c>
      <c r="E30" s="126">
        <f>SUM(G30,I30,K30,L30,N30)</f>
        <v>37</v>
      </c>
      <c r="F30" s="17">
        <v>2</v>
      </c>
      <c r="G30" s="20" t="s">
        <v>66</v>
      </c>
      <c r="H30" s="17">
        <v>2</v>
      </c>
      <c r="I30" s="20" t="s">
        <v>66</v>
      </c>
      <c r="J30" s="17">
        <v>9</v>
      </c>
      <c r="K30" s="17">
        <v>32</v>
      </c>
      <c r="L30" s="17">
        <v>2</v>
      </c>
      <c r="M30" s="17">
        <v>1</v>
      </c>
      <c r="N30" s="20">
        <v>3</v>
      </c>
      <c r="O30" s="127" t="s">
        <v>66</v>
      </c>
      <c r="P30" s="127" t="s">
        <v>66</v>
      </c>
      <c r="Q30" s="126">
        <f>SUM(R30:S30)</f>
        <v>15</v>
      </c>
      <c r="R30" s="17">
        <v>1</v>
      </c>
      <c r="S30" s="17">
        <v>14</v>
      </c>
      <c r="V30" s="35"/>
      <c r="W30" s="125" t="s">
        <v>138</v>
      </c>
      <c r="X30" s="126">
        <f>SUM(Y30:Z30)</f>
        <v>1</v>
      </c>
      <c r="Y30" s="110">
        <v>1</v>
      </c>
      <c r="Z30" s="26" t="s">
        <v>66</v>
      </c>
      <c r="AA30" s="110">
        <v>6</v>
      </c>
      <c r="AB30" s="126">
        <f>SUM(AC30:AD30)</f>
        <v>176</v>
      </c>
      <c r="AC30" s="126">
        <f t="shared" si="16"/>
        <v>96</v>
      </c>
      <c r="AD30" s="126">
        <f t="shared" si="16"/>
        <v>80</v>
      </c>
      <c r="AE30" s="126">
        <f>SUM(AF30:AG30)</f>
        <v>63</v>
      </c>
      <c r="AF30" s="110">
        <v>36</v>
      </c>
      <c r="AG30" s="110">
        <v>27</v>
      </c>
      <c r="AH30" s="126">
        <f>SUM(AI30:AJ30)</f>
        <v>67</v>
      </c>
      <c r="AI30" s="110">
        <v>34</v>
      </c>
      <c r="AJ30" s="110">
        <v>33</v>
      </c>
      <c r="AK30" s="126">
        <f>SUM(AL30:AM30)</f>
        <v>46</v>
      </c>
      <c r="AL30" s="110">
        <v>26</v>
      </c>
      <c r="AM30" s="110">
        <v>20</v>
      </c>
    </row>
    <row r="31" spans="1:39" ht="21.75" customHeight="1">
      <c r="A31" s="35"/>
      <c r="B31" s="125" t="s">
        <v>140</v>
      </c>
      <c r="C31" s="126">
        <f>SUM(D31:E31)</f>
        <v>48</v>
      </c>
      <c r="D31" s="126">
        <f>SUM(F31,H31,J31,M31)</f>
        <v>17</v>
      </c>
      <c r="E31" s="126">
        <f>SUM(G31,I31,K31,L31,N31)</f>
        <v>31</v>
      </c>
      <c r="F31" s="17">
        <v>3</v>
      </c>
      <c r="G31" s="20" t="s">
        <v>66</v>
      </c>
      <c r="H31" s="17">
        <v>2</v>
      </c>
      <c r="I31" s="20">
        <v>1</v>
      </c>
      <c r="J31" s="17">
        <v>11</v>
      </c>
      <c r="K31" s="17">
        <v>27</v>
      </c>
      <c r="L31" s="17">
        <v>3</v>
      </c>
      <c r="M31" s="17">
        <v>1</v>
      </c>
      <c r="N31" s="127" t="s">
        <v>66</v>
      </c>
      <c r="O31" s="127" t="s">
        <v>66</v>
      </c>
      <c r="P31" s="127" t="s">
        <v>66</v>
      </c>
      <c r="Q31" s="126">
        <f>SUM(R31:S31)</f>
        <v>16</v>
      </c>
      <c r="R31" s="127" t="s">
        <v>66</v>
      </c>
      <c r="S31" s="17">
        <v>16</v>
      </c>
      <c r="V31" s="35"/>
      <c r="W31" s="12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21.75" customHeight="1">
      <c r="A32" s="35"/>
      <c r="B32" s="125" t="s">
        <v>139</v>
      </c>
      <c r="C32" s="126">
        <f>SUM(D32:E32)</f>
        <v>47</v>
      </c>
      <c r="D32" s="126">
        <f>SUM(F32,H32,J32,M32)</f>
        <v>17</v>
      </c>
      <c r="E32" s="126">
        <f>SUM(G32,I32,K32,L32,N32)</f>
        <v>30</v>
      </c>
      <c r="F32" s="17">
        <v>3</v>
      </c>
      <c r="G32" s="20" t="s">
        <v>66</v>
      </c>
      <c r="H32" s="17">
        <v>2</v>
      </c>
      <c r="I32" s="20">
        <v>1</v>
      </c>
      <c r="J32" s="17">
        <v>11</v>
      </c>
      <c r="K32" s="17">
        <v>26</v>
      </c>
      <c r="L32" s="17">
        <v>3</v>
      </c>
      <c r="M32" s="20">
        <v>1</v>
      </c>
      <c r="N32" s="127" t="s">
        <v>66</v>
      </c>
      <c r="O32" s="127" t="s">
        <v>66</v>
      </c>
      <c r="P32" s="20">
        <v>1</v>
      </c>
      <c r="Q32" s="126">
        <f>SUM(R32:S32)</f>
        <v>7</v>
      </c>
      <c r="R32" s="127" t="s">
        <v>66</v>
      </c>
      <c r="S32" s="17">
        <v>7</v>
      </c>
      <c r="V32" s="364" t="s">
        <v>137</v>
      </c>
      <c r="W32" s="365"/>
      <c r="X32" s="108">
        <f>SUM(X33:X40)</f>
        <v>10</v>
      </c>
      <c r="Y32" s="108">
        <f>SUM(Y33:Y40)</f>
        <v>10</v>
      </c>
      <c r="Z32" s="30" t="s">
        <v>66</v>
      </c>
      <c r="AA32" s="108">
        <f aca="true" t="shared" si="18" ref="AA32:AM32">SUM(AA33:AA40)</f>
        <v>96</v>
      </c>
      <c r="AB32" s="108">
        <f t="shared" si="18"/>
        <v>3132</v>
      </c>
      <c r="AC32" s="108">
        <f t="shared" si="18"/>
        <v>1567</v>
      </c>
      <c r="AD32" s="108">
        <f t="shared" si="18"/>
        <v>1565</v>
      </c>
      <c r="AE32" s="108">
        <f t="shared" si="18"/>
        <v>1048</v>
      </c>
      <c r="AF32" s="108">
        <f t="shared" si="18"/>
        <v>512</v>
      </c>
      <c r="AG32" s="108">
        <f t="shared" si="18"/>
        <v>536</v>
      </c>
      <c r="AH32" s="108">
        <f t="shared" si="18"/>
        <v>1027</v>
      </c>
      <c r="AI32" s="108">
        <f t="shared" si="18"/>
        <v>518</v>
      </c>
      <c r="AJ32" s="108">
        <f t="shared" si="18"/>
        <v>509</v>
      </c>
      <c r="AK32" s="108">
        <f t="shared" si="18"/>
        <v>1057</v>
      </c>
      <c r="AL32" s="108">
        <f t="shared" si="18"/>
        <v>537</v>
      </c>
      <c r="AM32" s="108">
        <f t="shared" si="18"/>
        <v>520</v>
      </c>
    </row>
    <row r="33" spans="1:39" ht="21.75" customHeight="1">
      <c r="A33" s="35"/>
      <c r="B33" s="125" t="s">
        <v>138</v>
      </c>
      <c r="C33" s="126">
        <f>SUM(D33:E33)</f>
        <v>34</v>
      </c>
      <c r="D33" s="126">
        <f>SUM(F33,H33,J33,M33)</f>
        <v>13</v>
      </c>
      <c r="E33" s="126">
        <f>SUM(G33,I33,K33,L33,N33)</f>
        <v>21</v>
      </c>
      <c r="F33" s="17">
        <v>3</v>
      </c>
      <c r="G33" s="20" t="s">
        <v>66</v>
      </c>
      <c r="H33" s="17">
        <v>3</v>
      </c>
      <c r="I33" s="20" t="s">
        <v>66</v>
      </c>
      <c r="J33" s="17">
        <v>6</v>
      </c>
      <c r="K33" s="17">
        <v>17</v>
      </c>
      <c r="L33" s="17">
        <v>3</v>
      </c>
      <c r="M33" s="20">
        <v>1</v>
      </c>
      <c r="N33" s="17">
        <v>1</v>
      </c>
      <c r="O33" s="127" t="s">
        <v>66</v>
      </c>
      <c r="P33" s="127" t="s">
        <v>66</v>
      </c>
      <c r="Q33" s="126">
        <f>SUM(R33:S33)</f>
        <v>15</v>
      </c>
      <c r="R33" s="127" t="s">
        <v>66</v>
      </c>
      <c r="S33" s="17">
        <v>15</v>
      </c>
      <c r="V33" s="35"/>
      <c r="W33" s="125" t="s">
        <v>136</v>
      </c>
      <c r="X33" s="126">
        <f aca="true" t="shared" si="19" ref="X33:X40">SUM(Y33:Z33)</f>
        <v>1</v>
      </c>
      <c r="Y33" s="110">
        <v>1</v>
      </c>
      <c r="Z33" s="26" t="s">
        <v>66</v>
      </c>
      <c r="AA33" s="110">
        <v>12</v>
      </c>
      <c r="AB33" s="126">
        <f aca="true" t="shared" si="20" ref="AB33:AB40">SUM(AC33:AD33)</f>
        <v>444</v>
      </c>
      <c r="AC33" s="126">
        <f aca="true" t="shared" si="21" ref="AC33:AD40">SUM(AF33,AI33,AL33)</f>
        <v>204</v>
      </c>
      <c r="AD33" s="126">
        <f t="shared" si="21"/>
        <v>240</v>
      </c>
      <c r="AE33" s="126">
        <f aca="true" t="shared" si="22" ref="AE33:AE40">SUM(AF33:AG33)</f>
        <v>141</v>
      </c>
      <c r="AF33" s="110">
        <v>63</v>
      </c>
      <c r="AG33" s="110">
        <v>78</v>
      </c>
      <c r="AH33" s="126">
        <f aca="true" t="shared" si="23" ref="AH33:AH40">SUM(AI33:AJ33)</f>
        <v>152</v>
      </c>
      <c r="AI33" s="110">
        <v>76</v>
      </c>
      <c r="AJ33" s="110">
        <v>76</v>
      </c>
      <c r="AK33" s="126">
        <f aca="true" t="shared" si="24" ref="AK33:AK40">SUM(AL33:AM33)</f>
        <v>151</v>
      </c>
      <c r="AL33" s="110">
        <v>65</v>
      </c>
      <c r="AM33" s="110">
        <v>86</v>
      </c>
    </row>
    <row r="34" spans="1:39" ht="21.75" customHeight="1">
      <c r="A34" s="35"/>
      <c r="B34" s="12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V34" s="35"/>
      <c r="W34" s="125" t="s">
        <v>135</v>
      </c>
      <c r="X34" s="126">
        <f t="shared" si="19"/>
        <v>2</v>
      </c>
      <c r="Y34" s="110">
        <v>2</v>
      </c>
      <c r="Z34" s="26" t="s">
        <v>66</v>
      </c>
      <c r="AA34" s="110">
        <v>28</v>
      </c>
      <c r="AB34" s="126">
        <f t="shared" si="20"/>
        <v>946</v>
      </c>
      <c r="AC34" s="126">
        <f t="shared" si="21"/>
        <v>466</v>
      </c>
      <c r="AD34" s="126">
        <f t="shared" si="21"/>
        <v>480</v>
      </c>
      <c r="AE34" s="126">
        <f t="shared" si="22"/>
        <v>329</v>
      </c>
      <c r="AF34" s="110">
        <v>155</v>
      </c>
      <c r="AG34" s="110">
        <v>174</v>
      </c>
      <c r="AH34" s="126">
        <f t="shared" si="23"/>
        <v>317</v>
      </c>
      <c r="AI34" s="110">
        <v>156</v>
      </c>
      <c r="AJ34" s="110">
        <v>161</v>
      </c>
      <c r="AK34" s="126">
        <f t="shared" si="24"/>
        <v>300</v>
      </c>
      <c r="AL34" s="110">
        <v>155</v>
      </c>
      <c r="AM34" s="110">
        <v>145</v>
      </c>
    </row>
    <row r="35" spans="1:39" ht="21.75" customHeight="1">
      <c r="A35" s="364" t="s">
        <v>137</v>
      </c>
      <c r="B35" s="365"/>
      <c r="C35" s="108">
        <f aca="true" t="shared" si="25" ref="C35:S35">SUM(C36:C43)</f>
        <v>284</v>
      </c>
      <c r="D35" s="108">
        <f t="shared" si="25"/>
        <v>105</v>
      </c>
      <c r="E35" s="108">
        <f t="shared" si="25"/>
        <v>179</v>
      </c>
      <c r="F35" s="108">
        <f t="shared" si="25"/>
        <v>12</v>
      </c>
      <c r="G35" s="108">
        <f t="shared" si="25"/>
        <v>1</v>
      </c>
      <c r="H35" s="108">
        <f t="shared" si="25"/>
        <v>10</v>
      </c>
      <c r="I35" s="108">
        <f t="shared" si="25"/>
        <v>6</v>
      </c>
      <c r="J35" s="108">
        <f t="shared" si="25"/>
        <v>81</v>
      </c>
      <c r="K35" s="108">
        <f t="shared" si="25"/>
        <v>143</v>
      </c>
      <c r="L35" s="108">
        <f t="shared" si="25"/>
        <v>16</v>
      </c>
      <c r="M35" s="108">
        <f t="shared" si="25"/>
        <v>2</v>
      </c>
      <c r="N35" s="108">
        <f t="shared" si="25"/>
        <v>13</v>
      </c>
      <c r="O35" s="108">
        <f t="shared" si="25"/>
        <v>3</v>
      </c>
      <c r="P35" s="108">
        <f t="shared" si="25"/>
        <v>1</v>
      </c>
      <c r="Q35" s="108">
        <f t="shared" si="25"/>
        <v>102</v>
      </c>
      <c r="R35" s="108">
        <f t="shared" si="25"/>
        <v>7</v>
      </c>
      <c r="S35" s="108">
        <f t="shared" si="25"/>
        <v>95</v>
      </c>
      <c r="V35" s="35"/>
      <c r="W35" s="125" t="s">
        <v>134</v>
      </c>
      <c r="X35" s="126">
        <f t="shared" si="19"/>
        <v>2</v>
      </c>
      <c r="Y35" s="110">
        <v>2</v>
      </c>
      <c r="Z35" s="26" t="s">
        <v>66</v>
      </c>
      <c r="AA35" s="110">
        <v>39</v>
      </c>
      <c r="AB35" s="126">
        <f t="shared" si="20"/>
        <v>1440</v>
      </c>
      <c r="AC35" s="126">
        <f t="shared" si="21"/>
        <v>743</v>
      </c>
      <c r="AD35" s="126">
        <f t="shared" si="21"/>
        <v>697</v>
      </c>
      <c r="AE35" s="126">
        <f t="shared" si="22"/>
        <v>477</v>
      </c>
      <c r="AF35" s="110">
        <v>251</v>
      </c>
      <c r="AG35" s="110">
        <v>226</v>
      </c>
      <c r="AH35" s="126">
        <f t="shared" si="23"/>
        <v>463</v>
      </c>
      <c r="AI35" s="110">
        <v>233</v>
      </c>
      <c r="AJ35" s="110">
        <v>230</v>
      </c>
      <c r="AK35" s="126">
        <f t="shared" si="24"/>
        <v>500</v>
      </c>
      <c r="AL35" s="110">
        <v>259</v>
      </c>
      <c r="AM35" s="110">
        <v>241</v>
      </c>
    </row>
    <row r="36" spans="1:39" ht="21.75" customHeight="1">
      <c r="A36" s="35"/>
      <c r="B36" s="125" t="s">
        <v>136</v>
      </c>
      <c r="C36" s="126">
        <f aca="true" t="shared" si="26" ref="C36:C43">SUM(D36:E36)</f>
        <v>44</v>
      </c>
      <c r="D36" s="126">
        <f aca="true" t="shared" si="27" ref="D36:D43">SUM(F36,H36,J36,M36)</f>
        <v>16</v>
      </c>
      <c r="E36" s="126">
        <f aca="true" t="shared" si="28" ref="E36:E43">SUM(G36,I36,K36,L36,N36)</f>
        <v>28</v>
      </c>
      <c r="F36" s="17">
        <v>3</v>
      </c>
      <c r="G36" s="20" t="s">
        <v>66</v>
      </c>
      <c r="H36" s="17">
        <v>2</v>
      </c>
      <c r="I36" s="20">
        <v>1</v>
      </c>
      <c r="J36" s="17">
        <v>11</v>
      </c>
      <c r="K36" s="17">
        <v>23</v>
      </c>
      <c r="L36" s="17">
        <v>3</v>
      </c>
      <c r="M36" s="20" t="s">
        <v>9</v>
      </c>
      <c r="N36" s="17">
        <v>1</v>
      </c>
      <c r="O36" s="127" t="s">
        <v>66</v>
      </c>
      <c r="P36" s="127" t="s">
        <v>66</v>
      </c>
      <c r="Q36" s="126">
        <f aca="true" t="shared" si="29" ref="Q36:Q43">SUM(R36:S36)</f>
        <v>21</v>
      </c>
      <c r="R36" s="127" t="s">
        <v>66</v>
      </c>
      <c r="S36" s="17">
        <v>21</v>
      </c>
      <c r="V36" s="35"/>
      <c r="W36" s="125" t="s">
        <v>133</v>
      </c>
      <c r="X36" s="126">
        <f t="shared" si="19"/>
        <v>1</v>
      </c>
      <c r="Y36" s="110">
        <v>1</v>
      </c>
      <c r="Z36" s="26" t="s">
        <v>66</v>
      </c>
      <c r="AA36" s="110">
        <v>3</v>
      </c>
      <c r="AB36" s="126">
        <f t="shared" si="20"/>
        <v>55</v>
      </c>
      <c r="AC36" s="126">
        <f t="shared" si="21"/>
        <v>31</v>
      </c>
      <c r="AD36" s="126">
        <f t="shared" si="21"/>
        <v>24</v>
      </c>
      <c r="AE36" s="126">
        <f t="shared" si="22"/>
        <v>14</v>
      </c>
      <c r="AF36" s="110">
        <v>11</v>
      </c>
      <c r="AG36" s="110">
        <v>3</v>
      </c>
      <c r="AH36" s="126">
        <f t="shared" si="23"/>
        <v>17</v>
      </c>
      <c r="AI36" s="110">
        <v>9</v>
      </c>
      <c r="AJ36" s="110">
        <v>8</v>
      </c>
      <c r="AK36" s="126">
        <f t="shared" si="24"/>
        <v>24</v>
      </c>
      <c r="AL36" s="110">
        <v>11</v>
      </c>
      <c r="AM36" s="110">
        <v>13</v>
      </c>
    </row>
    <row r="37" spans="1:39" ht="21.75" customHeight="1">
      <c r="A37" s="35"/>
      <c r="B37" s="125" t="s">
        <v>135</v>
      </c>
      <c r="C37" s="126">
        <f t="shared" si="26"/>
        <v>67</v>
      </c>
      <c r="D37" s="126">
        <f t="shared" si="27"/>
        <v>26</v>
      </c>
      <c r="E37" s="126">
        <f t="shared" si="28"/>
        <v>41</v>
      </c>
      <c r="F37" s="17">
        <v>3</v>
      </c>
      <c r="G37" s="20" t="s">
        <v>66</v>
      </c>
      <c r="H37" s="17">
        <v>2</v>
      </c>
      <c r="I37" s="20">
        <v>1</v>
      </c>
      <c r="J37" s="17">
        <v>21</v>
      </c>
      <c r="K37" s="17">
        <v>35</v>
      </c>
      <c r="L37" s="17">
        <v>3</v>
      </c>
      <c r="M37" s="20" t="s">
        <v>9</v>
      </c>
      <c r="N37" s="17">
        <v>2</v>
      </c>
      <c r="O37" s="127" t="s">
        <v>66</v>
      </c>
      <c r="P37" s="20">
        <v>1</v>
      </c>
      <c r="Q37" s="126">
        <f t="shared" si="29"/>
        <v>26</v>
      </c>
      <c r="R37" s="20">
        <v>3</v>
      </c>
      <c r="S37" s="17">
        <v>23</v>
      </c>
      <c r="V37" s="35"/>
      <c r="W37" s="125" t="s">
        <v>132</v>
      </c>
      <c r="X37" s="126">
        <f t="shared" si="19"/>
        <v>1</v>
      </c>
      <c r="Y37" s="110">
        <v>1</v>
      </c>
      <c r="Z37" s="26" t="s">
        <v>66</v>
      </c>
      <c r="AA37" s="110">
        <v>3</v>
      </c>
      <c r="AB37" s="126">
        <f t="shared" si="20"/>
        <v>56</v>
      </c>
      <c r="AC37" s="126">
        <f t="shared" si="21"/>
        <v>31</v>
      </c>
      <c r="AD37" s="126">
        <f t="shared" si="21"/>
        <v>25</v>
      </c>
      <c r="AE37" s="126">
        <f t="shared" si="22"/>
        <v>21</v>
      </c>
      <c r="AF37" s="110">
        <v>9</v>
      </c>
      <c r="AG37" s="110">
        <v>12</v>
      </c>
      <c r="AH37" s="126">
        <f t="shared" si="23"/>
        <v>16</v>
      </c>
      <c r="AI37" s="110">
        <v>12</v>
      </c>
      <c r="AJ37" s="110">
        <v>4</v>
      </c>
      <c r="AK37" s="126">
        <f t="shared" si="24"/>
        <v>19</v>
      </c>
      <c r="AL37" s="110">
        <v>10</v>
      </c>
      <c r="AM37" s="110">
        <v>9</v>
      </c>
    </row>
    <row r="38" spans="1:39" ht="21.75" customHeight="1">
      <c r="A38" s="35"/>
      <c r="B38" s="125" t="s">
        <v>134</v>
      </c>
      <c r="C38" s="126">
        <f t="shared" si="26"/>
        <v>121</v>
      </c>
      <c r="D38" s="126">
        <f t="shared" si="27"/>
        <v>41</v>
      </c>
      <c r="E38" s="126">
        <f t="shared" si="28"/>
        <v>80</v>
      </c>
      <c r="F38" s="17">
        <v>4</v>
      </c>
      <c r="G38" s="20">
        <v>1</v>
      </c>
      <c r="H38" s="17">
        <v>2</v>
      </c>
      <c r="I38" s="20">
        <v>3</v>
      </c>
      <c r="J38" s="17">
        <v>35</v>
      </c>
      <c r="K38" s="17">
        <v>63</v>
      </c>
      <c r="L38" s="17">
        <v>5</v>
      </c>
      <c r="M38" s="20" t="s">
        <v>9</v>
      </c>
      <c r="N38" s="17">
        <v>8</v>
      </c>
      <c r="O38" s="127" t="s">
        <v>66</v>
      </c>
      <c r="P38" s="127" t="s">
        <v>66</v>
      </c>
      <c r="Q38" s="126">
        <f t="shared" si="29"/>
        <v>35</v>
      </c>
      <c r="R38" s="17">
        <v>2</v>
      </c>
      <c r="S38" s="17">
        <v>33</v>
      </c>
      <c r="V38" s="35"/>
      <c r="W38" s="125" t="s">
        <v>131</v>
      </c>
      <c r="X38" s="126">
        <f t="shared" si="19"/>
        <v>1</v>
      </c>
      <c r="Y38" s="110">
        <v>1</v>
      </c>
      <c r="Z38" s="26" t="s">
        <v>66</v>
      </c>
      <c r="AA38" s="110">
        <v>5</v>
      </c>
      <c r="AB38" s="126">
        <f t="shared" si="20"/>
        <v>127</v>
      </c>
      <c r="AC38" s="126">
        <f t="shared" si="21"/>
        <v>60</v>
      </c>
      <c r="AD38" s="126">
        <f t="shared" si="21"/>
        <v>67</v>
      </c>
      <c r="AE38" s="126">
        <f t="shared" si="22"/>
        <v>37</v>
      </c>
      <c r="AF38" s="110">
        <v>14</v>
      </c>
      <c r="AG38" s="110">
        <v>23</v>
      </c>
      <c r="AH38" s="126">
        <f t="shared" si="23"/>
        <v>44</v>
      </c>
      <c r="AI38" s="110">
        <v>23</v>
      </c>
      <c r="AJ38" s="110">
        <v>21</v>
      </c>
      <c r="AK38" s="126">
        <f t="shared" si="24"/>
        <v>46</v>
      </c>
      <c r="AL38" s="110">
        <v>23</v>
      </c>
      <c r="AM38" s="110">
        <v>23</v>
      </c>
    </row>
    <row r="39" spans="1:39" ht="21.75" customHeight="1">
      <c r="A39" s="35"/>
      <c r="B39" s="125" t="s">
        <v>133</v>
      </c>
      <c r="C39" s="126">
        <f t="shared" si="26"/>
        <v>10</v>
      </c>
      <c r="D39" s="126">
        <f t="shared" si="27"/>
        <v>5</v>
      </c>
      <c r="E39" s="126">
        <f t="shared" si="28"/>
        <v>5</v>
      </c>
      <c r="F39" s="127" t="s">
        <v>66</v>
      </c>
      <c r="G39" s="20" t="s">
        <v>66</v>
      </c>
      <c r="H39" s="20">
        <v>1</v>
      </c>
      <c r="I39" s="20" t="s">
        <v>66</v>
      </c>
      <c r="J39" s="17">
        <v>4</v>
      </c>
      <c r="K39" s="17">
        <v>3</v>
      </c>
      <c r="L39" s="20">
        <v>1</v>
      </c>
      <c r="M39" s="20" t="s">
        <v>9</v>
      </c>
      <c r="N39" s="20">
        <v>1</v>
      </c>
      <c r="O39" s="17">
        <v>1</v>
      </c>
      <c r="P39" s="127" t="s">
        <v>66</v>
      </c>
      <c r="Q39" s="126">
        <f t="shared" si="29"/>
        <v>3</v>
      </c>
      <c r="R39" s="127" t="s">
        <v>66</v>
      </c>
      <c r="S39" s="17">
        <v>3</v>
      </c>
      <c r="V39" s="35"/>
      <c r="W39" s="125" t="s">
        <v>130</v>
      </c>
      <c r="X39" s="126">
        <f t="shared" si="19"/>
        <v>1</v>
      </c>
      <c r="Y39" s="110">
        <v>1</v>
      </c>
      <c r="Z39" s="26" t="s">
        <v>66</v>
      </c>
      <c r="AA39" s="110">
        <v>3</v>
      </c>
      <c r="AB39" s="126">
        <f t="shared" si="20"/>
        <v>30</v>
      </c>
      <c r="AC39" s="126">
        <f t="shared" si="21"/>
        <v>13</v>
      </c>
      <c r="AD39" s="126">
        <f t="shared" si="21"/>
        <v>17</v>
      </c>
      <c r="AE39" s="126">
        <f t="shared" si="22"/>
        <v>14</v>
      </c>
      <c r="AF39" s="110">
        <v>4</v>
      </c>
      <c r="AG39" s="110">
        <v>10</v>
      </c>
      <c r="AH39" s="126">
        <f t="shared" si="23"/>
        <v>12</v>
      </c>
      <c r="AI39" s="110">
        <v>6</v>
      </c>
      <c r="AJ39" s="110">
        <v>6</v>
      </c>
      <c r="AK39" s="126">
        <f t="shared" si="24"/>
        <v>4</v>
      </c>
      <c r="AL39" s="110">
        <v>3</v>
      </c>
      <c r="AM39" s="110">
        <v>1</v>
      </c>
    </row>
    <row r="40" spans="1:39" ht="21.75" customHeight="1">
      <c r="A40" s="35"/>
      <c r="B40" s="125" t="s">
        <v>132</v>
      </c>
      <c r="C40" s="126">
        <f t="shared" si="26"/>
        <v>10</v>
      </c>
      <c r="D40" s="126">
        <f t="shared" si="27"/>
        <v>3</v>
      </c>
      <c r="E40" s="126">
        <f t="shared" si="28"/>
        <v>7</v>
      </c>
      <c r="F40" s="127" t="s">
        <v>66</v>
      </c>
      <c r="G40" s="20" t="s">
        <v>66</v>
      </c>
      <c r="H40" s="20">
        <v>1</v>
      </c>
      <c r="I40" s="20" t="s">
        <v>66</v>
      </c>
      <c r="J40" s="17">
        <v>2</v>
      </c>
      <c r="K40" s="17">
        <v>6</v>
      </c>
      <c r="L40" s="20">
        <v>1</v>
      </c>
      <c r="M40" s="20" t="s">
        <v>9</v>
      </c>
      <c r="N40" s="127" t="s">
        <v>66</v>
      </c>
      <c r="O40" s="20">
        <v>1</v>
      </c>
      <c r="P40" s="127" t="s">
        <v>66</v>
      </c>
      <c r="Q40" s="126">
        <f t="shared" si="29"/>
        <v>3</v>
      </c>
      <c r="R40" s="127" t="s">
        <v>66</v>
      </c>
      <c r="S40" s="17">
        <v>3</v>
      </c>
      <c r="V40" s="35"/>
      <c r="W40" s="125" t="s">
        <v>129</v>
      </c>
      <c r="X40" s="126">
        <f t="shared" si="19"/>
        <v>1</v>
      </c>
      <c r="Y40" s="110">
        <v>1</v>
      </c>
      <c r="Z40" s="26" t="s">
        <v>66</v>
      </c>
      <c r="AA40" s="110">
        <v>3</v>
      </c>
      <c r="AB40" s="126">
        <f t="shared" si="20"/>
        <v>34</v>
      </c>
      <c r="AC40" s="126">
        <f t="shared" si="21"/>
        <v>19</v>
      </c>
      <c r="AD40" s="126">
        <f t="shared" si="21"/>
        <v>15</v>
      </c>
      <c r="AE40" s="126">
        <f t="shared" si="22"/>
        <v>15</v>
      </c>
      <c r="AF40" s="110">
        <v>5</v>
      </c>
      <c r="AG40" s="110">
        <v>10</v>
      </c>
      <c r="AH40" s="126">
        <f t="shared" si="23"/>
        <v>6</v>
      </c>
      <c r="AI40" s="110">
        <v>3</v>
      </c>
      <c r="AJ40" s="110">
        <v>3</v>
      </c>
      <c r="AK40" s="126">
        <f t="shared" si="24"/>
        <v>13</v>
      </c>
      <c r="AL40" s="110">
        <v>11</v>
      </c>
      <c r="AM40" s="110">
        <v>2</v>
      </c>
    </row>
    <row r="41" spans="1:39" ht="21.75" customHeight="1">
      <c r="A41" s="35"/>
      <c r="B41" s="125" t="s">
        <v>131</v>
      </c>
      <c r="C41" s="126">
        <f t="shared" si="26"/>
        <v>13</v>
      </c>
      <c r="D41" s="126">
        <f t="shared" si="27"/>
        <v>6</v>
      </c>
      <c r="E41" s="126">
        <f t="shared" si="28"/>
        <v>7</v>
      </c>
      <c r="F41" s="17">
        <v>1</v>
      </c>
      <c r="G41" s="20" t="s">
        <v>66</v>
      </c>
      <c r="H41" s="17">
        <v>1</v>
      </c>
      <c r="I41" s="20" t="s">
        <v>66</v>
      </c>
      <c r="J41" s="17">
        <v>3</v>
      </c>
      <c r="K41" s="17">
        <v>6</v>
      </c>
      <c r="L41" s="17">
        <v>1</v>
      </c>
      <c r="M41" s="17">
        <v>1</v>
      </c>
      <c r="N41" s="127" t="s">
        <v>66</v>
      </c>
      <c r="O41" s="127" t="s">
        <v>66</v>
      </c>
      <c r="P41" s="127" t="s">
        <v>66</v>
      </c>
      <c r="Q41" s="126">
        <f t="shared" si="29"/>
        <v>8</v>
      </c>
      <c r="R41" s="20">
        <v>2</v>
      </c>
      <c r="S41" s="17">
        <v>6</v>
      </c>
      <c r="V41" s="35"/>
      <c r="W41" s="12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ht="21.75" customHeight="1">
      <c r="A42" s="35"/>
      <c r="B42" s="125" t="s">
        <v>130</v>
      </c>
      <c r="C42" s="126">
        <f t="shared" si="26"/>
        <v>8</v>
      </c>
      <c r="D42" s="126">
        <f t="shared" si="27"/>
        <v>4</v>
      </c>
      <c r="E42" s="126">
        <f t="shared" si="28"/>
        <v>4</v>
      </c>
      <c r="F42" s="127" t="s">
        <v>66</v>
      </c>
      <c r="G42" s="20" t="s">
        <v>66</v>
      </c>
      <c r="H42" s="17">
        <v>1</v>
      </c>
      <c r="I42" s="20" t="s">
        <v>66</v>
      </c>
      <c r="J42" s="17">
        <v>3</v>
      </c>
      <c r="K42" s="17">
        <v>3</v>
      </c>
      <c r="L42" s="20">
        <v>1</v>
      </c>
      <c r="M42" s="20" t="s">
        <v>9</v>
      </c>
      <c r="N42" s="127" t="s">
        <v>66</v>
      </c>
      <c r="O42" s="17">
        <v>1</v>
      </c>
      <c r="P42" s="127" t="s">
        <v>66</v>
      </c>
      <c r="Q42" s="126">
        <f t="shared" si="29"/>
        <v>3</v>
      </c>
      <c r="R42" s="127" t="s">
        <v>66</v>
      </c>
      <c r="S42" s="17">
        <v>3</v>
      </c>
      <c r="V42" s="364" t="s">
        <v>128</v>
      </c>
      <c r="W42" s="365"/>
      <c r="X42" s="108">
        <f aca="true" t="shared" si="30" ref="X42:AM42">SUM(X43:X47)</f>
        <v>6</v>
      </c>
      <c r="Y42" s="108">
        <f t="shared" si="30"/>
        <v>5</v>
      </c>
      <c r="Z42" s="108">
        <f t="shared" si="30"/>
        <v>1</v>
      </c>
      <c r="AA42" s="108">
        <f t="shared" si="30"/>
        <v>98</v>
      </c>
      <c r="AB42" s="108">
        <f t="shared" si="30"/>
        <v>3519</v>
      </c>
      <c r="AC42" s="108">
        <f t="shared" si="30"/>
        <v>1769</v>
      </c>
      <c r="AD42" s="108">
        <f t="shared" si="30"/>
        <v>1750</v>
      </c>
      <c r="AE42" s="108">
        <f t="shared" si="30"/>
        <v>1147</v>
      </c>
      <c r="AF42" s="108">
        <f t="shared" si="30"/>
        <v>545</v>
      </c>
      <c r="AG42" s="108">
        <f t="shared" si="30"/>
        <v>602</v>
      </c>
      <c r="AH42" s="108">
        <f t="shared" si="30"/>
        <v>1158</v>
      </c>
      <c r="AI42" s="108">
        <f t="shared" si="30"/>
        <v>597</v>
      </c>
      <c r="AJ42" s="108">
        <f t="shared" si="30"/>
        <v>561</v>
      </c>
      <c r="AK42" s="108">
        <f t="shared" si="30"/>
        <v>1214</v>
      </c>
      <c r="AL42" s="108">
        <f t="shared" si="30"/>
        <v>627</v>
      </c>
      <c r="AM42" s="108">
        <f t="shared" si="30"/>
        <v>587</v>
      </c>
    </row>
    <row r="43" spans="1:39" ht="21.75" customHeight="1">
      <c r="A43" s="35"/>
      <c r="B43" s="125" t="s">
        <v>129</v>
      </c>
      <c r="C43" s="126">
        <f t="shared" si="26"/>
        <v>11</v>
      </c>
      <c r="D43" s="126">
        <f t="shared" si="27"/>
        <v>4</v>
      </c>
      <c r="E43" s="126">
        <f t="shared" si="28"/>
        <v>7</v>
      </c>
      <c r="F43" s="17">
        <v>1</v>
      </c>
      <c r="G43" s="20" t="s">
        <v>66</v>
      </c>
      <c r="H43" s="20" t="s">
        <v>66</v>
      </c>
      <c r="I43" s="20">
        <v>1</v>
      </c>
      <c r="J43" s="17">
        <v>2</v>
      </c>
      <c r="K43" s="17">
        <v>4</v>
      </c>
      <c r="L43" s="17">
        <v>1</v>
      </c>
      <c r="M43" s="20">
        <v>1</v>
      </c>
      <c r="N43" s="20">
        <v>1</v>
      </c>
      <c r="O43" s="127" t="s">
        <v>66</v>
      </c>
      <c r="P43" s="127" t="s">
        <v>66</v>
      </c>
      <c r="Q43" s="126">
        <f t="shared" si="29"/>
        <v>3</v>
      </c>
      <c r="R43" s="127" t="s">
        <v>66</v>
      </c>
      <c r="S43" s="17">
        <v>3</v>
      </c>
      <c r="V43" s="35"/>
      <c r="W43" s="125" t="s">
        <v>127</v>
      </c>
      <c r="X43" s="126">
        <f>SUM(Y43:Z43)</f>
        <v>1</v>
      </c>
      <c r="Y43" s="110">
        <v>1</v>
      </c>
      <c r="Z43" s="26" t="s">
        <v>9</v>
      </c>
      <c r="AA43" s="110">
        <v>32</v>
      </c>
      <c r="AB43" s="126">
        <f>SUM(AC43:AD43)</f>
        <v>1252</v>
      </c>
      <c r="AC43" s="126">
        <f aca="true" t="shared" si="31" ref="AC43:AD47">SUM(AF43,AI43,AL43)</f>
        <v>630</v>
      </c>
      <c r="AD43" s="126">
        <f t="shared" si="31"/>
        <v>622</v>
      </c>
      <c r="AE43" s="126">
        <f>SUM(AF43:AG43)</f>
        <v>415</v>
      </c>
      <c r="AF43" s="110">
        <v>208</v>
      </c>
      <c r="AG43" s="110">
        <v>207</v>
      </c>
      <c r="AH43" s="126">
        <f>SUM(AI43:AJ43)</f>
        <v>439</v>
      </c>
      <c r="AI43" s="110">
        <v>220</v>
      </c>
      <c r="AJ43" s="110">
        <v>219</v>
      </c>
      <c r="AK43" s="126">
        <f>SUM(AL43:AM43)</f>
        <v>398</v>
      </c>
      <c r="AL43" s="110">
        <v>202</v>
      </c>
      <c r="AM43" s="110">
        <v>196</v>
      </c>
    </row>
    <row r="44" spans="1:39" ht="21.75" customHeight="1">
      <c r="A44" s="35"/>
      <c r="B44" s="12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V44" s="35"/>
      <c r="W44" s="125" t="s">
        <v>126</v>
      </c>
      <c r="X44" s="126">
        <f>SUM(Y44:Z44)</f>
        <v>1</v>
      </c>
      <c r="Y44" s="110">
        <v>1</v>
      </c>
      <c r="Z44" s="26" t="s">
        <v>9</v>
      </c>
      <c r="AA44" s="110">
        <v>11</v>
      </c>
      <c r="AB44" s="126">
        <f>SUM(AC44:AD44)</f>
        <v>378</v>
      </c>
      <c r="AC44" s="126">
        <f t="shared" si="31"/>
        <v>186</v>
      </c>
      <c r="AD44" s="126">
        <f t="shared" si="31"/>
        <v>192</v>
      </c>
      <c r="AE44" s="126">
        <f>SUM(AF44:AG44)</f>
        <v>116</v>
      </c>
      <c r="AF44" s="110">
        <v>50</v>
      </c>
      <c r="AG44" s="110">
        <v>66</v>
      </c>
      <c r="AH44" s="126">
        <f>SUM(AI44:AJ44)</f>
        <v>127</v>
      </c>
      <c r="AI44" s="110">
        <v>60</v>
      </c>
      <c r="AJ44" s="110">
        <v>67</v>
      </c>
      <c r="AK44" s="126">
        <f>SUM(AL44:AM44)</f>
        <v>135</v>
      </c>
      <c r="AL44" s="110">
        <v>76</v>
      </c>
      <c r="AM44" s="110">
        <v>59</v>
      </c>
    </row>
    <row r="45" spans="1:39" ht="21.75" customHeight="1">
      <c r="A45" s="364" t="s">
        <v>128</v>
      </c>
      <c r="B45" s="365"/>
      <c r="C45" s="108">
        <f aca="true" t="shared" si="32" ref="C45:S45">SUM(C46:C50)</f>
        <v>355</v>
      </c>
      <c r="D45" s="108">
        <f t="shared" si="32"/>
        <v>115</v>
      </c>
      <c r="E45" s="108">
        <f t="shared" si="32"/>
        <v>240</v>
      </c>
      <c r="F45" s="108">
        <f t="shared" si="32"/>
        <v>19</v>
      </c>
      <c r="G45" s="108">
        <f t="shared" si="32"/>
        <v>1</v>
      </c>
      <c r="H45" s="108">
        <f t="shared" si="32"/>
        <v>11</v>
      </c>
      <c r="I45" s="108">
        <f t="shared" si="32"/>
        <v>8</v>
      </c>
      <c r="J45" s="108">
        <f t="shared" si="32"/>
        <v>83</v>
      </c>
      <c r="K45" s="108">
        <f t="shared" si="32"/>
        <v>200</v>
      </c>
      <c r="L45" s="108">
        <f t="shared" si="32"/>
        <v>20</v>
      </c>
      <c r="M45" s="108">
        <f t="shared" si="32"/>
        <v>2</v>
      </c>
      <c r="N45" s="108">
        <f t="shared" si="32"/>
        <v>11</v>
      </c>
      <c r="O45" s="108">
        <f t="shared" si="32"/>
        <v>1</v>
      </c>
      <c r="P45" s="108">
        <f t="shared" si="32"/>
        <v>4</v>
      </c>
      <c r="Q45" s="108">
        <f t="shared" si="32"/>
        <v>81</v>
      </c>
      <c r="R45" s="108">
        <f t="shared" si="32"/>
        <v>8</v>
      </c>
      <c r="S45" s="108">
        <f t="shared" si="32"/>
        <v>73</v>
      </c>
      <c r="V45" s="35"/>
      <c r="W45" s="125" t="s">
        <v>125</v>
      </c>
      <c r="X45" s="126">
        <f>SUM(Y45:Z45)</f>
        <v>1</v>
      </c>
      <c r="Y45" s="110">
        <v>1</v>
      </c>
      <c r="Z45" s="26" t="s">
        <v>9</v>
      </c>
      <c r="AA45" s="110">
        <v>12</v>
      </c>
      <c r="AB45" s="126">
        <f>SUM(AC45:AD45)</f>
        <v>402</v>
      </c>
      <c r="AC45" s="126">
        <f t="shared" si="31"/>
        <v>197</v>
      </c>
      <c r="AD45" s="126">
        <f t="shared" si="31"/>
        <v>205</v>
      </c>
      <c r="AE45" s="126">
        <f>SUM(AF45:AG45)</f>
        <v>132</v>
      </c>
      <c r="AF45" s="110">
        <v>65</v>
      </c>
      <c r="AG45" s="110">
        <v>67</v>
      </c>
      <c r="AH45" s="126">
        <f>SUM(AI45:AJ45)</f>
        <v>106</v>
      </c>
      <c r="AI45" s="110">
        <v>53</v>
      </c>
      <c r="AJ45" s="110">
        <v>53</v>
      </c>
      <c r="AK45" s="126">
        <f>SUM(AL45:AM45)</f>
        <v>164</v>
      </c>
      <c r="AL45" s="110">
        <v>79</v>
      </c>
      <c r="AM45" s="110">
        <v>85</v>
      </c>
    </row>
    <row r="46" spans="1:39" ht="21.75" customHeight="1">
      <c r="A46" s="35"/>
      <c r="B46" s="125" t="s">
        <v>127</v>
      </c>
      <c r="C46" s="126">
        <f>SUM(D46:E46)</f>
        <v>141</v>
      </c>
      <c r="D46" s="126">
        <f>SUM(F46,H46,J46,M46)</f>
        <v>46</v>
      </c>
      <c r="E46" s="126">
        <f>SUM(G46,I46,K46,L46,N46)</f>
        <v>95</v>
      </c>
      <c r="F46" s="17">
        <v>9</v>
      </c>
      <c r="G46" s="20" t="s">
        <v>66</v>
      </c>
      <c r="H46" s="110">
        <v>4</v>
      </c>
      <c r="I46" s="20">
        <v>4</v>
      </c>
      <c r="J46" s="17">
        <v>32</v>
      </c>
      <c r="K46" s="17">
        <v>78</v>
      </c>
      <c r="L46" s="17">
        <v>9</v>
      </c>
      <c r="M46" s="17">
        <v>1</v>
      </c>
      <c r="N46" s="20">
        <v>4</v>
      </c>
      <c r="O46" s="20">
        <v>1</v>
      </c>
      <c r="P46" s="127" t="s">
        <v>66</v>
      </c>
      <c r="Q46" s="126">
        <f>SUM(R46:S46)</f>
        <v>50</v>
      </c>
      <c r="R46" s="17">
        <v>2</v>
      </c>
      <c r="S46" s="17">
        <v>48</v>
      </c>
      <c r="V46" s="35"/>
      <c r="W46" s="125" t="s">
        <v>124</v>
      </c>
      <c r="X46" s="126">
        <f>SUM(Y46:Z46)</f>
        <v>1</v>
      </c>
      <c r="Y46" s="110">
        <v>1</v>
      </c>
      <c r="Z46" s="26" t="s">
        <v>9</v>
      </c>
      <c r="AA46" s="110">
        <v>14</v>
      </c>
      <c r="AB46" s="126">
        <f>SUM(AC46:AD46)</f>
        <v>469</v>
      </c>
      <c r="AC46" s="126">
        <f t="shared" si="31"/>
        <v>230</v>
      </c>
      <c r="AD46" s="126">
        <f t="shared" si="31"/>
        <v>239</v>
      </c>
      <c r="AE46" s="126">
        <f>SUM(AF46:AG46)</f>
        <v>148</v>
      </c>
      <c r="AF46" s="110">
        <v>64</v>
      </c>
      <c r="AG46" s="110">
        <v>84</v>
      </c>
      <c r="AH46" s="126">
        <f>SUM(AI46:AJ46)</f>
        <v>158</v>
      </c>
      <c r="AI46" s="110">
        <v>84</v>
      </c>
      <c r="AJ46" s="110">
        <v>74</v>
      </c>
      <c r="AK46" s="126">
        <f>SUM(AL46:AM46)</f>
        <v>163</v>
      </c>
      <c r="AL46" s="110">
        <v>82</v>
      </c>
      <c r="AM46" s="110">
        <v>81</v>
      </c>
    </row>
    <row r="47" spans="1:39" ht="21.75" customHeight="1">
      <c r="A47" s="35"/>
      <c r="B47" s="125" t="s">
        <v>126</v>
      </c>
      <c r="C47" s="126">
        <f>SUM(D47:E47)</f>
        <v>33</v>
      </c>
      <c r="D47" s="126">
        <f>SUM(F47,H47,J47,M47)</f>
        <v>11</v>
      </c>
      <c r="E47" s="126">
        <f>SUM(G47,I47,K47,L47,N47)</f>
        <v>22</v>
      </c>
      <c r="F47" s="17">
        <v>2</v>
      </c>
      <c r="G47" s="20" t="s">
        <v>66</v>
      </c>
      <c r="H47" s="20" t="s">
        <v>66</v>
      </c>
      <c r="I47" s="20">
        <v>2</v>
      </c>
      <c r="J47" s="17">
        <v>8</v>
      </c>
      <c r="K47" s="17">
        <v>17</v>
      </c>
      <c r="L47" s="17">
        <v>2</v>
      </c>
      <c r="M47" s="17">
        <v>1</v>
      </c>
      <c r="N47" s="17">
        <v>1</v>
      </c>
      <c r="O47" s="127" t="s">
        <v>66</v>
      </c>
      <c r="P47" s="20">
        <v>1</v>
      </c>
      <c r="Q47" s="126">
        <f>SUM(R47:S47)</f>
        <v>10</v>
      </c>
      <c r="R47" s="17">
        <v>2</v>
      </c>
      <c r="S47" s="17">
        <v>8</v>
      </c>
      <c r="V47" s="35"/>
      <c r="W47" s="125" t="s">
        <v>123</v>
      </c>
      <c r="X47" s="126">
        <f>SUM(Y47:Z47)</f>
        <v>2</v>
      </c>
      <c r="Y47" s="110">
        <v>1</v>
      </c>
      <c r="Z47" s="110">
        <v>1</v>
      </c>
      <c r="AA47" s="110">
        <v>29</v>
      </c>
      <c r="AB47" s="126">
        <f>SUM(AC47:AD47)</f>
        <v>1018</v>
      </c>
      <c r="AC47" s="126">
        <f t="shared" si="31"/>
        <v>526</v>
      </c>
      <c r="AD47" s="126">
        <f t="shared" si="31"/>
        <v>492</v>
      </c>
      <c r="AE47" s="126">
        <f>SUM(AF47:AG47)</f>
        <v>336</v>
      </c>
      <c r="AF47" s="110">
        <v>158</v>
      </c>
      <c r="AG47" s="110">
        <v>178</v>
      </c>
      <c r="AH47" s="126">
        <f>SUM(AI47:AJ47)</f>
        <v>328</v>
      </c>
      <c r="AI47" s="110">
        <v>180</v>
      </c>
      <c r="AJ47" s="110">
        <v>148</v>
      </c>
      <c r="AK47" s="126">
        <f>SUM(AL47:AM47)</f>
        <v>354</v>
      </c>
      <c r="AL47" s="110">
        <v>188</v>
      </c>
      <c r="AM47" s="110">
        <v>166</v>
      </c>
    </row>
    <row r="48" spans="1:39" ht="21.75" customHeight="1">
      <c r="A48" s="35"/>
      <c r="B48" s="125" t="s">
        <v>125</v>
      </c>
      <c r="C48" s="126">
        <f>SUM(D48:E48)</f>
        <v>40</v>
      </c>
      <c r="D48" s="126">
        <f>SUM(F48,H48,J48,M48)</f>
        <v>12</v>
      </c>
      <c r="E48" s="126">
        <f>SUM(G48,I48,K48,L48,N48)</f>
        <v>28</v>
      </c>
      <c r="F48" s="17">
        <v>2</v>
      </c>
      <c r="G48" s="20" t="s">
        <v>66</v>
      </c>
      <c r="H48" s="110">
        <v>1</v>
      </c>
      <c r="I48" s="20">
        <v>1</v>
      </c>
      <c r="J48" s="17">
        <v>9</v>
      </c>
      <c r="K48" s="17">
        <v>23</v>
      </c>
      <c r="L48" s="17">
        <v>2</v>
      </c>
      <c r="M48" s="20" t="s">
        <v>9</v>
      </c>
      <c r="N48" s="20">
        <v>2</v>
      </c>
      <c r="O48" s="127" t="s">
        <v>66</v>
      </c>
      <c r="P48" s="127" t="s">
        <v>66</v>
      </c>
      <c r="Q48" s="126">
        <f>SUM(R48:S48)</f>
        <v>4</v>
      </c>
      <c r="R48" s="17">
        <v>1</v>
      </c>
      <c r="S48" s="17">
        <v>3</v>
      </c>
      <c r="V48" s="35"/>
      <c r="W48" s="12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ht="21.75" customHeight="1">
      <c r="A49" s="35"/>
      <c r="B49" s="125" t="s">
        <v>124</v>
      </c>
      <c r="C49" s="126">
        <f>SUM(D49:E49)</f>
        <v>42</v>
      </c>
      <c r="D49" s="126">
        <f>SUM(F49,H49,J49,M49)</f>
        <v>13</v>
      </c>
      <c r="E49" s="126">
        <f>SUM(G49,I49,K49,L49,N49)</f>
        <v>29</v>
      </c>
      <c r="F49" s="17">
        <v>2</v>
      </c>
      <c r="G49" s="20" t="s">
        <v>66</v>
      </c>
      <c r="H49" s="110">
        <v>1</v>
      </c>
      <c r="I49" s="20">
        <v>1</v>
      </c>
      <c r="J49" s="17">
        <v>10</v>
      </c>
      <c r="K49" s="17">
        <v>24</v>
      </c>
      <c r="L49" s="17">
        <v>2</v>
      </c>
      <c r="M49" s="20" t="s">
        <v>9</v>
      </c>
      <c r="N49" s="17">
        <v>2</v>
      </c>
      <c r="O49" s="127" t="s">
        <v>66</v>
      </c>
      <c r="P49" s="17">
        <v>1</v>
      </c>
      <c r="Q49" s="126">
        <f>SUM(R49:S49)</f>
        <v>7</v>
      </c>
      <c r="R49" s="17">
        <v>2</v>
      </c>
      <c r="S49" s="17">
        <v>5</v>
      </c>
      <c r="V49" s="364" t="s">
        <v>122</v>
      </c>
      <c r="W49" s="365"/>
      <c r="X49" s="108">
        <f>SUM(X50:X53)</f>
        <v>5</v>
      </c>
      <c r="Y49" s="108">
        <f>SUM(Y50:Y53)</f>
        <v>5</v>
      </c>
      <c r="Z49" s="30" t="s">
        <v>9</v>
      </c>
      <c r="AA49" s="108">
        <f aca="true" t="shared" si="33" ref="AA49:AM49">SUM(AA50:AA53)</f>
        <v>47</v>
      </c>
      <c r="AB49" s="108">
        <f t="shared" si="33"/>
        <v>1650</v>
      </c>
      <c r="AC49" s="108">
        <f t="shared" si="33"/>
        <v>830</v>
      </c>
      <c r="AD49" s="108">
        <f t="shared" si="33"/>
        <v>820</v>
      </c>
      <c r="AE49" s="108">
        <f t="shared" si="33"/>
        <v>536</v>
      </c>
      <c r="AF49" s="108">
        <f t="shared" si="33"/>
        <v>262</v>
      </c>
      <c r="AG49" s="108">
        <f t="shared" si="33"/>
        <v>274</v>
      </c>
      <c r="AH49" s="108">
        <f t="shared" si="33"/>
        <v>552</v>
      </c>
      <c r="AI49" s="108">
        <f t="shared" si="33"/>
        <v>287</v>
      </c>
      <c r="AJ49" s="108">
        <f t="shared" si="33"/>
        <v>265</v>
      </c>
      <c r="AK49" s="108">
        <f t="shared" si="33"/>
        <v>562</v>
      </c>
      <c r="AL49" s="108">
        <f t="shared" si="33"/>
        <v>281</v>
      </c>
      <c r="AM49" s="108">
        <f t="shared" si="33"/>
        <v>281</v>
      </c>
    </row>
    <row r="50" spans="1:39" ht="21.75" customHeight="1">
      <c r="A50" s="35"/>
      <c r="B50" s="125" t="s">
        <v>123</v>
      </c>
      <c r="C50" s="126">
        <f>SUM(D50:E50)</f>
        <v>99</v>
      </c>
      <c r="D50" s="126">
        <f>SUM(F50,H50,J50,M50)</f>
        <v>33</v>
      </c>
      <c r="E50" s="126">
        <f>SUM(G50,I50,K50,L50,N50)</f>
        <v>66</v>
      </c>
      <c r="F50" s="17">
        <v>4</v>
      </c>
      <c r="G50" s="20">
        <v>1</v>
      </c>
      <c r="H50" s="110">
        <v>5</v>
      </c>
      <c r="I50" s="20" t="s">
        <v>66</v>
      </c>
      <c r="J50" s="17">
        <v>24</v>
      </c>
      <c r="K50" s="17">
        <v>58</v>
      </c>
      <c r="L50" s="17">
        <v>5</v>
      </c>
      <c r="M50" s="20" t="s">
        <v>9</v>
      </c>
      <c r="N50" s="17">
        <v>2</v>
      </c>
      <c r="O50" s="127" t="s">
        <v>66</v>
      </c>
      <c r="P50" s="17">
        <v>2</v>
      </c>
      <c r="Q50" s="126">
        <f>SUM(R50:S50)</f>
        <v>10</v>
      </c>
      <c r="R50" s="17">
        <v>1</v>
      </c>
      <c r="S50" s="17">
        <v>9</v>
      </c>
      <c r="V50" s="35"/>
      <c r="W50" s="125" t="s">
        <v>121</v>
      </c>
      <c r="X50" s="126">
        <f>SUM(Y50:Z50)</f>
        <v>1</v>
      </c>
      <c r="Y50" s="110">
        <v>1</v>
      </c>
      <c r="Z50" s="26" t="s">
        <v>9</v>
      </c>
      <c r="AA50" s="110">
        <v>12</v>
      </c>
      <c r="AB50" s="126">
        <f>SUM(AC50:AD50)</f>
        <v>407</v>
      </c>
      <c r="AC50" s="126">
        <f aca="true" t="shared" si="34" ref="AC50:AD53">SUM(AF50,AI50,AL50)</f>
        <v>204</v>
      </c>
      <c r="AD50" s="126">
        <f t="shared" si="34"/>
        <v>203</v>
      </c>
      <c r="AE50" s="126">
        <f>SUM(AF50:AG50)</f>
        <v>145</v>
      </c>
      <c r="AF50" s="110">
        <v>76</v>
      </c>
      <c r="AG50" s="110">
        <v>69</v>
      </c>
      <c r="AH50" s="126">
        <f>SUM(AI50:AJ50)</f>
        <v>139</v>
      </c>
      <c r="AI50" s="110">
        <v>66</v>
      </c>
      <c r="AJ50" s="110">
        <v>73</v>
      </c>
      <c r="AK50" s="126">
        <f>SUM(AL50:AM50)</f>
        <v>123</v>
      </c>
      <c r="AL50" s="110">
        <v>62</v>
      </c>
      <c r="AM50" s="110">
        <v>61</v>
      </c>
    </row>
    <row r="51" spans="1:39" ht="21.75" customHeight="1">
      <c r="A51" s="35"/>
      <c r="B51" s="12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V51" s="35"/>
      <c r="W51" s="125" t="s">
        <v>120</v>
      </c>
      <c r="X51" s="126">
        <f>SUM(Y51:Z51)</f>
        <v>1</v>
      </c>
      <c r="Y51" s="110">
        <v>1</v>
      </c>
      <c r="Z51" s="26" t="s">
        <v>9</v>
      </c>
      <c r="AA51" s="110">
        <v>9</v>
      </c>
      <c r="AB51" s="126">
        <f>SUM(AC51:AD51)</f>
        <v>274</v>
      </c>
      <c r="AC51" s="126">
        <f t="shared" si="34"/>
        <v>132</v>
      </c>
      <c r="AD51" s="126">
        <f t="shared" si="34"/>
        <v>142</v>
      </c>
      <c r="AE51" s="126">
        <f>SUM(AF51:AG51)</f>
        <v>87</v>
      </c>
      <c r="AF51" s="110">
        <v>33</v>
      </c>
      <c r="AG51" s="110">
        <v>54</v>
      </c>
      <c r="AH51" s="126">
        <f>SUM(AI51:AJ51)</f>
        <v>90</v>
      </c>
      <c r="AI51" s="110">
        <v>53</v>
      </c>
      <c r="AJ51" s="110">
        <v>37</v>
      </c>
      <c r="AK51" s="126">
        <f>SUM(AL51:AM51)</f>
        <v>97</v>
      </c>
      <c r="AL51" s="110">
        <v>46</v>
      </c>
      <c r="AM51" s="110">
        <v>51</v>
      </c>
    </row>
    <row r="52" spans="1:39" ht="21.75" customHeight="1">
      <c r="A52" s="364" t="s">
        <v>122</v>
      </c>
      <c r="B52" s="365"/>
      <c r="C52" s="108">
        <f>SUM(C53:C56)</f>
        <v>203</v>
      </c>
      <c r="D52" s="108">
        <f>SUM(D53:D56)</f>
        <v>74</v>
      </c>
      <c r="E52" s="108">
        <f>SUM(E53:E56)</f>
        <v>129</v>
      </c>
      <c r="F52" s="108">
        <f>SUM(F53:F56)</f>
        <v>19</v>
      </c>
      <c r="G52" s="25" t="s">
        <v>9</v>
      </c>
      <c r="H52" s="108">
        <f>SUM(H53:H56)</f>
        <v>13</v>
      </c>
      <c r="I52" s="108">
        <f>SUM(I53:I56)</f>
        <v>5</v>
      </c>
      <c r="J52" s="108">
        <f>SUM(J53:J56)</f>
        <v>42</v>
      </c>
      <c r="K52" s="108">
        <f>SUM(K53:K56)</f>
        <v>102</v>
      </c>
      <c r="L52" s="108">
        <f>SUM(L53:L56)</f>
        <v>19</v>
      </c>
      <c r="M52" s="25" t="s">
        <v>9</v>
      </c>
      <c r="N52" s="108">
        <f>SUM(N53:N56)</f>
        <v>3</v>
      </c>
      <c r="O52" s="25" t="s">
        <v>9</v>
      </c>
      <c r="P52" s="25" t="s">
        <v>9</v>
      </c>
      <c r="Q52" s="108">
        <f>SUM(Q53:Q56)</f>
        <v>57</v>
      </c>
      <c r="R52" s="108">
        <f>SUM(R53:R56)</f>
        <v>3</v>
      </c>
      <c r="S52" s="108">
        <f>SUM(S53:S56)</f>
        <v>54</v>
      </c>
      <c r="V52" s="35"/>
      <c r="W52" s="125" t="s">
        <v>119</v>
      </c>
      <c r="X52" s="126">
        <f>SUM(Y52:Z52)</f>
        <v>2</v>
      </c>
      <c r="Y52" s="110">
        <v>2</v>
      </c>
      <c r="Z52" s="26" t="s">
        <v>9</v>
      </c>
      <c r="AA52" s="110">
        <v>17</v>
      </c>
      <c r="AB52" s="126">
        <f>SUM(AC52:AD52)</f>
        <v>616</v>
      </c>
      <c r="AC52" s="126">
        <f t="shared" si="34"/>
        <v>306</v>
      </c>
      <c r="AD52" s="126">
        <f t="shared" si="34"/>
        <v>310</v>
      </c>
      <c r="AE52" s="126">
        <f>SUM(AF52:AG52)</f>
        <v>190</v>
      </c>
      <c r="AF52" s="110">
        <v>95</v>
      </c>
      <c r="AG52" s="110">
        <v>95</v>
      </c>
      <c r="AH52" s="126">
        <f>SUM(AI52:AJ52)</f>
        <v>204</v>
      </c>
      <c r="AI52" s="110">
        <v>98</v>
      </c>
      <c r="AJ52" s="110">
        <v>106</v>
      </c>
      <c r="AK52" s="126">
        <f>SUM(AL52:AM52)</f>
        <v>222</v>
      </c>
      <c r="AL52" s="110">
        <v>113</v>
      </c>
      <c r="AM52" s="110">
        <v>109</v>
      </c>
    </row>
    <row r="53" spans="1:39" ht="21.75" customHeight="1">
      <c r="A53" s="33"/>
      <c r="B53" s="125" t="s">
        <v>121</v>
      </c>
      <c r="C53" s="126">
        <f>SUM(D53:E53)</f>
        <v>59</v>
      </c>
      <c r="D53" s="126">
        <f>SUM(F53,H53,J53,M53)</f>
        <v>23</v>
      </c>
      <c r="E53" s="126">
        <f>SUM(G53,I53,K53,L53,N53)</f>
        <v>36</v>
      </c>
      <c r="F53" s="17">
        <v>7</v>
      </c>
      <c r="G53" s="20" t="s">
        <v>66</v>
      </c>
      <c r="H53" s="17">
        <v>4</v>
      </c>
      <c r="I53" s="20">
        <v>2</v>
      </c>
      <c r="J53" s="17">
        <v>12</v>
      </c>
      <c r="K53" s="17">
        <v>26</v>
      </c>
      <c r="L53" s="17">
        <v>7</v>
      </c>
      <c r="M53" s="20" t="s">
        <v>9</v>
      </c>
      <c r="N53" s="17">
        <v>1</v>
      </c>
      <c r="O53" s="127" t="s">
        <v>66</v>
      </c>
      <c r="P53" s="127" t="s">
        <v>66</v>
      </c>
      <c r="Q53" s="126">
        <f>SUM(R53:S53)</f>
        <v>14</v>
      </c>
      <c r="R53" s="17">
        <v>1</v>
      </c>
      <c r="S53" s="17">
        <v>13</v>
      </c>
      <c r="V53" s="35"/>
      <c r="W53" s="125" t="s">
        <v>118</v>
      </c>
      <c r="X53" s="126">
        <f>SUM(Y53:Z53)</f>
        <v>1</v>
      </c>
      <c r="Y53" s="110">
        <v>1</v>
      </c>
      <c r="Z53" s="26" t="s">
        <v>9</v>
      </c>
      <c r="AA53" s="110">
        <v>9</v>
      </c>
      <c r="AB53" s="126">
        <f>SUM(AC53:AD53)</f>
        <v>353</v>
      </c>
      <c r="AC53" s="126">
        <f t="shared" si="34"/>
        <v>188</v>
      </c>
      <c r="AD53" s="126">
        <f t="shared" si="34"/>
        <v>165</v>
      </c>
      <c r="AE53" s="126">
        <f>SUM(AF53:AG53)</f>
        <v>114</v>
      </c>
      <c r="AF53" s="110">
        <v>58</v>
      </c>
      <c r="AG53" s="110">
        <v>56</v>
      </c>
      <c r="AH53" s="126">
        <f>SUM(AI53:AJ53)</f>
        <v>119</v>
      </c>
      <c r="AI53" s="110">
        <v>70</v>
      </c>
      <c r="AJ53" s="110">
        <v>49</v>
      </c>
      <c r="AK53" s="126">
        <f>SUM(AL53:AM53)</f>
        <v>120</v>
      </c>
      <c r="AL53" s="110">
        <v>60</v>
      </c>
      <c r="AM53" s="110">
        <v>60</v>
      </c>
    </row>
    <row r="54" spans="1:39" ht="21.75" customHeight="1">
      <c r="A54" s="33"/>
      <c r="B54" s="125" t="s">
        <v>120</v>
      </c>
      <c r="C54" s="126">
        <f>SUM(D54:E54)</f>
        <v>27</v>
      </c>
      <c r="D54" s="126">
        <f>SUM(F54,H54,J54,M54)</f>
        <v>8</v>
      </c>
      <c r="E54" s="126">
        <f>SUM(G54,I54,K54,L54,N54)</f>
        <v>19</v>
      </c>
      <c r="F54" s="17">
        <v>2</v>
      </c>
      <c r="G54" s="20" t="s">
        <v>66</v>
      </c>
      <c r="H54" s="17">
        <v>1</v>
      </c>
      <c r="I54" s="20">
        <v>1</v>
      </c>
      <c r="J54" s="17">
        <v>5</v>
      </c>
      <c r="K54" s="17">
        <v>16</v>
      </c>
      <c r="L54" s="17">
        <v>2</v>
      </c>
      <c r="M54" s="20" t="s">
        <v>9</v>
      </c>
      <c r="N54" s="127" t="s">
        <v>66</v>
      </c>
      <c r="O54" s="127" t="s">
        <v>66</v>
      </c>
      <c r="P54" s="127" t="s">
        <v>66</v>
      </c>
      <c r="Q54" s="126">
        <f>SUM(R54:S54)</f>
        <v>13</v>
      </c>
      <c r="R54" s="17">
        <v>1</v>
      </c>
      <c r="S54" s="17">
        <v>12</v>
      </c>
      <c r="V54" s="35"/>
      <c r="W54" s="12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1:39" ht="21.75" customHeight="1">
      <c r="A55" s="33"/>
      <c r="B55" s="125" t="s">
        <v>119</v>
      </c>
      <c r="C55" s="126">
        <f>SUM(D55:E55)</f>
        <v>81</v>
      </c>
      <c r="D55" s="126">
        <f>SUM(F55,H55,J55,M55)</f>
        <v>30</v>
      </c>
      <c r="E55" s="126">
        <f>SUM(G55,I55,K55,L55,N55)</f>
        <v>51</v>
      </c>
      <c r="F55" s="17">
        <v>7</v>
      </c>
      <c r="G55" s="20" t="s">
        <v>66</v>
      </c>
      <c r="H55" s="17">
        <v>6</v>
      </c>
      <c r="I55" s="20">
        <v>1</v>
      </c>
      <c r="J55" s="17">
        <v>17</v>
      </c>
      <c r="K55" s="17">
        <v>41</v>
      </c>
      <c r="L55" s="17">
        <v>7</v>
      </c>
      <c r="M55" s="20" t="s">
        <v>9</v>
      </c>
      <c r="N55" s="20">
        <v>2</v>
      </c>
      <c r="O55" s="127" t="s">
        <v>66</v>
      </c>
      <c r="P55" s="127" t="s">
        <v>66</v>
      </c>
      <c r="Q55" s="126">
        <f>SUM(R55:S55)</f>
        <v>17</v>
      </c>
      <c r="R55" s="17">
        <v>1</v>
      </c>
      <c r="S55" s="17">
        <v>16</v>
      </c>
      <c r="V55" s="364" t="s">
        <v>117</v>
      </c>
      <c r="W55" s="365"/>
      <c r="X55" s="108">
        <f>SUM(X56:X61)</f>
        <v>6</v>
      </c>
      <c r="Y55" s="108">
        <f>SUM(Y56:Y61)</f>
        <v>6</v>
      </c>
      <c r="Z55" s="30" t="s">
        <v>9</v>
      </c>
      <c r="AA55" s="108">
        <f aca="true" t="shared" si="35" ref="AA55:AM55">SUM(AA56:AA61)</f>
        <v>44</v>
      </c>
      <c r="AB55" s="108">
        <f t="shared" si="35"/>
        <v>1378</v>
      </c>
      <c r="AC55" s="108">
        <f t="shared" si="35"/>
        <v>695</v>
      </c>
      <c r="AD55" s="108">
        <f t="shared" si="35"/>
        <v>683</v>
      </c>
      <c r="AE55" s="108">
        <f t="shared" si="35"/>
        <v>446</v>
      </c>
      <c r="AF55" s="108">
        <f t="shared" si="35"/>
        <v>220</v>
      </c>
      <c r="AG55" s="108">
        <f t="shared" si="35"/>
        <v>226</v>
      </c>
      <c r="AH55" s="108">
        <f t="shared" si="35"/>
        <v>487</v>
      </c>
      <c r="AI55" s="108">
        <f t="shared" si="35"/>
        <v>235</v>
      </c>
      <c r="AJ55" s="108">
        <f t="shared" si="35"/>
        <v>252</v>
      </c>
      <c r="AK55" s="108">
        <f t="shared" si="35"/>
        <v>445</v>
      </c>
      <c r="AL55" s="108">
        <f t="shared" si="35"/>
        <v>240</v>
      </c>
      <c r="AM55" s="108">
        <f t="shared" si="35"/>
        <v>205</v>
      </c>
    </row>
    <row r="56" spans="1:39" ht="21.75" customHeight="1">
      <c r="A56" s="33"/>
      <c r="B56" s="125" t="s">
        <v>118</v>
      </c>
      <c r="C56" s="126">
        <f>SUM(D56:E56)</f>
        <v>36</v>
      </c>
      <c r="D56" s="126">
        <f>SUM(F56,H56,J56,M56)</f>
        <v>13</v>
      </c>
      <c r="E56" s="126">
        <f>SUM(G56,I56,K56,L56,N56)</f>
        <v>23</v>
      </c>
      <c r="F56" s="17">
        <v>3</v>
      </c>
      <c r="G56" s="20" t="s">
        <v>66</v>
      </c>
      <c r="H56" s="17">
        <v>2</v>
      </c>
      <c r="I56" s="20">
        <v>1</v>
      </c>
      <c r="J56" s="17">
        <v>8</v>
      </c>
      <c r="K56" s="17">
        <v>19</v>
      </c>
      <c r="L56" s="17">
        <v>3</v>
      </c>
      <c r="M56" s="20" t="s">
        <v>9</v>
      </c>
      <c r="N56" s="127" t="s">
        <v>66</v>
      </c>
      <c r="O56" s="127" t="s">
        <v>66</v>
      </c>
      <c r="P56" s="127" t="s">
        <v>66</v>
      </c>
      <c r="Q56" s="126">
        <f>SUM(R56:S56)</f>
        <v>13</v>
      </c>
      <c r="R56" s="127" t="s">
        <v>66</v>
      </c>
      <c r="S56" s="17">
        <v>13</v>
      </c>
      <c r="V56" s="35"/>
      <c r="W56" s="125" t="s">
        <v>116</v>
      </c>
      <c r="X56" s="126">
        <f aca="true" t="shared" si="36" ref="X56:X61">SUM(Y56:Z56)</f>
        <v>1</v>
      </c>
      <c r="Y56" s="110">
        <v>1</v>
      </c>
      <c r="Z56" s="26" t="s">
        <v>9</v>
      </c>
      <c r="AA56" s="110">
        <v>7</v>
      </c>
      <c r="AB56" s="126">
        <f aca="true" t="shared" si="37" ref="AB56:AB61">SUM(AC56:AD56)</f>
        <v>217</v>
      </c>
      <c r="AC56" s="126">
        <f aca="true" t="shared" si="38" ref="AC56:AD61">SUM(AF56,AI56,AL56)</f>
        <v>109</v>
      </c>
      <c r="AD56" s="126">
        <f t="shared" si="38"/>
        <v>108</v>
      </c>
      <c r="AE56" s="126">
        <f aca="true" t="shared" si="39" ref="AE56:AE61">SUM(AF56:AG56)</f>
        <v>62</v>
      </c>
      <c r="AF56" s="110">
        <v>26</v>
      </c>
      <c r="AG56" s="110">
        <v>36</v>
      </c>
      <c r="AH56" s="126">
        <f aca="true" t="shared" si="40" ref="AH56:AH61">SUM(AI56:AJ56)</f>
        <v>80</v>
      </c>
      <c r="AI56" s="110">
        <v>42</v>
      </c>
      <c r="AJ56" s="110">
        <v>38</v>
      </c>
      <c r="AK56" s="126">
        <f aca="true" t="shared" si="41" ref="AK56:AK61">SUM(AL56:AM56)</f>
        <v>75</v>
      </c>
      <c r="AL56" s="110">
        <v>41</v>
      </c>
      <c r="AM56" s="110">
        <v>34</v>
      </c>
    </row>
    <row r="57" spans="1:39" ht="21.75" customHeight="1">
      <c r="A57" s="33"/>
      <c r="B57" s="12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V57" s="35"/>
      <c r="W57" s="125" t="s">
        <v>115</v>
      </c>
      <c r="X57" s="126">
        <f t="shared" si="36"/>
        <v>1</v>
      </c>
      <c r="Y57" s="110">
        <v>1</v>
      </c>
      <c r="Z57" s="26" t="s">
        <v>9</v>
      </c>
      <c r="AA57" s="110">
        <v>6</v>
      </c>
      <c r="AB57" s="126">
        <f t="shared" si="37"/>
        <v>208</v>
      </c>
      <c r="AC57" s="126">
        <f t="shared" si="38"/>
        <v>92</v>
      </c>
      <c r="AD57" s="126">
        <f t="shared" si="38"/>
        <v>116</v>
      </c>
      <c r="AE57" s="126">
        <f t="shared" si="39"/>
        <v>74</v>
      </c>
      <c r="AF57" s="110">
        <v>38</v>
      </c>
      <c r="AG57" s="110">
        <v>36</v>
      </c>
      <c r="AH57" s="126">
        <f t="shared" si="40"/>
        <v>77</v>
      </c>
      <c r="AI57" s="110">
        <v>28</v>
      </c>
      <c r="AJ57" s="110">
        <v>49</v>
      </c>
      <c r="AK57" s="126">
        <f t="shared" si="41"/>
        <v>57</v>
      </c>
      <c r="AL57" s="110">
        <v>26</v>
      </c>
      <c r="AM57" s="110">
        <v>31</v>
      </c>
    </row>
    <row r="58" spans="1:39" ht="21.75" customHeight="1">
      <c r="A58" s="364" t="s">
        <v>117</v>
      </c>
      <c r="B58" s="365"/>
      <c r="C58" s="108">
        <f aca="true" t="shared" si="42" ref="C58:L58">SUM(C59:C64)</f>
        <v>190</v>
      </c>
      <c r="D58" s="108">
        <f t="shared" si="42"/>
        <v>74</v>
      </c>
      <c r="E58" s="108">
        <f t="shared" si="42"/>
        <v>116</v>
      </c>
      <c r="F58" s="108">
        <f t="shared" si="42"/>
        <v>14</v>
      </c>
      <c r="G58" s="108">
        <f t="shared" si="42"/>
        <v>2</v>
      </c>
      <c r="H58" s="108">
        <f t="shared" si="42"/>
        <v>11</v>
      </c>
      <c r="I58" s="108">
        <f t="shared" si="42"/>
        <v>5</v>
      </c>
      <c r="J58" s="108">
        <f t="shared" si="42"/>
        <v>49</v>
      </c>
      <c r="K58" s="108">
        <f t="shared" si="42"/>
        <v>89</v>
      </c>
      <c r="L58" s="108">
        <f t="shared" si="42"/>
        <v>16</v>
      </c>
      <c r="M58" s="25" t="s">
        <v>9</v>
      </c>
      <c r="N58" s="108">
        <f>SUM(N59:N64)</f>
        <v>4</v>
      </c>
      <c r="O58" s="25" t="s">
        <v>9</v>
      </c>
      <c r="P58" s="108">
        <f>SUM(P59:P64)</f>
        <v>1</v>
      </c>
      <c r="Q58" s="108">
        <f>SUM(Q59:Q64)</f>
        <v>71</v>
      </c>
      <c r="R58" s="108">
        <f>SUM(R59:R64)</f>
        <v>5</v>
      </c>
      <c r="S58" s="108">
        <f>SUM(S59:S64)</f>
        <v>66</v>
      </c>
      <c r="V58" s="35"/>
      <c r="W58" s="125" t="s">
        <v>114</v>
      </c>
      <c r="X58" s="126">
        <f t="shared" si="36"/>
        <v>1</v>
      </c>
      <c r="Y58" s="110">
        <v>1</v>
      </c>
      <c r="Z58" s="26" t="s">
        <v>9</v>
      </c>
      <c r="AA58" s="110">
        <v>9</v>
      </c>
      <c r="AB58" s="126">
        <f t="shared" si="37"/>
        <v>299</v>
      </c>
      <c r="AC58" s="126">
        <f t="shared" si="38"/>
        <v>151</v>
      </c>
      <c r="AD58" s="126">
        <f t="shared" si="38"/>
        <v>148</v>
      </c>
      <c r="AE58" s="126">
        <f t="shared" si="39"/>
        <v>107</v>
      </c>
      <c r="AF58" s="110">
        <v>52</v>
      </c>
      <c r="AG58" s="110">
        <v>55</v>
      </c>
      <c r="AH58" s="126">
        <f t="shared" si="40"/>
        <v>101</v>
      </c>
      <c r="AI58" s="110">
        <v>51</v>
      </c>
      <c r="AJ58" s="110">
        <v>50</v>
      </c>
      <c r="AK58" s="126">
        <f t="shared" si="41"/>
        <v>91</v>
      </c>
      <c r="AL58" s="110">
        <v>48</v>
      </c>
      <c r="AM58" s="110">
        <v>43</v>
      </c>
    </row>
    <row r="59" spans="1:39" ht="21.75" customHeight="1">
      <c r="A59" s="35"/>
      <c r="B59" s="125" t="s">
        <v>116</v>
      </c>
      <c r="C59" s="126">
        <f aca="true" t="shared" si="43" ref="C59:C64">SUM(D59:E59)</f>
        <v>34</v>
      </c>
      <c r="D59" s="126">
        <f aca="true" t="shared" si="44" ref="D59:D64">SUM(F59,H59,J59,M59)</f>
        <v>12</v>
      </c>
      <c r="E59" s="126">
        <f aca="true" t="shared" si="45" ref="E59:E64">SUM(G59,I59,K59,L59,N59)</f>
        <v>22</v>
      </c>
      <c r="F59" s="17">
        <v>2</v>
      </c>
      <c r="G59" s="20">
        <v>1</v>
      </c>
      <c r="H59" s="17">
        <v>2</v>
      </c>
      <c r="I59" s="20">
        <v>1</v>
      </c>
      <c r="J59" s="17">
        <v>8</v>
      </c>
      <c r="K59" s="17">
        <v>16</v>
      </c>
      <c r="L59" s="17">
        <v>3</v>
      </c>
      <c r="M59" s="20" t="s">
        <v>9</v>
      </c>
      <c r="N59" s="20">
        <v>1</v>
      </c>
      <c r="O59" s="20" t="s">
        <v>9</v>
      </c>
      <c r="P59" s="127" t="s">
        <v>66</v>
      </c>
      <c r="Q59" s="126">
        <f aca="true" t="shared" si="46" ref="Q59:Q64">SUM(R59:S59)</f>
        <v>16</v>
      </c>
      <c r="R59" s="20">
        <v>1</v>
      </c>
      <c r="S59" s="17">
        <v>15</v>
      </c>
      <c r="V59" s="35"/>
      <c r="W59" s="125" t="s">
        <v>113</v>
      </c>
      <c r="X59" s="126">
        <f t="shared" si="36"/>
        <v>1</v>
      </c>
      <c r="Y59" s="110">
        <v>1</v>
      </c>
      <c r="Z59" s="26" t="s">
        <v>9</v>
      </c>
      <c r="AA59" s="110">
        <v>10</v>
      </c>
      <c r="AB59" s="126">
        <f t="shared" si="37"/>
        <v>329</v>
      </c>
      <c r="AC59" s="126">
        <f t="shared" si="38"/>
        <v>173</v>
      </c>
      <c r="AD59" s="126">
        <f t="shared" si="38"/>
        <v>156</v>
      </c>
      <c r="AE59" s="126">
        <f t="shared" si="39"/>
        <v>107</v>
      </c>
      <c r="AF59" s="110">
        <v>54</v>
      </c>
      <c r="AG59" s="110">
        <v>53</v>
      </c>
      <c r="AH59" s="126">
        <f t="shared" si="40"/>
        <v>101</v>
      </c>
      <c r="AI59" s="110">
        <v>49</v>
      </c>
      <c r="AJ59" s="110">
        <v>52</v>
      </c>
      <c r="AK59" s="126">
        <f t="shared" si="41"/>
        <v>121</v>
      </c>
      <c r="AL59" s="110">
        <v>70</v>
      </c>
      <c r="AM59" s="110">
        <v>51</v>
      </c>
    </row>
    <row r="60" spans="1:39" ht="21.75" customHeight="1">
      <c r="A60" s="35"/>
      <c r="B60" s="125" t="s">
        <v>115</v>
      </c>
      <c r="C60" s="126">
        <f t="shared" si="43"/>
        <v>20</v>
      </c>
      <c r="D60" s="126">
        <f t="shared" si="44"/>
        <v>7</v>
      </c>
      <c r="E60" s="126">
        <f t="shared" si="45"/>
        <v>13</v>
      </c>
      <c r="F60" s="17">
        <v>1</v>
      </c>
      <c r="G60" s="20" t="s">
        <v>66</v>
      </c>
      <c r="H60" s="17">
        <v>1</v>
      </c>
      <c r="I60" s="20" t="s">
        <v>66</v>
      </c>
      <c r="J60" s="17">
        <v>5</v>
      </c>
      <c r="K60" s="17">
        <v>12</v>
      </c>
      <c r="L60" s="17">
        <v>1</v>
      </c>
      <c r="M60" s="20" t="s">
        <v>9</v>
      </c>
      <c r="N60" s="127" t="s">
        <v>66</v>
      </c>
      <c r="O60" s="20" t="s">
        <v>9</v>
      </c>
      <c r="P60" s="127" t="s">
        <v>66</v>
      </c>
      <c r="Q60" s="126">
        <f t="shared" si="46"/>
        <v>10</v>
      </c>
      <c r="R60" s="17">
        <v>1</v>
      </c>
      <c r="S60" s="17">
        <v>9</v>
      </c>
      <c r="V60" s="35"/>
      <c r="W60" s="125" t="s">
        <v>112</v>
      </c>
      <c r="X60" s="126">
        <f t="shared" si="36"/>
        <v>1</v>
      </c>
      <c r="Y60" s="110">
        <v>1</v>
      </c>
      <c r="Z60" s="26" t="s">
        <v>9</v>
      </c>
      <c r="AA60" s="110">
        <v>6</v>
      </c>
      <c r="AB60" s="126">
        <f t="shared" si="37"/>
        <v>149</v>
      </c>
      <c r="AC60" s="126">
        <f t="shared" si="38"/>
        <v>75</v>
      </c>
      <c r="AD60" s="126">
        <f t="shared" si="38"/>
        <v>74</v>
      </c>
      <c r="AE60" s="126">
        <f t="shared" si="39"/>
        <v>45</v>
      </c>
      <c r="AF60" s="110">
        <v>25</v>
      </c>
      <c r="AG60" s="110">
        <v>20</v>
      </c>
      <c r="AH60" s="126">
        <f t="shared" si="40"/>
        <v>55</v>
      </c>
      <c r="AI60" s="110">
        <v>27</v>
      </c>
      <c r="AJ60" s="110">
        <v>28</v>
      </c>
      <c r="AK60" s="126">
        <f t="shared" si="41"/>
        <v>49</v>
      </c>
      <c r="AL60" s="110">
        <v>23</v>
      </c>
      <c r="AM60" s="110">
        <v>26</v>
      </c>
    </row>
    <row r="61" spans="1:39" ht="21.75" customHeight="1">
      <c r="A61" s="35"/>
      <c r="B61" s="125" t="s">
        <v>114</v>
      </c>
      <c r="C61" s="126">
        <f t="shared" si="43"/>
        <v>49</v>
      </c>
      <c r="D61" s="126">
        <f t="shared" si="44"/>
        <v>19</v>
      </c>
      <c r="E61" s="126">
        <f t="shared" si="45"/>
        <v>30</v>
      </c>
      <c r="F61" s="17">
        <v>4</v>
      </c>
      <c r="G61" s="20">
        <v>1</v>
      </c>
      <c r="H61" s="17">
        <v>4</v>
      </c>
      <c r="I61" s="20">
        <v>1</v>
      </c>
      <c r="J61" s="17">
        <v>11</v>
      </c>
      <c r="K61" s="17">
        <v>23</v>
      </c>
      <c r="L61" s="17">
        <v>5</v>
      </c>
      <c r="M61" s="20" t="s">
        <v>9</v>
      </c>
      <c r="N61" s="127" t="s">
        <v>66</v>
      </c>
      <c r="O61" s="20" t="s">
        <v>9</v>
      </c>
      <c r="P61" s="127" t="s">
        <v>66</v>
      </c>
      <c r="Q61" s="126">
        <f t="shared" si="46"/>
        <v>17</v>
      </c>
      <c r="R61" s="127" t="s">
        <v>66</v>
      </c>
      <c r="S61" s="17">
        <v>17</v>
      </c>
      <c r="V61" s="35"/>
      <c r="W61" s="125" t="s">
        <v>111</v>
      </c>
      <c r="X61" s="126">
        <f t="shared" si="36"/>
        <v>1</v>
      </c>
      <c r="Y61" s="110">
        <v>1</v>
      </c>
      <c r="Z61" s="26" t="s">
        <v>9</v>
      </c>
      <c r="AA61" s="110">
        <v>6</v>
      </c>
      <c r="AB61" s="126">
        <f t="shared" si="37"/>
        <v>176</v>
      </c>
      <c r="AC61" s="126">
        <f t="shared" si="38"/>
        <v>95</v>
      </c>
      <c r="AD61" s="126">
        <f t="shared" si="38"/>
        <v>81</v>
      </c>
      <c r="AE61" s="126">
        <f t="shared" si="39"/>
        <v>51</v>
      </c>
      <c r="AF61" s="110">
        <v>25</v>
      </c>
      <c r="AG61" s="110">
        <v>26</v>
      </c>
      <c r="AH61" s="126">
        <f t="shared" si="40"/>
        <v>73</v>
      </c>
      <c r="AI61" s="110">
        <v>38</v>
      </c>
      <c r="AJ61" s="110">
        <v>35</v>
      </c>
      <c r="AK61" s="126">
        <f t="shared" si="41"/>
        <v>52</v>
      </c>
      <c r="AL61" s="110">
        <v>32</v>
      </c>
      <c r="AM61" s="110">
        <v>20</v>
      </c>
    </row>
    <row r="62" spans="1:39" ht="21.75" customHeight="1">
      <c r="A62" s="35"/>
      <c r="B62" s="125" t="s">
        <v>113</v>
      </c>
      <c r="C62" s="126">
        <f t="shared" si="43"/>
        <v>49</v>
      </c>
      <c r="D62" s="126">
        <f t="shared" si="44"/>
        <v>22</v>
      </c>
      <c r="E62" s="126">
        <f t="shared" si="45"/>
        <v>27</v>
      </c>
      <c r="F62" s="17">
        <v>4</v>
      </c>
      <c r="G62" s="20" t="s">
        <v>66</v>
      </c>
      <c r="H62" s="17">
        <v>2</v>
      </c>
      <c r="I62" s="20">
        <v>2</v>
      </c>
      <c r="J62" s="17">
        <v>16</v>
      </c>
      <c r="K62" s="17">
        <v>19</v>
      </c>
      <c r="L62" s="17">
        <v>4</v>
      </c>
      <c r="M62" s="20" t="s">
        <v>9</v>
      </c>
      <c r="N62" s="20">
        <v>2</v>
      </c>
      <c r="O62" s="20" t="s">
        <v>9</v>
      </c>
      <c r="P62" s="127" t="s">
        <v>66</v>
      </c>
      <c r="Q62" s="126">
        <f t="shared" si="46"/>
        <v>16</v>
      </c>
      <c r="R62" s="127" t="s">
        <v>66</v>
      </c>
      <c r="S62" s="17">
        <v>16</v>
      </c>
      <c r="V62" s="35"/>
      <c r="W62" s="12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 ht="21.75" customHeight="1">
      <c r="A63" s="35"/>
      <c r="B63" s="125" t="s">
        <v>112</v>
      </c>
      <c r="C63" s="126">
        <f t="shared" si="43"/>
        <v>16</v>
      </c>
      <c r="D63" s="126">
        <f t="shared" si="44"/>
        <v>5</v>
      </c>
      <c r="E63" s="126">
        <f t="shared" si="45"/>
        <v>11</v>
      </c>
      <c r="F63" s="17">
        <v>1</v>
      </c>
      <c r="G63" s="20" t="s">
        <v>66</v>
      </c>
      <c r="H63" s="20" t="s">
        <v>66</v>
      </c>
      <c r="I63" s="20">
        <v>1</v>
      </c>
      <c r="J63" s="17">
        <v>4</v>
      </c>
      <c r="K63" s="17">
        <v>8</v>
      </c>
      <c r="L63" s="17">
        <v>1</v>
      </c>
      <c r="M63" s="20" t="s">
        <v>9</v>
      </c>
      <c r="N63" s="20">
        <v>1</v>
      </c>
      <c r="O63" s="20" t="s">
        <v>9</v>
      </c>
      <c r="P63" s="20">
        <v>1</v>
      </c>
      <c r="Q63" s="126">
        <f t="shared" si="46"/>
        <v>2</v>
      </c>
      <c r="R63" s="20">
        <v>1</v>
      </c>
      <c r="S63" s="17">
        <v>1</v>
      </c>
      <c r="V63" s="364" t="s">
        <v>110</v>
      </c>
      <c r="W63" s="365"/>
      <c r="X63" s="108">
        <f>SUM(X64:X67)</f>
        <v>8</v>
      </c>
      <c r="Y63" s="108">
        <f>SUM(Y64:Y67)</f>
        <v>8</v>
      </c>
      <c r="Z63" s="30" t="s">
        <v>9</v>
      </c>
      <c r="AA63" s="108">
        <f aca="true" t="shared" si="47" ref="AA63:AM63">SUM(AA64:AA67)</f>
        <v>45</v>
      </c>
      <c r="AB63" s="108">
        <f t="shared" si="47"/>
        <v>1283</v>
      </c>
      <c r="AC63" s="108">
        <f t="shared" si="47"/>
        <v>625</v>
      </c>
      <c r="AD63" s="108">
        <f t="shared" si="47"/>
        <v>658</v>
      </c>
      <c r="AE63" s="108">
        <f t="shared" si="47"/>
        <v>394</v>
      </c>
      <c r="AF63" s="108">
        <f t="shared" si="47"/>
        <v>192</v>
      </c>
      <c r="AG63" s="108">
        <f t="shared" si="47"/>
        <v>202</v>
      </c>
      <c r="AH63" s="108">
        <f t="shared" si="47"/>
        <v>435</v>
      </c>
      <c r="AI63" s="108">
        <f t="shared" si="47"/>
        <v>204</v>
      </c>
      <c r="AJ63" s="108">
        <f t="shared" si="47"/>
        <v>231</v>
      </c>
      <c r="AK63" s="108">
        <f t="shared" si="47"/>
        <v>454</v>
      </c>
      <c r="AL63" s="108">
        <f t="shared" si="47"/>
        <v>229</v>
      </c>
      <c r="AM63" s="108">
        <f t="shared" si="47"/>
        <v>225</v>
      </c>
    </row>
    <row r="64" spans="1:39" ht="21.75" customHeight="1">
      <c r="A64" s="35"/>
      <c r="B64" s="125" t="s">
        <v>111</v>
      </c>
      <c r="C64" s="126">
        <f t="shared" si="43"/>
        <v>22</v>
      </c>
      <c r="D64" s="126">
        <f t="shared" si="44"/>
        <v>9</v>
      </c>
      <c r="E64" s="126">
        <f t="shared" si="45"/>
        <v>13</v>
      </c>
      <c r="F64" s="17">
        <v>2</v>
      </c>
      <c r="G64" s="20" t="s">
        <v>66</v>
      </c>
      <c r="H64" s="17">
        <v>2</v>
      </c>
      <c r="I64" s="20" t="s">
        <v>66</v>
      </c>
      <c r="J64" s="17">
        <v>5</v>
      </c>
      <c r="K64" s="17">
        <v>11</v>
      </c>
      <c r="L64" s="17">
        <v>2</v>
      </c>
      <c r="M64" s="20" t="s">
        <v>9</v>
      </c>
      <c r="N64" s="127" t="s">
        <v>66</v>
      </c>
      <c r="O64" s="20" t="s">
        <v>9</v>
      </c>
      <c r="P64" s="127" t="s">
        <v>66</v>
      </c>
      <c r="Q64" s="126">
        <f t="shared" si="46"/>
        <v>10</v>
      </c>
      <c r="R64" s="17">
        <v>2</v>
      </c>
      <c r="S64" s="17">
        <v>8</v>
      </c>
      <c r="V64" s="35"/>
      <c r="W64" s="125" t="s">
        <v>109</v>
      </c>
      <c r="X64" s="126">
        <f>SUM(Y64:Z64)</f>
        <v>2</v>
      </c>
      <c r="Y64" s="110">
        <v>2</v>
      </c>
      <c r="Z64" s="26" t="s">
        <v>9</v>
      </c>
      <c r="AA64" s="110">
        <v>12</v>
      </c>
      <c r="AB64" s="126">
        <f>SUM(AC64:AD64)</f>
        <v>406</v>
      </c>
      <c r="AC64" s="126">
        <f aca="true" t="shared" si="48" ref="AC64:AD67">SUM(AF64,AI64,AL64)</f>
        <v>191</v>
      </c>
      <c r="AD64" s="126">
        <f t="shared" si="48"/>
        <v>215</v>
      </c>
      <c r="AE64" s="126">
        <f>SUM(AF64:AG64)</f>
        <v>137</v>
      </c>
      <c r="AF64" s="110">
        <v>59</v>
      </c>
      <c r="AG64" s="110">
        <v>78</v>
      </c>
      <c r="AH64" s="126">
        <f>SUM(AI64:AJ64)</f>
        <v>131</v>
      </c>
      <c r="AI64" s="110">
        <v>57</v>
      </c>
      <c r="AJ64" s="110">
        <v>74</v>
      </c>
      <c r="AK64" s="126">
        <f>SUM(AL64:AM64)</f>
        <v>138</v>
      </c>
      <c r="AL64" s="110">
        <v>75</v>
      </c>
      <c r="AM64" s="110">
        <v>63</v>
      </c>
    </row>
    <row r="65" spans="1:39" ht="21.75" customHeight="1">
      <c r="A65" s="35"/>
      <c r="B65" s="12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V65" s="35"/>
      <c r="W65" s="125" t="s">
        <v>108</v>
      </c>
      <c r="X65" s="126">
        <f>SUM(Y65:Z65)</f>
        <v>2</v>
      </c>
      <c r="Y65" s="110">
        <v>2</v>
      </c>
      <c r="Z65" s="26" t="s">
        <v>9</v>
      </c>
      <c r="AA65" s="110">
        <v>11</v>
      </c>
      <c r="AB65" s="126">
        <f>SUM(AC65:AD65)</f>
        <v>245</v>
      </c>
      <c r="AC65" s="126">
        <f t="shared" si="48"/>
        <v>120</v>
      </c>
      <c r="AD65" s="126">
        <f t="shared" si="48"/>
        <v>125</v>
      </c>
      <c r="AE65" s="126">
        <f>SUM(AF65:AG65)</f>
        <v>72</v>
      </c>
      <c r="AF65" s="110">
        <v>36</v>
      </c>
      <c r="AG65" s="110">
        <v>36</v>
      </c>
      <c r="AH65" s="126">
        <f>SUM(AI65:AJ65)</f>
        <v>72</v>
      </c>
      <c r="AI65" s="110">
        <v>38</v>
      </c>
      <c r="AJ65" s="110">
        <v>34</v>
      </c>
      <c r="AK65" s="126">
        <f>SUM(AL65:AM65)</f>
        <v>101</v>
      </c>
      <c r="AL65" s="110">
        <v>46</v>
      </c>
      <c r="AM65" s="110">
        <v>55</v>
      </c>
    </row>
    <row r="66" spans="1:39" ht="21.75" customHeight="1">
      <c r="A66" s="364" t="s">
        <v>110</v>
      </c>
      <c r="B66" s="365"/>
      <c r="C66" s="108">
        <f aca="true" t="shared" si="49" ref="C66:S66">SUM(C67:C70)</f>
        <v>232</v>
      </c>
      <c r="D66" s="108">
        <f t="shared" si="49"/>
        <v>102</v>
      </c>
      <c r="E66" s="108">
        <f t="shared" si="49"/>
        <v>130</v>
      </c>
      <c r="F66" s="108">
        <f t="shared" si="49"/>
        <v>25</v>
      </c>
      <c r="G66" s="108">
        <f t="shared" si="49"/>
        <v>2</v>
      </c>
      <c r="H66" s="108">
        <f t="shared" si="49"/>
        <v>16</v>
      </c>
      <c r="I66" s="108">
        <f t="shared" si="49"/>
        <v>8</v>
      </c>
      <c r="J66" s="108">
        <f t="shared" si="49"/>
        <v>60</v>
      </c>
      <c r="K66" s="108">
        <f t="shared" si="49"/>
        <v>88</v>
      </c>
      <c r="L66" s="108">
        <f t="shared" si="49"/>
        <v>26</v>
      </c>
      <c r="M66" s="108">
        <f t="shared" si="49"/>
        <v>1</v>
      </c>
      <c r="N66" s="108">
        <f t="shared" si="49"/>
        <v>6</v>
      </c>
      <c r="O66" s="108">
        <f t="shared" si="49"/>
        <v>1</v>
      </c>
      <c r="P66" s="108">
        <f t="shared" si="49"/>
        <v>1</v>
      </c>
      <c r="Q66" s="108">
        <f t="shared" si="49"/>
        <v>71</v>
      </c>
      <c r="R66" s="108">
        <f t="shared" si="49"/>
        <v>11</v>
      </c>
      <c r="S66" s="108">
        <f t="shared" si="49"/>
        <v>60</v>
      </c>
      <c r="V66" s="35"/>
      <c r="W66" s="125" t="s">
        <v>107</v>
      </c>
      <c r="X66" s="126">
        <f>SUM(Y66:Z66)</f>
        <v>3</v>
      </c>
      <c r="Y66" s="110">
        <v>3</v>
      </c>
      <c r="Z66" s="26" t="s">
        <v>9</v>
      </c>
      <c r="AA66" s="110">
        <v>16</v>
      </c>
      <c r="AB66" s="126">
        <f>SUM(AC66:AD66)</f>
        <v>489</v>
      </c>
      <c r="AC66" s="126">
        <f t="shared" si="48"/>
        <v>240</v>
      </c>
      <c r="AD66" s="126">
        <f t="shared" si="48"/>
        <v>249</v>
      </c>
      <c r="AE66" s="126">
        <f>SUM(AF66:AG66)</f>
        <v>143</v>
      </c>
      <c r="AF66" s="110">
        <v>75</v>
      </c>
      <c r="AG66" s="110">
        <v>68</v>
      </c>
      <c r="AH66" s="126">
        <f>SUM(AI66:AJ66)</f>
        <v>173</v>
      </c>
      <c r="AI66" s="110">
        <v>78</v>
      </c>
      <c r="AJ66" s="110">
        <v>95</v>
      </c>
      <c r="AK66" s="126">
        <f>SUM(AL66:AM66)</f>
        <v>173</v>
      </c>
      <c r="AL66" s="110">
        <v>87</v>
      </c>
      <c r="AM66" s="110">
        <v>86</v>
      </c>
    </row>
    <row r="67" spans="1:39" ht="21.75" customHeight="1">
      <c r="A67" s="35"/>
      <c r="B67" s="125" t="s">
        <v>109</v>
      </c>
      <c r="C67" s="126">
        <f>SUM(D67:E67)</f>
        <v>67</v>
      </c>
      <c r="D67" s="126">
        <f>SUM(F67,H67,J67,M67)</f>
        <v>29</v>
      </c>
      <c r="E67" s="126">
        <f>SUM(G67,I67,K67,L67,N67)</f>
        <v>38</v>
      </c>
      <c r="F67" s="17">
        <v>6</v>
      </c>
      <c r="G67" s="20">
        <v>1</v>
      </c>
      <c r="H67" s="17">
        <v>5</v>
      </c>
      <c r="I67" s="20">
        <v>2</v>
      </c>
      <c r="J67" s="17">
        <v>17</v>
      </c>
      <c r="K67" s="17">
        <v>26</v>
      </c>
      <c r="L67" s="17">
        <v>7</v>
      </c>
      <c r="M67" s="20">
        <v>1</v>
      </c>
      <c r="N67" s="20">
        <v>2</v>
      </c>
      <c r="O67" s="127" t="s">
        <v>66</v>
      </c>
      <c r="P67" s="127" t="s">
        <v>66</v>
      </c>
      <c r="Q67" s="126">
        <f>SUM(R67:S67)</f>
        <v>16</v>
      </c>
      <c r="R67" s="17">
        <v>1</v>
      </c>
      <c r="S67" s="17">
        <v>15</v>
      </c>
      <c r="V67" s="35"/>
      <c r="W67" s="125" t="s">
        <v>106</v>
      </c>
      <c r="X67" s="126">
        <f>SUM(Y67:Z67)</f>
        <v>1</v>
      </c>
      <c r="Y67" s="110">
        <v>1</v>
      </c>
      <c r="Z67" s="26" t="s">
        <v>9</v>
      </c>
      <c r="AA67" s="110">
        <v>6</v>
      </c>
      <c r="AB67" s="126">
        <f>SUM(AC67:AD67)</f>
        <v>143</v>
      </c>
      <c r="AC67" s="126">
        <f t="shared" si="48"/>
        <v>74</v>
      </c>
      <c r="AD67" s="126">
        <f t="shared" si="48"/>
        <v>69</v>
      </c>
      <c r="AE67" s="126">
        <f>SUM(AF67:AG67)</f>
        <v>42</v>
      </c>
      <c r="AF67" s="110">
        <v>22</v>
      </c>
      <c r="AG67" s="110">
        <v>20</v>
      </c>
      <c r="AH67" s="126">
        <f>SUM(AI67:AJ67)</f>
        <v>59</v>
      </c>
      <c r="AI67" s="110">
        <v>31</v>
      </c>
      <c r="AJ67" s="110">
        <v>28</v>
      </c>
      <c r="AK67" s="126">
        <f>SUM(AL67:AM67)</f>
        <v>42</v>
      </c>
      <c r="AL67" s="110">
        <v>21</v>
      </c>
      <c r="AM67" s="110">
        <v>21</v>
      </c>
    </row>
    <row r="68" spans="1:39" ht="21.75" customHeight="1">
      <c r="A68" s="35"/>
      <c r="B68" s="125" t="s">
        <v>108</v>
      </c>
      <c r="C68" s="126">
        <f>SUM(D68:E68)</f>
        <v>46</v>
      </c>
      <c r="D68" s="126">
        <f>SUM(F68,H68,J68,M68)</f>
        <v>21</v>
      </c>
      <c r="E68" s="126">
        <f>SUM(G68,I68,K68,L68,N68)</f>
        <v>25</v>
      </c>
      <c r="F68" s="17">
        <v>6</v>
      </c>
      <c r="G68" s="20" t="s">
        <v>66</v>
      </c>
      <c r="H68" s="17">
        <v>5</v>
      </c>
      <c r="I68" s="20">
        <v>1</v>
      </c>
      <c r="J68" s="17">
        <v>10</v>
      </c>
      <c r="K68" s="17">
        <v>18</v>
      </c>
      <c r="L68" s="17">
        <v>6</v>
      </c>
      <c r="M68" s="20" t="s">
        <v>9</v>
      </c>
      <c r="N68" s="127" t="s">
        <v>66</v>
      </c>
      <c r="O68" s="127" t="s">
        <v>66</v>
      </c>
      <c r="P68" s="17">
        <v>1</v>
      </c>
      <c r="Q68" s="126">
        <f>SUM(R68:S68)</f>
        <v>21</v>
      </c>
      <c r="R68" s="17">
        <v>1</v>
      </c>
      <c r="S68" s="17">
        <v>20</v>
      </c>
      <c r="V68" s="35"/>
      <c r="W68" s="12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ht="21.75" customHeight="1">
      <c r="A69" s="35"/>
      <c r="B69" s="125" t="s">
        <v>107</v>
      </c>
      <c r="C69" s="126">
        <f>SUM(D69:E69)</f>
        <v>67</v>
      </c>
      <c r="D69" s="126">
        <f>SUM(F69,H69,J69,M69)</f>
        <v>29</v>
      </c>
      <c r="E69" s="126">
        <f>SUM(G69,I69,K69,L69,N69)</f>
        <v>38</v>
      </c>
      <c r="F69" s="17">
        <v>6</v>
      </c>
      <c r="G69" s="20" t="s">
        <v>66</v>
      </c>
      <c r="H69" s="17">
        <v>3</v>
      </c>
      <c r="I69" s="20">
        <v>3</v>
      </c>
      <c r="J69" s="17">
        <v>20</v>
      </c>
      <c r="K69" s="17">
        <v>26</v>
      </c>
      <c r="L69" s="17">
        <v>7</v>
      </c>
      <c r="M69" s="20" t="s">
        <v>9</v>
      </c>
      <c r="N69" s="20">
        <v>2</v>
      </c>
      <c r="O69" s="17">
        <v>1</v>
      </c>
      <c r="P69" s="127" t="s">
        <v>66</v>
      </c>
      <c r="Q69" s="126">
        <f>SUM(R69:S69)</f>
        <v>14</v>
      </c>
      <c r="R69" s="17">
        <v>7</v>
      </c>
      <c r="S69" s="17">
        <v>7</v>
      </c>
      <c r="V69" s="364" t="s">
        <v>105</v>
      </c>
      <c r="W69" s="365"/>
      <c r="X69" s="108">
        <f>SUM(X70)</f>
        <v>2</v>
      </c>
      <c r="Y69" s="108">
        <f>SUM(Y70)</f>
        <v>2</v>
      </c>
      <c r="Z69" s="30" t="s">
        <v>9</v>
      </c>
      <c r="AA69" s="108">
        <f aca="true" t="shared" si="50" ref="AA69:AM69">SUM(AA70)</f>
        <v>10</v>
      </c>
      <c r="AB69" s="108">
        <f t="shared" si="50"/>
        <v>315</v>
      </c>
      <c r="AC69" s="108">
        <f t="shared" si="50"/>
        <v>179</v>
      </c>
      <c r="AD69" s="108">
        <f t="shared" si="50"/>
        <v>136</v>
      </c>
      <c r="AE69" s="108">
        <f t="shared" si="50"/>
        <v>98</v>
      </c>
      <c r="AF69" s="108">
        <f t="shared" si="50"/>
        <v>54</v>
      </c>
      <c r="AG69" s="108">
        <f t="shared" si="50"/>
        <v>44</v>
      </c>
      <c r="AH69" s="108">
        <f t="shared" si="50"/>
        <v>96</v>
      </c>
      <c r="AI69" s="108">
        <f t="shared" si="50"/>
        <v>52</v>
      </c>
      <c r="AJ69" s="108">
        <f t="shared" si="50"/>
        <v>44</v>
      </c>
      <c r="AK69" s="108">
        <f t="shared" si="50"/>
        <v>121</v>
      </c>
      <c r="AL69" s="108">
        <f t="shared" si="50"/>
        <v>73</v>
      </c>
      <c r="AM69" s="108">
        <f t="shared" si="50"/>
        <v>48</v>
      </c>
    </row>
    <row r="70" spans="1:39" ht="21.75" customHeight="1">
      <c r="A70" s="35"/>
      <c r="B70" s="125" t="s">
        <v>106</v>
      </c>
      <c r="C70" s="126">
        <f>SUM(D70:E70)</f>
        <v>52</v>
      </c>
      <c r="D70" s="126">
        <f>SUM(F70,H70,J70,M70)</f>
        <v>23</v>
      </c>
      <c r="E70" s="126">
        <f>SUM(G70,I70,K70,L70,N70)</f>
        <v>29</v>
      </c>
      <c r="F70" s="17">
        <v>7</v>
      </c>
      <c r="G70" s="20">
        <v>1</v>
      </c>
      <c r="H70" s="17">
        <v>3</v>
      </c>
      <c r="I70" s="20">
        <v>2</v>
      </c>
      <c r="J70" s="17">
        <v>13</v>
      </c>
      <c r="K70" s="17">
        <v>18</v>
      </c>
      <c r="L70" s="17">
        <v>6</v>
      </c>
      <c r="M70" s="20" t="s">
        <v>9</v>
      </c>
      <c r="N70" s="20">
        <v>2</v>
      </c>
      <c r="O70" s="127" t="s">
        <v>66</v>
      </c>
      <c r="P70" s="127" t="s">
        <v>66</v>
      </c>
      <c r="Q70" s="126">
        <f>SUM(R70:S70)</f>
        <v>20</v>
      </c>
      <c r="R70" s="17">
        <v>2</v>
      </c>
      <c r="S70" s="17">
        <v>18</v>
      </c>
      <c r="V70" s="36"/>
      <c r="W70" s="124" t="s">
        <v>104</v>
      </c>
      <c r="X70" s="107">
        <f>SUM(Y70:Z70)</f>
        <v>2</v>
      </c>
      <c r="Y70" s="107">
        <v>2</v>
      </c>
      <c r="Z70" s="28" t="s">
        <v>9</v>
      </c>
      <c r="AA70" s="107">
        <v>10</v>
      </c>
      <c r="AB70" s="107">
        <f>SUM(AC70:AD70)</f>
        <v>315</v>
      </c>
      <c r="AC70" s="107">
        <f>SUM(AF70,AI70,AL70)</f>
        <v>179</v>
      </c>
      <c r="AD70" s="107">
        <f>SUM(AG70,AJ70,AM70)</f>
        <v>136</v>
      </c>
      <c r="AE70" s="107">
        <f>SUM(AF70:AG70)</f>
        <v>98</v>
      </c>
      <c r="AF70" s="107">
        <v>54</v>
      </c>
      <c r="AG70" s="107">
        <v>44</v>
      </c>
      <c r="AH70" s="107">
        <f>SUM(AI70:AJ70)</f>
        <v>96</v>
      </c>
      <c r="AI70" s="107">
        <v>52</v>
      </c>
      <c r="AJ70" s="107">
        <v>44</v>
      </c>
      <c r="AK70" s="107">
        <f>SUM(AL70:AM70)</f>
        <v>121</v>
      </c>
      <c r="AL70" s="107">
        <v>73</v>
      </c>
      <c r="AM70" s="107">
        <v>48</v>
      </c>
    </row>
    <row r="71" spans="1:39" ht="21.75" customHeight="1">
      <c r="A71" s="35"/>
      <c r="B71" s="12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V71" s="33" t="s">
        <v>30</v>
      </c>
      <c r="W71" s="33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</row>
    <row r="72" spans="1:19" ht="21.75" customHeight="1">
      <c r="A72" s="364" t="s">
        <v>105</v>
      </c>
      <c r="B72" s="365"/>
      <c r="C72" s="108">
        <f>SUM(C73)</f>
        <v>35</v>
      </c>
      <c r="D72" s="108">
        <f>SUM(D73)</f>
        <v>12</v>
      </c>
      <c r="E72" s="108">
        <f>SUM(E73)</f>
        <v>23</v>
      </c>
      <c r="F72" s="108">
        <f>SUM(F73)</f>
        <v>3</v>
      </c>
      <c r="G72" s="25" t="s">
        <v>9</v>
      </c>
      <c r="H72" s="108">
        <f>SUM(H73)</f>
        <v>1</v>
      </c>
      <c r="I72" s="108">
        <f>SUM(I73)</f>
        <v>2</v>
      </c>
      <c r="J72" s="108">
        <f>SUM(J73)</f>
        <v>8</v>
      </c>
      <c r="K72" s="108">
        <f>SUM(K73)</f>
        <v>17</v>
      </c>
      <c r="L72" s="108">
        <f>SUM(L73)</f>
        <v>3</v>
      </c>
      <c r="M72" s="25" t="s">
        <v>9</v>
      </c>
      <c r="N72" s="108">
        <f>SUM(N73)</f>
        <v>1</v>
      </c>
      <c r="O72" s="25" t="s">
        <v>9</v>
      </c>
      <c r="P72" s="108">
        <f>SUM(P73)</f>
        <v>1</v>
      </c>
      <c r="Q72" s="108">
        <f>SUM(Q73)</f>
        <v>16</v>
      </c>
      <c r="R72" s="108">
        <f>SUM(R73)</f>
        <v>2</v>
      </c>
      <c r="S72" s="108">
        <f>SUM(S73)</f>
        <v>14</v>
      </c>
    </row>
    <row r="73" spans="1:19" ht="21.75" customHeight="1">
      <c r="A73" s="36"/>
      <c r="B73" s="124" t="s">
        <v>104</v>
      </c>
      <c r="C73" s="107">
        <f>SUM(D73:E73)</f>
        <v>35</v>
      </c>
      <c r="D73" s="107">
        <f>SUM(F73,H73,J73,M73)</f>
        <v>12</v>
      </c>
      <c r="E73" s="107">
        <f>SUM(G73,I73,K73,L73,N73)</f>
        <v>23</v>
      </c>
      <c r="F73" s="48">
        <v>3</v>
      </c>
      <c r="G73" s="28" t="s">
        <v>66</v>
      </c>
      <c r="H73" s="48">
        <v>1</v>
      </c>
      <c r="I73" s="28">
        <v>2</v>
      </c>
      <c r="J73" s="48">
        <v>8</v>
      </c>
      <c r="K73" s="48">
        <v>17</v>
      </c>
      <c r="L73" s="48">
        <v>3</v>
      </c>
      <c r="M73" s="28" t="s">
        <v>9</v>
      </c>
      <c r="N73" s="48">
        <v>1</v>
      </c>
      <c r="O73" s="28" t="s">
        <v>9</v>
      </c>
      <c r="P73" s="28">
        <v>1</v>
      </c>
      <c r="Q73" s="107">
        <f>SUM(R73:S73)</f>
        <v>16</v>
      </c>
      <c r="R73" s="48">
        <v>2</v>
      </c>
      <c r="S73" s="48">
        <v>14</v>
      </c>
    </row>
    <row r="74" spans="1:19" ht="21.75" customHeight="1">
      <c r="A74" s="33" t="s">
        <v>30</v>
      </c>
      <c r="B74" s="33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</sheetData>
  <sheetProtection/>
  <mergeCells count="69">
    <mergeCell ref="A1:D1"/>
    <mergeCell ref="A66:B66"/>
    <mergeCell ref="A72:B72"/>
    <mergeCell ref="A26:B26"/>
    <mergeCell ref="A29:B29"/>
    <mergeCell ref="A35:B35"/>
    <mergeCell ref="A45:B45"/>
    <mergeCell ref="A52:B52"/>
    <mergeCell ref="A58:B58"/>
    <mergeCell ref="A18:B18"/>
    <mergeCell ref="A15:B15"/>
    <mergeCell ref="H8:I9"/>
    <mergeCell ref="A11:B11"/>
    <mergeCell ref="A12:B12"/>
    <mergeCell ref="A13:B13"/>
    <mergeCell ref="A6:B10"/>
    <mergeCell ref="C8:E9"/>
    <mergeCell ref="A16:B16"/>
    <mergeCell ref="A25:B25"/>
    <mergeCell ref="A20:B20"/>
    <mergeCell ref="A21:B21"/>
    <mergeCell ref="A22:B22"/>
    <mergeCell ref="A23:B23"/>
    <mergeCell ref="A24:B24"/>
    <mergeCell ref="A19:B19"/>
    <mergeCell ref="A17:B17"/>
    <mergeCell ref="A14:B14"/>
    <mergeCell ref="J8:K9"/>
    <mergeCell ref="L8:L9"/>
    <mergeCell ref="O8:P8"/>
    <mergeCell ref="Q6:S9"/>
    <mergeCell ref="A3:S3"/>
    <mergeCell ref="A4:S4"/>
    <mergeCell ref="C6:P6"/>
    <mergeCell ref="C7:N7"/>
    <mergeCell ref="F8:G9"/>
    <mergeCell ref="M8:N9"/>
    <mergeCell ref="V3:AM3"/>
    <mergeCell ref="V4:AM4"/>
    <mergeCell ref="X6:Z6"/>
    <mergeCell ref="AB6:AD6"/>
    <mergeCell ref="AE6:AG6"/>
    <mergeCell ref="AH6:AJ6"/>
    <mergeCell ref="AK6:AM6"/>
    <mergeCell ref="V21:W21"/>
    <mergeCell ref="V22:W22"/>
    <mergeCell ref="V10:W10"/>
    <mergeCell ref="V11:W11"/>
    <mergeCell ref="V12:W12"/>
    <mergeCell ref="V14:W14"/>
    <mergeCell ref="V16:W16"/>
    <mergeCell ref="V17:W17"/>
    <mergeCell ref="AK1:AM1"/>
    <mergeCell ref="V63:W63"/>
    <mergeCell ref="V20:W20"/>
    <mergeCell ref="V6:W7"/>
    <mergeCell ref="V8:W8"/>
    <mergeCell ref="V18:W18"/>
    <mergeCell ref="V19:W19"/>
    <mergeCell ref="V9:W9"/>
    <mergeCell ref="V15:W15"/>
    <mergeCell ref="AA6:AA7"/>
    <mergeCell ref="V69:W69"/>
    <mergeCell ref="V23:W23"/>
    <mergeCell ref="V26:W26"/>
    <mergeCell ref="V32:W32"/>
    <mergeCell ref="V42:W42"/>
    <mergeCell ref="V49:W49"/>
    <mergeCell ref="V55:W5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4"/>
  <sheetViews>
    <sheetView zoomScalePageLayoutView="0" workbookViewId="0" topLeftCell="A1">
      <selection activeCell="A1" sqref="A1:D1"/>
    </sheetView>
  </sheetViews>
  <sheetFormatPr defaultColWidth="9.3984375" defaultRowHeight="24.75" customHeight="1"/>
  <cols>
    <col min="1" max="1" width="3.09765625" style="0" customWidth="1"/>
  </cols>
  <sheetData>
    <row r="1" spans="1:42" ht="24.75" customHeight="1">
      <c r="A1" s="337" t="s">
        <v>201</v>
      </c>
      <c r="B1" s="338"/>
      <c r="C1" s="338"/>
      <c r="D1" s="3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362" t="s">
        <v>234</v>
      </c>
      <c r="AN1" s="363"/>
      <c r="AO1" s="363"/>
      <c r="AP1" s="363"/>
    </row>
    <row r="2" spans="1:42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396" t="s">
        <v>202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V3" s="382" t="s">
        <v>233</v>
      </c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</row>
    <row r="4" spans="1:42" ht="24.75" customHeight="1">
      <c r="A4" s="383" t="s">
        <v>200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V4" s="383" t="s">
        <v>232</v>
      </c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</row>
    <row r="5" spans="1:42" ht="24.75" customHeight="1" thickBot="1">
      <c r="A5" s="17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3" t="s">
        <v>174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4.75" customHeight="1">
      <c r="A6" s="405" t="s">
        <v>199</v>
      </c>
      <c r="B6" s="367"/>
      <c r="C6" s="432" t="s">
        <v>198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97"/>
      <c r="Q6" s="444" t="s">
        <v>197</v>
      </c>
      <c r="R6" s="428"/>
      <c r="S6" s="428"/>
      <c r="V6" s="420" t="s">
        <v>231</v>
      </c>
      <c r="W6" s="429"/>
      <c r="X6" s="384" t="s">
        <v>230</v>
      </c>
      <c r="Y6" s="360"/>
      <c r="Z6" s="360"/>
      <c r="AA6" s="360"/>
      <c r="AB6" s="360"/>
      <c r="AC6" s="360"/>
      <c r="AD6" s="360"/>
      <c r="AE6" s="360"/>
      <c r="AF6" s="361"/>
      <c r="AG6" s="384" t="s">
        <v>229</v>
      </c>
      <c r="AH6" s="360"/>
      <c r="AI6" s="360"/>
      <c r="AJ6" s="360"/>
      <c r="AK6" s="360"/>
      <c r="AL6" s="360"/>
      <c r="AM6" s="360"/>
      <c r="AN6" s="360"/>
      <c r="AO6" s="360"/>
      <c r="AP6" s="360"/>
    </row>
    <row r="7" spans="1:42" ht="24.75" customHeight="1">
      <c r="A7" s="441"/>
      <c r="B7" s="442"/>
      <c r="C7" s="398" t="s">
        <v>196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400"/>
      <c r="O7" s="35"/>
      <c r="P7" s="142"/>
      <c r="Q7" s="445"/>
      <c r="R7" s="423"/>
      <c r="S7" s="423"/>
      <c r="V7" s="383" t="s">
        <v>227</v>
      </c>
      <c r="W7" s="373"/>
      <c r="X7" s="433" t="s">
        <v>72</v>
      </c>
      <c r="Y7" s="398" t="s">
        <v>226</v>
      </c>
      <c r="Z7" s="399"/>
      <c r="AA7" s="399"/>
      <c r="AB7" s="400"/>
      <c r="AC7" s="398" t="s">
        <v>225</v>
      </c>
      <c r="AD7" s="399"/>
      <c r="AE7" s="399"/>
      <c r="AF7" s="400"/>
      <c r="AG7" s="433" t="s">
        <v>224</v>
      </c>
      <c r="AH7" s="433" t="s">
        <v>223</v>
      </c>
      <c r="AI7" s="433" t="s">
        <v>221</v>
      </c>
      <c r="AJ7" s="433" t="s">
        <v>219</v>
      </c>
      <c r="AK7" s="433" t="s">
        <v>218</v>
      </c>
      <c r="AL7" s="433" t="s">
        <v>217</v>
      </c>
      <c r="AM7" s="433" t="s">
        <v>216</v>
      </c>
      <c r="AN7" s="433" t="s">
        <v>214</v>
      </c>
      <c r="AO7" s="439" t="s">
        <v>212</v>
      </c>
      <c r="AP7" s="387" t="s">
        <v>211</v>
      </c>
    </row>
    <row r="8" spans="1:42" ht="24.75" customHeight="1">
      <c r="A8" s="441"/>
      <c r="B8" s="442"/>
      <c r="C8" s="379" t="s">
        <v>195</v>
      </c>
      <c r="D8" s="411"/>
      <c r="E8" s="380"/>
      <c r="F8" s="379" t="s">
        <v>194</v>
      </c>
      <c r="G8" s="380"/>
      <c r="H8" s="379" t="s">
        <v>167</v>
      </c>
      <c r="I8" s="380"/>
      <c r="J8" s="440" t="s">
        <v>193</v>
      </c>
      <c r="K8" s="380"/>
      <c r="L8" s="390" t="s">
        <v>192</v>
      </c>
      <c r="M8" s="440" t="s">
        <v>191</v>
      </c>
      <c r="N8" s="380"/>
      <c r="O8" s="443" t="s">
        <v>190</v>
      </c>
      <c r="P8" s="391"/>
      <c r="Q8" s="446" t="s">
        <v>189</v>
      </c>
      <c r="R8" s="423"/>
      <c r="S8" s="423"/>
      <c r="V8" s="412" t="s">
        <v>210</v>
      </c>
      <c r="W8" s="381"/>
      <c r="X8" s="294"/>
      <c r="Y8" s="103" t="s">
        <v>2</v>
      </c>
      <c r="Z8" s="103" t="s">
        <v>209</v>
      </c>
      <c r="AA8" s="103" t="s">
        <v>208</v>
      </c>
      <c r="AB8" s="139" t="s">
        <v>207</v>
      </c>
      <c r="AC8" s="103" t="s">
        <v>2</v>
      </c>
      <c r="AD8" s="103" t="s">
        <v>209</v>
      </c>
      <c r="AE8" s="103" t="s">
        <v>208</v>
      </c>
      <c r="AF8" s="139" t="s">
        <v>207</v>
      </c>
      <c r="AG8" s="294"/>
      <c r="AH8" s="294"/>
      <c r="AI8" s="294"/>
      <c r="AJ8" s="294"/>
      <c r="AK8" s="294"/>
      <c r="AL8" s="294"/>
      <c r="AM8" s="294"/>
      <c r="AN8" s="294"/>
      <c r="AO8" s="294"/>
      <c r="AP8" s="306"/>
    </row>
    <row r="9" spans="1:42" ht="24.75" customHeight="1">
      <c r="A9" s="441"/>
      <c r="B9" s="442"/>
      <c r="C9" s="306"/>
      <c r="D9" s="412"/>
      <c r="E9" s="381"/>
      <c r="F9" s="306"/>
      <c r="G9" s="381"/>
      <c r="H9" s="306"/>
      <c r="I9" s="381"/>
      <c r="J9" s="306" t="s">
        <v>188</v>
      </c>
      <c r="K9" s="381"/>
      <c r="L9" s="299"/>
      <c r="M9" s="306"/>
      <c r="N9" s="381"/>
      <c r="O9" s="141"/>
      <c r="P9" s="140"/>
      <c r="Q9" s="447"/>
      <c r="R9" s="412"/>
      <c r="S9" s="412"/>
      <c r="V9" s="370" t="s">
        <v>50</v>
      </c>
      <c r="W9" s="371"/>
      <c r="X9" s="152">
        <f>SUM(Y9,AC9)</f>
        <v>66</v>
      </c>
      <c r="Y9" s="151">
        <f>SUM(Z9:AB9)</f>
        <v>65</v>
      </c>
      <c r="Z9" s="17">
        <v>56</v>
      </c>
      <c r="AA9" s="17">
        <v>5</v>
      </c>
      <c r="AB9" s="17">
        <v>4</v>
      </c>
      <c r="AC9" s="151">
        <f>SUM(AD9:AF9)</f>
        <v>1</v>
      </c>
      <c r="AD9" s="17">
        <v>1</v>
      </c>
      <c r="AE9" s="127" t="s">
        <v>9</v>
      </c>
      <c r="AF9" s="127" t="s">
        <v>9</v>
      </c>
      <c r="AG9" s="151">
        <f>SUM(AH9:AP9)</f>
        <v>85</v>
      </c>
      <c r="AH9" s="17">
        <v>47</v>
      </c>
      <c r="AI9" s="17">
        <v>4</v>
      </c>
      <c r="AJ9" s="17">
        <v>11</v>
      </c>
      <c r="AK9" s="17">
        <v>12</v>
      </c>
      <c r="AL9" s="17">
        <v>2</v>
      </c>
      <c r="AM9" s="17">
        <v>3</v>
      </c>
      <c r="AN9" s="17">
        <v>1</v>
      </c>
      <c r="AO9" s="17">
        <v>5</v>
      </c>
      <c r="AP9" s="127" t="s">
        <v>9</v>
      </c>
    </row>
    <row r="10" spans="1:42" ht="24.75" customHeight="1">
      <c r="A10" s="368"/>
      <c r="B10" s="369"/>
      <c r="C10" s="103" t="s">
        <v>2</v>
      </c>
      <c r="D10" s="103" t="s">
        <v>3</v>
      </c>
      <c r="E10" s="103" t="s">
        <v>4</v>
      </c>
      <c r="F10" s="103" t="s">
        <v>3</v>
      </c>
      <c r="G10" s="103" t="s">
        <v>4</v>
      </c>
      <c r="H10" s="103" t="s">
        <v>3</v>
      </c>
      <c r="I10" s="103" t="s">
        <v>4</v>
      </c>
      <c r="J10" s="103" t="s">
        <v>3</v>
      </c>
      <c r="K10" s="103" t="s">
        <v>4</v>
      </c>
      <c r="L10" s="103" t="s">
        <v>4</v>
      </c>
      <c r="M10" s="103" t="s">
        <v>3</v>
      </c>
      <c r="N10" s="103" t="s">
        <v>4</v>
      </c>
      <c r="O10" s="103" t="s">
        <v>3</v>
      </c>
      <c r="P10" s="138" t="s">
        <v>4</v>
      </c>
      <c r="Q10" s="103" t="s">
        <v>2</v>
      </c>
      <c r="R10" s="103" t="s">
        <v>3</v>
      </c>
      <c r="S10" s="46" t="s">
        <v>4</v>
      </c>
      <c r="V10" s="438">
        <v>6</v>
      </c>
      <c r="W10" s="386"/>
      <c r="X10" s="148">
        <f>SUM(Y10,AC10)</f>
        <v>66</v>
      </c>
      <c r="Y10" s="47">
        <f>SUM(Z10:AB10)</f>
        <v>65</v>
      </c>
      <c r="Z10" s="17">
        <v>56</v>
      </c>
      <c r="AA10" s="17">
        <v>5</v>
      </c>
      <c r="AB10" s="17">
        <v>4</v>
      </c>
      <c r="AC10" s="47">
        <f>SUM(AD10:AF10)</f>
        <v>1</v>
      </c>
      <c r="AD10" s="17">
        <v>1</v>
      </c>
      <c r="AE10" s="127" t="s">
        <v>9</v>
      </c>
      <c r="AF10" s="127" t="s">
        <v>9</v>
      </c>
      <c r="AG10" s="47">
        <f>SUM(AH10:AP10)</f>
        <v>87</v>
      </c>
      <c r="AH10" s="17">
        <v>47</v>
      </c>
      <c r="AI10" s="17">
        <v>4</v>
      </c>
      <c r="AJ10" s="17">
        <v>11</v>
      </c>
      <c r="AK10" s="17">
        <v>12</v>
      </c>
      <c r="AL10" s="17">
        <v>2</v>
      </c>
      <c r="AM10" s="17">
        <v>3</v>
      </c>
      <c r="AN10" s="17">
        <v>1</v>
      </c>
      <c r="AO10" s="17">
        <v>7</v>
      </c>
      <c r="AP10" s="127" t="s">
        <v>9</v>
      </c>
    </row>
    <row r="11" spans="1:42" ht="24.75" customHeight="1">
      <c r="A11" s="404" t="s">
        <v>50</v>
      </c>
      <c r="B11" s="380"/>
      <c r="C11" s="136">
        <f>SUM(D11:E11)</f>
        <v>2680</v>
      </c>
      <c r="D11" s="136">
        <f>SUM(F11,H11,J11,M11)</f>
        <v>1540</v>
      </c>
      <c r="E11" s="136">
        <f>SUM(G11,I11,K11,L11,N11)</f>
        <v>1140</v>
      </c>
      <c r="F11" s="110">
        <v>105</v>
      </c>
      <c r="G11" s="110">
        <v>1</v>
      </c>
      <c r="H11" s="110">
        <v>110</v>
      </c>
      <c r="I11" s="110">
        <v>3</v>
      </c>
      <c r="J11" s="110">
        <v>1294</v>
      </c>
      <c r="K11" s="110">
        <v>953</v>
      </c>
      <c r="L11" s="110">
        <v>103</v>
      </c>
      <c r="M11" s="110">
        <v>31</v>
      </c>
      <c r="N11" s="110">
        <v>80</v>
      </c>
      <c r="O11" s="110">
        <v>34</v>
      </c>
      <c r="P11" s="110">
        <v>33</v>
      </c>
      <c r="Q11" s="136">
        <f>SUM(R11:S11)</f>
        <v>509</v>
      </c>
      <c r="R11" s="110">
        <v>104</v>
      </c>
      <c r="S11" s="110">
        <v>405</v>
      </c>
      <c r="V11" s="438">
        <v>7</v>
      </c>
      <c r="W11" s="386"/>
      <c r="X11" s="148">
        <f>SUM(Y11,AC11)</f>
        <v>66</v>
      </c>
      <c r="Y11" s="47">
        <f>SUM(Z11:AB11)</f>
        <v>65</v>
      </c>
      <c r="Z11" s="17">
        <v>56</v>
      </c>
      <c r="AA11" s="17">
        <v>5</v>
      </c>
      <c r="AB11" s="17">
        <v>4</v>
      </c>
      <c r="AC11" s="47">
        <f>SUM(AD11:AF11)</f>
        <v>1</v>
      </c>
      <c r="AD11" s="17">
        <v>1</v>
      </c>
      <c r="AE11" s="127" t="s">
        <v>9</v>
      </c>
      <c r="AF11" s="127" t="s">
        <v>9</v>
      </c>
      <c r="AG11" s="47">
        <f>SUM(AH11:AP11)</f>
        <v>86</v>
      </c>
      <c r="AH11" s="17">
        <v>47</v>
      </c>
      <c r="AI11" s="17">
        <v>4</v>
      </c>
      <c r="AJ11" s="17">
        <v>11</v>
      </c>
      <c r="AK11" s="17">
        <v>11</v>
      </c>
      <c r="AL11" s="17">
        <v>2</v>
      </c>
      <c r="AM11" s="17">
        <v>3</v>
      </c>
      <c r="AN11" s="17">
        <v>1</v>
      </c>
      <c r="AO11" s="17">
        <v>6</v>
      </c>
      <c r="AP11" s="17">
        <v>1</v>
      </c>
    </row>
    <row r="12" spans="1:42" ht="24.75" customHeight="1">
      <c r="A12" s="385">
        <v>6</v>
      </c>
      <c r="B12" s="386"/>
      <c r="C12" s="126">
        <f>SUM(D12:E12)</f>
        <v>2620</v>
      </c>
      <c r="D12" s="126">
        <f>SUM(F12,H12,J12,M12)</f>
        <v>1508</v>
      </c>
      <c r="E12" s="126">
        <f>SUM(G12,I12,K12,L12,N12)</f>
        <v>1112</v>
      </c>
      <c r="F12" s="110">
        <v>104</v>
      </c>
      <c r="G12" s="110">
        <v>2</v>
      </c>
      <c r="H12" s="110">
        <v>110</v>
      </c>
      <c r="I12" s="110">
        <v>4</v>
      </c>
      <c r="J12" s="110">
        <v>1257</v>
      </c>
      <c r="K12" s="110">
        <v>925</v>
      </c>
      <c r="L12" s="110">
        <v>103</v>
      </c>
      <c r="M12" s="110">
        <v>37</v>
      </c>
      <c r="N12" s="110">
        <v>78</v>
      </c>
      <c r="O12" s="110">
        <v>42</v>
      </c>
      <c r="P12" s="110">
        <v>31</v>
      </c>
      <c r="Q12" s="126">
        <f>SUM(R12:S12)</f>
        <v>504</v>
      </c>
      <c r="R12" s="110">
        <v>100</v>
      </c>
      <c r="S12" s="110">
        <v>404</v>
      </c>
      <c r="V12" s="438">
        <v>8</v>
      </c>
      <c r="W12" s="386"/>
      <c r="X12" s="148">
        <f>SUM(Y12,AC12)</f>
        <v>66</v>
      </c>
      <c r="Y12" s="47">
        <f>SUM(Z12:AB12)</f>
        <v>65</v>
      </c>
      <c r="Z12" s="17">
        <v>57</v>
      </c>
      <c r="AA12" s="17">
        <v>5</v>
      </c>
      <c r="AB12" s="17">
        <v>3</v>
      </c>
      <c r="AC12" s="47">
        <f>SUM(AD12:AF12)</f>
        <v>1</v>
      </c>
      <c r="AD12" s="17">
        <v>1</v>
      </c>
      <c r="AE12" s="127" t="s">
        <v>9</v>
      </c>
      <c r="AF12" s="127" t="s">
        <v>9</v>
      </c>
      <c r="AG12" s="47">
        <f>SUM(AH12:AP12)</f>
        <v>84</v>
      </c>
      <c r="AH12" s="17">
        <v>47</v>
      </c>
      <c r="AI12" s="17">
        <v>4</v>
      </c>
      <c r="AJ12" s="17">
        <v>11</v>
      </c>
      <c r="AK12" s="17">
        <v>11</v>
      </c>
      <c r="AL12" s="17">
        <v>2</v>
      </c>
      <c r="AM12" s="17">
        <v>1</v>
      </c>
      <c r="AN12" s="17">
        <v>1</v>
      </c>
      <c r="AO12" s="17">
        <v>6</v>
      </c>
      <c r="AP12" s="17">
        <v>1</v>
      </c>
    </row>
    <row r="13" spans="1:42" ht="24.75" customHeight="1">
      <c r="A13" s="385">
        <v>7</v>
      </c>
      <c r="B13" s="386"/>
      <c r="C13" s="126">
        <f>SUM(D13:E13)</f>
        <v>2561</v>
      </c>
      <c r="D13" s="126">
        <f>SUM(F13,H13,J13,M13)</f>
        <v>1461</v>
      </c>
      <c r="E13" s="126">
        <f>SUM(G13,I13,K13,L13,N13)</f>
        <v>1100</v>
      </c>
      <c r="F13" s="110">
        <v>102</v>
      </c>
      <c r="G13" s="110">
        <v>3</v>
      </c>
      <c r="H13" s="110">
        <v>109</v>
      </c>
      <c r="I13" s="110">
        <v>3</v>
      </c>
      <c r="J13" s="110">
        <v>1222</v>
      </c>
      <c r="K13" s="110">
        <v>918</v>
      </c>
      <c r="L13" s="110">
        <v>103</v>
      </c>
      <c r="M13" s="110">
        <v>28</v>
      </c>
      <c r="N13" s="110">
        <v>73</v>
      </c>
      <c r="O13" s="110">
        <v>45</v>
      </c>
      <c r="P13" s="110">
        <v>36</v>
      </c>
      <c r="Q13" s="126">
        <f>SUM(R13:S13)</f>
        <v>501</v>
      </c>
      <c r="R13" s="110">
        <v>96</v>
      </c>
      <c r="S13" s="110">
        <v>405</v>
      </c>
      <c r="V13" s="402">
        <v>9</v>
      </c>
      <c r="W13" s="403"/>
      <c r="X13" s="150">
        <f>SUM(Y13,AC13)</f>
        <v>66</v>
      </c>
      <c r="Y13" s="133">
        <f>SUM(Z13:AB13)</f>
        <v>65</v>
      </c>
      <c r="Z13" s="133">
        <v>57</v>
      </c>
      <c r="AA13" s="133">
        <v>5</v>
      </c>
      <c r="AB13" s="133">
        <v>3</v>
      </c>
      <c r="AC13" s="133">
        <f>SUM(AD13:AF13)</f>
        <v>1</v>
      </c>
      <c r="AD13" s="133">
        <v>1</v>
      </c>
      <c r="AE13" s="134" t="s">
        <v>9</v>
      </c>
      <c r="AF13" s="134" t="s">
        <v>9</v>
      </c>
      <c r="AG13" s="133">
        <f>SUM(AH13:AP13)</f>
        <v>84</v>
      </c>
      <c r="AH13" s="133">
        <v>47</v>
      </c>
      <c r="AI13" s="133">
        <v>4</v>
      </c>
      <c r="AJ13" s="133">
        <v>10</v>
      </c>
      <c r="AK13" s="133">
        <v>11</v>
      </c>
      <c r="AL13" s="133">
        <v>2</v>
      </c>
      <c r="AM13" s="134" t="s">
        <v>9</v>
      </c>
      <c r="AN13" s="133">
        <v>1</v>
      </c>
      <c r="AO13" s="133">
        <v>7</v>
      </c>
      <c r="AP13" s="133">
        <v>2</v>
      </c>
    </row>
    <row r="14" spans="1:42" ht="24.75" customHeight="1">
      <c r="A14" s="385">
        <v>8</v>
      </c>
      <c r="B14" s="386"/>
      <c r="C14" s="126">
        <f>SUM(D14:E14)</f>
        <v>2544</v>
      </c>
      <c r="D14" s="126">
        <f>SUM(F14,H14,J14,M14)</f>
        <v>1455</v>
      </c>
      <c r="E14" s="126">
        <f>SUM(G14,I14,K14,L14,N14)</f>
        <v>1089</v>
      </c>
      <c r="F14" s="110">
        <v>104</v>
      </c>
      <c r="G14" s="110">
        <v>2</v>
      </c>
      <c r="H14" s="110">
        <v>109</v>
      </c>
      <c r="I14" s="110">
        <v>4</v>
      </c>
      <c r="J14" s="110">
        <v>1202</v>
      </c>
      <c r="K14" s="110">
        <v>909</v>
      </c>
      <c r="L14" s="110">
        <v>107</v>
      </c>
      <c r="M14" s="110">
        <v>40</v>
      </c>
      <c r="N14" s="110">
        <v>67</v>
      </c>
      <c r="O14" s="110">
        <v>37</v>
      </c>
      <c r="P14" s="110">
        <v>53</v>
      </c>
      <c r="Q14" s="126">
        <f>SUM(R14:S14)</f>
        <v>500</v>
      </c>
      <c r="R14" s="110">
        <v>91</v>
      </c>
      <c r="S14" s="110">
        <v>409</v>
      </c>
      <c r="V14" s="47"/>
      <c r="W14" s="149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ht="24.75" customHeight="1">
      <c r="A15" s="402">
        <v>9</v>
      </c>
      <c r="B15" s="403"/>
      <c r="C15" s="108">
        <f aca="true" t="shared" si="0" ref="C15:S15">SUM(C17:C26,C29,C35,C45,C52,C58,C66,C72)</f>
        <v>2534</v>
      </c>
      <c r="D15" s="108">
        <f t="shared" si="0"/>
        <v>1431</v>
      </c>
      <c r="E15" s="108">
        <f t="shared" si="0"/>
        <v>1103</v>
      </c>
      <c r="F15" s="108">
        <f t="shared" si="0"/>
        <v>102</v>
      </c>
      <c r="G15" s="108">
        <f t="shared" si="0"/>
        <v>2</v>
      </c>
      <c r="H15" s="108">
        <f t="shared" si="0"/>
        <v>107</v>
      </c>
      <c r="I15" s="108">
        <f t="shared" si="0"/>
        <v>4</v>
      </c>
      <c r="J15" s="108">
        <f t="shared" si="0"/>
        <v>1182</v>
      </c>
      <c r="K15" s="108">
        <f t="shared" si="0"/>
        <v>919</v>
      </c>
      <c r="L15" s="108">
        <f t="shared" si="0"/>
        <v>104</v>
      </c>
      <c r="M15" s="108">
        <f t="shared" si="0"/>
        <v>40</v>
      </c>
      <c r="N15" s="108">
        <f t="shared" si="0"/>
        <v>74</v>
      </c>
      <c r="O15" s="108">
        <f t="shared" si="0"/>
        <v>48</v>
      </c>
      <c r="P15" s="108">
        <f t="shared" si="0"/>
        <v>50</v>
      </c>
      <c r="Q15" s="108">
        <f t="shared" si="0"/>
        <v>502</v>
      </c>
      <c r="R15" s="108">
        <f t="shared" si="0"/>
        <v>90</v>
      </c>
      <c r="S15" s="108">
        <f t="shared" si="0"/>
        <v>412</v>
      </c>
      <c r="V15" s="434" t="s">
        <v>206</v>
      </c>
      <c r="W15" s="435"/>
      <c r="X15" s="148">
        <f>SUM(Y15,AC15)</f>
        <v>56</v>
      </c>
      <c r="Y15" s="47">
        <f>SUM(Z15:AB15)</f>
        <v>55</v>
      </c>
      <c r="Z15" s="17">
        <v>47</v>
      </c>
      <c r="AA15" s="17">
        <v>5</v>
      </c>
      <c r="AB15" s="17">
        <v>3</v>
      </c>
      <c r="AC15" s="47">
        <f>SUM(AD15:AF15)</f>
        <v>1</v>
      </c>
      <c r="AD15" s="17">
        <v>1</v>
      </c>
      <c r="AE15" s="127" t="s">
        <v>9</v>
      </c>
      <c r="AF15" s="127" t="s">
        <v>9</v>
      </c>
      <c r="AG15" s="47">
        <f>SUM(AH15:AP15)</f>
        <v>70</v>
      </c>
      <c r="AH15" s="17">
        <v>37</v>
      </c>
      <c r="AI15" s="17">
        <v>4</v>
      </c>
      <c r="AJ15" s="17">
        <v>10</v>
      </c>
      <c r="AK15" s="17">
        <v>9</v>
      </c>
      <c r="AL15" s="17">
        <v>2</v>
      </c>
      <c r="AM15" s="127" t="s">
        <v>9</v>
      </c>
      <c r="AN15" s="17">
        <v>1</v>
      </c>
      <c r="AO15" s="17">
        <v>5</v>
      </c>
      <c r="AP15" s="17">
        <v>2</v>
      </c>
    </row>
    <row r="16" spans="1:42" ht="24.75" customHeight="1">
      <c r="A16" s="135"/>
      <c r="B16" s="131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V16" s="434" t="s">
        <v>205</v>
      </c>
      <c r="W16" s="435"/>
      <c r="X16" s="148">
        <f>SUM(Y16,AC16)</f>
        <v>9</v>
      </c>
      <c r="Y16" s="47">
        <f>SUM(Z16:AB16)</f>
        <v>9</v>
      </c>
      <c r="Z16" s="17">
        <v>9</v>
      </c>
      <c r="AA16" s="127" t="s">
        <v>9</v>
      </c>
      <c r="AB16" s="127" t="s">
        <v>9</v>
      </c>
      <c r="AC16" s="127" t="s">
        <v>9</v>
      </c>
      <c r="AD16" s="127" t="s">
        <v>9</v>
      </c>
      <c r="AE16" s="127" t="s">
        <v>9</v>
      </c>
      <c r="AF16" s="127" t="s">
        <v>9</v>
      </c>
      <c r="AG16" s="47">
        <f>SUM(AH16:AP16)</f>
        <v>13</v>
      </c>
      <c r="AH16" s="17">
        <v>9</v>
      </c>
      <c r="AI16" s="127" t="s">
        <v>9</v>
      </c>
      <c r="AJ16" s="127" t="s">
        <v>9</v>
      </c>
      <c r="AK16" s="17">
        <v>2</v>
      </c>
      <c r="AL16" s="127" t="s">
        <v>9</v>
      </c>
      <c r="AM16" s="127" t="s">
        <v>9</v>
      </c>
      <c r="AN16" s="127" t="s">
        <v>9</v>
      </c>
      <c r="AO16" s="17">
        <v>2</v>
      </c>
      <c r="AP16" s="127" t="s">
        <v>9</v>
      </c>
    </row>
    <row r="17" spans="1:42" ht="24.75" customHeight="1">
      <c r="A17" s="364" t="s">
        <v>49</v>
      </c>
      <c r="B17" s="365"/>
      <c r="C17" s="114">
        <f aca="true" t="shared" si="1" ref="C17:C24">SUM(D17:E17)</f>
        <v>820</v>
      </c>
      <c r="D17" s="114">
        <f aca="true" t="shared" si="2" ref="D17:D24">SUM(F17,H17,J17,M17)</f>
        <v>426</v>
      </c>
      <c r="E17" s="114">
        <f aca="true" t="shared" si="3" ref="E17:E24">SUM(G17,I17,K17,L17,N17)</f>
        <v>394</v>
      </c>
      <c r="F17" s="114">
        <v>23</v>
      </c>
      <c r="G17" s="114">
        <v>1</v>
      </c>
      <c r="H17" s="114">
        <v>25</v>
      </c>
      <c r="I17" s="114">
        <v>2</v>
      </c>
      <c r="J17" s="114">
        <v>361</v>
      </c>
      <c r="K17" s="114">
        <v>340</v>
      </c>
      <c r="L17" s="114">
        <v>27</v>
      </c>
      <c r="M17" s="114">
        <v>17</v>
      </c>
      <c r="N17" s="114">
        <v>24</v>
      </c>
      <c r="O17" s="114">
        <v>30</v>
      </c>
      <c r="P17" s="114">
        <v>23</v>
      </c>
      <c r="Q17" s="114">
        <f aca="true" t="shared" si="4" ref="Q17:Q24">SUM(R17:S17)</f>
        <v>93</v>
      </c>
      <c r="R17" s="114">
        <v>32</v>
      </c>
      <c r="S17" s="114">
        <v>61</v>
      </c>
      <c r="V17" s="436" t="s">
        <v>204</v>
      </c>
      <c r="W17" s="437"/>
      <c r="X17" s="147">
        <f>SUM(Y17,AC17)</f>
        <v>1</v>
      </c>
      <c r="Y17" s="48">
        <f>SUM(Z17:AB17)</f>
        <v>1</v>
      </c>
      <c r="Z17" s="48">
        <v>1</v>
      </c>
      <c r="AA17" s="146" t="s">
        <v>9</v>
      </c>
      <c r="AB17" s="146" t="s">
        <v>9</v>
      </c>
      <c r="AC17" s="146" t="s">
        <v>9</v>
      </c>
      <c r="AD17" s="146" t="s">
        <v>9</v>
      </c>
      <c r="AE17" s="146" t="s">
        <v>9</v>
      </c>
      <c r="AF17" s="146" t="s">
        <v>9</v>
      </c>
      <c r="AG17" s="48">
        <f>SUM(AH17:AP17)</f>
        <v>1</v>
      </c>
      <c r="AH17" s="48">
        <v>1</v>
      </c>
      <c r="AI17" s="146" t="s">
        <v>9</v>
      </c>
      <c r="AJ17" s="146" t="s">
        <v>9</v>
      </c>
      <c r="AK17" s="146" t="s">
        <v>9</v>
      </c>
      <c r="AL17" s="146" t="s">
        <v>9</v>
      </c>
      <c r="AM17" s="146" t="s">
        <v>9</v>
      </c>
      <c r="AN17" s="146" t="s">
        <v>9</v>
      </c>
      <c r="AO17" s="146" t="s">
        <v>9</v>
      </c>
      <c r="AP17" s="146" t="s">
        <v>9</v>
      </c>
    </row>
    <row r="18" spans="1:42" ht="24.75" customHeight="1">
      <c r="A18" s="364" t="s">
        <v>48</v>
      </c>
      <c r="B18" s="365"/>
      <c r="C18" s="114">
        <f t="shared" si="1"/>
        <v>119</v>
      </c>
      <c r="D18" s="114">
        <f t="shared" si="2"/>
        <v>68</v>
      </c>
      <c r="E18" s="114">
        <f t="shared" si="3"/>
        <v>51</v>
      </c>
      <c r="F18" s="114">
        <v>6</v>
      </c>
      <c r="G18" s="25" t="s">
        <v>66</v>
      </c>
      <c r="H18" s="114">
        <v>6</v>
      </c>
      <c r="I18" s="25" t="s">
        <v>66</v>
      </c>
      <c r="J18" s="114">
        <v>55</v>
      </c>
      <c r="K18" s="114">
        <v>40</v>
      </c>
      <c r="L18" s="114">
        <v>6</v>
      </c>
      <c r="M18" s="114">
        <v>1</v>
      </c>
      <c r="N18" s="114">
        <v>5</v>
      </c>
      <c r="O18" s="133">
        <v>2</v>
      </c>
      <c r="P18" s="134">
        <v>1</v>
      </c>
      <c r="Q18" s="114">
        <f t="shared" si="4"/>
        <v>37</v>
      </c>
      <c r="R18" s="114">
        <v>6</v>
      </c>
      <c r="S18" s="114">
        <v>31</v>
      </c>
      <c r="V18" s="17" t="s">
        <v>203</v>
      </c>
      <c r="W18" s="1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19" ht="24.75" customHeight="1">
      <c r="A19" s="364" t="s">
        <v>47</v>
      </c>
      <c r="B19" s="365"/>
      <c r="C19" s="114">
        <f t="shared" si="1"/>
        <v>235</v>
      </c>
      <c r="D19" s="114">
        <f t="shared" si="2"/>
        <v>122</v>
      </c>
      <c r="E19" s="114">
        <f t="shared" si="3"/>
        <v>113</v>
      </c>
      <c r="F19" s="133">
        <v>9</v>
      </c>
      <c r="G19" s="133">
        <v>1</v>
      </c>
      <c r="H19" s="133">
        <v>10</v>
      </c>
      <c r="I19" s="25" t="s">
        <v>66</v>
      </c>
      <c r="J19" s="133">
        <v>101</v>
      </c>
      <c r="K19" s="133">
        <v>93</v>
      </c>
      <c r="L19" s="133">
        <v>11</v>
      </c>
      <c r="M19" s="133">
        <v>2</v>
      </c>
      <c r="N19" s="133">
        <v>8</v>
      </c>
      <c r="O19" s="133">
        <v>1</v>
      </c>
      <c r="P19" s="134" t="s">
        <v>66</v>
      </c>
      <c r="Q19" s="114">
        <f t="shared" si="4"/>
        <v>53</v>
      </c>
      <c r="R19" s="133">
        <v>5</v>
      </c>
      <c r="S19" s="133">
        <v>48</v>
      </c>
    </row>
    <row r="20" spans="1:19" ht="24.75" customHeight="1">
      <c r="A20" s="364" t="s">
        <v>46</v>
      </c>
      <c r="B20" s="365"/>
      <c r="C20" s="114">
        <f t="shared" si="1"/>
        <v>93</v>
      </c>
      <c r="D20" s="114">
        <f t="shared" si="2"/>
        <v>59</v>
      </c>
      <c r="E20" s="114">
        <f t="shared" si="3"/>
        <v>34</v>
      </c>
      <c r="F20" s="133">
        <v>6</v>
      </c>
      <c r="G20" s="25" t="s">
        <v>66</v>
      </c>
      <c r="H20" s="133">
        <v>7</v>
      </c>
      <c r="I20" s="25" t="s">
        <v>66</v>
      </c>
      <c r="J20" s="133">
        <v>44</v>
      </c>
      <c r="K20" s="133">
        <v>27</v>
      </c>
      <c r="L20" s="133">
        <v>7</v>
      </c>
      <c r="M20" s="25">
        <v>2</v>
      </c>
      <c r="N20" s="134" t="s">
        <v>66</v>
      </c>
      <c r="O20" s="134">
        <v>1</v>
      </c>
      <c r="P20" s="133">
        <v>6</v>
      </c>
      <c r="Q20" s="114">
        <f t="shared" si="4"/>
        <v>28</v>
      </c>
      <c r="R20" s="133">
        <v>4</v>
      </c>
      <c r="S20" s="133">
        <v>24</v>
      </c>
    </row>
    <row r="21" spans="1:19" ht="24.75" customHeight="1">
      <c r="A21" s="364" t="s">
        <v>45</v>
      </c>
      <c r="B21" s="365"/>
      <c r="C21" s="114">
        <f t="shared" si="1"/>
        <v>71</v>
      </c>
      <c r="D21" s="114">
        <f t="shared" si="2"/>
        <v>50</v>
      </c>
      <c r="E21" s="114">
        <f t="shared" si="3"/>
        <v>21</v>
      </c>
      <c r="F21" s="133">
        <v>6</v>
      </c>
      <c r="G21" s="25" t="s">
        <v>66</v>
      </c>
      <c r="H21" s="133">
        <v>6</v>
      </c>
      <c r="I21" s="25" t="s">
        <v>66</v>
      </c>
      <c r="J21" s="133">
        <v>37</v>
      </c>
      <c r="K21" s="133">
        <v>17</v>
      </c>
      <c r="L21" s="133">
        <v>4</v>
      </c>
      <c r="M21" s="133">
        <v>1</v>
      </c>
      <c r="N21" s="134" t="s">
        <v>66</v>
      </c>
      <c r="O21" s="133">
        <v>2</v>
      </c>
      <c r="P21" s="134">
        <v>2</v>
      </c>
      <c r="Q21" s="114">
        <f t="shared" si="4"/>
        <v>21</v>
      </c>
      <c r="R21" s="133">
        <v>6</v>
      </c>
      <c r="S21" s="133">
        <v>15</v>
      </c>
    </row>
    <row r="22" spans="1:19" ht="24.75" customHeight="1">
      <c r="A22" s="364" t="s">
        <v>44</v>
      </c>
      <c r="B22" s="365"/>
      <c r="C22" s="114">
        <f t="shared" si="1"/>
        <v>141</v>
      </c>
      <c r="D22" s="114">
        <f t="shared" si="2"/>
        <v>81</v>
      </c>
      <c r="E22" s="114">
        <f t="shared" si="3"/>
        <v>60</v>
      </c>
      <c r="F22" s="133">
        <v>5</v>
      </c>
      <c r="G22" s="25" t="s">
        <v>66</v>
      </c>
      <c r="H22" s="133">
        <v>4</v>
      </c>
      <c r="I22" s="25">
        <v>1</v>
      </c>
      <c r="J22" s="133">
        <v>70</v>
      </c>
      <c r="K22" s="133">
        <v>46</v>
      </c>
      <c r="L22" s="133">
        <v>5</v>
      </c>
      <c r="M22" s="133">
        <v>2</v>
      </c>
      <c r="N22" s="133">
        <v>8</v>
      </c>
      <c r="O22" s="134">
        <v>1</v>
      </c>
      <c r="P22" s="133">
        <v>2</v>
      </c>
      <c r="Q22" s="114">
        <f t="shared" si="4"/>
        <v>36</v>
      </c>
      <c r="R22" s="133">
        <v>1</v>
      </c>
      <c r="S22" s="133">
        <v>35</v>
      </c>
    </row>
    <row r="23" spans="1:19" ht="24.75" customHeight="1">
      <c r="A23" s="364" t="s">
        <v>43</v>
      </c>
      <c r="B23" s="365"/>
      <c r="C23" s="114">
        <f t="shared" si="1"/>
        <v>54</v>
      </c>
      <c r="D23" s="114">
        <f t="shared" si="2"/>
        <v>31</v>
      </c>
      <c r="E23" s="114">
        <f t="shared" si="3"/>
        <v>23</v>
      </c>
      <c r="F23" s="133">
        <v>2</v>
      </c>
      <c r="G23" s="25" t="s">
        <v>66</v>
      </c>
      <c r="H23" s="133">
        <v>2</v>
      </c>
      <c r="I23" s="25" t="s">
        <v>66</v>
      </c>
      <c r="J23" s="133">
        <v>26</v>
      </c>
      <c r="K23" s="133">
        <v>21</v>
      </c>
      <c r="L23" s="133">
        <v>2</v>
      </c>
      <c r="M23" s="25">
        <v>1</v>
      </c>
      <c r="N23" s="134" t="s">
        <v>66</v>
      </c>
      <c r="O23" s="134" t="s">
        <v>66</v>
      </c>
      <c r="P23" s="134" t="s">
        <v>66</v>
      </c>
      <c r="Q23" s="114">
        <f t="shared" si="4"/>
        <v>6</v>
      </c>
      <c r="R23" s="133">
        <v>1</v>
      </c>
      <c r="S23" s="133">
        <v>5</v>
      </c>
    </row>
    <row r="24" spans="1:19" ht="24.75" customHeight="1">
      <c r="A24" s="364" t="s">
        <v>42</v>
      </c>
      <c r="B24" s="365"/>
      <c r="C24" s="114">
        <f t="shared" si="1"/>
        <v>137</v>
      </c>
      <c r="D24" s="114">
        <f t="shared" si="2"/>
        <v>78</v>
      </c>
      <c r="E24" s="114">
        <f t="shared" si="3"/>
        <v>59</v>
      </c>
      <c r="F24" s="133">
        <v>4</v>
      </c>
      <c r="G24" s="25" t="s">
        <v>66</v>
      </c>
      <c r="H24" s="133">
        <v>4</v>
      </c>
      <c r="I24" s="25" t="s">
        <v>66</v>
      </c>
      <c r="J24" s="133">
        <v>69</v>
      </c>
      <c r="K24" s="133">
        <v>52</v>
      </c>
      <c r="L24" s="133">
        <v>4</v>
      </c>
      <c r="M24" s="133">
        <v>1</v>
      </c>
      <c r="N24" s="133">
        <v>3</v>
      </c>
      <c r="O24" s="133">
        <v>2</v>
      </c>
      <c r="P24" s="134" t="s">
        <v>66</v>
      </c>
      <c r="Q24" s="114">
        <f t="shared" si="4"/>
        <v>19</v>
      </c>
      <c r="R24" s="133">
        <v>4</v>
      </c>
      <c r="S24" s="133">
        <v>15</v>
      </c>
    </row>
    <row r="25" spans="1:43" ht="24.75" customHeight="1">
      <c r="A25" s="132"/>
      <c r="B25" s="131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V25" s="382" t="s">
        <v>271</v>
      </c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172"/>
    </row>
    <row r="26" spans="1:43" ht="24.75" customHeight="1">
      <c r="A26" s="364" t="s">
        <v>144</v>
      </c>
      <c r="B26" s="365"/>
      <c r="C26" s="108">
        <f>SUM(C27)</f>
        <v>25</v>
      </c>
      <c r="D26" s="108">
        <f>SUM(D27)</f>
        <v>14</v>
      </c>
      <c r="E26" s="108">
        <f>SUM(E27)</f>
        <v>11</v>
      </c>
      <c r="F26" s="108">
        <f>SUM(F27)</f>
        <v>1</v>
      </c>
      <c r="G26" s="25" t="s">
        <v>66</v>
      </c>
      <c r="H26" s="108">
        <f>SUM(H27)</f>
        <v>2</v>
      </c>
      <c r="I26" s="25" t="s">
        <v>66</v>
      </c>
      <c r="J26" s="108">
        <f>SUM(J27)</f>
        <v>11</v>
      </c>
      <c r="K26" s="108">
        <f>SUM(K27)</f>
        <v>7</v>
      </c>
      <c r="L26" s="108">
        <f>SUM(L27)</f>
        <v>1</v>
      </c>
      <c r="M26" s="25" t="s">
        <v>66</v>
      </c>
      <c r="N26" s="108">
        <f>SUM(N27)</f>
        <v>3</v>
      </c>
      <c r="O26" s="25" t="s">
        <v>66</v>
      </c>
      <c r="P26" s="25" t="s">
        <v>66</v>
      </c>
      <c r="Q26" s="108">
        <f>SUM(Q27)</f>
        <v>3</v>
      </c>
      <c r="R26" s="25" t="s">
        <v>66</v>
      </c>
      <c r="S26" s="108">
        <f>SUM(S27)</f>
        <v>3</v>
      </c>
      <c r="V26" s="383" t="s">
        <v>270</v>
      </c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47"/>
    </row>
    <row r="27" spans="1:42" ht="24.75" customHeight="1" thickBot="1">
      <c r="A27" s="35"/>
      <c r="B27" s="125" t="s">
        <v>143</v>
      </c>
      <c r="C27" s="126">
        <f>SUM(D27:E27)</f>
        <v>25</v>
      </c>
      <c r="D27" s="126">
        <f>SUM(F27,H27,J27,M27)</f>
        <v>14</v>
      </c>
      <c r="E27" s="126">
        <f>SUM(G27,I27,K27,L27,N27)</f>
        <v>11</v>
      </c>
      <c r="F27" s="17">
        <v>1</v>
      </c>
      <c r="G27" s="20" t="s">
        <v>66</v>
      </c>
      <c r="H27" s="17">
        <v>2</v>
      </c>
      <c r="I27" s="20" t="s">
        <v>66</v>
      </c>
      <c r="J27" s="17">
        <v>11</v>
      </c>
      <c r="K27" s="17">
        <v>7</v>
      </c>
      <c r="L27" s="17">
        <v>1</v>
      </c>
      <c r="M27" s="20" t="s">
        <v>9</v>
      </c>
      <c r="N27" s="17">
        <v>3</v>
      </c>
      <c r="O27" s="20" t="s">
        <v>9</v>
      </c>
      <c r="P27" s="20" t="s">
        <v>9</v>
      </c>
      <c r="Q27" s="126">
        <f>SUM(R27:S27)</f>
        <v>3</v>
      </c>
      <c r="R27" s="20" t="s">
        <v>9</v>
      </c>
      <c r="S27" s="17">
        <v>3</v>
      </c>
      <c r="V27" s="17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70" t="s">
        <v>174</v>
      </c>
    </row>
    <row r="28" spans="1:42" ht="24.75" customHeight="1">
      <c r="A28" s="35"/>
      <c r="B28" s="12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V28" s="420" t="s">
        <v>269</v>
      </c>
      <c r="W28" s="406"/>
      <c r="X28" s="384" t="s">
        <v>268</v>
      </c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6"/>
      <c r="AJ28" s="384" t="s">
        <v>267</v>
      </c>
      <c r="AK28" s="415"/>
      <c r="AL28" s="415"/>
      <c r="AM28" s="415"/>
      <c r="AN28" s="415"/>
      <c r="AO28" s="415"/>
      <c r="AP28" s="415"/>
    </row>
    <row r="29" spans="1:42" ht="24.75" customHeight="1">
      <c r="A29" s="364" t="s">
        <v>142</v>
      </c>
      <c r="B29" s="365"/>
      <c r="C29" s="108">
        <f>SUM(C30:C33)</f>
        <v>108</v>
      </c>
      <c r="D29" s="108">
        <f>SUM(D30:D33)</f>
        <v>57</v>
      </c>
      <c r="E29" s="108">
        <f>SUM(E30:E33)</f>
        <v>51</v>
      </c>
      <c r="F29" s="108">
        <f>SUM(F30:F33)</f>
        <v>4</v>
      </c>
      <c r="G29" s="25" t="s">
        <v>66</v>
      </c>
      <c r="H29" s="108">
        <f>SUM(H30:H33)</f>
        <v>4</v>
      </c>
      <c r="I29" s="25" t="s">
        <v>66</v>
      </c>
      <c r="J29" s="108">
        <f>SUM(J30:J33)</f>
        <v>47</v>
      </c>
      <c r="K29" s="108">
        <f>SUM(K30:K33)</f>
        <v>45</v>
      </c>
      <c r="L29" s="108">
        <f>SUM(L30:L33)</f>
        <v>4</v>
      </c>
      <c r="M29" s="108">
        <f>SUM(M30:M33)</f>
        <v>2</v>
      </c>
      <c r="N29" s="108">
        <f>SUM(N30:N33)</f>
        <v>2</v>
      </c>
      <c r="O29" s="25" t="s">
        <v>66</v>
      </c>
      <c r="P29" s="108">
        <f>SUM(P30:P33)</f>
        <v>3</v>
      </c>
      <c r="Q29" s="108">
        <f>SUM(Q30:Q33)</f>
        <v>27</v>
      </c>
      <c r="R29" s="108">
        <f>SUM(R30:R33)</f>
        <v>1</v>
      </c>
      <c r="S29" s="108">
        <f>SUM(S30:S33)</f>
        <v>26</v>
      </c>
      <c r="V29" s="383" t="s">
        <v>266</v>
      </c>
      <c r="W29" s="408"/>
      <c r="X29" s="417" t="s">
        <v>265</v>
      </c>
      <c r="Y29" s="399"/>
      <c r="Z29" s="400"/>
      <c r="AA29" s="398" t="s">
        <v>194</v>
      </c>
      <c r="AB29" s="413"/>
      <c r="AC29" s="398" t="s">
        <v>264</v>
      </c>
      <c r="AD29" s="413"/>
      <c r="AE29" s="417" t="s">
        <v>263</v>
      </c>
      <c r="AF29" s="400"/>
      <c r="AG29" s="390" t="s">
        <v>262</v>
      </c>
      <c r="AH29" s="398" t="s">
        <v>165</v>
      </c>
      <c r="AI29" s="413"/>
      <c r="AJ29" s="398" t="s">
        <v>261</v>
      </c>
      <c r="AK29" s="414"/>
      <c r="AL29" s="413"/>
      <c r="AM29" s="398" t="s">
        <v>260</v>
      </c>
      <c r="AN29" s="413"/>
      <c r="AO29" s="398" t="s">
        <v>237</v>
      </c>
      <c r="AP29" s="414"/>
    </row>
    <row r="30" spans="1:42" ht="24.75" customHeight="1">
      <c r="A30" s="35"/>
      <c r="B30" s="125" t="s">
        <v>141</v>
      </c>
      <c r="C30" s="126">
        <f>SUM(D30:E30)</f>
        <v>30</v>
      </c>
      <c r="D30" s="126">
        <f>SUM(F30,H30,J30,M30)</f>
        <v>16</v>
      </c>
      <c r="E30" s="126">
        <f>SUM(G30,I30,K30,L30,N30)</f>
        <v>14</v>
      </c>
      <c r="F30" s="17">
        <v>1</v>
      </c>
      <c r="G30" s="20" t="s">
        <v>66</v>
      </c>
      <c r="H30" s="17">
        <v>1</v>
      </c>
      <c r="I30" s="20" t="s">
        <v>66</v>
      </c>
      <c r="J30" s="17">
        <v>13</v>
      </c>
      <c r="K30" s="17">
        <v>13</v>
      </c>
      <c r="L30" s="17">
        <v>1</v>
      </c>
      <c r="M30" s="17">
        <v>1</v>
      </c>
      <c r="N30" s="127" t="s">
        <v>66</v>
      </c>
      <c r="O30" s="127" t="s">
        <v>66</v>
      </c>
      <c r="P30" s="127">
        <v>1</v>
      </c>
      <c r="Q30" s="126">
        <f>SUM(R30:S30)</f>
        <v>12</v>
      </c>
      <c r="R30" s="17">
        <v>1</v>
      </c>
      <c r="S30" s="17">
        <v>11</v>
      </c>
      <c r="V30" s="409" t="s">
        <v>259</v>
      </c>
      <c r="W30" s="410"/>
      <c r="X30" s="103" t="s">
        <v>2</v>
      </c>
      <c r="Y30" s="103" t="s">
        <v>3</v>
      </c>
      <c r="Z30" s="103" t="s">
        <v>4</v>
      </c>
      <c r="AA30" s="103" t="s">
        <v>3</v>
      </c>
      <c r="AB30" s="103" t="s">
        <v>4</v>
      </c>
      <c r="AC30" s="103" t="s">
        <v>3</v>
      </c>
      <c r="AD30" s="103" t="s">
        <v>4</v>
      </c>
      <c r="AE30" s="103" t="s">
        <v>3</v>
      </c>
      <c r="AF30" s="103" t="s">
        <v>4</v>
      </c>
      <c r="AG30" s="299"/>
      <c r="AH30" s="103" t="s">
        <v>3</v>
      </c>
      <c r="AI30" s="103" t="s">
        <v>4</v>
      </c>
      <c r="AJ30" s="103" t="s">
        <v>2</v>
      </c>
      <c r="AK30" s="103" t="s">
        <v>3</v>
      </c>
      <c r="AL30" s="103" t="s">
        <v>4</v>
      </c>
      <c r="AM30" s="103" t="s">
        <v>3</v>
      </c>
      <c r="AN30" s="103" t="s">
        <v>4</v>
      </c>
      <c r="AO30" s="103" t="s">
        <v>3</v>
      </c>
      <c r="AP30" s="46" t="s">
        <v>4</v>
      </c>
    </row>
    <row r="31" spans="1:42" ht="24.75" customHeight="1">
      <c r="A31" s="35"/>
      <c r="B31" s="125" t="s">
        <v>140</v>
      </c>
      <c r="C31" s="126">
        <f>SUM(D31:E31)</f>
        <v>30</v>
      </c>
      <c r="D31" s="126">
        <f>SUM(F31,H31,J31,M31)</f>
        <v>16</v>
      </c>
      <c r="E31" s="126">
        <f>SUM(G31,I31,K31,L31,N31)</f>
        <v>14</v>
      </c>
      <c r="F31" s="17">
        <v>1</v>
      </c>
      <c r="G31" s="20" t="s">
        <v>66</v>
      </c>
      <c r="H31" s="17">
        <v>1</v>
      </c>
      <c r="I31" s="20" t="s">
        <v>66</v>
      </c>
      <c r="J31" s="17">
        <v>14</v>
      </c>
      <c r="K31" s="17">
        <v>12</v>
      </c>
      <c r="L31" s="17">
        <v>1</v>
      </c>
      <c r="M31" s="127" t="s">
        <v>66</v>
      </c>
      <c r="N31" s="127">
        <v>1</v>
      </c>
      <c r="O31" s="127" t="s">
        <v>66</v>
      </c>
      <c r="P31" s="127">
        <v>1</v>
      </c>
      <c r="Q31" s="126">
        <f>SUM(R31:S31)</f>
        <v>9</v>
      </c>
      <c r="R31" s="127" t="s">
        <v>66</v>
      </c>
      <c r="S31" s="17">
        <v>9</v>
      </c>
      <c r="V31" s="404" t="s">
        <v>272</v>
      </c>
      <c r="W31" s="418"/>
      <c r="X31" s="136">
        <f>SUM(Y31:Z31)</f>
        <v>3693</v>
      </c>
      <c r="Y31" s="110">
        <f>SUM(AA31,AC31,AE31,AH31)</f>
        <v>2742</v>
      </c>
      <c r="Z31" s="110">
        <f>SUM(AB31,AD31,AF31,AG31,AI31)</f>
        <v>951</v>
      </c>
      <c r="AA31" s="110">
        <v>65</v>
      </c>
      <c r="AB31" s="20" t="s">
        <v>9</v>
      </c>
      <c r="AC31" s="110">
        <v>83</v>
      </c>
      <c r="AD31" s="110">
        <v>1</v>
      </c>
      <c r="AE31" s="110">
        <v>2221</v>
      </c>
      <c r="AF31" s="110">
        <v>603</v>
      </c>
      <c r="AG31" s="110">
        <v>68</v>
      </c>
      <c r="AH31" s="110">
        <v>373</v>
      </c>
      <c r="AI31" s="110">
        <v>279</v>
      </c>
      <c r="AJ31" s="136">
        <f>SUM(AK31:AL31)</f>
        <v>711</v>
      </c>
      <c r="AK31" s="110">
        <f aca="true" t="shared" si="5" ref="AK31:AL34">SUM(AM31,AO31)</f>
        <v>367</v>
      </c>
      <c r="AL31" s="110">
        <f t="shared" si="5"/>
        <v>344</v>
      </c>
      <c r="AM31" s="110">
        <v>126</v>
      </c>
      <c r="AN31" s="110">
        <v>135</v>
      </c>
      <c r="AO31" s="110">
        <v>241</v>
      </c>
      <c r="AP31" s="110">
        <v>209</v>
      </c>
    </row>
    <row r="32" spans="1:42" ht="24.75" customHeight="1">
      <c r="A32" s="35"/>
      <c r="B32" s="125" t="s">
        <v>139</v>
      </c>
      <c r="C32" s="126">
        <f>SUM(D32:E32)</f>
        <v>31</v>
      </c>
      <c r="D32" s="126">
        <f>SUM(F32,H32,J32,M32)</f>
        <v>14</v>
      </c>
      <c r="E32" s="126">
        <f>SUM(G32,I32,K32,L32,N32)</f>
        <v>17</v>
      </c>
      <c r="F32" s="17">
        <v>1</v>
      </c>
      <c r="G32" s="20" t="s">
        <v>66</v>
      </c>
      <c r="H32" s="17">
        <v>1</v>
      </c>
      <c r="I32" s="20" t="s">
        <v>66</v>
      </c>
      <c r="J32" s="17">
        <v>12</v>
      </c>
      <c r="K32" s="17">
        <v>15</v>
      </c>
      <c r="L32" s="17">
        <v>1</v>
      </c>
      <c r="M32" s="127" t="s">
        <v>66</v>
      </c>
      <c r="N32" s="127">
        <v>1</v>
      </c>
      <c r="O32" s="127" t="s">
        <v>66</v>
      </c>
      <c r="P32" s="20">
        <v>1</v>
      </c>
      <c r="Q32" s="126">
        <f>SUM(R32:S32)</f>
        <v>4</v>
      </c>
      <c r="R32" s="127" t="s">
        <v>66</v>
      </c>
      <c r="S32" s="17">
        <v>4</v>
      </c>
      <c r="V32" s="385">
        <v>6</v>
      </c>
      <c r="W32" s="386"/>
      <c r="X32" s="126">
        <v>3696</v>
      </c>
      <c r="Y32" s="110">
        <f>SUM(AA32,AC32,AE32,AH32)</f>
        <v>2707</v>
      </c>
      <c r="Z32" s="110">
        <v>959</v>
      </c>
      <c r="AA32" s="110">
        <v>64</v>
      </c>
      <c r="AB32" s="20" t="s">
        <v>9</v>
      </c>
      <c r="AC32" s="110">
        <v>83</v>
      </c>
      <c r="AD32" s="110">
        <v>2</v>
      </c>
      <c r="AE32" s="110">
        <v>2203</v>
      </c>
      <c r="AF32" s="110">
        <v>600</v>
      </c>
      <c r="AG32" s="110">
        <v>68</v>
      </c>
      <c r="AH32" s="110">
        <v>357</v>
      </c>
      <c r="AI32" s="110">
        <v>319</v>
      </c>
      <c r="AJ32" s="126">
        <f>SUM(AK32:AL32)</f>
        <v>709</v>
      </c>
      <c r="AK32" s="110">
        <f t="shared" si="5"/>
        <v>366</v>
      </c>
      <c r="AL32" s="110">
        <f t="shared" si="5"/>
        <v>343</v>
      </c>
      <c r="AM32" s="110">
        <v>127</v>
      </c>
      <c r="AN32" s="110">
        <v>136</v>
      </c>
      <c r="AO32" s="110">
        <v>239</v>
      </c>
      <c r="AP32" s="110">
        <v>207</v>
      </c>
    </row>
    <row r="33" spans="1:42" ht="24.75" customHeight="1">
      <c r="A33" s="35"/>
      <c r="B33" s="125" t="s">
        <v>138</v>
      </c>
      <c r="C33" s="126">
        <f>SUM(D33:E33)</f>
        <v>17</v>
      </c>
      <c r="D33" s="126">
        <f>SUM(F33,H33,J33,M33)</f>
        <v>11</v>
      </c>
      <c r="E33" s="126">
        <f>SUM(G33,I33,K33,L33,N33)</f>
        <v>6</v>
      </c>
      <c r="F33" s="17">
        <v>1</v>
      </c>
      <c r="G33" s="20" t="s">
        <v>66</v>
      </c>
      <c r="H33" s="17">
        <v>1</v>
      </c>
      <c r="I33" s="20" t="s">
        <v>66</v>
      </c>
      <c r="J33" s="17">
        <v>8</v>
      </c>
      <c r="K33" s="17">
        <v>5</v>
      </c>
      <c r="L33" s="17">
        <v>1</v>
      </c>
      <c r="M33" s="20">
        <v>1</v>
      </c>
      <c r="N33" s="127" t="s">
        <v>66</v>
      </c>
      <c r="O33" s="127" t="s">
        <v>66</v>
      </c>
      <c r="P33" s="127" t="s">
        <v>66</v>
      </c>
      <c r="Q33" s="126">
        <f>SUM(R33:S33)</f>
        <v>2</v>
      </c>
      <c r="R33" s="127" t="s">
        <v>66</v>
      </c>
      <c r="S33" s="17">
        <v>2</v>
      </c>
      <c r="V33" s="385" t="s">
        <v>258</v>
      </c>
      <c r="W33" s="386"/>
      <c r="X33" s="126">
        <f>SUM(Y33:Z33)</f>
        <v>3632</v>
      </c>
      <c r="Y33" s="110">
        <f>SUM(AA33,AC33,AE33,AH33)</f>
        <v>2645</v>
      </c>
      <c r="Z33" s="110">
        <f>SUM(AB33,AD33,AF33,AG33,AI33)</f>
        <v>987</v>
      </c>
      <c r="AA33" s="110">
        <v>64</v>
      </c>
      <c r="AB33" s="20" t="s">
        <v>9</v>
      </c>
      <c r="AC33" s="110">
        <v>80</v>
      </c>
      <c r="AD33" s="110">
        <v>3</v>
      </c>
      <c r="AE33" s="110">
        <v>2157</v>
      </c>
      <c r="AF33" s="110">
        <v>598</v>
      </c>
      <c r="AG33" s="110">
        <v>66</v>
      </c>
      <c r="AH33" s="110">
        <v>344</v>
      </c>
      <c r="AI33" s="110">
        <v>320</v>
      </c>
      <c r="AJ33" s="126">
        <f>SUM(AK33:AL33)</f>
        <v>697</v>
      </c>
      <c r="AK33" s="110">
        <f t="shared" si="5"/>
        <v>354</v>
      </c>
      <c r="AL33" s="110">
        <f t="shared" si="5"/>
        <v>343</v>
      </c>
      <c r="AM33" s="110">
        <v>128</v>
      </c>
      <c r="AN33" s="110">
        <v>134</v>
      </c>
      <c r="AO33" s="110">
        <v>226</v>
      </c>
      <c r="AP33" s="110">
        <v>209</v>
      </c>
    </row>
    <row r="34" spans="1:42" ht="24.75" customHeight="1">
      <c r="A34" s="35"/>
      <c r="B34" s="12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V34" s="385">
        <v>8</v>
      </c>
      <c r="W34" s="386"/>
      <c r="X34" s="126">
        <f>SUM(Y34:Z34)</f>
        <v>3572</v>
      </c>
      <c r="Y34" s="110">
        <f>SUM(AA34,AC34,AE34,AH34)</f>
        <v>2590</v>
      </c>
      <c r="Z34" s="110">
        <f>SUM(AB34,AD34,AF34,AG34,AI34)</f>
        <v>982</v>
      </c>
      <c r="AA34" s="110">
        <v>65</v>
      </c>
      <c r="AB34" s="20" t="s">
        <v>9</v>
      </c>
      <c r="AC34" s="110">
        <v>82</v>
      </c>
      <c r="AD34" s="110">
        <v>3</v>
      </c>
      <c r="AE34" s="110">
        <v>2118</v>
      </c>
      <c r="AF34" s="110">
        <v>591</v>
      </c>
      <c r="AG34" s="110">
        <v>65</v>
      </c>
      <c r="AH34" s="110">
        <v>325</v>
      </c>
      <c r="AI34" s="110">
        <v>323</v>
      </c>
      <c r="AJ34" s="126">
        <f>SUM(AK34:AL34)</f>
        <v>689</v>
      </c>
      <c r="AK34" s="110">
        <f t="shared" si="5"/>
        <v>351</v>
      </c>
      <c r="AL34" s="110">
        <f t="shared" si="5"/>
        <v>338</v>
      </c>
      <c r="AM34" s="110">
        <v>129</v>
      </c>
      <c r="AN34" s="110">
        <v>141</v>
      </c>
      <c r="AO34" s="110">
        <v>222</v>
      </c>
      <c r="AP34" s="110">
        <v>197</v>
      </c>
    </row>
    <row r="35" spans="1:42" ht="24.75" customHeight="1">
      <c r="A35" s="364" t="s">
        <v>137</v>
      </c>
      <c r="B35" s="365"/>
      <c r="C35" s="108">
        <f>SUM(C36:C43)</f>
        <v>212</v>
      </c>
      <c r="D35" s="108">
        <f>SUM(D36:D43)</f>
        <v>127</v>
      </c>
      <c r="E35" s="108">
        <f>SUM(E36:E43)</f>
        <v>85</v>
      </c>
      <c r="F35" s="108">
        <f>SUM(F36:F43)</f>
        <v>10</v>
      </c>
      <c r="G35" s="25" t="s">
        <v>66</v>
      </c>
      <c r="H35" s="108">
        <f aca="true" t="shared" si="6" ref="H35:S35">SUM(H36:H43)</f>
        <v>9</v>
      </c>
      <c r="I35" s="108">
        <f t="shared" si="6"/>
        <v>1</v>
      </c>
      <c r="J35" s="108">
        <f t="shared" si="6"/>
        <v>106</v>
      </c>
      <c r="K35" s="108">
        <f t="shared" si="6"/>
        <v>65</v>
      </c>
      <c r="L35" s="108">
        <f t="shared" si="6"/>
        <v>7</v>
      </c>
      <c r="M35" s="108">
        <f t="shared" si="6"/>
        <v>2</v>
      </c>
      <c r="N35" s="108">
        <f t="shared" si="6"/>
        <v>12</v>
      </c>
      <c r="O35" s="108">
        <f t="shared" si="6"/>
        <v>5</v>
      </c>
      <c r="P35" s="108">
        <f t="shared" si="6"/>
        <v>8</v>
      </c>
      <c r="Q35" s="108">
        <f t="shared" si="6"/>
        <v>50</v>
      </c>
      <c r="R35" s="108">
        <f t="shared" si="6"/>
        <v>3</v>
      </c>
      <c r="S35" s="108">
        <f t="shared" si="6"/>
        <v>47</v>
      </c>
      <c r="V35" s="419">
        <v>9</v>
      </c>
      <c r="W35" s="403"/>
      <c r="X35" s="114">
        <f>SUM(X37,X41,X45)</f>
        <v>3511</v>
      </c>
      <c r="Y35" s="114">
        <f>SUM(Y37,Y41,Y45)</f>
        <v>2540</v>
      </c>
      <c r="Z35" s="114">
        <f>SUM(Z37,Z41,Z45)</f>
        <v>971</v>
      </c>
      <c r="AA35" s="114">
        <f>SUM(AA37,AA41,AA45)</f>
        <v>65</v>
      </c>
      <c r="AB35" s="25" t="s">
        <v>9</v>
      </c>
      <c r="AC35" s="114">
        <f aca="true" t="shared" si="7" ref="AC35:AP35">SUM(AC37,AC41,AC45)</f>
        <v>80</v>
      </c>
      <c r="AD35" s="114">
        <f t="shared" si="7"/>
        <v>3</v>
      </c>
      <c r="AE35" s="114">
        <f t="shared" si="7"/>
        <v>2084</v>
      </c>
      <c r="AF35" s="114">
        <f t="shared" si="7"/>
        <v>605</v>
      </c>
      <c r="AG35" s="114">
        <f t="shared" si="7"/>
        <v>66</v>
      </c>
      <c r="AH35" s="114">
        <f t="shared" si="7"/>
        <v>311</v>
      </c>
      <c r="AI35" s="114">
        <f t="shared" si="7"/>
        <v>297</v>
      </c>
      <c r="AJ35" s="114">
        <f t="shared" si="7"/>
        <v>687</v>
      </c>
      <c r="AK35" s="114">
        <f t="shared" si="7"/>
        <v>343</v>
      </c>
      <c r="AL35" s="114">
        <f t="shared" si="7"/>
        <v>344</v>
      </c>
      <c r="AM35" s="114">
        <f t="shared" si="7"/>
        <v>122</v>
      </c>
      <c r="AN35" s="114">
        <f t="shared" si="7"/>
        <v>138</v>
      </c>
      <c r="AO35" s="114">
        <f t="shared" si="7"/>
        <v>221</v>
      </c>
      <c r="AP35" s="114">
        <f t="shared" si="7"/>
        <v>206</v>
      </c>
    </row>
    <row r="36" spans="1:42" ht="24.75" customHeight="1">
      <c r="A36" s="35"/>
      <c r="B36" s="125" t="s">
        <v>136</v>
      </c>
      <c r="C36" s="126">
        <f aca="true" t="shared" si="8" ref="C36:C43">SUM(D36:E36)</f>
        <v>23</v>
      </c>
      <c r="D36" s="126">
        <f aca="true" t="shared" si="9" ref="D36:D43">SUM(F36,H36,J36,M36)</f>
        <v>13</v>
      </c>
      <c r="E36" s="126">
        <f aca="true" t="shared" si="10" ref="E36:E43">SUM(G36,I36,K36,L36,N36)</f>
        <v>10</v>
      </c>
      <c r="F36" s="17">
        <v>1</v>
      </c>
      <c r="G36" s="20" t="s">
        <v>66</v>
      </c>
      <c r="H36" s="17">
        <v>1</v>
      </c>
      <c r="I36" s="20" t="s">
        <v>66</v>
      </c>
      <c r="J36" s="17">
        <v>11</v>
      </c>
      <c r="K36" s="17">
        <v>8</v>
      </c>
      <c r="L36" s="17">
        <v>1</v>
      </c>
      <c r="M36" s="20" t="s">
        <v>9</v>
      </c>
      <c r="N36" s="17">
        <v>1</v>
      </c>
      <c r="O36" s="127" t="s">
        <v>66</v>
      </c>
      <c r="P36" s="127" t="s">
        <v>66</v>
      </c>
      <c r="Q36" s="126">
        <f aca="true" t="shared" si="11" ref="Q36:Q43">SUM(R36:S36)</f>
        <v>8</v>
      </c>
      <c r="R36" s="127">
        <v>1</v>
      </c>
      <c r="S36" s="17">
        <v>7</v>
      </c>
      <c r="V36" s="17"/>
      <c r="W36" s="149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ht="24.75" customHeight="1">
      <c r="A37" s="35"/>
      <c r="B37" s="125" t="s">
        <v>135</v>
      </c>
      <c r="C37" s="126">
        <f t="shared" si="8"/>
        <v>58</v>
      </c>
      <c r="D37" s="126">
        <f t="shared" si="9"/>
        <v>33</v>
      </c>
      <c r="E37" s="126">
        <f t="shared" si="10"/>
        <v>25</v>
      </c>
      <c r="F37" s="17">
        <v>2</v>
      </c>
      <c r="G37" s="20" t="s">
        <v>66</v>
      </c>
      <c r="H37" s="17">
        <v>2</v>
      </c>
      <c r="I37" s="20" t="s">
        <v>66</v>
      </c>
      <c r="J37" s="17">
        <v>29</v>
      </c>
      <c r="K37" s="17">
        <v>19</v>
      </c>
      <c r="L37" s="17">
        <v>2</v>
      </c>
      <c r="M37" s="20" t="s">
        <v>9</v>
      </c>
      <c r="N37" s="17">
        <v>4</v>
      </c>
      <c r="O37" s="127" t="s">
        <v>66</v>
      </c>
      <c r="P37" s="20">
        <v>1</v>
      </c>
      <c r="Q37" s="126">
        <f t="shared" si="11"/>
        <v>16</v>
      </c>
      <c r="R37" s="127" t="s">
        <v>66</v>
      </c>
      <c r="S37" s="17">
        <v>16</v>
      </c>
      <c r="V37" s="422" t="s">
        <v>257</v>
      </c>
      <c r="W37" s="96" t="s">
        <v>2</v>
      </c>
      <c r="X37" s="126">
        <f>SUM(X38:X39)</f>
        <v>2863</v>
      </c>
      <c r="Y37" s="126">
        <f>SUM(Y38:Y39)</f>
        <v>2077</v>
      </c>
      <c r="Z37" s="126">
        <f>SUM(Z38:Z39)</f>
        <v>786</v>
      </c>
      <c r="AA37" s="126">
        <f>SUM(AA38:AA39)</f>
        <v>55</v>
      </c>
      <c r="AB37" s="20" t="s">
        <v>9</v>
      </c>
      <c r="AC37" s="126">
        <f>SUM(AC38:AC39)</f>
        <v>68</v>
      </c>
      <c r="AD37" s="20" t="s">
        <v>9</v>
      </c>
      <c r="AE37" s="126">
        <f aca="true" t="shared" si="12" ref="AE37:AP37">SUM(AE38:AE39)</f>
        <v>1789</v>
      </c>
      <c r="AF37" s="126">
        <f t="shared" si="12"/>
        <v>525</v>
      </c>
      <c r="AG37" s="126">
        <f t="shared" si="12"/>
        <v>58</v>
      </c>
      <c r="AH37" s="126">
        <f t="shared" si="12"/>
        <v>165</v>
      </c>
      <c r="AI37" s="126">
        <f t="shared" si="12"/>
        <v>203</v>
      </c>
      <c r="AJ37" s="126">
        <f t="shared" si="12"/>
        <v>612</v>
      </c>
      <c r="AK37" s="126">
        <f t="shared" si="12"/>
        <v>318</v>
      </c>
      <c r="AL37" s="126">
        <f t="shared" si="12"/>
        <v>294</v>
      </c>
      <c r="AM37" s="126">
        <f t="shared" si="12"/>
        <v>109</v>
      </c>
      <c r="AN37" s="126">
        <f t="shared" si="12"/>
        <v>104</v>
      </c>
      <c r="AO37" s="126">
        <f t="shared" si="12"/>
        <v>209</v>
      </c>
      <c r="AP37" s="126">
        <f t="shared" si="12"/>
        <v>190</v>
      </c>
    </row>
    <row r="38" spans="1:42" ht="24.75" customHeight="1">
      <c r="A38" s="35"/>
      <c r="B38" s="125" t="s">
        <v>134</v>
      </c>
      <c r="C38" s="126">
        <f t="shared" si="8"/>
        <v>77</v>
      </c>
      <c r="D38" s="126">
        <f t="shared" si="9"/>
        <v>43</v>
      </c>
      <c r="E38" s="126">
        <f t="shared" si="10"/>
        <v>34</v>
      </c>
      <c r="F38" s="17">
        <v>2</v>
      </c>
      <c r="G38" s="20" t="s">
        <v>66</v>
      </c>
      <c r="H38" s="17">
        <v>2</v>
      </c>
      <c r="I38" s="20" t="s">
        <v>66</v>
      </c>
      <c r="J38" s="17">
        <v>37</v>
      </c>
      <c r="K38" s="17">
        <v>28</v>
      </c>
      <c r="L38" s="17">
        <v>2</v>
      </c>
      <c r="M38" s="20">
        <v>2</v>
      </c>
      <c r="N38" s="17">
        <v>4</v>
      </c>
      <c r="O38" s="127">
        <v>1</v>
      </c>
      <c r="P38" s="127">
        <v>1</v>
      </c>
      <c r="Q38" s="126">
        <f t="shared" si="11"/>
        <v>9</v>
      </c>
      <c r="R38" s="17">
        <v>2</v>
      </c>
      <c r="S38" s="17">
        <v>7</v>
      </c>
      <c r="V38" s="423"/>
      <c r="W38" s="125" t="s">
        <v>254</v>
      </c>
      <c r="X38" s="126">
        <f>SUM(Y38:Z38)</f>
        <v>2513</v>
      </c>
      <c r="Y38" s="110">
        <f>SUM(AA38,AC38,AE38,AH38)</f>
        <v>1902</v>
      </c>
      <c r="Z38" s="110">
        <f>SUM(AB38,AD38,AF38,AG38,AI38)</f>
        <v>611</v>
      </c>
      <c r="AA38" s="110">
        <v>55</v>
      </c>
      <c r="AB38" s="20" t="s">
        <v>9</v>
      </c>
      <c r="AC38" s="110">
        <v>68</v>
      </c>
      <c r="AD38" s="20" t="s">
        <v>9</v>
      </c>
      <c r="AE38" s="110">
        <v>1750</v>
      </c>
      <c r="AF38" s="110">
        <v>505</v>
      </c>
      <c r="AG38" s="110">
        <v>58</v>
      </c>
      <c r="AH38" s="110">
        <v>29</v>
      </c>
      <c r="AI38" s="110">
        <v>48</v>
      </c>
      <c r="AJ38" s="126">
        <f>SUM(AK38:AL38)</f>
        <v>612</v>
      </c>
      <c r="AK38" s="110">
        <f>SUM(AM38,AO38)</f>
        <v>318</v>
      </c>
      <c r="AL38" s="110">
        <f>SUM(AN38,AP38)</f>
        <v>294</v>
      </c>
      <c r="AM38" s="110">
        <v>109</v>
      </c>
      <c r="AN38" s="110">
        <v>104</v>
      </c>
      <c r="AO38" s="110">
        <v>209</v>
      </c>
      <c r="AP38" s="110">
        <v>190</v>
      </c>
    </row>
    <row r="39" spans="1:42" ht="24.75" customHeight="1">
      <c r="A39" s="35"/>
      <c r="B39" s="125" t="s">
        <v>133</v>
      </c>
      <c r="C39" s="126">
        <f t="shared" si="8"/>
        <v>10</v>
      </c>
      <c r="D39" s="126">
        <f t="shared" si="9"/>
        <v>6</v>
      </c>
      <c r="E39" s="126">
        <f t="shared" si="10"/>
        <v>4</v>
      </c>
      <c r="F39" s="127">
        <v>1</v>
      </c>
      <c r="G39" s="20" t="s">
        <v>66</v>
      </c>
      <c r="H39" s="20">
        <v>1</v>
      </c>
      <c r="I39" s="20" t="s">
        <v>66</v>
      </c>
      <c r="J39" s="17">
        <v>4</v>
      </c>
      <c r="K39" s="17">
        <v>3</v>
      </c>
      <c r="L39" s="20" t="s">
        <v>9</v>
      </c>
      <c r="M39" s="20" t="s">
        <v>9</v>
      </c>
      <c r="N39" s="20">
        <v>1</v>
      </c>
      <c r="O39" s="17">
        <v>1</v>
      </c>
      <c r="P39" s="127">
        <v>2</v>
      </c>
      <c r="Q39" s="126">
        <f t="shared" si="11"/>
        <v>3</v>
      </c>
      <c r="R39" s="127" t="s">
        <v>66</v>
      </c>
      <c r="S39" s="17">
        <v>3</v>
      </c>
      <c r="V39" s="423"/>
      <c r="W39" s="125" t="s">
        <v>253</v>
      </c>
      <c r="X39" s="126">
        <f>SUM(Y39:Z39)</f>
        <v>350</v>
      </c>
      <c r="Y39" s="110">
        <f>SUM(AA39,AC39,AE39,AH39)</f>
        <v>175</v>
      </c>
      <c r="Z39" s="110">
        <f>SUM(AB39,AD39,AF39,AG39,AI39)</f>
        <v>175</v>
      </c>
      <c r="AA39" s="20" t="s">
        <v>9</v>
      </c>
      <c r="AB39" s="20" t="s">
        <v>9</v>
      </c>
      <c r="AC39" s="20" t="s">
        <v>9</v>
      </c>
      <c r="AD39" s="20" t="s">
        <v>9</v>
      </c>
      <c r="AE39" s="110">
        <v>39</v>
      </c>
      <c r="AF39" s="110">
        <v>20</v>
      </c>
      <c r="AG39" s="20" t="s">
        <v>9</v>
      </c>
      <c r="AH39" s="110">
        <v>136</v>
      </c>
      <c r="AI39" s="110">
        <v>155</v>
      </c>
      <c r="AJ39" s="20" t="s">
        <v>252</v>
      </c>
      <c r="AK39" s="20" t="s">
        <v>252</v>
      </c>
      <c r="AL39" s="20" t="s">
        <v>252</v>
      </c>
      <c r="AM39" s="20" t="s">
        <v>252</v>
      </c>
      <c r="AN39" s="20" t="s">
        <v>252</v>
      </c>
      <c r="AO39" s="20" t="s">
        <v>252</v>
      </c>
      <c r="AP39" s="20" t="s">
        <v>252</v>
      </c>
    </row>
    <row r="40" spans="1:42" ht="24.75" customHeight="1">
      <c r="A40" s="35"/>
      <c r="B40" s="125" t="s">
        <v>132</v>
      </c>
      <c r="C40" s="126">
        <f t="shared" si="8"/>
        <v>9</v>
      </c>
      <c r="D40" s="126">
        <f t="shared" si="9"/>
        <v>5</v>
      </c>
      <c r="E40" s="126">
        <f t="shared" si="10"/>
        <v>4</v>
      </c>
      <c r="F40" s="127">
        <v>1</v>
      </c>
      <c r="G40" s="20" t="s">
        <v>66</v>
      </c>
      <c r="H40" s="20" t="s">
        <v>66</v>
      </c>
      <c r="I40" s="20">
        <v>1</v>
      </c>
      <c r="J40" s="17">
        <v>4</v>
      </c>
      <c r="K40" s="17">
        <v>1</v>
      </c>
      <c r="L40" s="20" t="s">
        <v>9</v>
      </c>
      <c r="M40" s="20" t="s">
        <v>9</v>
      </c>
      <c r="N40" s="127">
        <v>2</v>
      </c>
      <c r="O40" s="127" t="s">
        <v>66</v>
      </c>
      <c r="P40" s="127">
        <v>2</v>
      </c>
      <c r="Q40" s="126">
        <f t="shared" si="11"/>
        <v>2</v>
      </c>
      <c r="R40" s="127" t="s">
        <v>66</v>
      </c>
      <c r="S40" s="17">
        <v>2</v>
      </c>
      <c r="V40" s="17"/>
      <c r="W40" s="96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ht="24.75" customHeight="1">
      <c r="A41" s="35"/>
      <c r="B41" s="125" t="s">
        <v>131</v>
      </c>
      <c r="C41" s="126">
        <f t="shared" si="8"/>
        <v>13</v>
      </c>
      <c r="D41" s="126">
        <f t="shared" si="9"/>
        <v>9</v>
      </c>
      <c r="E41" s="126">
        <f t="shared" si="10"/>
        <v>4</v>
      </c>
      <c r="F41" s="17">
        <v>1</v>
      </c>
      <c r="G41" s="20" t="s">
        <v>66</v>
      </c>
      <c r="H41" s="17">
        <v>1</v>
      </c>
      <c r="I41" s="20" t="s">
        <v>66</v>
      </c>
      <c r="J41" s="17">
        <v>7</v>
      </c>
      <c r="K41" s="17">
        <v>3</v>
      </c>
      <c r="L41" s="17">
        <v>1</v>
      </c>
      <c r="M41" s="20" t="s">
        <v>9</v>
      </c>
      <c r="N41" s="127" t="s">
        <v>66</v>
      </c>
      <c r="O41" s="127" t="s">
        <v>66</v>
      </c>
      <c r="P41" s="127">
        <v>1</v>
      </c>
      <c r="Q41" s="126">
        <f t="shared" si="11"/>
        <v>6</v>
      </c>
      <c r="R41" s="127" t="s">
        <v>66</v>
      </c>
      <c r="S41" s="17">
        <v>6</v>
      </c>
      <c r="V41" s="422" t="s">
        <v>256</v>
      </c>
      <c r="W41" s="96" t="s">
        <v>2</v>
      </c>
      <c r="X41" s="126">
        <f>SUM(X42:X43)</f>
        <v>616</v>
      </c>
      <c r="Y41" s="126">
        <f>SUM(Y42:Y43)</f>
        <v>440</v>
      </c>
      <c r="Z41" s="126">
        <f>SUM(Z42:Z43)</f>
        <v>176</v>
      </c>
      <c r="AA41" s="126">
        <f>SUM(AA42:AA43)</f>
        <v>9</v>
      </c>
      <c r="AB41" s="20" t="s">
        <v>9</v>
      </c>
      <c r="AC41" s="126">
        <f aca="true" t="shared" si="13" ref="AC41:AP41">SUM(AC42:AC43)</f>
        <v>11</v>
      </c>
      <c r="AD41" s="126">
        <f t="shared" si="13"/>
        <v>3</v>
      </c>
      <c r="AE41" s="126">
        <f t="shared" si="13"/>
        <v>278</v>
      </c>
      <c r="AF41" s="126">
        <f t="shared" si="13"/>
        <v>75</v>
      </c>
      <c r="AG41" s="126">
        <f t="shared" si="13"/>
        <v>7</v>
      </c>
      <c r="AH41" s="126">
        <f t="shared" si="13"/>
        <v>142</v>
      </c>
      <c r="AI41" s="126">
        <f t="shared" si="13"/>
        <v>91</v>
      </c>
      <c r="AJ41" s="126">
        <f t="shared" si="13"/>
        <v>70</v>
      </c>
      <c r="AK41" s="126">
        <f t="shared" si="13"/>
        <v>23</v>
      </c>
      <c r="AL41" s="126">
        <f t="shared" si="13"/>
        <v>47</v>
      </c>
      <c r="AM41" s="126">
        <f t="shared" si="13"/>
        <v>13</v>
      </c>
      <c r="AN41" s="126">
        <f t="shared" si="13"/>
        <v>31</v>
      </c>
      <c r="AO41" s="126">
        <f t="shared" si="13"/>
        <v>10</v>
      </c>
      <c r="AP41" s="126">
        <f t="shared" si="13"/>
        <v>16</v>
      </c>
    </row>
    <row r="42" spans="1:42" ht="24.75" customHeight="1">
      <c r="A42" s="35"/>
      <c r="B42" s="125" t="s">
        <v>130</v>
      </c>
      <c r="C42" s="126">
        <f t="shared" si="8"/>
        <v>12</v>
      </c>
      <c r="D42" s="126">
        <f t="shared" si="9"/>
        <v>10</v>
      </c>
      <c r="E42" s="126">
        <f t="shared" si="10"/>
        <v>2</v>
      </c>
      <c r="F42" s="127">
        <v>1</v>
      </c>
      <c r="G42" s="20" t="s">
        <v>66</v>
      </c>
      <c r="H42" s="17">
        <v>1</v>
      </c>
      <c r="I42" s="20" t="s">
        <v>66</v>
      </c>
      <c r="J42" s="17">
        <v>8</v>
      </c>
      <c r="K42" s="17">
        <v>2</v>
      </c>
      <c r="L42" s="20" t="s">
        <v>9</v>
      </c>
      <c r="M42" s="20" t="s">
        <v>9</v>
      </c>
      <c r="N42" s="127" t="s">
        <v>66</v>
      </c>
      <c r="O42" s="17">
        <v>2</v>
      </c>
      <c r="P42" s="127">
        <v>1</v>
      </c>
      <c r="Q42" s="126">
        <f t="shared" si="11"/>
        <v>3</v>
      </c>
      <c r="R42" s="127" t="s">
        <v>66</v>
      </c>
      <c r="S42" s="17">
        <v>3</v>
      </c>
      <c r="V42" s="423"/>
      <c r="W42" s="125" t="s">
        <v>254</v>
      </c>
      <c r="X42" s="126">
        <f>SUM(Y42:Z42)</f>
        <v>400</v>
      </c>
      <c r="Y42" s="110">
        <f>SUM(AA42,AC42,AE42,AH42)</f>
        <v>309</v>
      </c>
      <c r="Z42" s="110">
        <f>SUM(AB42,AD42,AF42,AG42,AI42)</f>
        <v>91</v>
      </c>
      <c r="AA42" s="110">
        <v>9</v>
      </c>
      <c r="AB42" s="20" t="s">
        <v>9</v>
      </c>
      <c r="AC42" s="110">
        <v>11</v>
      </c>
      <c r="AD42" s="110">
        <v>2</v>
      </c>
      <c r="AE42" s="110">
        <v>274</v>
      </c>
      <c r="AF42" s="110">
        <v>72</v>
      </c>
      <c r="AG42" s="110">
        <v>7</v>
      </c>
      <c r="AH42" s="110">
        <v>15</v>
      </c>
      <c r="AI42" s="110">
        <v>10</v>
      </c>
      <c r="AJ42" s="126">
        <f>SUM(AK42:AL42)</f>
        <v>70</v>
      </c>
      <c r="AK42" s="110">
        <f>SUM(AM42,AO42)</f>
        <v>23</v>
      </c>
      <c r="AL42" s="110">
        <f>SUM(AN42,AP42)</f>
        <v>47</v>
      </c>
      <c r="AM42" s="110">
        <v>13</v>
      </c>
      <c r="AN42" s="110">
        <v>31</v>
      </c>
      <c r="AO42" s="110">
        <v>10</v>
      </c>
      <c r="AP42" s="110">
        <v>16</v>
      </c>
    </row>
    <row r="43" spans="1:42" ht="24.75" customHeight="1">
      <c r="A43" s="35"/>
      <c r="B43" s="125" t="s">
        <v>129</v>
      </c>
      <c r="C43" s="126">
        <f t="shared" si="8"/>
        <v>10</v>
      </c>
      <c r="D43" s="126">
        <f t="shared" si="9"/>
        <v>8</v>
      </c>
      <c r="E43" s="126">
        <f t="shared" si="10"/>
        <v>2</v>
      </c>
      <c r="F43" s="17">
        <v>1</v>
      </c>
      <c r="G43" s="20" t="s">
        <v>66</v>
      </c>
      <c r="H43" s="20">
        <v>1</v>
      </c>
      <c r="I43" s="20" t="s">
        <v>66</v>
      </c>
      <c r="J43" s="17">
        <v>6</v>
      </c>
      <c r="K43" s="17">
        <v>1</v>
      </c>
      <c r="L43" s="17">
        <v>1</v>
      </c>
      <c r="M43" s="20" t="s">
        <v>9</v>
      </c>
      <c r="N43" s="127" t="s">
        <v>66</v>
      </c>
      <c r="O43" s="127">
        <v>1</v>
      </c>
      <c r="P43" s="127" t="s">
        <v>66</v>
      </c>
      <c r="Q43" s="126">
        <f t="shared" si="11"/>
        <v>3</v>
      </c>
      <c r="R43" s="127" t="s">
        <v>66</v>
      </c>
      <c r="S43" s="17">
        <v>3</v>
      </c>
      <c r="V43" s="423"/>
      <c r="W43" s="125" t="s">
        <v>253</v>
      </c>
      <c r="X43" s="126">
        <f>SUM(Y43:Z43)</f>
        <v>216</v>
      </c>
      <c r="Y43" s="110">
        <f>SUM(AA43,AC43,AE43,AH43)</f>
        <v>131</v>
      </c>
      <c r="Z43" s="110">
        <f>SUM(AB43,AD43,AF43,AG43,AI43)</f>
        <v>85</v>
      </c>
      <c r="AA43" s="20" t="s">
        <v>9</v>
      </c>
      <c r="AB43" s="20" t="s">
        <v>9</v>
      </c>
      <c r="AC43" s="20" t="s">
        <v>9</v>
      </c>
      <c r="AD43" s="110">
        <v>1</v>
      </c>
      <c r="AE43" s="110">
        <v>4</v>
      </c>
      <c r="AF43" s="110">
        <v>3</v>
      </c>
      <c r="AG43" s="20" t="s">
        <v>9</v>
      </c>
      <c r="AH43" s="110">
        <v>127</v>
      </c>
      <c r="AI43" s="110">
        <v>81</v>
      </c>
      <c r="AJ43" s="20" t="s">
        <v>252</v>
      </c>
      <c r="AK43" s="20" t="s">
        <v>252</v>
      </c>
      <c r="AL43" s="20" t="s">
        <v>252</v>
      </c>
      <c r="AM43" s="20" t="s">
        <v>252</v>
      </c>
      <c r="AN43" s="20" t="s">
        <v>252</v>
      </c>
      <c r="AO43" s="20" t="s">
        <v>252</v>
      </c>
      <c r="AP43" s="20" t="s">
        <v>252</v>
      </c>
    </row>
    <row r="44" spans="1:42" ht="24.75" customHeight="1">
      <c r="A44" s="35"/>
      <c r="B44" s="12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V44" s="17"/>
      <c r="W44" s="9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ht="24.75" customHeight="1">
      <c r="A45" s="364" t="s">
        <v>128</v>
      </c>
      <c r="B45" s="365"/>
      <c r="C45" s="108">
        <f>SUM(C46:C50)</f>
        <v>190</v>
      </c>
      <c r="D45" s="108">
        <f>SUM(D46:D50)</f>
        <v>113</v>
      </c>
      <c r="E45" s="108">
        <f>SUM(E46:E50)</f>
        <v>77</v>
      </c>
      <c r="F45" s="108">
        <f>SUM(F46:F50)</f>
        <v>5</v>
      </c>
      <c r="G45" s="25" t="s">
        <v>66</v>
      </c>
      <c r="H45" s="108">
        <f>SUM(H46:H50)</f>
        <v>7</v>
      </c>
      <c r="I45" s="25" t="s">
        <v>66</v>
      </c>
      <c r="J45" s="108">
        <f aca="true" t="shared" si="14" ref="J45:O45">SUM(J46:J50)</f>
        <v>96</v>
      </c>
      <c r="K45" s="108">
        <f t="shared" si="14"/>
        <v>67</v>
      </c>
      <c r="L45" s="108">
        <f t="shared" si="14"/>
        <v>6</v>
      </c>
      <c r="M45" s="108">
        <f t="shared" si="14"/>
        <v>5</v>
      </c>
      <c r="N45" s="108">
        <f t="shared" si="14"/>
        <v>4</v>
      </c>
      <c r="O45" s="108">
        <f t="shared" si="14"/>
        <v>1</v>
      </c>
      <c r="P45" s="25" t="s">
        <v>66</v>
      </c>
      <c r="Q45" s="108">
        <f>SUM(Q46:Q50)</f>
        <v>33</v>
      </c>
      <c r="R45" s="108">
        <f>SUM(R46:R50)</f>
        <v>8</v>
      </c>
      <c r="S45" s="108">
        <f>SUM(S46:S50)</f>
        <v>25</v>
      </c>
      <c r="V45" s="421" t="s">
        <v>255</v>
      </c>
      <c r="W45" s="96" t="s">
        <v>2</v>
      </c>
      <c r="X45" s="126">
        <f>SUM(X46:X47)</f>
        <v>32</v>
      </c>
      <c r="Y45" s="126">
        <f>SUM(Y46:Y47)</f>
        <v>23</v>
      </c>
      <c r="Z45" s="126">
        <f>SUM(Z46:Z47)</f>
        <v>9</v>
      </c>
      <c r="AA45" s="126">
        <f>SUM(AA46:AA47)</f>
        <v>1</v>
      </c>
      <c r="AB45" s="20" t="s">
        <v>9</v>
      </c>
      <c r="AC45" s="126">
        <f>SUM(AC46:AC47)</f>
        <v>1</v>
      </c>
      <c r="AD45" s="20" t="s">
        <v>9</v>
      </c>
      <c r="AE45" s="126">
        <f aca="true" t="shared" si="15" ref="AE45:AL45">SUM(AE46:AE47)</f>
        <v>17</v>
      </c>
      <c r="AF45" s="126">
        <f t="shared" si="15"/>
        <v>5</v>
      </c>
      <c r="AG45" s="126">
        <f t="shared" si="15"/>
        <v>1</v>
      </c>
      <c r="AH45" s="126">
        <f t="shared" si="15"/>
        <v>4</v>
      </c>
      <c r="AI45" s="126">
        <f t="shared" si="15"/>
        <v>3</v>
      </c>
      <c r="AJ45" s="126">
        <f t="shared" si="15"/>
        <v>5</v>
      </c>
      <c r="AK45" s="126">
        <f t="shared" si="15"/>
        <v>2</v>
      </c>
      <c r="AL45" s="126">
        <f t="shared" si="15"/>
        <v>3</v>
      </c>
      <c r="AM45" s="20" t="s">
        <v>9</v>
      </c>
      <c r="AN45" s="126">
        <f>SUM(AN46:AN47)</f>
        <v>3</v>
      </c>
      <c r="AO45" s="126">
        <f>SUM(AO46:AO47)</f>
        <v>2</v>
      </c>
      <c r="AP45" s="20" t="s">
        <v>9</v>
      </c>
    </row>
    <row r="46" spans="1:42" ht="24.75" customHeight="1">
      <c r="A46" s="35"/>
      <c r="B46" s="125" t="s">
        <v>127</v>
      </c>
      <c r="C46" s="126">
        <f>SUM(D46:E46)</f>
        <v>59</v>
      </c>
      <c r="D46" s="126">
        <f>SUM(F46,H46,J46,M46)</f>
        <v>32</v>
      </c>
      <c r="E46" s="126">
        <f>SUM(G46,I46,K46,L46,N46)</f>
        <v>27</v>
      </c>
      <c r="F46" s="17">
        <v>1</v>
      </c>
      <c r="G46" s="20" t="s">
        <v>66</v>
      </c>
      <c r="H46" s="110">
        <v>2</v>
      </c>
      <c r="I46" s="20" t="s">
        <v>66</v>
      </c>
      <c r="J46" s="17">
        <v>27</v>
      </c>
      <c r="K46" s="17">
        <v>24</v>
      </c>
      <c r="L46" s="17">
        <v>2</v>
      </c>
      <c r="M46" s="17">
        <v>2</v>
      </c>
      <c r="N46" s="20">
        <v>1</v>
      </c>
      <c r="O46" s="127" t="s">
        <v>66</v>
      </c>
      <c r="P46" s="127" t="s">
        <v>66</v>
      </c>
      <c r="Q46" s="126">
        <f>SUM(R46:S46)</f>
        <v>15</v>
      </c>
      <c r="R46" s="17">
        <v>2</v>
      </c>
      <c r="S46" s="17">
        <v>13</v>
      </c>
      <c r="V46" s="372"/>
      <c r="W46" s="125" t="s">
        <v>254</v>
      </c>
      <c r="X46" s="126">
        <f>SUM(Y46:Z46)</f>
        <v>24</v>
      </c>
      <c r="Y46" s="110">
        <f>SUM(AA46,AC46,AE46,AH46)</f>
        <v>18</v>
      </c>
      <c r="Z46" s="110">
        <f>SUM(AB46,AD46,AF46,AG46,AI46)</f>
        <v>6</v>
      </c>
      <c r="AA46" s="26" t="s">
        <v>9</v>
      </c>
      <c r="AB46" s="26" t="s">
        <v>9</v>
      </c>
      <c r="AC46" s="126">
        <v>1</v>
      </c>
      <c r="AD46" s="26" t="s">
        <v>9</v>
      </c>
      <c r="AE46" s="126">
        <v>17</v>
      </c>
      <c r="AF46" s="126">
        <v>5</v>
      </c>
      <c r="AG46" s="126">
        <v>1</v>
      </c>
      <c r="AH46" s="26" t="s">
        <v>9</v>
      </c>
      <c r="AI46" s="26" t="s">
        <v>9</v>
      </c>
      <c r="AJ46" s="126">
        <f>SUM(AK46:AL46)</f>
        <v>5</v>
      </c>
      <c r="AK46" s="110">
        <f>SUM(AM46,AO46)</f>
        <v>2</v>
      </c>
      <c r="AL46" s="110">
        <f>SUM(AN46,AP46)</f>
        <v>3</v>
      </c>
      <c r="AM46" s="26" t="s">
        <v>9</v>
      </c>
      <c r="AN46" s="126">
        <v>3</v>
      </c>
      <c r="AO46" s="126">
        <v>2</v>
      </c>
      <c r="AP46" s="26" t="s">
        <v>9</v>
      </c>
    </row>
    <row r="47" spans="1:42" ht="24.75" customHeight="1">
      <c r="A47" s="35"/>
      <c r="B47" s="125" t="s">
        <v>126</v>
      </c>
      <c r="C47" s="126">
        <f>SUM(D47:E47)</f>
        <v>22</v>
      </c>
      <c r="D47" s="126">
        <f>SUM(F47,H47,J47,M47)</f>
        <v>14</v>
      </c>
      <c r="E47" s="126">
        <f>SUM(G47,I47,K47,L47,N47)</f>
        <v>8</v>
      </c>
      <c r="F47" s="17">
        <v>1</v>
      </c>
      <c r="G47" s="20" t="s">
        <v>66</v>
      </c>
      <c r="H47" s="20">
        <v>1</v>
      </c>
      <c r="I47" s="20" t="s">
        <v>66</v>
      </c>
      <c r="J47" s="17">
        <v>12</v>
      </c>
      <c r="K47" s="17">
        <v>7</v>
      </c>
      <c r="L47" s="17">
        <v>1</v>
      </c>
      <c r="M47" s="20" t="s">
        <v>9</v>
      </c>
      <c r="N47" s="127" t="s">
        <v>66</v>
      </c>
      <c r="O47" s="127" t="s">
        <v>66</v>
      </c>
      <c r="P47" s="127" t="s">
        <v>66</v>
      </c>
      <c r="Q47" s="126">
        <f>SUM(R47:S47)</f>
        <v>3</v>
      </c>
      <c r="R47" s="17">
        <v>1</v>
      </c>
      <c r="S47" s="17">
        <v>2</v>
      </c>
      <c r="V47" s="412"/>
      <c r="W47" s="124" t="s">
        <v>253</v>
      </c>
      <c r="X47" s="107">
        <f>SUM(Y47:Z47)</f>
        <v>8</v>
      </c>
      <c r="Y47" s="107">
        <f>SUM(AA47,AC47,AE47,AH47)</f>
        <v>5</v>
      </c>
      <c r="Z47" s="107">
        <f>SUM(AB47,AD47,AF47,AG47,AI47)</f>
        <v>3</v>
      </c>
      <c r="AA47" s="107">
        <v>1</v>
      </c>
      <c r="AB47" s="28" t="s">
        <v>9</v>
      </c>
      <c r="AC47" s="28" t="s">
        <v>9</v>
      </c>
      <c r="AD47" s="28" t="s">
        <v>9</v>
      </c>
      <c r="AE47" s="28" t="s">
        <v>9</v>
      </c>
      <c r="AF47" s="28" t="s">
        <v>9</v>
      </c>
      <c r="AG47" s="28" t="s">
        <v>9</v>
      </c>
      <c r="AH47" s="107">
        <v>4</v>
      </c>
      <c r="AI47" s="107">
        <v>3</v>
      </c>
      <c r="AJ47" s="28" t="s">
        <v>252</v>
      </c>
      <c r="AK47" s="28" t="s">
        <v>252</v>
      </c>
      <c r="AL47" s="28" t="s">
        <v>252</v>
      </c>
      <c r="AM47" s="28" t="s">
        <v>252</v>
      </c>
      <c r="AN47" s="28" t="s">
        <v>252</v>
      </c>
      <c r="AO47" s="28" t="s">
        <v>252</v>
      </c>
      <c r="AP47" s="28" t="s">
        <v>252</v>
      </c>
    </row>
    <row r="48" spans="1:43" ht="24.75" customHeight="1">
      <c r="A48" s="35"/>
      <c r="B48" s="125" t="s">
        <v>125</v>
      </c>
      <c r="C48" s="126">
        <f>SUM(D48:E48)</f>
        <v>26</v>
      </c>
      <c r="D48" s="126">
        <f>SUM(F48,H48,J48,M48)</f>
        <v>15</v>
      </c>
      <c r="E48" s="126">
        <f>SUM(G48,I48,K48,L48,N48)</f>
        <v>11</v>
      </c>
      <c r="F48" s="17">
        <v>1</v>
      </c>
      <c r="G48" s="20" t="s">
        <v>66</v>
      </c>
      <c r="H48" s="110">
        <v>1</v>
      </c>
      <c r="I48" s="20" t="s">
        <v>66</v>
      </c>
      <c r="J48" s="17">
        <v>12</v>
      </c>
      <c r="K48" s="17">
        <v>10</v>
      </c>
      <c r="L48" s="17">
        <v>1</v>
      </c>
      <c r="M48" s="20">
        <v>1</v>
      </c>
      <c r="N48" s="127" t="s">
        <v>66</v>
      </c>
      <c r="O48" s="127">
        <v>1</v>
      </c>
      <c r="P48" s="127" t="s">
        <v>66</v>
      </c>
      <c r="Q48" s="126">
        <f>SUM(R48:S48)</f>
        <v>6</v>
      </c>
      <c r="R48" s="17">
        <v>3</v>
      </c>
      <c r="S48" s="17">
        <v>3</v>
      </c>
      <c r="V48" s="17" t="s">
        <v>30</v>
      </c>
      <c r="W48" s="17"/>
      <c r="X48" s="17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</row>
    <row r="49" spans="1:19" ht="24.75" customHeight="1">
      <c r="A49" s="35"/>
      <c r="B49" s="125" t="s">
        <v>124</v>
      </c>
      <c r="C49" s="126">
        <f>SUM(D49:E49)</f>
        <v>30</v>
      </c>
      <c r="D49" s="126">
        <f>SUM(F49,H49,J49,M49)</f>
        <v>19</v>
      </c>
      <c r="E49" s="126">
        <f>SUM(G49,I49,K49,L49,N49)</f>
        <v>11</v>
      </c>
      <c r="F49" s="17">
        <v>1</v>
      </c>
      <c r="G49" s="20" t="s">
        <v>66</v>
      </c>
      <c r="H49" s="110">
        <v>1</v>
      </c>
      <c r="I49" s="20" t="s">
        <v>66</v>
      </c>
      <c r="J49" s="17">
        <v>16</v>
      </c>
      <c r="K49" s="17">
        <v>9</v>
      </c>
      <c r="L49" s="17">
        <v>1</v>
      </c>
      <c r="M49" s="20">
        <v>1</v>
      </c>
      <c r="N49" s="17">
        <v>1</v>
      </c>
      <c r="O49" s="127" t="s">
        <v>66</v>
      </c>
      <c r="P49" s="127" t="s">
        <v>66</v>
      </c>
      <c r="Q49" s="126">
        <f>SUM(R49:S49)</f>
        <v>3</v>
      </c>
      <c r="R49" s="17">
        <v>1</v>
      </c>
      <c r="S49" s="17">
        <v>2</v>
      </c>
    </row>
    <row r="50" spans="1:19" ht="24.75" customHeight="1">
      <c r="A50" s="35"/>
      <c r="B50" s="125" t="s">
        <v>123</v>
      </c>
      <c r="C50" s="126">
        <f>SUM(D50:E50)</f>
        <v>53</v>
      </c>
      <c r="D50" s="126">
        <f>SUM(F50,H50,J50,M50)</f>
        <v>33</v>
      </c>
      <c r="E50" s="126">
        <f>SUM(G50,I50,K50,L50,N50)</f>
        <v>20</v>
      </c>
      <c r="F50" s="17">
        <v>1</v>
      </c>
      <c r="G50" s="20" t="s">
        <v>66</v>
      </c>
      <c r="H50" s="110">
        <v>2</v>
      </c>
      <c r="I50" s="20" t="s">
        <v>66</v>
      </c>
      <c r="J50" s="17">
        <v>29</v>
      </c>
      <c r="K50" s="17">
        <v>17</v>
      </c>
      <c r="L50" s="17">
        <v>1</v>
      </c>
      <c r="M50" s="20">
        <v>1</v>
      </c>
      <c r="N50" s="17">
        <v>2</v>
      </c>
      <c r="O50" s="127" t="s">
        <v>66</v>
      </c>
      <c r="P50" s="127" t="s">
        <v>66</v>
      </c>
      <c r="Q50" s="126">
        <f>SUM(R50:S50)</f>
        <v>6</v>
      </c>
      <c r="R50" s="17">
        <v>1</v>
      </c>
      <c r="S50" s="17">
        <v>5</v>
      </c>
    </row>
    <row r="51" spans="1:19" ht="24.75" customHeight="1">
      <c r="A51" s="35"/>
      <c r="B51" s="12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24.75" customHeight="1">
      <c r="A52" s="364" t="s">
        <v>122</v>
      </c>
      <c r="B52" s="365"/>
      <c r="C52" s="108">
        <f>SUM(C53:C56)</f>
        <v>98</v>
      </c>
      <c r="D52" s="108">
        <f>SUM(D53:D56)</f>
        <v>56</v>
      </c>
      <c r="E52" s="108">
        <f>SUM(E53:E56)</f>
        <v>42</v>
      </c>
      <c r="F52" s="108">
        <f>SUM(F53:F56)</f>
        <v>5</v>
      </c>
      <c r="G52" s="25" t="s">
        <v>66</v>
      </c>
      <c r="H52" s="108">
        <f>SUM(H53:H56)</f>
        <v>5</v>
      </c>
      <c r="I52" s="25" t="s">
        <v>66</v>
      </c>
      <c r="J52" s="108">
        <f aca="true" t="shared" si="16" ref="J52:S52">SUM(J53:J56)</f>
        <v>44</v>
      </c>
      <c r="K52" s="108">
        <f t="shared" si="16"/>
        <v>34</v>
      </c>
      <c r="L52" s="108">
        <f t="shared" si="16"/>
        <v>5</v>
      </c>
      <c r="M52" s="108">
        <f t="shared" si="16"/>
        <v>2</v>
      </c>
      <c r="N52" s="108">
        <f t="shared" si="16"/>
        <v>3</v>
      </c>
      <c r="O52" s="108">
        <f t="shared" si="16"/>
        <v>1</v>
      </c>
      <c r="P52" s="108">
        <f t="shared" si="16"/>
        <v>1</v>
      </c>
      <c r="Q52" s="108">
        <f t="shared" si="16"/>
        <v>25</v>
      </c>
      <c r="R52" s="108">
        <f t="shared" si="16"/>
        <v>6</v>
      </c>
      <c r="S52" s="108">
        <f t="shared" si="16"/>
        <v>19</v>
      </c>
    </row>
    <row r="53" spans="1:19" ht="24.75" customHeight="1">
      <c r="A53" s="33"/>
      <c r="B53" s="125" t="s">
        <v>121</v>
      </c>
      <c r="C53" s="126">
        <f>SUM(D53:E53)</f>
        <v>24</v>
      </c>
      <c r="D53" s="126">
        <f>SUM(F53,H53,J53,M53)</f>
        <v>14</v>
      </c>
      <c r="E53" s="126">
        <f>SUM(G53,I53,K53,L53,N53)</f>
        <v>10</v>
      </c>
      <c r="F53" s="17">
        <v>1</v>
      </c>
      <c r="G53" s="20" t="s">
        <v>66</v>
      </c>
      <c r="H53" s="17">
        <v>1</v>
      </c>
      <c r="I53" s="20" t="s">
        <v>66</v>
      </c>
      <c r="J53" s="17">
        <v>12</v>
      </c>
      <c r="K53" s="17">
        <v>8</v>
      </c>
      <c r="L53" s="17">
        <v>1</v>
      </c>
      <c r="M53" s="20" t="s">
        <v>9</v>
      </c>
      <c r="N53" s="17">
        <v>1</v>
      </c>
      <c r="O53" s="127" t="s">
        <v>66</v>
      </c>
      <c r="P53" s="127" t="s">
        <v>66</v>
      </c>
      <c r="Q53" s="126">
        <f>SUM(R53:S53)</f>
        <v>5</v>
      </c>
      <c r="R53" s="17">
        <v>2</v>
      </c>
      <c r="S53" s="17">
        <v>3</v>
      </c>
    </row>
    <row r="54" spans="1:19" ht="24.75" customHeight="1">
      <c r="A54" s="33"/>
      <c r="B54" s="125" t="s">
        <v>120</v>
      </c>
      <c r="C54" s="126">
        <f>SUM(D54:E54)</f>
        <v>20</v>
      </c>
      <c r="D54" s="126">
        <f>SUM(F54,H54,J54,M54)</f>
        <v>11</v>
      </c>
      <c r="E54" s="126">
        <f>SUM(G54,I54,K54,L54,N54)</f>
        <v>9</v>
      </c>
      <c r="F54" s="17">
        <v>1</v>
      </c>
      <c r="G54" s="20" t="s">
        <v>66</v>
      </c>
      <c r="H54" s="17">
        <v>1</v>
      </c>
      <c r="I54" s="20" t="s">
        <v>66</v>
      </c>
      <c r="J54" s="17">
        <v>9</v>
      </c>
      <c r="K54" s="17">
        <v>7</v>
      </c>
      <c r="L54" s="17">
        <v>1</v>
      </c>
      <c r="M54" s="20" t="s">
        <v>9</v>
      </c>
      <c r="N54" s="127">
        <v>1</v>
      </c>
      <c r="O54" s="127" t="s">
        <v>66</v>
      </c>
      <c r="P54" s="127" t="s">
        <v>66</v>
      </c>
      <c r="Q54" s="126">
        <f>SUM(R54:S54)</f>
        <v>7</v>
      </c>
      <c r="R54" s="17">
        <v>1</v>
      </c>
      <c r="S54" s="17">
        <v>6</v>
      </c>
    </row>
    <row r="55" spans="1:19" ht="24.75" customHeight="1">
      <c r="A55" s="33"/>
      <c r="B55" s="125" t="s">
        <v>119</v>
      </c>
      <c r="C55" s="126">
        <f>SUM(D55:E55)</f>
        <v>36</v>
      </c>
      <c r="D55" s="126">
        <f>SUM(F55,H55,J55,M55)</f>
        <v>21</v>
      </c>
      <c r="E55" s="126">
        <f>SUM(G55,I55,K55,L55,N55)</f>
        <v>15</v>
      </c>
      <c r="F55" s="17">
        <v>2</v>
      </c>
      <c r="G55" s="20" t="s">
        <v>66</v>
      </c>
      <c r="H55" s="17">
        <v>2</v>
      </c>
      <c r="I55" s="20" t="s">
        <v>66</v>
      </c>
      <c r="J55" s="17">
        <v>15</v>
      </c>
      <c r="K55" s="17">
        <v>12</v>
      </c>
      <c r="L55" s="17">
        <v>2</v>
      </c>
      <c r="M55" s="20">
        <v>2</v>
      </c>
      <c r="N55" s="20">
        <v>1</v>
      </c>
      <c r="O55" s="127" t="s">
        <v>66</v>
      </c>
      <c r="P55" s="127">
        <v>1</v>
      </c>
      <c r="Q55" s="126">
        <f>SUM(R55:S55)</f>
        <v>7</v>
      </c>
      <c r="R55" s="17">
        <v>1</v>
      </c>
      <c r="S55" s="17">
        <v>6</v>
      </c>
    </row>
    <row r="56" spans="1:33" ht="24.75" customHeight="1">
      <c r="A56" s="33"/>
      <c r="B56" s="125" t="s">
        <v>118</v>
      </c>
      <c r="C56" s="126">
        <f>SUM(D56:E56)</f>
        <v>18</v>
      </c>
      <c r="D56" s="126">
        <f>SUM(F56,H56,J56,M56)</f>
        <v>10</v>
      </c>
      <c r="E56" s="126">
        <f>SUM(G56,I56,K56,L56,N56)</f>
        <v>8</v>
      </c>
      <c r="F56" s="17">
        <v>1</v>
      </c>
      <c r="G56" s="20" t="s">
        <v>66</v>
      </c>
      <c r="H56" s="17">
        <v>1</v>
      </c>
      <c r="I56" s="20" t="s">
        <v>66</v>
      </c>
      <c r="J56" s="17">
        <v>8</v>
      </c>
      <c r="K56" s="17">
        <v>7</v>
      </c>
      <c r="L56" s="17">
        <v>1</v>
      </c>
      <c r="M56" s="20" t="s">
        <v>9</v>
      </c>
      <c r="N56" s="127" t="s">
        <v>66</v>
      </c>
      <c r="O56" s="127">
        <v>1</v>
      </c>
      <c r="P56" s="127" t="s">
        <v>66</v>
      </c>
      <c r="Q56" s="126">
        <f>SUM(R56:S56)</f>
        <v>6</v>
      </c>
      <c r="R56" s="127">
        <v>2</v>
      </c>
      <c r="S56" s="17">
        <v>4</v>
      </c>
      <c r="V56" s="382" t="s">
        <v>250</v>
      </c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</row>
    <row r="57" spans="1:33" ht="24.75" customHeight="1">
      <c r="A57" s="33"/>
      <c r="B57" s="12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V57" s="383" t="s">
        <v>249</v>
      </c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</row>
    <row r="58" spans="1:33" ht="24.75" customHeight="1">
      <c r="A58" s="364" t="s">
        <v>117</v>
      </c>
      <c r="B58" s="365"/>
      <c r="C58" s="108">
        <f>SUM(C59:C64)</f>
        <v>98</v>
      </c>
      <c r="D58" s="108">
        <f>SUM(D59:D64)</f>
        <v>64</v>
      </c>
      <c r="E58" s="108">
        <f>SUM(E59:E64)</f>
        <v>34</v>
      </c>
      <c r="F58" s="108">
        <f>SUM(F59:F64)</f>
        <v>6</v>
      </c>
      <c r="G58" s="25" t="s">
        <v>66</v>
      </c>
      <c r="H58" s="108">
        <f>SUM(H59:H64)</f>
        <v>6</v>
      </c>
      <c r="I58" s="25" t="s">
        <v>66</v>
      </c>
      <c r="J58" s="108">
        <f>SUM(J59:J64)</f>
        <v>50</v>
      </c>
      <c r="K58" s="108">
        <f>SUM(K59:K64)</f>
        <v>28</v>
      </c>
      <c r="L58" s="108">
        <f>SUM(L59:L64)</f>
        <v>6</v>
      </c>
      <c r="M58" s="108">
        <f>SUM(M59:M64)</f>
        <v>2</v>
      </c>
      <c r="N58" s="25" t="s">
        <v>66</v>
      </c>
      <c r="O58" s="25" t="s">
        <v>66</v>
      </c>
      <c r="P58" s="25" t="s">
        <v>66</v>
      </c>
      <c r="Q58" s="108">
        <f>SUM(Q59:Q64)</f>
        <v>28</v>
      </c>
      <c r="R58" s="108">
        <f>SUM(R59:R64)</f>
        <v>5</v>
      </c>
      <c r="S58" s="108">
        <f>SUM(S59:S64)</f>
        <v>23</v>
      </c>
      <c r="V58" s="383" t="s">
        <v>248</v>
      </c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</row>
    <row r="59" spans="1:33" ht="24.75" customHeight="1" thickBot="1">
      <c r="A59" s="35"/>
      <c r="B59" s="125" t="s">
        <v>116</v>
      </c>
      <c r="C59" s="126">
        <f aca="true" t="shared" si="17" ref="C59:C64">SUM(D59:E59)</f>
        <v>15</v>
      </c>
      <c r="D59" s="126">
        <f aca="true" t="shared" si="18" ref="D59:D64">SUM(F59,H59,J59,M59)</f>
        <v>9</v>
      </c>
      <c r="E59" s="126">
        <f aca="true" t="shared" si="19" ref="E59:E64">SUM(G59,I59,K59,L59,N59)</f>
        <v>6</v>
      </c>
      <c r="F59" s="17">
        <v>1</v>
      </c>
      <c r="G59" s="20" t="s">
        <v>66</v>
      </c>
      <c r="H59" s="17">
        <v>1</v>
      </c>
      <c r="I59" s="20" t="s">
        <v>66</v>
      </c>
      <c r="J59" s="17">
        <v>7</v>
      </c>
      <c r="K59" s="17">
        <v>5</v>
      </c>
      <c r="L59" s="17">
        <v>1</v>
      </c>
      <c r="M59" s="20" t="s">
        <v>9</v>
      </c>
      <c r="N59" s="127" t="s">
        <v>66</v>
      </c>
      <c r="O59" s="20" t="s">
        <v>9</v>
      </c>
      <c r="P59" s="127" t="s">
        <v>66</v>
      </c>
      <c r="Q59" s="126">
        <f aca="true" t="shared" si="20" ref="Q59:Q64">SUM(R59:S59)</f>
        <v>2</v>
      </c>
      <c r="R59" s="127" t="s">
        <v>66</v>
      </c>
      <c r="S59" s="17">
        <v>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70" t="s">
        <v>174</v>
      </c>
    </row>
    <row r="60" spans="1:33" ht="24.75" customHeight="1">
      <c r="A60" s="35"/>
      <c r="B60" s="125" t="s">
        <v>115</v>
      </c>
      <c r="C60" s="126">
        <f t="shared" si="17"/>
        <v>14</v>
      </c>
      <c r="D60" s="126">
        <f t="shared" si="18"/>
        <v>10</v>
      </c>
      <c r="E60" s="126">
        <f t="shared" si="19"/>
        <v>4</v>
      </c>
      <c r="F60" s="17">
        <v>1</v>
      </c>
      <c r="G60" s="20" t="s">
        <v>66</v>
      </c>
      <c r="H60" s="17">
        <v>1</v>
      </c>
      <c r="I60" s="20" t="s">
        <v>66</v>
      </c>
      <c r="J60" s="17">
        <v>8</v>
      </c>
      <c r="K60" s="17">
        <v>3</v>
      </c>
      <c r="L60" s="17">
        <v>1</v>
      </c>
      <c r="M60" s="20" t="s">
        <v>9</v>
      </c>
      <c r="N60" s="127" t="s">
        <v>66</v>
      </c>
      <c r="O60" s="20" t="s">
        <v>9</v>
      </c>
      <c r="P60" s="127" t="s">
        <v>66</v>
      </c>
      <c r="Q60" s="126">
        <f t="shared" si="20"/>
        <v>3</v>
      </c>
      <c r="R60" s="17">
        <v>2</v>
      </c>
      <c r="S60" s="17">
        <v>1</v>
      </c>
      <c r="V60" s="406" t="s">
        <v>251</v>
      </c>
      <c r="W60" s="427" t="s">
        <v>247</v>
      </c>
      <c r="X60" s="428"/>
      <c r="Y60" s="429"/>
      <c r="Z60" s="424" t="s">
        <v>246</v>
      </c>
      <c r="AA60" s="425"/>
      <c r="AB60" s="425"/>
      <c r="AC60" s="425"/>
      <c r="AD60" s="425"/>
      <c r="AE60" s="426"/>
      <c r="AF60" s="432" t="s">
        <v>245</v>
      </c>
      <c r="AG60" s="360"/>
    </row>
    <row r="61" spans="1:33" ht="24.75" customHeight="1">
      <c r="A61" s="35"/>
      <c r="B61" s="125" t="s">
        <v>114</v>
      </c>
      <c r="C61" s="126">
        <f t="shared" si="17"/>
        <v>18</v>
      </c>
      <c r="D61" s="126">
        <f t="shared" si="18"/>
        <v>11</v>
      </c>
      <c r="E61" s="126">
        <f t="shared" si="19"/>
        <v>7</v>
      </c>
      <c r="F61" s="17">
        <v>1</v>
      </c>
      <c r="G61" s="20" t="s">
        <v>66</v>
      </c>
      <c r="H61" s="17">
        <v>1</v>
      </c>
      <c r="I61" s="20" t="s">
        <v>66</v>
      </c>
      <c r="J61" s="17">
        <v>9</v>
      </c>
      <c r="K61" s="17">
        <v>6</v>
      </c>
      <c r="L61" s="17">
        <v>1</v>
      </c>
      <c r="M61" s="20" t="s">
        <v>9</v>
      </c>
      <c r="N61" s="127" t="s">
        <v>66</v>
      </c>
      <c r="O61" s="20" t="s">
        <v>9</v>
      </c>
      <c r="P61" s="127" t="s">
        <v>66</v>
      </c>
      <c r="Q61" s="126">
        <f t="shared" si="20"/>
        <v>6</v>
      </c>
      <c r="R61" s="127">
        <v>1</v>
      </c>
      <c r="S61" s="17">
        <v>5</v>
      </c>
      <c r="V61" s="373"/>
      <c r="W61" s="412"/>
      <c r="X61" s="412"/>
      <c r="Y61" s="381"/>
      <c r="Z61" s="398" t="s">
        <v>244</v>
      </c>
      <c r="AA61" s="400"/>
      <c r="AB61" s="398" t="s">
        <v>243</v>
      </c>
      <c r="AC61" s="400"/>
      <c r="AD61" s="398" t="s">
        <v>242</v>
      </c>
      <c r="AE61" s="400"/>
      <c r="AF61" s="430" t="s">
        <v>241</v>
      </c>
      <c r="AG61" s="431"/>
    </row>
    <row r="62" spans="1:33" ht="24.75" customHeight="1">
      <c r="A62" s="35"/>
      <c r="B62" s="125" t="s">
        <v>113</v>
      </c>
      <c r="C62" s="126">
        <f t="shared" si="17"/>
        <v>20</v>
      </c>
      <c r="D62" s="126">
        <f t="shared" si="18"/>
        <v>13</v>
      </c>
      <c r="E62" s="126">
        <f t="shared" si="19"/>
        <v>7</v>
      </c>
      <c r="F62" s="17">
        <v>1</v>
      </c>
      <c r="G62" s="20" t="s">
        <v>66</v>
      </c>
      <c r="H62" s="17">
        <v>1</v>
      </c>
      <c r="I62" s="20" t="s">
        <v>66</v>
      </c>
      <c r="J62" s="17">
        <v>11</v>
      </c>
      <c r="K62" s="17">
        <v>6</v>
      </c>
      <c r="L62" s="17">
        <v>1</v>
      </c>
      <c r="M62" s="20" t="s">
        <v>9</v>
      </c>
      <c r="N62" s="127" t="s">
        <v>66</v>
      </c>
      <c r="O62" s="20" t="s">
        <v>9</v>
      </c>
      <c r="P62" s="127" t="s">
        <v>66</v>
      </c>
      <c r="Q62" s="126">
        <f t="shared" si="20"/>
        <v>8</v>
      </c>
      <c r="R62" s="127">
        <v>1</v>
      </c>
      <c r="S62" s="17">
        <v>7</v>
      </c>
      <c r="V62" s="381"/>
      <c r="W62" s="169" t="s">
        <v>2</v>
      </c>
      <c r="X62" s="168" t="s">
        <v>3</v>
      </c>
      <c r="Y62" s="168" t="s">
        <v>4</v>
      </c>
      <c r="Z62" s="168" t="s">
        <v>3</v>
      </c>
      <c r="AA62" s="168" t="s">
        <v>4</v>
      </c>
      <c r="AB62" s="168" t="s">
        <v>3</v>
      </c>
      <c r="AC62" s="168" t="s">
        <v>4</v>
      </c>
      <c r="AD62" s="167" t="s">
        <v>163</v>
      </c>
      <c r="AE62" s="166" t="s">
        <v>4</v>
      </c>
      <c r="AF62" s="166" t="s">
        <v>3</v>
      </c>
      <c r="AG62" s="165" t="s">
        <v>4</v>
      </c>
    </row>
    <row r="63" spans="1:33" ht="24.75" customHeight="1">
      <c r="A63" s="35"/>
      <c r="B63" s="125" t="s">
        <v>112</v>
      </c>
      <c r="C63" s="126">
        <f t="shared" si="17"/>
        <v>15</v>
      </c>
      <c r="D63" s="126">
        <f t="shared" si="18"/>
        <v>11</v>
      </c>
      <c r="E63" s="126">
        <f t="shared" si="19"/>
        <v>4</v>
      </c>
      <c r="F63" s="17">
        <v>1</v>
      </c>
      <c r="G63" s="20" t="s">
        <v>66</v>
      </c>
      <c r="H63" s="20">
        <v>1</v>
      </c>
      <c r="I63" s="20" t="s">
        <v>66</v>
      </c>
      <c r="J63" s="17">
        <v>8</v>
      </c>
      <c r="K63" s="17">
        <v>3</v>
      </c>
      <c r="L63" s="17">
        <v>1</v>
      </c>
      <c r="M63" s="20">
        <v>1</v>
      </c>
      <c r="N63" s="127" t="s">
        <v>66</v>
      </c>
      <c r="O63" s="20" t="s">
        <v>9</v>
      </c>
      <c r="P63" s="127" t="s">
        <v>66</v>
      </c>
      <c r="Q63" s="126">
        <f t="shared" si="20"/>
        <v>3</v>
      </c>
      <c r="R63" s="127" t="s">
        <v>66</v>
      </c>
      <c r="S63" s="17">
        <v>3</v>
      </c>
      <c r="V63" s="164" t="s">
        <v>71</v>
      </c>
      <c r="W63" s="163">
        <f aca="true" t="shared" si="21" ref="W63:AG63">SUM(W64:W73)</f>
        <v>42462</v>
      </c>
      <c r="X63" s="162">
        <f t="shared" si="21"/>
        <v>21184</v>
      </c>
      <c r="Y63" s="162">
        <f t="shared" si="21"/>
        <v>21278</v>
      </c>
      <c r="Z63" s="162">
        <f t="shared" si="21"/>
        <v>16067</v>
      </c>
      <c r="AA63" s="162">
        <f t="shared" si="21"/>
        <v>16493</v>
      </c>
      <c r="AB63" s="162">
        <f t="shared" si="21"/>
        <v>4290</v>
      </c>
      <c r="AC63" s="162">
        <f t="shared" si="21"/>
        <v>4284</v>
      </c>
      <c r="AD63" s="162">
        <f t="shared" si="21"/>
        <v>201</v>
      </c>
      <c r="AE63" s="162">
        <f t="shared" si="21"/>
        <v>166</v>
      </c>
      <c r="AF63" s="162">
        <f t="shared" si="21"/>
        <v>626</v>
      </c>
      <c r="AG63" s="162">
        <f t="shared" si="21"/>
        <v>335</v>
      </c>
    </row>
    <row r="64" spans="1:33" ht="24.75" customHeight="1">
      <c r="A64" s="35"/>
      <c r="B64" s="125" t="s">
        <v>111</v>
      </c>
      <c r="C64" s="126">
        <f t="shared" si="17"/>
        <v>16</v>
      </c>
      <c r="D64" s="126">
        <f t="shared" si="18"/>
        <v>10</v>
      </c>
      <c r="E64" s="126">
        <f t="shared" si="19"/>
        <v>6</v>
      </c>
      <c r="F64" s="17">
        <v>1</v>
      </c>
      <c r="G64" s="20" t="s">
        <v>66</v>
      </c>
      <c r="H64" s="17">
        <v>1</v>
      </c>
      <c r="I64" s="20" t="s">
        <v>66</v>
      </c>
      <c r="J64" s="17">
        <v>7</v>
      </c>
      <c r="K64" s="17">
        <v>5</v>
      </c>
      <c r="L64" s="17">
        <v>1</v>
      </c>
      <c r="M64" s="20">
        <v>1</v>
      </c>
      <c r="N64" s="127" t="s">
        <v>66</v>
      </c>
      <c r="O64" s="20" t="s">
        <v>9</v>
      </c>
      <c r="P64" s="127" t="s">
        <v>66</v>
      </c>
      <c r="Q64" s="126">
        <f t="shared" si="20"/>
        <v>6</v>
      </c>
      <c r="R64" s="17">
        <v>1</v>
      </c>
      <c r="S64" s="17">
        <v>5</v>
      </c>
      <c r="V64" s="161" t="s">
        <v>222</v>
      </c>
      <c r="W64" s="160">
        <f>SUM(X64:Y64)</f>
        <v>32163</v>
      </c>
      <c r="X64" s="159">
        <f aca="true" t="shared" si="22" ref="X64:Y68">SUM(Z64,AB64,AD64,AF64)</f>
        <v>15337</v>
      </c>
      <c r="Y64" s="159">
        <f t="shared" si="22"/>
        <v>16826</v>
      </c>
      <c r="Z64" s="153">
        <v>10608</v>
      </c>
      <c r="AA64" s="153">
        <v>12208</v>
      </c>
      <c r="AB64" s="153">
        <v>4174</v>
      </c>
      <c r="AC64" s="153">
        <v>4182</v>
      </c>
      <c r="AD64" s="153">
        <v>201</v>
      </c>
      <c r="AE64" s="153">
        <v>166</v>
      </c>
      <c r="AF64" s="153">
        <v>354</v>
      </c>
      <c r="AG64" s="153">
        <v>270</v>
      </c>
    </row>
    <row r="65" spans="1:33" ht="24.75" customHeight="1">
      <c r="A65" s="35"/>
      <c r="B65" s="12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V65" s="161" t="s">
        <v>220</v>
      </c>
      <c r="W65" s="160">
        <f>SUM(X65:Y65)</f>
        <v>1130</v>
      </c>
      <c r="X65" s="159">
        <f t="shared" si="22"/>
        <v>745</v>
      </c>
      <c r="Y65" s="159">
        <f t="shared" si="22"/>
        <v>385</v>
      </c>
      <c r="Z65" s="153">
        <v>745</v>
      </c>
      <c r="AA65" s="153">
        <v>385</v>
      </c>
      <c r="AB65" s="158" t="s">
        <v>66</v>
      </c>
      <c r="AC65" s="158" t="s">
        <v>66</v>
      </c>
      <c r="AD65" s="158" t="s">
        <v>66</v>
      </c>
      <c r="AE65" s="158" t="s">
        <v>66</v>
      </c>
      <c r="AF65" s="158" t="s">
        <v>66</v>
      </c>
      <c r="AG65" s="158" t="s">
        <v>66</v>
      </c>
    </row>
    <row r="66" spans="1:33" ht="24.75" customHeight="1">
      <c r="A66" s="364" t="s">
        <v>110</v>
      </c>
      <c r="B66" s="365"/>
      <c r="C66" s="108">
        <f>SUM(C67:C70)</f>
        <v>106</v>
      </c>
      <c r="D66" s="108">
        <f>SUM(D67:D70)</f>
        <v>66</v>
      </c>
      <c r="E66" s="108">
        <f>SUM(E67:E70)</f>
        <v>40</v>
      </c>
      <c r="F66" s="108">
        <f>SUM(F67:F70)</f>
        <v>8</v>
      </c>
      <c r="G66" s="25" t="s">
        <v>66</v>
      </c>
      <c r="H66" s="108">
        <f>SUM(H67:H70)</f>
        <v>8</v>
      </c>
      <c r="I66" s="25" t="s">
        <v>66</v>
      </c>
      <c r="J66" s="108">
        <f>SUM(J67:J70)</f>
        <v>50</v>
      </c>
      <c r="K66" s="108">
        <f>SUM(K67:K70)</f>
        <v>31</v>
      </c>
      <c r="L66" s="108">
        <f>SUM(L67:L70)</f>
        <v>7</v>
      </c>
      <c r="M66" s="25" t="s">
        <v>66</v>
      </c>
      <c r="N66" s="108">
        <f aca="true" t="shared" si="23" ref="N66:S66">SUM(N67:N70)</f>
        <v>2</v>
      </c>
      <c r="O66" s="108">
        <f t="shared" si="23"/>
        <v>2</v>
      </c>
      <c r="P66" s="108">
        <f t="shared" si="23"/>
        <v>4</v>
      </c>
      <c r="Q66" s="108">
        <f t="shared" si="23"/>
        <v>32</v>
      </c>
      <c r="R66" s="108">
        <f t="shared" si="23"/>
        <v>6</v>
      </c>
      <c r="S66" s="108">
        <f t="shared" si="23"/>
        <v>26</v>
      </c>
      <c r="V66" s="161" t="s">
        <v>240</v>
      </c>
      <c r="W66" s="160">
        <f>SUM(X66:Y66)</f>
        <v>4260</v>
      </c>
      <c r="X66" s="159">
        <f t="shared" si="22"/>
        <v>3298</v>
      </c>
      <c r="Y66" s="159">
        <f t="shared" si="22"/>
        <v>962</v>
      </c>
      <c r="Z66" s="153">
        <v>3120</v>
      </c>
      <c r="AA66" s="153">
        <v>931</v>
      </c>
      <c r="AB66" s="158" t="s">
        <v>66</v>
      </c>
      <c r="AC66" s="158" t="s">
        <v>66</v>
      </c>
      <c r="AD66" s="158" t="s">
        <v>66</v>
      </c>
      <c r="AE66" s="158" t="s">
        <v>66</v>
      </c>
      <c r="AF66" s="158">
        <v>178</v>
      </c>
      <c r="AG66" s="158">
        <v>31</v>
      </c>
    </row>
    <row r="67" spans="1:33" ht="24.75" customHeight="1">
      <c r="A67" s="35"/>
      <c r="B67" s="125" t="s">
        <v>109</v>
      </c>
      <c r="C67" s="126">
        <f>SUM(D67:E67)</f>
        <v>28</v>
      </c>
      <c r="D67" s="126">
        <f>SUM(F67,H67,J67,M67)</f>
        <v>17</v>
      </c>
      <c r="E67" s="126">
        <f>SUM(G67,I67,K67,L67,N67)</f>
        <v>11</v>
      </c>
      <c r="F67" s="17">
        <v>2</v>
      </c>
      <c r="G67" s="20" t="s">
        <v>66</v>
      </c>
      <c r="H67" s="17">
        <v>2</v>
      </c>
      <c r="I67" s="20" t="s">
        <v>66</v>
      </c>
      <c r="J67" s="17">
        <v>13</v>
      </c>
      <c r="K67" s="17">
        <v>9</v>
      </c>
      <c r="L67" s="17">
        <v>2</v>
      </c>
      <c r="M67" s="20" t="s">
        <v>9</v>
      </c>
      <c r="N67" s="127" t="s">
        <v>66</v>
      </c>
      <c r="O67" s="127" t="s">
        <v>66</v>
      </c>
      <c r="P67" s="127">
        <v>1</v>
      </c>
      <c r="Q67" s="126">
        <f>SUM(R67:S67)</f>
        <v>7</v>
      </c>
      <c r="R67" s="17">
        <v>2</v>
      </c>
      <c r="S67" s="17">
        <v>5</v>
      </c>
      <c r="V67" s="161" t="s">
        <v>239</v>
      </c>
      <c r="W67" s="160">
        <f>SUM(X67:Y67)</f>
        <v>3020</v>
      </c>
      <c r="X67" s="159">
        <f t="shared" si="22"/>
        <v>844</v>
      </c>
      <c r="Y67" s="159">
        <f t="shared" si="22"/>
        <v>2176</v>
      </c>
      <c r="Z67" s="153">
        <v>791</v>
      </c>
      <c r="AA67" s="153">
        <v>2128</v>
      </c>
      <c r="AB67" s="158" t="s">
        <v>66</v>
      </c>
      <c r="AC67" s="158">
        <v>30</v>
      </c>
      <c r="AD67" s="158" t="s">
        <v>66</v>
      </c>
      <c r="AE67" s="158" t="s">
        <v>66</v>
      </c>
      <c r="AF67" s="153">
        <v>53</v>
      </c>
      <c r="AG67" s="153">
        <v>18</v>
      </c>
    </row>
    <row r="68" spans="1:33" ht="24.75" customHeight="1">
      <c r="A68" s="35"/>
      <c r="B68" s="125" t="s">
        <v>108</v>
      </c>
      <c r="C68" s="126">
        <f>SUM(D68:E68)</f>
        <v>27</v>
      </c>
      <c r="D68" s="126">
        <f>SUM(F68,H68,J68,M68)</f>
        <v>17</v>
      </c>
      <c r="E68" s="126">
        <f>SUM(G68,I68,K68,L68,N68)</f>
        <v>10</v>
      </c>
      <c r="F68" s="17">
        <v>2</v>
      </c>
      <c r="G68" s="20" t="s">
        <v>66</v>
      </c>
      <c r="H68" s="17">
        <v>2</v>
      </c>
      <c r="I68" s="20" t="s">
        <v>66</v>
      </c>
      <c r="J68" s="17">
        <v>13</v>
      </c>
      <c r="K68" s="17">
        <v>8</v>
      </c>
      <c r="L68" s="17">
        <v>2</v>
      </c>
      <c r="M68" s="20" t="s">
        <v>9</v>
      </c>
      <c r="N68" s="127" t="s">
        <v>66</v>
      </c>
      <c r="O68" s="127" t="s">
        <v>66</v>
      </c>
      <c r="P68" s="17">
        <v>1</v>
      </c>
      <c r="Q68" s="126">
        <f>SUM(R68:S68)</f>
        <v>10</v>
      </c>
      <c r="R68" s="17">
        <v>1</v>
      </c>
      <c r="S68" s="17">
        <v>9</v>
      </c>
      <c r="V68" s="161" t="s">
        <v>238</v>
      </c>
      <c r="W68" s="160">
        <f>SUM(X68:Y68)</f>
        <v>172</v>
      </c>
      <c r="X68" s="159">
        <f t="shared" si="22"/>
        <v>117</v>
      </c>
      <c r="Y68" s="159">
        <f t="shared" si="22"/>
        <v>55</v>
      </c>
      <c r="Z68" s="153">
        <v>117</v>
      </c>
      <c r="AA68" s="153">
        <v>55</v>
      </c>
      <c r="AB68" s="158" t="s">
        <v>66</v>
      </c>
      <c r="AC68" s="158" t="s">
        <v>66</v>
      </c>
      <c r="AD68" s="158" t="s">
        <v>66</v>
      </c>
      <c r="AE68" s="158" t="s">
        <v>66</v>
      </c>
      <c r="AF68" s="158" t="s">
        <v>66</v>
      </c>
      <c r="AG68" s="158" t="s">
        <v>66</v>
      </c>
    </row>
    <row r="69" spans="1:33" ht="24.75" customHeight="1">
      <c r="A69" s="35"/>
      <c r="B69" s="125" t="s">
        <v>107</v>
      </c>
      <c r="C69" s="126">
        <f>SUM(D69:E69)</f>
        <v>38</v>
      </c>
      <c r="D69" s="126">
        <f>SUM(F69,H69,J69,M69)</f>
        <v>25</v>
      </c>
      <c r="E69" s="126">
        <f>SUM(G69,I69,K69,L69,N69)</f>
        <v>13</v>
      </c>
      <c r="F69" s="17">
        <v>3</v>
      </c>
      <c r="G69" s="20" t="s">
        <v>66</v>
      </c>
      <c r="H69" s="17">
        <v>3</v>
      </c>
      <c r="I69" s="20" t="s">
        <v>66</v>
      </c>
      <c r="J69" s="17">
        <v>19</v>
      </c>
      <c r="K69" s="17">
        <v>9</v>
      </c>
      <c r="L69" s="17">
        <v>2</v>
      </c>
      <c r="M69" s="20" t="s">
        <v>9</v>
      </c>
      <c r="N69" s="20">
        <v>2</v>
      </c>
      <c r="O69" s="17">
        <v>2</v>
      </c>
      <c r="P69" s="127">
        <v>2</v>
      </c>
      <c r="Q69" s="126">
        <f>SUM(R69:S69)</f>
        <v>8</v>
      </c>
      <c r="R69" s="17">
        <v>2</v>
      </c>
      <c r="S69" s="17">
        <v>6</v>
      </c>
      <c r="V69" s="161" t="s">
        <v>215</v>
      </c>
      <c r="W69" s="158" t="s">
        <v>66</v>
      </c>
      <c r="X69" s="158" t="s">
        <v>66</v>
      </c>
      <c r="Y69" s="158" t="s">
        <v>66</v>
      </c>
      <c r="Z69" s="158" t="s">
        <v>66</v>
      </c>
      <c r="AA69" s="158" t="s">
        <v>66</v>
      </c>
      <c r="AB69" s="158" t="s">
        <v>66</v>
      </c>
      <c r="AC69" s="158" t="s">
        <v>66</v>
      </c>
      <c r="AD69" s="158" t="s">
        <v>66</v>
      </c>
      <c r="AE69" s="158" t="s">
        <v>66</v>
      </c>
      <c r="AF69" s="158" t="s">
        <v>66</v>
      </c>
      <c r="AG69" s="158" t="s">
        <v>66</v>
      </c>
    </row>
    <row r="70" spans="1:33" ht="24.75" customHeight="1">
      <c r="A70" s="35"/>
      <c r="B70" s="125" t="s">
        <v>106</v>
      </c>
      <c r="C70" s="126">
        <f>SUM(D70:E70)</f>
        <v>13</v>
      </c>
      <c r="D70" s="126">
        <f>SUM(F70,H70,J70,M70)</f>
        <v>7</v>
      </c>
      <c r="E70" s="126">
        <f>SUM(G70,I70,K70,L70,N70)</f>
        <v>6</v>
      </c>
      <c r="F70" s="17">
        <v>1</v>
      </c>
      <c r="G70" s="20" t="s">
        <v>66</v>
      </c>
      <c r="H70" s="17">
        <v>1</v>
      </c>
      <c r="I70" s="20" t="s">
        <v>66</v>
      </c>
      <c r="J70" s="17">
        <v>5</v>
      </c>
      <c r="K70" s="17">
        <v>5</v>
      </c>
      <c r="L70" s="17">
        <v>1</v>
      </c>
      <c r="M70" s="20" t="s">
        <v>9</v>
      </c>
      <c r="N70" s="127" t="s">
        <v>66</v>
      </c>
      <c r="O70" s="127" t="s">
        <v>66</v>
      </c>
      <c r="P70" s="127" t="s">
        <v>66</v>
      </c>
      <c r="Q70" s="126">
        <f>SUM(R70:S70)</f>
        <v>7</v>
      </c>
      <c r="R70" s="17">
        <v>1</v>
      </c>
      <c r="S70" s="17">
        <v>6</v>
      </c>
      <c r="V70" s="161" t="s">
        <v>213</v>
      </c>
      <c r="W70" s="160">
        <f>SUM(X70:Y70)</f>
        <v>114</v>
      </c>
      <c r="X70" s="159">
        <f aca="true" t="shared" si="24" ref="X70:Y73">SUM(Z70,AB70,AD70,AF70)</f>
        <v>9</v>
      </c>
      <c r="Y70" s="159">
        <f t="shared" si="24"/>
        <v>105</v>
      </c>
      <c r="Z70" s="153">
        <v>9</v>
      </c>
      <c r="AA70" s="153">
        <v>105</v>
      </c>
      <c r="AB70" s="158" t="s">
        <v>66</v>
      </c>
      <c r="AC70" s="158" t="s">
        <v>66</v>
      </c>
      <c r="AD70" s="158" t="s">
        <v>66</v>
      </c>
      <c r="AE70" s="158" t="s">
        <v>66</v>
      </c>
      <c r="AF70" s="158" t="s">
        <v>66</v>
      </c>
      <c r="AG70" s="158" t="s">
        <v>66</v>
      </c>
    </row>
    <row r="71" spans="1:33" ht="24.75" customHeight="1">
      <c r="A71" s="35"/>
      <c r="B71" s="12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V71" s="161" t="s">
        <v>237</v>
      </c>
      <c r="W71" s="160">
        <f>SUM(X71:Y71)</f>
        <v>934</v>
      </c>
      <c r="X71" s="159">
        <f t="shared" si="24"/>
        <v>479</v>
      </c>
      <c r="Y71" s="159">
        <f t="shared" si="24"/>
        <v>455</v>
      </c>
      <c r="Z71" s="153">
        <v>363</v>
      </c>
      <c r="AA71" s="153">
        <v>383</v>
      </c>
      <c r="AB71" s="153">
        <v>116</v>
      </c>
      <c r="AC71" s="153">
        <v>72</v>
      </c>
      <c r="AD71" s="158" t="s">
        <v>66</v>
      </c>
      <c r="AE71" s="158" t="s">
        <v>66</v>
      </c>
      <c r="AF71" s="158" t="s">
        <v>66</v>
      </c>
      <c r="AG71" s="158" t="s">
        <v>66</v>
      </c>
    </row>
    <row r="72" spans="1:33" ht="24.75" customHeight="1">
      <c r="A72" s="364" t="s">
        <v>105</v>
      </c>
      <c r="B72" s="365"/>
      <c r="C72" s="108">
        <f>SUM(C73)</f>
        <v>27</v>
      </c>
      <c r="D72" s="108">
        <f>SUM(D73)</f>
        <v>19</v>
      </c>
      <c r="E72" s="108">
        <f>SUM(E73)</f>
        <v>8</v>
      </c>
      <c r="F72" s="108">
        <f>SUM(F73)</f>
        <v>2</v>
      </c>
      <c r="G72" s="25" t="s">
        <v>66</v>
      </c>
      <c r="H72" s="108">
        <f>SUM(H73)</f>
        <v>2</v>
      </c>
      <c r="I72" s="25" t="s">
        <v>66</v>
      </c>
      <c r="J72" s="108">
        <f>SUM(J73)</f>
        <v>15</v>
      </c>
      <c r="K72" s="108">
        <f>SUM(K73)</f>
        <v>6</v>
      </c>
      <c r="L72" s="108">
        <f>SUM(L73)</f>
        <v>2</v>
      </c>
      <c r="M72" s="25" t="s">
        <v>66</v>
      </c>
      <c r="N72" s="25" t="s">
        <v>66</v>
      </c>
      <c r="O72" s="25" t="s">
        <v>66</v>
      </c>
      <c r="P72" s="25" t="s">
        <v>66</v>
      </c>
      <c r="Q72" s="108">
        <f>SUM(Q73)</f>
        <v>11</v>
      </c>
      <c r="R72" s="108">
        <f>SUM(R73)</f>
        <v>2</v>
      </c>
      <c r="S72" s="108">
        <f>SUM(S73)</f>
        <v>9</v>
      </c>
      <c r="V72" s="161" t="s">
        <v>236</v>
      </c>
      <c r="W72" s="160">
        <f>SUM(X72:Y72)</f>
        <v>583</v>
      </c>
      <c r="X72" s="159">
        <f t="shared" si="24"/>
        <v>288</v>
      </c>
      <c r="Y72" s="159">
        <f t="shared" si="24"/>
        <v>295</v>
      </c>
      <c r="Z72" s="153">
        <v>288</v>
      </c>
      <c r="AA72" s="153">
        <v>295</v>
      </c>
      <c r="AB72" s="158" t="s">
        <v>66</v>
      </c>
      <c r="AC72" s="158" t="s">
        <v>66</v>
      </c>
      <c r="AD72" s="158" t="s">
        <v>66</v>
      </c>
      <c r="AE72" s="158" t="s">
        <v>66</v>
      </c>
      <c r="AF72" s="158" t="s">
        <v>66</v>
      </c>
      <c r="AG72" s="158" t="s">
        <v>66</v>
      </c>
    </row>
    <row r="73" spans="1:33" ht="24.75" customHeight="1">
      <c r="A73" s="36"/>
      <c r="B73" s="124" t="s">
        <v>104</v>
      </c>
      <c r="C73" s="107">
        <f>SUM(D73:E73)</f>
        <v>27</v>
      </c>
      <c r="D73" s="107">
        <f>SUM(F73,H73,J73,M73)</f>
        <v>19</v>
      </c>
      <c r="E73" s="107">
        <f>SUM(G73,I73,K73,L73,N73)</f>
        <v>8</v>
      </c>
      <c r="F73" s="48">
        <v>2</v>
      </c>
      <c r="G73" s="28" t="s">
        <v>66</v>
      </c>
      <c r="H73" s="48">
        <v>2</v>
      </c>
      <c r="I73" s="28" t="s">
        <v>66</v>
      </c>
      <c r="J73" s="48">
        <v>15</v>
      </c>
      <c r="K73" s="48">
        <v>6</v>
      </c>
      <c r="L73" s="48">
        <v>2</v>
      </c>
      <c r="M73" s="28" t="s">
        <v>9</v>
      </c>
      <c r="N73" s="28" t="s">
        <v>9</v>
      </c>
      <c r="O73" s="28" t="s">
        <v>9</v>
      </c>
      <c r="P73" s="28" t="s">
        <v>9</v>
      </c>
      <c r="Q73" s="107">
        <f>SUM(R73:S73)</f>
        <v>11</v>
      </c>
      <c r="R73" s="48">
        <v>2</v>
      </c>
      <c r="S73" s="48">
        <v>9</v>
      </c>
      <c r="V73" s="157" t="s">
        <v>235</v>
      </c>
      <c r="W73" s="156">
        <f>SUM(X73:Y73)</f>
        <v>86</v>
      </c>
      <c r="X73" s="154">
        <f t="shared" si="24"/>
        <v>67</v>
      </c>
      <c r="Y73" s="154">
        <f t="shared" si="24"/>
        <v>19</v>
      </c>
      <c r="Z73" s="154">
        <v>26</v>
      </c>
      <c r="AA73" s="154">
        <v>3</v>
      </c>
      <c r="AB73" s="155" t="s">
        <v>66</v>
      </c>
      <c r="AC73" s="155" t="s">
        <v>66</v>
      </c>
      <c r="AD73" s="155" t="s">
        <v>66</v>
      </c>
      <c r="AE73" s="155" t="s">
        <v>66</v>
      </c>
      <c r="AF73" s="154">
        <v>41</v>
      </c>
      <c r="AG73" s="154">
        <v>16</v>
      </c>
    </row>
    <row r="74" spans="1:33" ht="24.75" customHeight="1">
      <c r="A74" s="33" t="s">
        <v>30</v>
      </c>
      <c r="B74" s="33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V74" s="1" t="s">
        <v>30</v>
      </c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</row>
  </sheetData>
  <sheetProtection/>
  <mergeCells count="101">
    <mergeCell ref="L8:L9"/>
    <mergeCell ref="J8:K8"/>
    <mergeCell ref="A4:S4"/>
    <mergeCell ref="Q6:S7"/>
    <mergeCell ref="Q8:S9"/>
    <mergeCell ref="J9:K9"/>
    <mergeCell ref="C8:E9"/>
    <mergeCell ref="F8:G9"/>
    <mergeCell ref="H8:I9"/>
    <mergeCell ref="A72:B72"/>
    <mergeCell ref="A23:B23"/>
    <mergeCell ref="A29:B29"/>
    <mergeCell ref="A35:B35"/>
    <mergeCell ref="A45:B45"/>
    <mergeCell ref="A26:B26"/>
    <mergeCell ref="A24:B24"/>
    <mergeCell ref="A66:B66"/>
    <mergeCell ref="A58:B58"/>
    <mergeCell ref="A52:B52"/>
    <mergeCell ref="A12:B12"/>
    <mergeCell ref="A13:B13"/>
    <mergeCell ref="A14:B14"/>
    <mergeCell ref="A20:B20"/>
    <mergeCell ref="A21:B21"/>
    <mergeCell ref="A18:B18"/>
    <mergeCell ref="A19:B19"/>
    <mergeCell ref="A15:B15"/>
    <mergeCell ref="A1:D1"/>
    <mergeCell ref="A22:B22"/>
    <mergeCell ref="A3:S3"/>
    <mergeCell ref="M8:N9"/>
    <mergeCell ref="A6:B10"/>
    <mergeCell ref="C6:P6"/>
    <mergeCell ref="C7:N7"/>
    <mergeCell ref="A17:B17"/>
    <mergeCell ref="O8:P8"/>
    <mergeCell ref="A11:B11"/>
    <mergeCell ref="AM1:AP1"/>
    <mergeCell ref="V4:AP4"/>
    <mergeCell ref="X6:AF6"/>
    <mergeCell ref="Y7:AB7"/>
    <mergeCell ref="AC7:AF7"/>
    <mergeCell ref="AM7:AM8"/>
    <mergeCell ref="AN7:AN8"/>
    <mergeCell ref="AO7:AO8"/>
    <mergeCell ref="V6:W6"/>
    <mergeCell ref="V8:W8"/>
    <mergeCell ref="AK7:AK8"/>
    <mergeCell ref="AP7:AP8"/>
    <mergeCell ref="V16:W16"/>
    <mergeCell ref="V17:W17"/>
    <mergeCell ref="V15:W15"/>
    <mergeCell ref="V9:W9"/>
    <mergeCell ref="V10:W10"/>
    <mergeCell ref="V11:W11"/>
    <mergeCell ref="V12:W12"/>
    <mergeCell ref="V13:W13"/>
    <mergeCell ref="V60:V62"/>
    <mergeCell ref="AG6:AP6"/>
    <mergeCell ref="AL7:AL8"/>
    <mergeCell ref="V7:W7"/>
    <mergeCell ref="V3:AP3"/>
    <mergeCell ref="X7:X8"/>
    <mergeCell ref="AG7:AG8"/>
    <mergeCell ref="AH7:AH8"/>
    <mergeCell ref="AI7:AI8"/>
    <mergeCell ref="AJ7:AJ8"/>
    <mergeCell ref="AD61:AE61"/>
    <mergeCell ref="AB61:AC61"/>
    <mergeCell ref="Z61:AA61"/>
    <mergeCell ref="Z60:AE60"/>
    <mergeCell ref="W60:Y61"/>
    <mergeCell ref="V56:AG56"/>
    <mergeCell ref="V58:AG58"/>
    <mergeCell ref="AF61:AG61"/>
    <mergeCell ref="AF60:AG60"/>
    <mergeCell ref="V57:AG57"/>
    <mergeCell ref="V25:AP25"/>
    <mergeCell ref="V26:AP26"/>
    <mergeCell ref="V28:W28"/>
    <mergeCell ref="V29:W29"/>
    <mergeCell ref="V30:W30"/>
    <mergeCell ref="V45:V47"/>
    <mergeCell ref="V41:V43"/>
    <mergeCell ref="V37:V39"/>
    <mergeCell ref="V31:W31"/>
    <mergeCell ref="V32:W32"/>
    <mergeCell ref="V33:W33"/>
    <mergeCell ref="V34:W34"/>
    <mergeCell ref="V35:W35"/>
    <mergeCell ref="X29:Z29"/>
    <mergeCell ref="AM29:AN29"/>
    <mergeCell ref="AO29:AP29"/>
    <mergeCell ref="X28:AI28"/>
    <mergeCell ref="AJ28:AP28"/>
    <mergeCell ref="AA29:AB29"/>
    <mergeCell ref="AC29:AD29"/>
    <mergeCell ref="AE29:AF29"/>
    <mergeCell ref="AG29:AG30"/>
    <mergeCell ref="AH29:AI29"/>
    <mergeCell ref="AJ29:AL2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zoomScalePageLayoutView="0" workbookViewId="0" topLeftCell="A1">
      <selection activeCell="A5" sqref="A5:AD5"/>
    </sheetView>
  </sheetViews>
  <sheetFormatPr defaultColWidth="10.59765625" defaultRowHeight="18.75" customHeight="1"/>
  <cols>
    <col min="1" max="2" width="3.09765625" style="0" customWidth="1"/>
  </cols>
  <sheetData>
    <row r="1" spans="1:30" ht="18.75" customHeight="1">
      <c r="A1" s="337" t="s">
        <v>315</v>
      </c>
      <c r="B1" s="338"/>
      <c r="C1" s="338"/>
      <c r="D1" s="3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62" t="s">
        <v>314</v>
      </c>
      <c r="AC1" s="363"/>
      <c r="AD1" s="363"/>
    </row>
    <row r="2" spans="1:30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customHeight="1">
      <c r="A3" s="396" t="s">
        <v>313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</row>
    <row r="4" spans="1:30" ht="18.75" customHeight="1">
      <c r="A4" s="407" t="s">
        <v>312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</row>
    <row r="5" spans="1:30" ht="18.75" customHeight="1">
      <c r="A5" s="302" t="s">
        <v>311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</row>
    <row r="6" spans="1:30" ht="18.75" customHeight="1" thickBot="1">
      <c r="A6" s="17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0" t="s">
        <v>174</v>
      </c>
    </row>
    <row r="7" spans="1:30" ht="18.75" customHeight="1">
      <c r="A7" s="343" t="s">
        <v>310</v>
      </c>
      <c r="B7" s="450"/>
      <c r="C7" s="367"/>
      <c r="D7" s="448" t="s">
        <v>309</v>
      </c>
      <c r="E7" s="336"/>
      <c r="F7" s="346"/>
      <c r="G7" s="457" t="s">
        <v>308</v>
      </c>
      <c r="H7" s="336"/>
      <c r="I7" s="336"/>
      <c r="J7" s="336"/>
      <c r="K7" s="336"/>
      <c r="L7" s="336"/>
      <c r="M7" s="336"/>
      <c r="N7" s="336"/>
      <c r="O7" s="336"/>
      <c r="P7" s="336"/>
      <c r="Q7" s="346"/>
      <c r="R7" s="335" t="s">
        <v>307</v>
      </c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</row>
    <row r="8" spans="1:30" ht="18.75" customHeight="1">
      <c r="A8" s="317"/>
      <c r="B8" s="317"/>
      <c r="C8" s="442"/>
      <c r="D8" s="449" t="s">
        <v>2</v>
      </c>
      <c r="E8" s="339" t="s">
        <v>3</v>
      </c>
      <c r="F8" s="339" t="s">
        <v>4</v>
      </c>
      <c r="G8" s="456" t="s">
        <v>2</v>
      </c>
      <c r="H8" s="325"/>
      <c r="I8" s="345"/>
      <c r="J8" s="324" t="s">
        <v>306</v>
      </c>
      <c r="K8" s="345"/>
      <c r="L8" s="324" t="s">
        <v>305</v>
      </c>
      <c r="M8" s="345"/>
      <c r="N8" s="324" t="s">
        <v>304</v>
      </c>
      <c r="O8" s="345"/>
      <c r="P8" s="324" t="s">
        <v>302</v>
      </c>
      <c r="Q8" s="345"/>
      <c r="R8" s="456" t="s">
        <v>2</v>
      </c>
      <c r="S8" s="325"/>
      <c r="T8" s="345"/>
      <c r="U8" s="324" t="s">
        <v>306</v>
      </c>
      <c r="V8" s="345"/>
      <c r="W8" s="324" t="s">
        <v>305</v>
      </c>
      <c r="X8" s="345"/>
      <c r="Y8" s="324" t="s">
        <v>304</v>
      </c>
      <c r="Z8" s="345"/>
      <c r="AA8" s="324" t="s">
        <v>303</v>
      </c>
      <c r="AB8" s="345"/>
      <c r="AC8" s="324" t="s">
        <v>302</v>
      </c>
      <c r="AD8" s="325"/>
    </row>
    <row r="9" spans="1:30" ht="18.75" customHeight="1">
      <c r="A9" s="358"/>
      <c r="B9" s="358"/>
      <c r="C9" s="369"/>
      <c r="D9" s="381"/>
      <c r="E9" s="294"/>
      <c r="F9" s="294"/>
      <c r="G9" s="5" t="s">
        <v>2</v>
      </c>
      <c r="H9" s="5" t="s">
        <v>3</v>
      </c>
      <c r="I9" s="5" t="s">
        <v>4</v>
      </c>
      <c r="J9" s="5" t="s">
        <v>3</v>
      </c>
      <c r="K9" s="5" t="s">
        <v>4</v>
      </c>
      <c r="L9" s="5" t="s">
        <v>3</v>
      </c>
      <c r="M9" s="5" t="s">
        <v>4</v>
      </c>
      <c r="N9" s="5" t="s">
        <v>3</v>
      </c>
      <c r="O9" s="5" t="s">
        <v>4</v>
      </c>
      <c r="P9" s="5" t="s">
        <v>3</v>
      </c>
      <c r="Q9" s="5" t="s">
        <v>4</v>
      </c>
      <c r="R9" s="5" t="s">
        <v>2</v>
      </c>
      <c r="S9" s="5" t="s">
        <v>3</v>
      </c>
      <c r="T9" s="5" t="s">
        <v>4</v>
      </c>
      <c r="U9" s="5" t="s">
        <v>3</v>
      </c>
      <c r="V9" s="5" t="s">
        <v>4</v>
      </c>
      <c r="W9" s="5" t="s">
        <v>3</v>
      </c>
      <c r="X9" s="5" t="s">
        <v>4</v>
      </c>
      <c r="Y9" s="5" t="s">
        <v>3</v>
      </c>
      <c r="Z9" s="5" t="s">
        <v>4</v>
      </c>
      <c r="AA9" s="5" t="s">
        <v>3</v>
      </c>
      <c r="AB9" s="4" t="s">
        <v>4</v>
      </c>
      <c r="AC9" s="16" t="s">
        <v>3</v>
      </c>
      <c r="AD9" s="39" t="s">
        <v>4</v>
      </c>
    </row>
    <row r="10" spans="1:30" ht="18.75" customHeight="1">
      <c r="A10" s="452" t="s">
        <v>301</v>
      </c>
      <c r="B10" s="453"/>
      <c r="C10" s="454"/>
      <c r="D10" s="181">
        <f>SUM(E10:F10)</f>
        <v>50036</v>
      </c>
      <c r="E10" s="136">
        <f aca="true" t="shared" si="0" ref="E10:F13">SUM(H10,S10)</f>
        <v>25347</v>
      </c>
      <c r="F10" s="136">
        <f t="shared" si="0"/>
        <v>24689</v>
      </c>
      <c r="G10" s="136">
        <f>SUM(H10:I10)</f>
        <v>48875</v>
      </c>
      <c r="H10" s="136">
        <f aca="true" t="shared" si="1" ref="H10:I13">SUM(J10,L10,N10,P10)</f>
        <v>24484</v>
      </c>
      <c r="I10" s="136">
        <f t="shared" si="1"/>
        <v>24391</v>
      </c>
      <c r="J10" s="110">
        <v>8058</v>
      </c>
      <c r="K10" s="110">
        <v>7870</v>
      </c>
      <c r="L10" s="110">
        <v>8096</v>
      </c>
      <c r="M10" s="110">
        <v>8124</v>
      </c>
      <c r="N10" s="110">
        <v>8302</v>
      </c>
      <c r="O10" s="110">
        <v>8397</v>
      </c>
      <c r="P10" s="110">
        <v>28</v>
      </c>
      <c r="Q10" s="20" t="s">
        <v>9</v>
      </c>
      <c r="R10" s="136">
        <f>SUM(S10:T10)</f>
        <v>1161</v>
      </c>
      <c r="S10" s="136">
        <f aca="true" t="shared" si="2" ref="S10:T13">SUM(U10,W10,Y10,AA10,AC10)</f>
        <v>863</v>
      </c>
      <c r="T10" s="136">
        <f t="shared" si="2"/>
        <v>298</v>
      </c>
      <c r="U10" s="29">
        <v>217</v>
      </c>
      <c r="V10" s="29">
        <v>67</v>
      </c>
      <c r="W10" s="29">
        <v>194</v>
      </c>
      <c r="X10" s="29">
        <v>82</v>
      </c>
      <c r="Y10" s="29">
        <v>221</v>
      </c>
      <c r="Z10" s="29">
        <v>98</v>
      </c>
      <c r="AA10" s="29">
        <v>231</v>
      </c>
      <c r="AB10" s="29">
        <v>51</v>
      </c>
      <c r="AC10" s="29"/>
      <c r="AD10" s="29"/>
    </row>
    <row r="11" spans="1:30" ht="18.75" customHeight="1">
      <c r="A11" s="455">
        <v>6</v>
      </c>
      <c r="B11" s="455"/>
      <c r="C11" s="348"/>
      <c r="D11" s="178">
        <f>SUM(E11:F11)</f>
        <v>48213</v>
      </c>
      <c r="E11" s="126">
        <f t="shared" si="0"/>
        <v>24373</v>
      </c>
      <c r="F11" s="126">
        <f t="shared" si="0"/>
        <v>23840</v>
      </c>
      <c r="G11" s="126">
        <f>SUM(H11:I11)</f>
        <v>47155</v>
      </c>
      <c r="H11" s="126">
        <f t="shared" si="1"/>
        <v>23607</v>
      </c>
      <c r="I11" s="126">
        <f t="shared" si="1"/>
        <v>23548</v>
      </c>
      <c r="J11" s="110">
        <v>7860</v>
      </c>
      <c r="K11" s="110">
        <v>7717</v>
      </c>
      <c r="L11" s="110">
        <v>7779</v>
      </c>
      <c r="M11" s="110">
        <v>7800</v>
      </c>
      <c r="N11" s="110">
        <v>7937</v>
      </c>
      <c r="O11" s="110">
        <v>8029</v>
      </c>
      <c r="P11" s="110">
        <v>31</v>
      </c>
      <c r="Q11" s="110">
        <v>2</v>
      </c>
      <c r="R11" s="126">
        <f>SUM(S11:T11)</f>
        <v>1058</v>
      </c>
      <c r="S11" s="126">
        <f t="shared" si="2"/>
        <v>766</v>
      </c>
      <c r="T11" s="126">
        <f t="shared" si="2"/>
        <v>292</v>
      </c>
      <c r="U11" s="29">
        <v>201</v>
      </c>
      <c r="V11" s="29">
        <v>84</v>
      </c>
      <c r="W11" s="29">
        <v>173</v>
      </c>
      <c r="X11" s="29">
        <v>60</v>
      </c>
      <c r="Y11" s="29">
        <v>220</v>
      </c>
      <c r="Z11" s="29">
        <v>77</v>
      </c>
      <c r="AA11" s="29">
        <v>172</v>
      </c>
      <c r="AB11" s="29">
        <v>71</v>
      </c>
      <c r="AC11" s="451" t="s">
        <v>300</v>
      </c>
      <c r="AD11" s="451"/>
    </row>
    <row r="12" spans="1:30" ht="18.75" customHeight="1">
      <c r="A12" s="455">
        <v>7</v>
      </c>
      <c r="B12" s="455"/>
      <c r="C12" s="348"/>
      <c r="D12" s="178">
        <f>SUM(E12:F12)</f>
        <v>46528</v>
      </c>
      <c r="E12" s="126">
        <f t="shared" si="0"/>
        <v>23371</v>
      </c>
      <c r="F12" s="126">
        <f t="shared" si="0"/>
        <v>23157</v>
      </c>
      <c r="G12" s="126">
        <f>SUM(H12:I12)</f>
        <v>45532</v>
      </c>
      <c r="H12" s="126">
        <f t="shared" si="1"/>
        <v>22672</v>
      </c>
      <c r="I12" s="126">
        <f t="shared" si="1"/>
        <v>22860</v>
      </c>
      <c r="J12" s="110">
        <v>7441</v>
      </c>
      <c r="K12" s="110">
        <v>7510</v>
      </c>
      <c r="L12" s="110">
        <v>7604</v>
      </c>
      <c r="M12" s="110">
        <v>7623</v>
      </c>
      <c r="N12" s="110">
        <v>7597</v>
      </c>
      <c r="O12" s="110">
        <v>7724</v>
      </c>
      <c r="P12" s="110">
        <v>30</v>
      </c>
      <c r="Q12" s="110">
        <v>3</v>
      </c>
      <c r="R12" s="126">
        <f>SUM(S12:T12)</f>
        <v>996</v>
      </c>
      <c r="S12" s="126">
        <f t="shared" si="2"/>
        <v>699</v>
      </c>
      <c r="T12" s="126">
        <f t="shared" si="2"/>
        <v>297</v>
      </c>
      <c r="U12" s="110">
        <v>174</v>
      </c>
      <c r="V12" s="110">
        <v>99</v>
      </c>
      <c r="W12" s="110">
        <v>173</v>
      </c>
      <c r="X12" s="110">
        <v>72</v>
      </c>
      <c r="Y12" s="110">
        <v>210</v>
      </c>
      <c r="Z12" s="110">
        <v>71</v>
      </c>
      <c r="AA12" s="110">
        <v>142</v>
      </c>
      <c r="AB12" s="110">
        <v>55</v>
      </c>
      <c r="AC12" s="29"/>
      <c r="AD12" s="29"/>
    </row>
    <row r="13" spans="1:30" ht="18.75" customHeight="1">
      <c r="A13" s="455">
        <v>8</v>
      </c>
      <c r="B13" s="455"/>
      <c r="C13" s="348"/>
      <c r="D13" s="178">
        <f>SUM(E13:F13)</f>
        <v>44600</v>
      </c>
      <c r="E13" s="126">
        <f t="shared" si="0"/>
        <v>22375</v>
      </c>
      <c r="F13" s="126">
        <f t="shared" si="0"/>
        <v>22225</v>
      </c>
      <c r="G13" s="126">
        <f>SUM(H13:I13)</f>
        <v>43644</v>
      </c>
      <c r="H13" s="126">
        <f t="shared" si="1"/>
        <v>21710</v>
      </c>
      <c r="I13" s="126">
        <f t="shared" si="1"/>
        <v>21934</v>
      </c>
      <c r="J13" s="110">
        <v>7031</v>
      </c>
      <c r="K13" s="110">
        <v>7020</v>
      </c>
      <c r="L13" s="110">
        <v>7202</v>
      </c>
      <c r="M13" s="110">
        <v>7399</v>
      </c>
      <c r="N13" s="110">
        <v>7445</v>
      </c>
      <c r="O13" s="110">
        <v>7514</v>
      </c>
      <c r="P13" s="110">
        <v>32</v>
      </c>
      <c r="Q13" s="110">
        <v>1</v>
      </c>
      <c r="R13" s="126">
        <f>SUM(S13:T13)</f>
        <v>956</v>
      </c>
      <c r="S13" s="126">
        <f t="shared" si="2"/>
        <v>665</v>
      </c>
      <c r="T13" s="126">
        <f t="shared" si="2"/>
        <v>291</v>
      </c>
      <c r="U13" s="110">
        <v>159</v>
      </c>
      <c r="V13" s="110">
        <v>95</v>
      </c>
      <c r="W13" s="110">
        <v>159</v>
      </c>
      <c r="X13" s="110">
        <v>81</v>
      </c>
      <c r="Y13" s="110">
        <v>172</v>
      </c>
      <c r="Z13" s="110">
        <v>68</v>
      </c>
      <c r="AA13" s="110">
        <v>149</v>
      </c>
      <c r="AB13" s="110">
        <v>37</v>
      </c>
      <c r="AC13" s="29">
        <v>26</v>
      </c>
      <c r="AD13" s="29">
        <v>10</v>
      </c>
    </row>
    <row r="14" spans="1:30" ht="18.75" customHeight="1">
      <c r="A14" s="458">
        <v>9</v>
      </c>
      <c r="B14" s="458"/>
      <c r="C14" s="459"/>
      <c r="D14" s="177">
        <f aca="true" t="shared" si="3" ref="D14:AD14">SUM(D16,D18,D69)</f>
        <v>42462</v>
      </c>
      <c r="E14" s="114">
        <f t="shared" si="3"/>
        <v>21184</v>
      </c>
      <c r="F14" s="114">
        <f t="shared" si="3"/>
        <v>21278</v>
      </c>
      <c r="G14" s="114">
        <f t="shared" si="3"/>
        <v>41501</v>
      </c>
      <c r="H14" s="114">
        <f t="shared" si="3"/>
        <v>20558</v>
      </c>
      <c r="I14" s="114">
        <f t="shared" si="3"/>
        <v>20943</v>
      </c>
      <c r="J14" s="114">
        <f t="shared" si="3"/>
        <v>6778</v>
      </c>
      <c r="K14" s="114">
        <f t="shared" si="3"/>
        <v>6758</v>
      </c>
      <c r="L14" s="114">
        <f t="shared" si="3"/>
        <v>6762</v>
      </c>
      <c r="M14" s="114">
        <f t="shared" si="3"/>
        <v>6896</v>
      </c>
      <c r="N14" s="114">
        <f t="shared" si="3"/>
        <v>6992</v>
      </c>
      <c r="O14" s="114">
        <f t="shared" si="3"/>
        <v>7286</v>
      </c>
      <c r="P14" s="114">
        <f t="shared" si="3"/>
        <v>26</v>
      </c>
      <c r="Q14" s="114">
        <f t="shared" si="3"/>
        <v>3</v>
      </c>
      <c r="R14" s="114">
        <f t="shared" si="3"/>
        <v>961</v>
      </c>
      <c r="S14" s="114">
        <f t="shared" si="3"/>
        <v>626</v>
      </c>
      <c r="T14" s="114">
        <f t="shared" si="3"/>
        <v>335</v>
      </c>
      <c r="U14" s="114">
        <f t="shared" si="3"/>
        <v>174</v>
      </c>
      <c r="V14" s="114">
        <f t="shared" si="3"/>
        <v>110</v>
      </c>
      <c r="W14" s="114">
        <f t="shared" si="3"/>
        <v>142</v>
      </c>
      <c r="X14" s="114">
        <f t="shared" si="3"/>
        <v>81</v>
      </c>
      <c r="Y14" s="114">
        <f t="shared" si="3"/>
        <v>151</v>
      </c>
      <c r="Z14" s="114">
        <f t="shared" si="3"/>
        <v>86</v>
      </c>
      <c r="AA14" s="114">
        <f t="shared" si="3"/>
        <v>118</v>
      </c>
      <c r="AB14" s="114">
        <f t="shared" si="3"/>
        <v>42</v>
      </c>
      <c r="AC14" s="114">
        <f t="shared" si="3"/>
        <v>41</v>
      </c>
      <c r="AD14" s="114">
        <f t="shared" si="3"/>
        <v>16</v>
      </c>
    </row>
    <row r="15" spans="1:30" ht="18.75" customHeight="1">
      <c r="A15" s="113"/>
      <c r="B15" s="113"/>
      <c r="C15" s="11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8.75" customHeight="1">
      <c r="A16" s="349" t="s">
        <v>299</v>
      </c>
      <c r="B16" s="349"/>
      <c r="C16" s="350"/>
      <c r="D16" s="177">
        <f>SUM(E16:F16)</f>
        <v>367</v>
      </c>
      <c r="E16" s="114">
        <f>SUM(H16,S16)</f>
        <v>201</v>
      </c>
      <c r="F16" s="114">
        <f>SUM(I16,T16)</f>
        <v>166</v>
      </c>
      <c r="G16" s="114">
        <f>SUM(H16:I16)</f>
        <v>367</v>
      </c>
      <c r="H16" s="114">
        <f>SUM(J16,L16,N16,P16)</f>
        <v>201</v>
      </c>
      <c r="I16" s="114">
        <f>SUM(K16,M16,O16,Q16)</f>
        <v>166</v>
      </c>
      <c r="J16" s="114">
        <v>67</v>
      </c>
      <c r="K16" s="114">
        <v>56</v>
      </c>
      <c r="L16" s="114">
        <v>64</v>
      </c>
      <c r="M16" s="114">
        <v>54</v>
      </c>
      <c r="N16" s="114">
        <v>70</v>
      </c>
      <c r="O16" s="114">
        <v>56</v>
      </c>
      <c r="P16" s="25" t="s">
        <v>9</v>
      </c>
      <c r="Q16" s="25" t="s">
        <v>9</v>
      </c>
      <c r="R16" s="25" t="s">
        <v>9</v>
      </c>
      <c r="S16" s="25" t="s">
        <v>9</v>
      </c>
      <c r="T16" s="25" t="s">
        <v>9</v>
      </c>
      <c r="U16" s="25" t="s">
        <v>9</v>
      </c>
      <c r="V16" s="25" t="s">
        <v>9</v>
      </c>
      <c r="W16" s="25" t="s">
        <v>9</v>
      </c>
      <c r="X16" s="25" t="s">
        <v>9</v>
      </c>
      <c r="Y16" s="25" t="s">
        <v>9</v>
      </c>
      <c r="Z16" s="25" t="s">
        <v>9</v>
      </c>
      <c r="AA16" s="25" t="s">
        <v>9</v>
      </c>
      <c r="AB16" s="25" t="s">
        <v>9</v>
      </c>
      <c r="AC16" s="25" t="s">
        <v>9</v>
      </c>
      <c r="AD16" s="25" t="s">
        <v>9</v>
      </c>
    </row>
    <row r="17" spans="1:30" ht="18.75" customHeight="1">
      <c r="A17" s="113"/>
      <c r="B17" s="113"/>
      <c r="C17" s="11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8.75" customHeight="1">
      <c r="A18" s="349" t="s">
        <v>298</v>
      </c>
      <c r="B18" s="349"/>
      <c r="C18" s="350"/>
      <c r="D18" s="177">
        <f aca="true" t="shared" si="4" ref="D18:AD18">SUM(D19:D27,D29,D34,D43,D49,D54,D61,D66)</f>
        <v>33521</v>
      </c>
      <c r="E18" s="114">
        <f t="shared" si="4"/>
        <v>16693</v>
      </c>
      <c r="F18" s="114">
        <f t="shared" si="4"/>
        <v>16828</v>
      </c>
      <c r="G18" s="114">
        <f t="shared" si="4"/>
        <v>32560</v>
      </c>
      <c r="H18" s="114">
        <f t="shared" si="4"/>
        <v>16067</v>
      </c>
      <c r="I18" s="114">
        <f t="shared" si="4"/>
        <v>16493</v>
      </c>
      <c r="J18" s="114">
        <f t="shared" si="4"/>
        <v>5299</v>
      </c>
      <c r="K18" s="114">
        <f t="shared" si="4"/>
        <v>5379</v>
      </c>
      <c r="L18" s="114">
        <f t="shared" si="4"/>
        <v>5274</v>
      </c>
      <c r="M18" s="114">
        <f t="shared" si="4"/>
        <v>5393</v>
      </c>
      <c r="N18" s="114">
        <f t="shared" si="4"/>
        <v>5468</v>
      </c>
      <c r="O18" s="114">
        <f t="shared" si="4"/>
        <v>5718</v>
      </c>
      <c r="P18" s="114">
        <f t="shared" si="4"/>
        <v>26</v>
      </c>
      <c r="Q18" s="114">
        <f t="shared" si="4"/>
        <v>3</v>
      </c>
      <c r="R18" s="114">
        <f t="shared" si="4"/>
        <v>961</v>
      </c>
      <c r="S18" s="114">
        <f t="shared" si="4"/>
        <v>626</v>
      </c>
      <c r="T18" s="114">
        <f t="shared" si="4"/>
        <v>335</v>
      </c>
      <c r="U18" s="114">
        <f t="shared" si="4"/>
        <v>174</v>
      </c>
      <c r="V18" s="114">
        <f t="shared" si="4"/>
        <v>110</v>
      </c>
      <c r="W18" s="114">
        <f t="shared" si="4"/>
        <v>142</v>
      </c>
      <c r="X18" s="114">
        <f t="shared" si="4"/>
        <v>81</v>
      </c>
      <c r="Y18" s="114">
        <f t="shared" si="4"/>
        <v>151</v>
      </c>
      <c r="Z18" s="114">
        <f t="shared" si="4"/>
        <v>86</v>
      </c>
      <c r="AA18" s="114">
        <f t="shared" si="4"/>
        <v>118</v>
      </c>
      <c r="AB18" s="114">
        <f t="shared" si="4"/>
        <v>42</v>
      </c>
      <c r="AC18" s="114">
        <f t="shared" si="4"/>
        <v>41</v>
      </c>
      <c r="AD18" s="114">
        <f t="shared" si="4"/>
        <v>16</v>
      </c>
    </row>
    <row r="19" spans="1:30" ht="18.75" customHeight="1">
      <c r="A19" s="133"/>
      <c r="B19" s="349" t="s">
        <v>49</v>
      </c>
      <c r="C19" s="350"/>
      <c r="D19" s="177">
        <f aca="true" t="shared" si="5" ref="D19:D26">SUM(E19:F19)</f>
        <v>12499</v>
      </c>
      <c r="E19" s="114">
        <f aca="true" t="shared" si="6" ref="E19:F26">SUM(H19,S19)</f>
        <v>6073</v>
      </c>
      <c r="F19" s="114">
        <f t="shared" si="6"/>
        <v>6426</v>
      </c>
      <c r="G19" s="114">
        <f aca="true" t="shared" si="7" ref="G19:G26">SUM(H19:I19)</f>
        <v>11910</v>
      </c>
      <c r="H19" s="114">
        <f aca="true" t="shared" si="8" ref="H19:I26">SUM(J19,L19,N19,P19)</f>
        <v>5657</v>
      </c>
      <c r="I19" s="114">
        <f t="shared" si="8"/>
        <v>6253</v>
      </c>
      <c r="J19" s="108">
        <v>1869</v>
      </c>
      <c r="K19" s="108">
        <v>2050</v>
      </c>
      <c r="L19" s="108">
        <v>1901</v>
      </c>
      <c r="M19" s="108">
        <v>2091</v>
      </c>
      <c r="N19" s="108">
        <v>1887</v>
      </c>
      <c r="O19" s="108">
        <v>2112</v>
      </c>
      <c r="P19" s="25" t="s">
        <v>9</v>
      </c>
      <c r="Q19" s="25" t="s">
        <v>9</v>
      </c>
      <c r="R19" s="114">
        <f>SUM(S19:T19)</f>
        <v>589</v>
      </c>
      <c r="S19" s="114">
        <f aca="true" t="shared" si="9" ref="S19:T22">SUM(U19,W19,Y19,AA19,AC19)</f>
        <v>416</v>
      </c>
      <c r="T19" s="114">
        <f t="shared" si="9"/>
        <v>173</v>
      </c>
      <c r="U19" s="108">
        <v>112</v>
      </c>
      <c r="V19" s="108">
        <v>50</v>
      </c>
      <c r="W19" s="108">
        <v>92</v>
      </c>
      <c r="X19" s="108">
        <v>38</v>
      </c>
      <c r="Y19" s="108">
        <v>98</v>
      </c>
      <c r="Z19" s="108">
        <v>48</v>
      </c>
      <c r="AA19" s="108">
        <v>73</v>
      </c>
      <c r="AB19" s="108">
        <v>21</v>
      </c>
      <c r="AC19" s="180">
        <v>41</v>
      </c>
      <c r="AD19" s="180">
        <v>16</v>
      </c>
    </row>
    <row r="20" spans="1:30" ht="18.75" customHeight="1">
      <c r="A20" s="133"/>
      <c r="B20" s="349" t="s">
        <v>48</v>
      </c>
      <c r="C20" s="350"/>
      <c r="D20" s="177">
        <f t="shared" si="5"/>
        <v>1895</v>
      </c>
      <c r="E20" s="114">
        <f t="shared" si="6"/>
        <v>1025</v>
      </c>
      <c r="F20" s="114">
        <f t="shared" si="6"/>
        <v>870</v>
      </c>
      <c r="G20" s="114">
        <f t="shared" si="7"/>
        <v>1852</v>
      </c>
      <c r="H20" s="114">
        <f t="shared" si="8"/>
        <v>997</v>
      </c>
      <c r="I20" s="114">
        <f t="shared" si="8"/>
        <v>855</v>
      </c>
      <c r="J20" s="108">
        <v>330</v>
      </c>
      <c r="K20" s="108">
        <v>273</v>
      </c>
      <c r="L20" s="108">
        <v>327</v>
      </c>
      <c r="M20" s="108">
        <v>271</v>
      </c>
      <c r="N20" s="108">
        <v>340</v>
      </c>
      <c r="O20" s="108">
        <v>311</v>
      </c>
      <c r="P20" s="25" t="s">
        <v>9</v>
      </c>
      <c r="Q20" s="25" t="s">
        <v>9</v>
      </c>
      <c r="R20" s="114">
        <f>SUM(S20:T20)</f>
        <v>43</v>
      </c>
      <c r="S20" s="114">
        <f t="shared" si="9"/>
        <v>28</v>
      </c>
      <c r="T20" s="114">
        <f t="shared" si="9"/>
        <v>15</v>
      </c>
      <c r="U20" s="108">
        <v>4</v>
      </c>
      <c r="V20" s="108">
        <v>3</v>
      </c>
      <c r="W20" s="108">
        <v>7</v>
      </c>
      <c r="X20" s="108">
        <v>4</v>
      </c>
      <c r="Y20" s="108">
        <v>8</v>
      </c>
      <c r="Z20" s="108">
        <v>5</v>
      </c>
      <c r="AA20" s="108">
        <v>9</v>
      </c>
      <c r="AB20" s="108">
        <v>3</v>
      </c>
      <c r="AC20" s="25" t="s">
        <v>9</v>
      </c>
      <c r="AD20" s="25" t="s">
        <v>9</v>
      </c>
    </row>
    <row r="21" spans="1:30" ht="18.75" customHeight="1">
      <c r="A21" s="133"/>
      <c r="B21" s="349" t="s">
        <v>47</v>
      </c>
      <c r="C21" s="350"/>
      <c r="D21" s="177">
        <f t="shared" si="5"/>
        <v>3994</v>
      </c>
      <c r="E21" s="114">
        <f t="shared" si="6"/>
        <v>2001</v>
      </c>
      <c r="F21" s="114">
        <f t="shared" si="6"/>
        <v>1993</v>
      </c>
      <c r="G21" s="114">
        <f t="shared" si="7"/>
        <v>3861</v>
      </c>
      <c r="H21" s="114">
        <f t="shared" si="8"/>
        <v>1910</v>
      </c>
      <c r="I21" s="114">
        <f t="shared" si="8"/>
        <v>1951</v>
      </c>
      <c r="J21" s="108">
        <v>642</v>
      </c>
      <c r="K21" s="108">
        <v>624</v>
      </c>
      <c r="L21" s="108">
        <v>641</v>
      </c>
      <c r="M21" s="108">
        <v>638</v>
      </c>
      <c r="N21" s="108">
        <v>627</v>
      </c>
      <c r="O21" s="108">
        <v>689</v>
      </c>
      <c r="P21" s="25" t="s">
        <v>9</v>
      </c>
      <c r="Q21" s="25" t="s">
        <v>9</v>
      </c>
      <c r="R21" s="114">
        <f>SUM(S21:T21)</f>
        <v>133</v>
      </c>
      <c r="S21" s="114">
        <f t="shared" si="9"/>
        <v>91</v>
      </c>
      <c r="T21" s="114">
        <f t="shared" si="9"/>
        <v>42</v>
      </c>
      <c r="U21" s="108">
        <v>33</v>
      </c>
      <c r="V21" s="108">
        <v>16</v>
      </c>
      <c r="W21" s="108">
        <v>22</v>
      </c>
      <c r="X21" s="108">
        <v>13</v>
      </c>
      <c r="Y21" s="108">
        <v>17</v>
      </c>
      <c r="Z21" s="108">
        <v>8</v>
      </c>
      <c r="AA21" s="108">
        <v>19</v>
      </c>
      <c r="AB21" s="108">
        <v>5</v>
      </c>
      <c r="AC21" s="25" t="s">
        <v>9</v>
      </c>
      <c r="AD21" s="25" t="s">
        <v>9</v>
      </c>
    </row>
    <row r="22" spans="1:30" ht="18.75" customHeight="1">
      <c r="A22" s="133"/>
      <c r="B22" s="349" t="s">
        <v>46</v>
      </c>
      <c r="C22" s="350"/>
      <c r="D22" s="177">
        <f t="shared" si="5"/>
        <v>1110</v>
      </c>
      <c r="E22" s="114">
        <f t="shared" si="6"/>
        <v>566</v>
      </c>
      <c r="F22" s="114">
        <f t="shared" si="6"/>
        <v>544</v>
      </c>
      <c r="G22" s="114">
        <f t="shared" si="7"/>
        <v>1082</v>
      </c>
      <c r="H22" s="114">
        <f t="shared" si="8"/>
        <v>555</v>
      </c>
      <c r="I22" s="114">
        <f t="shared" si="8"/>
        <v>527</v>
      </c>
      <c r="J22" s="108">
        <v>182</v>
      </c>
      <c r="K22" s="108">
        <v>186</v>
      </c>
      <c r="L22" s="108">
        <v>183</v>
      </c>
      <c r="M22" s="108">
        <v>153</v>
      </c>
      <c r="N22" s="108">
        <v>190</v>
      </c>
      <c r="O22" s="108">
        <v>188</v>
      </c>
      <c r="P22" s="25" t="s">
        <v>9</v>
      </c>
      <c r="Q22" s="25" t="s">
        <v>9</v>
      </c>
      <c r="R22" s="114">
        <f>SUM(S22:T22)</f>
        <v>28</v>
      </c>
      <c r="S22" s="114">
        <f t="shared" si="9"/>
        <v>11</v>
      </c>
      <c r="T22" s="114">
        <f t="shared" si="9"/>
        <v>17</v>
      </c>
      <c r="U22" s="108">
        <v>1</v>
      </c>
      <c r="V22" s="108">
        <v>5</v>
      </c>
      <c r="W22" s="108">
        <v>3</v>
      </c>
      <c r="X22" s="108">
        <v>3</v>
      </c>
      <c r="Y22" s="108">
        <v>3</v>
      </c>
      <c r="Z22" s="108">
        <v>6</v>
      </c>
      <c r="AA22" s="108">
        <v>4</v>
      </c>
      <c r="AB22" s="108">
        <v>3</v>
      </c>
      <c r="AC22" s="25" t="s">
        <v>9</v>
      </c>
      <c r="AD22" s="25" t="s">
        <v>9</v>
      </c>
    </row>
    <row r="23" spans="1:30" ht="18.75" customHeight="1">
      <c r="A23" s="133"/>
      <c r="B23" s="349" t="s">
        <v>45</v>
      </c>
      <c r="C23" s="350"/>
      <c r="D23" s="177">
        <f t="shared" si="5"/>
        <v>955</v>
      </c>
      <c r="E23" s="114">
        <f t="shared" si="6"/>
        <v>439</v>
      </c>
      <c r="F23" s="114">
        <f t="shared" si="6"/>
        <v>516</v>
      </c>
      <c r="G23" s="114">
        <f t="shared" si="7"/>
        <v>955</v>
      </c>
      <c r="H23" s="114">
        <f t="shared" si="8"/>
        <v>439</v>
      </c>
      <c r="I23" s="114">
        <f t="shared" si="8"/>
        <v>516</v>
      </c>
      <c r="J23" s="108">
        <v>140</v>
      </c>
      <c r="K23" s="108">
        <v>186</v>
      </c>
      <c r="L23" s="108">
        <v>153</v>
      </c>
      <c r="M23" s="108">
        <v>163</v>
      </c>
      <c r="N23" s="108">
        <v>146</v>
      </c>
      <c r="O23" s="108">
        <v>167</v>
      </c>
      <c r="P23" s="25" t="s">
        <v>9</v>
      </c>
      <c r="Q23" s="25" t="s">
        <v>9</v>
      </c>
      <c r="R23" s="25" t="s">
        <v>9</v>
      </c>
      <c r="S23" s="25" t="s">
        <v>9</v>
      </c>
      <c r="T23" s="25" t="s">
        <v>9</v>
      </c>
      <c r="U23" s="25" t="s">
        <v>9</v>
      </c>
      <c r="V23" s="25" t="s">
        <v>9</v>
      </c>
      <c r="W23" s="25" t="s">
        <v>9</v>
      </c>
      <c r="X23" s="25" t="s">
        <v>9</v>
      </c>
      <c r="Y23" s="25" t="s">
        <v>9</v>
      </c>
      <c r="Z23" s="25" t="s">
        <v>9</v>
      </c>
      <c r="AA23" s="25" t="s">
        <v>9</v>
      </c>
      <c r="AB23" s="25" t="s">
        <v>9</v>
      </c>
      <c r="AC23" s="25" t="s">
        <v>9</v>
      </c>
      <c r="AD23" s="25" t="s">
        <v>9</v>
      </c>
    </row>
    <row r="24" spans="1:30" ht="18.75" customHeight="1">
      <c r="A24" s="133"/>
      <c r="B24" s="349" t="s">
        <v>44</v>
      </c>
      <c r="C24" s="350"/>
      <c r="D24" s="177">
        <f t="shared" si="5"/>
        <v>2289</v>
      </c>
      <c r="E24" s="114">
        <f t="shared" si="6"/>
        <v>1095</v>
      </c>
      <c r="F24" s="114">
        <f t="shared" si="6"/>
        <v>1194</v>
      </c>
      <c r="G24" s="114">
        <f t="shared" si="7"/>
        <v>2189</v>
      </c>
      <c r="H24" s="114">
        <f t="shared" si="8"/>
        <v>1044</v>
      </c>
      <c r="I24" s="114">
        <f t="shared" si="8"/>
        <v>1145</v>
      </c>
      <c r="J24" s="108">
        <v>326</v>
      </c>
      <c r="K24" s="108">
        <v>386</v>
      </c>
      <c r="L24" s="108">
        <v>349</v>
      </c>
      <c r="M24" s="108">
        <v>356</v>
      </c>
      <c r="N24" s="108">
        <v>369</v>
      </c>
      <c r="O24" s="108">
        <v>403</v>
      </c>
      <c r="P24" s="25" t="s">
        <v>9</v>
      </c>
      <c r="Q24" s="25" t="s">
        <v>9</v>
      </c>
      <c r="R24" s="114">
        <f>SUM(S24:T24)</f>
        <v>100</v>
      </c>
      <c r="S24" s="114">
        <f>SUM(U24,W24,Y24,AA24,AC24)</f>
        <v>51</v>
      </c>
      <c r="T24" s="114">
        <f>SUM(V24,X24,Z24,AB24,AD24)</f>
        <v>49</v>
      </c>
      <c r="U24" s="108">
        <v>15</v>
      </c>
      <c r="V24" s="108">
        <v>25</v>
      </c>
      <c r="W24" s="108">
        <v>10</v>
      </c>
      <c r="X24" s="108">
        <v>11</v>
      </c>
      <c r="Y24" s="108">
        <v>18</v>
      </c>
      <c r="Z24" s="108">
        <v>8</v>
      </c>
      <c r="AA24" s="108">
        <v>8</v>
      </c>
      <c r="AB24" s="108">
        <v>5</v>
      </c>
      <c r="AC24" s="25" t="s">
        <v>9</v>
      </c>
      <c r="AD24" s="25" t="s">
        <v>9</v>
      </c>
    </row>
    <row r="25" spans="1:30" ht="18.75" customHeight="1">
      <c r="A25" s="133"/>
      <c r="B25" s="349" t="s">
        <v>43</v>
      </c>
      <c r="C25" s="350"/>
      <c r="D25" s="177">
        <f t="shared" si="5"/>
        <v>1252</v>
      </c>
      <c r="E25" s="114">
        <f t="shared" si="6"/>
        <v>747</v>
      </c>
      <c r="F25" s="114">
        <f t="shared" si="6"/>
        <v>505</v>
      </c>
      <c r="G25" s="114">
        <f t="shared" si="7"/>
        <v>1184</v>
      </c>
      <c r="H25" s="114">
        <f t="shared" si="8"/>
        <v>718</v>
      </c>
      <c r="I25" s="114">
        <f t="shared" si="8"/>
        <v>466</v>
      </c>
      <c r="J25" s="108">
        <v>222</v>
      </c>
      <c r="K25" s="108">
        <v>148</v>
      </c>
      <c r="L25" s="108">
        <v>252</v>
      </c>
      <c r="M25" s="108">
        <v>157</v>
      </c>
      <c r="N25" s="108">
        <v>244</v>
      </c>
      <c r="O25" s="108">
        <v>161</v>
      </c>
      <c r="P25" s="25" t="s">
        <v>9</v>
      </c>
      <c r="Q25" s="25" t="s">
        <v>9</v>
      </c>
      <c r="R25" s="114">
        <f>SUM(S25:T25)</f>
        <v>68</v>
      </c>
      <c r="S25" s="114">
        <f>SUM(U25,W25,Y25,AA25,AC25)</f>
        <v>29</v>
      </c>
      <c r="T25" s="114">
        <f>SUM(V25,X25,Z25,AB25,AD25)</f>
        <v>39</v>
      </c>
      <c r="U25" s="108">
        <v>9</v>
      </c>
      <c r="V25" s="108">
        <v>11</v>
      </c>
      <c r="W25" s="108">
        <v>8</v>
      </c>
      <c r="X25" s="108">
        <v>12</v>
      </c>
      <c r="Y25" s="108">
        <v>7</v>
      </c>
      <c r="Z25" s="108">
        <v>11</v>
      </c>
      <c r="AA25" s="108">
        <v>5</v>
      </c>
      <c r="AB25" s="108">
        <v>5</v>
      </c>
      <c r="AC25" s="25" t="s">
        <v>9</v>
      </c>
      <c r="AD25" s="25" t="s">
        <v>9</v>
      </c>
    </row>
    <row r="26" spans="1:30" ht="18.75" customHeight="1">
      <c r="A26" s="133"/>
      <c r="B26" s="349" t="s">
        <v>42</v>
      </c>
      <c r="C26" s="350"/>
      <c r="D26" s="177">
        <f t="shared" si="5"/>
        <v>1512</v>
      </c>
      <c r="E26" s="114">
        <f t="shared" si="6"/>
        <v>797</v>
      </c>
      <c r="F26" s="114">
        <f t="shared" si="6"/>
        <v>715</v>
      </c>
      <c r="G26" s="114">
        <f t="shared" si="7"/>
        <v>1512</v>
      </c>
      <c r="H26" s="114">
        <f t="shared" si="8"/>
        <v>797</v>
      </c>
      <c r="I26" s="114">
        <f t="shared" si="8"/>
        <v>715</v>
      </c>
      <c r="J26" s="108">
        <v>276</v>
      </c>
      <c r="K26" s="108">
        <v>241</v>
      </c>
      <c r="L26" s="108">
        <v>249</v>
      </c>
      <c r="M26" s="108">
        <v>228</v>
      </c>
      <c r="N26" s="108">
        <v>272</v>
      </c>
      <c r="O26" s="108">
        <v>246</v>
      </c>
      <c r="P26" s="25" t="s">
        <v>9</v>
      </c>
      <c r="Q26" s="25" t="s">
        <v>9</v>
      </c>
      <c r="R26" s="25" t="s">
        <v>9</v>
      </c>
      <c r="S26" s="25" t="s">
        <v>9</v>
      </c>
      <c r="T26" s="25" t="s">
        <v>9</v>
      </c>
      <c r="U26" s="25" t="s">
        <v>9</v>
      </c>
      <c r="V26" s="25" t="s">
        <v>9</v>
      </c>
      <c r="W26" s="25" t="s">
        <v>9</v>
      </c>
      <c r="X26" s="25" t="s">
        <v>9</v>
      </c>
      <c r="Y26" s="25" t="s">
        <v>9</v>
      </c>
      <c r="Z26" s="25" t="s">
        <v>9</v>
      </c>
      <c r="AA26" s="25" t="s">
        <v>9</v>
      </c>
      <c r="AB26" s="25" t="s">
        <v>9</v>
      </c>
      <c r="AC26" s="25" t="s">
        <v>9</v>
      </c>
      <c r="AD26" s="25" t="s">
        <v>9</v>
      </c>
    </row>
    <row r="27" spans="1:30" ht="18.75" customHeight="1">
      <c r="A27" s="113"/>
      <c r="B27" s="349" t="s">
        <v>297</v>
      </c>
      <c r="C27" s="350"/>
      <c r="D27" s="25" t="s">
        <v>66</v>
      </c>
      <c r="E27" s="25" t="s">
        <v>66</v>
      </c>
      <c r="F27" s="25" t="s">
        <v>66</v>
      </c>
      <c r="G27" s="25" t="s">
        <v>66</v>
      </c>
      <c r="H27" s="25" t="s">
        <v>66</v>
      </c>
      <c r="I27" s="25" t="s">
        <v>66</v>
      </c>
      <c r="J27" s="25" t="s">
        <v>66</v>
      </c>
      <c r="K27" s="25" t="s">
        <v>66</v>
      </c>
      <c r="L27" s="25" t="s">
        <v>66</v>
      </c>
      <c r="M27" s="25" t="s">
        <v>66</v>
      </c>
      <c r="N27" s="25" t="s">
        <v>66</v>
      </c>
      <c r="O27" s="25" t="s">
        <v>66</v>
      </c>
      <c r="P27" s="25" t="s">
        <v>66</v>
      </c>
      <c r="Q27" s="25" t="s">
        <v>66</v>
      </c>
      <c r="R27" s="25" t="s">
        <v>66</v>
      </c>
      <c r="S27" s="25" t="s">
        <v>66</v>
      </c>
      <c r="T27" s="25" t="s">
        <v>66</v>
      </c>
      <c r="U27" s="25" t="s">
        <v>66</v>
      </c>
      <c r="V27" s="25" t="s">
        <v>66</v>
      </c>
      <c r="W27" s="25" t="s">
        <v>66</v>
      </c>
      <c r="X27" s="25" t="s">
        <v>66</v>
      </c>
      <c r="Y27" s="25" t="s">
        <v>66</v>
      </c>
      <c r="Z27" s="25" t="s">
        <v>66</v>
      </c>
      <c r="AA27" s="25" t="s">
        <v>66</v>
      </c>
      <c r="AB27" s="25" t="s">
        <v>66</v>
      </c>
      <c r="AC27" s="25" t="s">
        <v>66</v>
      </c>
      <c r="AD27" s="25" t="s">
        <v>66</v>
      </c>
    </row>
    <row r="28" spans="1:30" ht="18.75" customHeight="1">
      <c r="A28" s="34"/>
      <c r="B28" s="8"/>
      <c r="C28" s="9" t="s">
        <v>41</v>
      </c>
      <c r="D28" s="20" t="s">
        <v>66</v>
      </c>
      <c r="E28" s="20" t="s">
        <v>66</v>
      </c>
      <c r="F28" s="20" t="s">
        <v>66</v>
      </c>
      <c r="G28" s="20" t="s">
        <v>66</v>
      </c>
      <c r="H28" s="20" t="s">
        <v>66</v>
      </c>
      <c r="I28" s="20" t="s">
        <v>66</v>
      </c>
      <c r="J28" s="20" t="s">
        <v>66</v>
      </c>
      <c r="K28" s="20" t="s">
        <v>66</v>
      </c>
      <c r="L28" s="20" t="s">
        <v>66</v>
      </c>
      <c r="M28" s="20" t="s">
        <v>66</v>
      </c>
      <c r="N28" s="20" t="s">
        <v>66</v>
      </c>
      <c r="O28" s="20" t="s">
        <v>66</v>
      </c>
      <c r="P28" s="20" t="s">
        <v>66</v>
      </c>
      <c r="Q28" s="20" t="s">
        <v>66</v>
      </c>
      <c r="R28" s="20" t="s">
        <v>66</v>
      </c>
      <c r="S28" s="20" t="s">
        <v>66</v>
      </c>
      <c r="T28" s="20" t="s">
        <v>66</v>
      </c>
      <c r="U28" s="20" t="s">
        <v>66</v>
      </c>
      <c r="V28" s="20" t="s">
        <v>66</v>
      </c>
      <c r="W28" s="20" t="s">
        <v>66</v>
      </c>
      <c r="X28" s="20" t="s">
        <v>66</v>
      </c>
      <c r="Y28" s="20" t="s">
        <v>66</v>
      </c>
      <c r="Z28" s="20" t="s">
        <v>66</v>
      </c>
      <c r="AA28" s="20" t="s">
        <v>66</v>
      </c>
      <c r="AB28" s="20" t="s">
        <v>66</v>
      </c>
      <c r="AC28" s="20" t="s">
        <v>66</v>
      </c>
      <c r="AD28" s="20" t="s">
        <v>66</v>
      </c>
    </row>
    <row r="29" spans="1:30" ht="18.75" customHeight="1">
      <c r="A29" s="113"/>
      <c r="B29" s="349" t="s">
        <v>142</v>
      </c>
      <c r="C29" s="350"/>
      <c r="D29" s="177">
        <f aca="true" t="shared" si="10" ref="D29:O29">SUM(D30:D33)</f>
        <v>834</v>
      </c>
      <c r="E29" s="114">
        <f t="shared" si="10"/>
        <v>375</v>
      </c>
      <c r="F29" s="114">
        <f t="shared" si="10"/>
        <v>459</v>
      </c>
      <c r="G29" s="114">
        <f t="shared" si="10"/>
        <v>834</v>
      </c>
      <c r="H29" s="114">
        <f t="shared" si="10"/>
        <v>375</v>
      </c>
      <c r="I29" s="114">
        <f t="shared" si="10"/>
        <v>459</v>
      </c>
      <c r="J29" s="114">
        <f t="shared" si="10"/>
        <v>112</v>
      </c>
      <c r="K29" s="114">
        <f t="shared" si="10"/>
        <v>149</v>
      </c>
      <c r="L29" s="114">
        <f t="shared" si="10"/>
        <v>113</v>
      </c>
      <c r="M29" s="114">
        <f t="shared" si="10"/>
        <v>153</v>
      </c>
      <c r="N29" s="114">
        <f t="shared" si="10"/>
        <v>150</v>
      </c>
      <c r="O29" s="114">
        <f t="shared" si="10"/>
        <v>157</v>
      </c>
      <c r="P29" s="25" t="s">
        <v>66</v>
      </c>
      <c r="Q29" s="25" t="s">
        <v>9</v>
      </c>
      <c r="R29" s="25" t="s">
        <v>9</v>
      </c>
      <c r="S29" s="25" t="s">
        <v>9</v>
      </c>
      <c r="T29" s="25" t="s">
        <v>9</v>
      </c>
      <c r="U29" s="25" t="s">
        <v>9</v>
      </c>
      <c r="V29" s="25" t="s">
        <v>9</v>
      </c>
      <c r="W29" s="25" t="s">
        <v>9</v>
      </c>
      <c r="X29" s="25" t="s">
        <v>9</v>
      </c>
      <c r="Y29" s="25" t="s">
        <v>9</v>
      </c>
      <c r="Z29" s="25" t="s">
        <v>9</v>
      </c>
      <c r="AA29" s="25" t="s">
        <v>9</v>
      </c>
      <c r="AB29" s="25" t="s">
        <v>9</v>
      </c>
      <c r="AC29" s="25" t="s">
        <v>9</v>
      </c>
      <c r="AD29" s="25" t="s">
        <v>9</v>
      </c>
    </row>
    <row r="30" spans="1:30" ht="18.75" customHeight="1">
      <c r="A30" s="34"/>
      <c r="B30" s="8"/>
      <c r="C30" s="9" t="s">
        <v>296</v>
      </c>
      <c r="D30" s="20" t="s">
        <v>66</v>
      </c>
      <c r="E30" s="20" t="s">
        <v>66</v>
      </c>
      <c r="F30" s="20" t="s">
        <v>66</v>
      </c>
      <c r="G30" s="20" t="s">
        <v>66</v>
      </c>
      <c r="H30" s="20" t="s">
        <v>66</v>
      </c>
      <c r="I30" s="20" t="s">
        <v>66</v>
      </c>
      <c r="J30" s="20" t="s">
        <v>66</v>
      </c>
      <c r="K30" s="20" t="s">
        <v>66</v>
      </c>
      <c r="L30" s="20" t="s">
        <v>66</v>
      </c>
      <c r="M30" s="20" t="s">
        <v>66</v>
      </c>
      <c r="N30" s="20" t="s">
        <v>66</v>
      </c>
      <c r="O30" s="20" t="s">
        <v>66</v>
      </c>
      <c r="P30" s="20" t="s">
        <v>9</v>
      </c>
      <c r="Q30" s="20" t="s">
        <v>9</v>
      </c>
      <c r="R30" s="20" t="s">
        <v>9</v>
      </c>
      <c r="S30" s="20" t="s">
        <v>9</v>
      </c>
      <c r="T30" s="20" t="s">
        <v>9</v>
      </c>
      <c r="U30" s="20" t="s">
        <v>9</v>
      </c>
      <c r="V30" s="20" t="s">
        <v>9</v>
      </c>
      <c r="W30" s="20" t="s">
        <v>9</v>
      </c>
      <c r="X30" s="20" t="s">
        <v>9</v>
      </c>
      <c r="Y30" s="20" t="s">
        <v>9</v>
      </c>
      <c r="Z30" s="20" t="s">
        <v>9</v>
      </c>
      <c r="AA30" s="20" t="s">
        <v>9</v>
      </c>
      <c r="AB30" s="20" t="s">
        <v>9</v>
      </c>
      <c r="AC30" s="20" t="s">
        <v>9</v>
      </c>
      <c r="AD30" s="20" t="s">
        <v>9</v>
      </c>
    </row>
    <row r="31" spans="1:30" ht="18.75" customHeight="1">
      <c r="A31" s="34"/>
      <c r="B31" s="8"/>
      <c r="C31" s="9" t="s">
        <v>295</v>
      </c>
      <c r="D31" s="178">
        <f>SUM(E31:F31)</f>
        <v>834</v>
      </c>
      <c r="E31" s="126">
        <f>SUM(H31,S31)</f>
        <v>375</v>
      </c>
      <c r="F31" s="126">
        <f>SUM(I31,T31)</f>
        <v>459</v>
      </c>
      <c r="G31" s="126">
        <f>SUM(H31:I31)</f>
        <v>834</v>
      </c>
      <c r="H31" s="126">
        <f>SUM(J31,L31,N31,P31)</f>
        <v>375</v>
      </c>
      <c r="I31" s="126">
        <f>SUM(K31,M31,O31,Q31)</f>
        <v>459</v>
      </c>
      <c r="J31" s="110">
        <v>112</v>
      </c>
      <c r="K31" s="110">
        <v>149</v>
      </c>
      <c r="L31" s="110">
        <v>113</v>
      </c>
      <c r="M31" s="110">
        <v>153</v>
      </c>
      <c r="N31" s="110">
        <v>150</v>
      </c>
      <c r="O31" s="110">
        <v>157</v>
      </c>
      <c r="P31" s="20" t="s">
        <v>9</v>
      </c>
      <c r="Q31" s="20" t="s">
        <v>9</v>
      </c>
      <c r="R31" s="20" t="s">
        <v>9</v>
      </c>
      <c r="S31" s="20" t="s">
        <v>9</v>
      </c>
      <c r="T31" s="20" t="s">
        <v>9</v>
      </c>
      <c r="U31" s="20" t="s">
        <v>9</v>
      </c>
      <c r="V31" s="20" t="s">
        <v>9</v>
      </c>
      <c r="W31" s="20" t="s">
        <v>9</v>
      </c>
      <c r="X31" s="20" t="s">
        <v>9</v>
      </c>
      <c r="Y31" s="20" t="s">
        <v>9</v>
      </c>
      <c r="Z31" s="20" t="s">
        <v>9</v>
      </c>
      <c r="AA31" s="20" t="s">
        <v>9</v>
      </c>
      <c r="AB31" s="20" t="s">
        <v>9</v>
      </c>
      <c r="AC31" s="20" t="s">
        <v>9</v>
      </c>
      <c r="AD31" s="20" t="s">
        <v>9</v>
      </c>
    </row>
    <row r="32" spans="1:30" ht="18.75" customHeight="1">
      <c r="A32" s="34"/>
      <c r="B32" s="8"/>
      <c r="C32" s="9" t="s">
        <v>294</v>
      </c>
      <c r="D32" s="20" t="s">
        <v>66</v>
      </c>
      <c r="E32" s="20" t="s">
        <v>66</v>
      </c>
      <c r="F32" s="20" t="s">
        <v>66</v>
      </c>
      <c r="G32" s="20" t="s">
        <v>66</v>
      </c>
      <c r="H32" s="20" t="s">
        <v>66</v>
      </c>
      <c r="I32" s="20" t="s">
        <v>66</v>
      </c>
      <c r="J32" s="20" t="s">
        <v>66</v>
      </c>
      <c r="K32" s="20" t="s">
        <v>66</v>
      </c>
      <c r="L32" s="20" t="s">
        <v>66</v>
      </c>
      <c r="M32" s="20" t="s">
        <v>66</v>
      </c>
      <c r="N32" s="20" t="s">
        <v>66</v>
      </c>
      <c r="O32" s="20" t="s">
        <v>66</v>
      </c>
      <c r="P32" s="20" t="s">
        <v>9</v>
      </c>
      <c r="Q32" s="20" t="s">
        <v>9</v>
      </c>
      <c r="R32" s="20" t="s">
        <v>9</v>
      </c>
      <c r="S32" s="20" t="s">
        <v>9</v>
      </c>
      <c r="T32" s="20" t="s">
        <v>9</v>
      </c>
      <c r="U32" s="20" t="s">
        <v>9</v>
      </c>
      <c r="V32" s="20" t="s">
        <v>9</v>
      </c>
      <c r="W32" s="20" t="s">
        <v>9</v>
      </c>
      <c r="X32" s="20" t="s">
        <v>9</v>
      </c>
      <c r="Y32" s="20" t="s">
        <v>9</v>
      </c>
      <c r="Z32" s="20" t="s">
        <v>9</v>
      </c>
      <c r="AA32" s="20" t="s">
        <v>9</v>
      </c>
      <c r="AB32" s="20" t="s">
        <v>9</v>
      </c>
      <c r="AC32" s="20" t="s">
        <v>9</v>
      </c>
      <c r="AD32" s="20" t="s">
        <v>9</v>
      </c>
    </row>
    <row r="33" spans="1:30" ht="18.75" customHeight="1">
      <c r="A33" s="34"/>
      <c r="B33" s="8"/>
      <c r="C33" s="9" t="s">
        <v>293</v>
      </c>
      <c r="D33" s="20" t="s">
        <v>66</v>
      </c>
      <c r="E33" s="20" t="s">
        <v>66</v>
      </c>
      <c r="F33" s="20" t="s">
        <v>66</v>
      </c>
      <c r="G33" s="20" t="s">
        <v>66</v>
      </c>
      <c r="H33" s="20" t="s">
        <v>66</v>
      </c>
      <c r="I33" s="20" t="s">
        <v>66</v>
      </c>
      <c r="J33" s="20" t="s">
        <v>66</v>
      </c>
      <c r="K33" s="20" t="s">
        <v>66</v>
      </c>
      <c r="L33" s="20" t="s">
        <v>66</v>
      </c>
      <c r="M33" s="20" t="s">
        <v>66</v>
      </c>
      <c r="N33" s="20" t="s">
        <v>66</v>
      </c>
      <c r="O33" s="20" t="s">
        <v>66</v>
      </c>
      <c r="P33" s="20" t="s">
        <v>9</v>
      </c>
      <c r="Q33" s="20" t="s">
        <v>9</v>
      </c>
      <c r="R33" s="20" t="s">
        <v>9</v>
      </c>
      <c r="S33" s="20" t="s">
        <v>9</v>
      </c>
      <c r="T33" s="20" t="s">
        <v>9</v>
      </c>
      <c r="U33" s="20" t="s">
        <v>9</v>
      </c>
      <c r="V33" s="20" t="s">
        <v>9</v>
      </c>
      <c r="W33" s="20" t="s">
        <v>9</v>
      </c>
      <c r="X33" s="20" t="s">
        <v>9</v>
      </c>
      <c r="Y33" s="20" t="s">
        <v>9</v>
      </c>
      <c r="Z33" s="20" t="s">
        <v>9</v>
      </c>
      <c r="AA33" s="20" t="s">
        <v>9</v>
      </c>
      <c r="AB33" s="20" t="s">
        <v>9</v>
      </c>
      <c r="AC33" s="20" t="s">
        <v>9</v>
      </c>
      <c r="AD33" s="20" t="s">
        <v>9</v>
      </c>
    </row>
    <row r="34" spans="1:30" ht="18.75" customHeight="1">
      <c r="A34" s="113"/>
      <c r="B34" s="349" t="s">
        <v>137</v>
      </c>
      <c r="C34" s="350"/>
      <c r="D34" s="177">
        <f aca="true" t="shared" si="11" ref="D34:O34">SUM(D35:D42)</f>
        <v>1792</v>
      </c>
      <c r="E34" s="114">
        <f t="shared" si="11"/>
        <v>920</v>
      </c>
      <c r="F34" s="114">
        <f t="shared" si="11"/>
        <v>872</v>
      </c>
      <c r="G34" s="114">
        <f t="shared" si="11"/>
        <v>1792</v>
      </c>
      <c r="H34" s="114">
        <f t="shared" si="11"/>
        <v>920</v>
      </c>
      <c r="I34" s="114">
        <f t="shared" si="11"/>
        <v>872</v>
      </c>
      <c r="J34" s="114">
        <f t="shared" si="11"/>
        <v>298</v>
      </c>
      <c r="K34" s="114">
        <f t="shared" si="11"/>
        <v>284</v>
      </c>
      <c r="L34" s="114">
        <f t="shared" si="11"/>
        <v>316</v>
      </c>
      <c r="M34" s="114">
        <f t="shared" si="11"/>
        <v>279</v>
      </c>
      <c r="N34" s="114">
        <f t="shared" si="11"/>
        <v>306</v>
      </c>
      <c r="O34" s="114">
        <f t="shared" si="11"/>
        <v>309</v>
      </c>
      <c r="P34" s="25" t="s">
        <v>9</v>
      </c>
      <c r="Q34" s="25" t="s">
        <v>9</v>
      </c>
      <c r="R34" s="25" t="s">
        <v>9</v>
      </c>
      <c r="S34" s="25" t="s">
        <v>9</v>
      </c>
      <c r="T34" s="25" t="s">
        <v>9</v>
      </c>
      <c r="U34" s="25" t="s">
        <v>9</v>
      </c>
      <c r="V34" s="25" t="s">
        <v>9</v>
      </c>
      <c r="W34" s="25" t="s">
        <v>9</v>
      </c>
      <c r="X34" s="25" t="s">
        <v>9</v>
      </c>
      <c r="Y34" s="25" t="s">
        <v>9</v>
      </c>
      <c r="Z34" s="25" t="s">
        <v>9</v>
      </c>
      <c r="AA34" s="25" t="s">
        <v>9</v>
      </c>
      <c r="AB34" s="25" t="s">
        <v>9</v>
      </c>
      <c r="AC34" s="25" t="s">
        <v>9</v>
      </c>
      <c r="AD34" s="25" t="s">
        <v>9</v>
      </c>
    </row>
    <row r="35" spans="1:30" ht="18.75" customHeight="1">
      <c r="A35" s="34"/>
      <c r="B35" s="8"/>
      <c r="C35" s="9" t="s">
        <v>40</v>
      </c>
      <c r="D35" s="20" t="s">
        <v>66</v>
      </c>
      <c r="E35" s="20" t="s">
        <v>66</v>
      </c>
      <c r="F35" s="20" t="s">
        <v>66</v>
      </c>
      <c r="G35" s="20" t="s">
        <v>66</v>
      </c>
      <c r="H35" s="20" t="s">
        <v>66</v>
      </c>
      <c r="I35" s="20" t="s">
        <v>66</v>
      </c>
      <c r="J35" s="20" t="s">
        <v>66</v>
      </c>
      <c r="K35" s="20" t="s">
        <v>66</v>
      </c>
      <c r="L35" s="20" t="s">
        <v>66</v>
      </c>
      <c r="M35" s="20" t="s">
        <v>66</v>
      </c>
      <c r="N35" s="20" t="s">
        <v>66</v>
      </c>
      <c r="O35" s="20" t="s">
        <v>66</v>
      </c>
      <c r="P35" s="20" t="s">
        <v>9</v>
      </c>
      <c r="Q35" s="20" t="s">
        <v>9</v>
      </c>
      <c r="R35" s="20" t="s">
        <v>9</v>
      </c>
      <c r="S35" s="20" t="s">
        <v>9</v>
      </c>
      <c r="T35" s="20" t="s">
        <v>9</v>
      </c>
      <c r="U35" s="20" t="s">
        <v>9</v>
      </c>
      <c r="V35" s="20" t="s">
        <v>9</v>
      </c>
      <c r="W35" s="20" t="s">
        <v>9</v>
      </c>
      <c r="X35" s="20" t="s">
        <v>9</v>
      </c>
      <c r="Y35" s="20" t="s">
        <v>9</v>
      </c>
      <c r="Z35" s="20" t="s">
        <v>9</v>
      </c>
      <c r="AA35" s="20" t="s">
        <v>9</v>
      </c>
      <c r="AB35" s="20" t="s">
        <v>9</v>
      </c>
      <c r="AC35" s="20" t="s">
        <v>9</v>
      </c>
      <c r="AD35" s="20" t="s">
        <v>9</v>
      </c>
    </row>
    <row r="36" spans="1:30" ht="18.75" customHeight="1">
      <c r="A36" s="34"/>
      <c r="B36" s="8"/>
      <c r="C36" s="9" t="s">
        <v>39</v>
      </c>
      <c r="D36" s="178">
        <f>SUM(E36:F36)</f>
        <v>670</v>
      </c>
      <c r="E36" s="126">
        <f>SUM(H36,S36)</f>
        <v>345</v>
      </c>
      <c r="F36" s="126">
        <f>SUM(I36,T36)</f>
        <v>325</v>
      </c>
      <c r="G36" s="126">
        <f>SUM(H36:I36)</f>
        <v>670</v>
      </c>
      <c r="H36" s="126">
        <f>SUM(J36,L36,N36,P36)</f>
        <v>345</v>
      </c>
      <c r="I36" s="126">
        <f>SUM(K36,M36,O36,Q36)</f>
        <v>325</v>
      </c>
      <c r="J36" s="110">
        <v>111</v>
      </c>
      <c r="K36" s="110">
        <v>106</v>
      </c>
      <c r="L36" s="110">
        <v>123</v>
      </c>
      <c r="M36" s="110">
        <v>108</v>
      </c>
      <c r="N36" s="110">
        <v>111</v>
      </c>
      <c r="O36" s="110">
        <v>111</v>
      </c>
      <c r="P36" s="20" t="s">
        <v>9</v>
      </c>
      <c r="Q36" s="20" t="s">
        <v>9</v>
      </c>
      <c r="R36" s="20" t="s">
        <v>9</v>
      </c>
      <c r="S36" s="20" t="s">
        <v>9</v>
      </c>
      <c r="T36" s="20" t="s">
        <v>9</v>
      </c>
      <c r="U36" s="20" t="s">
        <v>9</v>
      </c>
      <c r="V36" s="20" t="s">
        <v>9</v>
      </c>
      <c r="W36" s="20" t="s">
        <v>9</v>
      </c>
      <c r="X36" s="20" t="s">
        <v>9</v>
      </c>
      <c r="Y36" s="20" t="s">
        <v>9</v>
      </c>
      <c r="Z36" s="20" t="s">
        <v>9</v>
      </c>
      <c r="AA36" s="20" t="s">
        <v>9</v>
      </c>
      <c r="AB36" s="20" t="s">
        <v>9</v>
      </c>
      <c r="AC36" s="20" t="s">
        <v>9</v>
      </c>
      <c r="AD36" s="20" t="s">
        <v>9</v>
      </c>
    </row>
    <row r="37" spans="1:30" ht="18.75" customHeight="1">
      <c r="A37" s="34"/>
      <c r="B37" s="8"/>
      <c r="C37" s="9" t="s">
        <v>38</v>
      </c>
      <c r="D37" s="178">
        <f>SUM(E37:F37)</f>
        <v>1122</v>
      </c>
      <c r="E37" s="126">
        <f>SUM(H37,S37)</f>
        <v>575</v>
      </c>
      <c r="F37" s="126">
        <f>SUM(I37,T37)</f>
        <v>547</v>
      </c>
      <c r="G37" s="126">
        <f>SUM(H37:I37)</f>
        <v>1122</v>
      </c>
      <c r="H37" s="126">
        <f>SUM(J37,L37,N37,P37)</f>
        <v>575</v>
      </c>
      <c r="I37" s="126">
        <f>SUM(K37,M37,O37,Q37)</f>
        <v>547</v>
      </c>
      <c r="J37" s="110">
        <v>187</v>
      </c>
      <c r="K37" s="110">
        <v>178</v>
      </c>
      <c r="L37" s="110">
        <v>193</v>
      </c>
      <c r="M37" s="110">
        <v>171</v>
      </c>
      <c r="N37" s="110">
        <v>195</v>
      </c>
      <c r="O37" s="110">
        <v>198</v>
      </c>
      <c r="P37" s="20" t="s">
        <v>9</v>
      </c>
      <c r="Q37" s="20" t="s">
        <v>9</v>
      </c>
      <c r="R37" s="20" t="s">
        <v>9</v>
      </c>
      <c r="S37" s="20" t="s">
        <v>9</v>
      </c>
      <c r="T37" s="20" t="s">
        <v>9</v>
      </c>
      <c r="U37" s="20" t="s">
        <v>9</v>
      </c>
      <c r="V37" s="20" t="s">
        <v>9</v>
      </c>
      <c r="W37" s="20" t="s">
        <v>9</v>
      </c>
      <c r="X37" s="20" t="s">
        <v>9</v>
      </c>
      <c r="Y37" s="20" t="s">
        <v>9</v>
      </c>
      <c r="Z37" s="20" t="s">
        <v>9</v>
      </c>
      <c r="AA37" s="20" t="s">
        <v>9</v>
      </c>
      <c r="AB37" s="20" t="s">
        <v>9</v>
      </c>
      <c r="AC37" s="20" t="s">
        <v>9</v>
      </c>
      <c r="AD37" s="20" t="s">
        <v>9</v>
      </c>
    </row>
    <row r="38" spans="1:30" ht="18.75" customHeight="1">
      <c r="A38" s="34"/>
      <c r="B38" s="8"/>
      <c r="C38" s="9" t="s">
        <v>292</v>
      </c>
      <c r="D38" s="20" t="s">
        <v>66</v>
      </c>
      <c r="E38" s="20" t="s">
        <v>66</v>
      </c>
      <c r="F38" s="20" t="s">
        <v>66</v>
      </c>
      <c r="G38" s="20" t="s">
        <v>66</v>
      </c>
      <c r="H38" s="20" t="s">
        <v>66</v>
      </c>
      <c r="I38" s="20" t="s">
        <v>66</v>
      </c>
      <c r="J38" s="20" t="s">
        <v>66</v>
      </c>
      <c r="K38" s="20" t="s">
        <v>66</v>
      </c>
      <c r="L38" s="20" t="s">
        <v>66</v>
      </c>
      <c r="M38" s="20" t="s">
        <v>66</v>
      </c>
      <c r="N38" s="20" t="s">
        <v>66</v>
      </c>
      <c r="O38" s="20" t="s">
        <v>66</v>
      </c>
      <c r="P38" s="20" t="s">
        <v>9</v>
      </c>
      <c r="Q38" s="20" t="s">
        <v>9</v>
      </c>
      <c r="R38" s="20" t="s">
        <v>9</v>
      </c>
      <c r="S38" s="20" t="s">
        <v>9</v>
      </c>
      <c r="T38" s="20" t="s">
        <v>9</v>
      </c>
      <c r="U38" s="20" t="s">
        <v>9</v>
      </c>
      <c r="V38" s="20" t="s">
        <v>9</v>
      </c>
      <c r="W38" s="20" t="s">
        <v>9</v>
      </c>
      <c r="X38" s="20" t="s">
        <v>9</v>
      </c>
      <c r="Y38" s="20" t="s">
        <v>9</v>
      </c>
      <c r="Z38" s="20" t="s">
        <v>9</v>
      </c>
      <c r="AA38" s="20" t="s">
        <v>9</v>
      </c>
      <c r="AB38" s="20" t="s">
        <v>9</v>
      </c>
      <c r="AC38" s="20" t="s">
        <v>9</v>
      </c>
      <c r="AD38" s="20" t="s">
        <v>9</v>
      </c>
    </row>
    <row r="39" spans="1:30" ht="18.75" customHeight="1">
      <c r="A39" s="34"/>
      <c r="B39" s="8"/>
      <c r="C39" s="9" t="s">
        <v>291</v>
      </c>
      <c r="D39" s="20" t="s">
        <v>66</v>
      </c>
      <c r="E39" s="20" t="s">
        <v>66</v>
      </c>
      <c r="F39" s="20" t="s">
        <v>66</v>
      </c>
      <c r="G39" s="20" t="s">
        <v>66</v>
      </c>
      <c r="H39" s="20" t="s">
        <v>66</v>
      </c>
      <c r="I39" s="20" t="s">
        <v>66</v>
      </c>
      <c r="J39" s="20" t="s">
        <v>66</v>
      </c>
      <c r="K39" s="20" t="s">
        <v>66</v>
      </c>
      <c r="L39" s="20" t="s">
        <v>66</v>
      </c>
      <c r="M39" s="20" t="s">
        <v>66</v>
      </c>
      <c r="N39" s="20" t="s">
        <v>66</v>
      </c>
      <c r="O39" s="20" t="s">
        <v>66</v>
      </c>
      <c r="P39" s="20" t="s">
        <v>9</v>
      </c>
      <c r="Q39" s="20" t="s">
        <v>9</v>
      </c>
      <c r="R39" s="20" t="s">
        <v>9</v>
      </c>
      <c r="S39" s="20" t="s">
        <v>9</v>
      </c>
      <c r="T39" s="20" t="s">
        <v>9</v>
      </c>
      <c r="U39" s="20" t="s">
        <v>9</v>
      </c>
      <c r="V39" s="20" t="s">
        <v>9</v>
      </c>
      <c r="W39" s="20" t="s">
        <v>9</v>
      </c>
      <c r="X39" s="20" t="s">
        <v>9</v>
      </c>
      <c r="Y39" s="20" t="s">
        <v>9</v>
      </c>
      <c r="Z39" s="20" t="s">
        <v>9</v>
      </c>
      <c r="AA39" s="20" t="s">
        <v>9</v>
      </c>
      <c r="AB39" s="20" t="s">
        <v>9</v>
      </c>
      <c r="AC39" s="20" t="s">
        <v>9</v>
      </c>
      <c r="AD39" s="20" t="s">
        <v>9</v>
      </c>
    </row>
    <row r="40" spans="1:30" ht="18.75" customHeight="1">
      <c r="A40" s="34"/>
      <c r="B40" s="8"/>
      <c r="C40" s="9" t="s">
        <v>290</v>
      </c>
      <c r="D40" s="20" t="s">
        <v>66</v>
      </c>
      <c r="E40" s="20" t="s">
        <v>66</v>
      </c>
      <c r="F40" s="20" t="s">
        <v>66</v>
      </c>
      <c r="G40" s="20" t="s">
        <v>66</v>
      </c>
      <c r="H40" s="20" t="s">
        <v>66</v>
      </c>
      <c r="I40" s="20" t="s">
        <v>66</v>
      </c>
      <c r="J40" s="20" t="s">
        <v>66</v>
      </c>
      <c r="K40" s="20" t="s">
        <v>66</v>
      </c>
      <c r="L40" s="20" t="s">
        <v>66</v>
      </c>
      <c r="M40" s="20" t="s">
        <v>66</v>
      </c>
      <c r="N40" s="20" t="s">
        <v>66</v>
      </c>
      <c r="O40" s="20" t="s">
        <v>66</v>
      </c>
      <c r="P40" s="20" t="s">
        <v>9</v>
      </c>
      <c r="Q40" s="20" t="s">
        <v>9</v>
      </c>
      <c r="R40" s="20" t="s">
        <v>9</v>
      </c>
      <c r="S40" s="20" t="s">
        <v>9</v>
      </c>
      <c r="T40" s="20" t="s">
        <v>9</v>
      </c>
      <c r="U40" s="20" t="s">
        <v>9</v>
      </c>
      <c r="V40" s="20" t="s">
        <v>9</v>
      </c>
      <c r="W40" s="20" t="s">
        <v>9</v>
      </c>
      <c r="X40" s="20" t="s">
        <v>9</v>
      </c>
      <c r="Y40" s="20" t="s">
        <v>9</v>
      </c>
      <c r="Z40" s="20" t="s">
        <v>9</v>
      </c>
      <c r="AA40" s="20" t="s">
        <v>9</v>
      </c>
      <c r="AB40" s="20" t="s">
        <v>9</v>
      </c>
      <c r="AC40" s="20" t="s">
        <v>9</v>
      </c>
      <c r="AD40" s="20" t="s">
        <v>9</v>
      </c>
    </row>
    <row r="41" spans="1:30" ht="18.75" customHeight="1">
      <c r="A41" s="34"/>
      <c r="B41" s="8"/>
      <c r="C41" s="9" t="s">
        <v>289</v>
      </c>
      <c r="D41" s="20" t="s">
        <v>66</v>
      </c>
      <c r="E41" s="20" t="s">
        <v>66</v>
      </c>
      <c r="F41" s="20" t="s">
        <v>66</v>
      </c>
      <c r="G41" s="20" t="s">
        <v>66</v>
      </c>
      <c r="H41" s="20" t="s">
        <v>66</v>
      </c>
      <c r="I41" s="20" t="s">
        <v>66</v>
      </c>
      <c r="J41" s="20" t="s">
        <v>66</v>
      </c>
      <c r="K41" s="20" t="s">
        <v>66</v>
      </c>
      <c r="L41" s="20" t="s">
        <v>66</v>
      </c>
      <c r="M41" s="20" t="s">
        <v>66</v>
      </c>
      <c r="N41" s="20" t="s">
        <v>66</v>
      </c>
      <c r="O41" s="20" t="s">
        <v>66</v>
      </c>
      <c r="P41" s="20" t="s">
        <v>9</v>
      </c>
      <c r="Q41" s="20" t="s">
        <v>9</v>
      </c>
      <c r="R41" s="20" t="s">
        <v>9</v>
      </c>
      <c r="S41" s="20" t="s">
        <v>9</v>
      </c>
      <c r="T41" s="20" t="s">
        <v>9</v>
      </c>
      <c r="U41" s="20" t="s">
        <v>9</v>
      </c>
      <c r="V41" s="20" t="s">
        <v>9</v>
      </c>
      <c r="W41" s="20" t="s">
        <v>9</v>
      </c>
      <c r="X41" s="20" t="s">
        <v>9</v>
      </c>
      <c r="Y41" s="20" t="s">
        <v>9</v>
      </c>
      <c r="Z41" s="20" t="s">
        <v>9</v>
      </c>
      <c r="AA41" s="20" t="s">
        <v>9</v>
      </c>
      <c r="AB41" s="20" t="s">
        <v>9</v>
      </c>
      <c r="AC41" s="20" t="s">
        <v>9</v>
      </c>
      <c r="AD41" s="20" t="s">
        <v>9</v>
      </c>
    </row>
    <row r="42" spans="1:30" ht="18.75" customHeight="1">
      <c r="A42" s="34"/>
      <c r="B42" s="8"/>
      <c r="C42" s="9" t="s">
        <v>288</v>
      </c>
      <c r="D42" s="20" t="s">
        <v>66</v>
      </c>
      <c r="E42" s="20" t="s">
        <v>66</v>
      </c>
      <c r="F42" s="20" t="s">
        <v>66</v>
      </c>
      <c r="G42" s="20" t="s">
        <v>66</v>
      </c>
      <c r="H42" s="20" t="s">
        <v>66</v>
      </c>
      <c r="I42" s="20" t="s">
        <v>66</v>
      </c>
      <c r="J42" s="20" t="s">
        <v>66</v>
      </c>
      <c r="K42" s="20" t="s">
        <v>66</v>
      </c>
      <c r="L42" s="20" t="s">
        <v>66</v>
      </c>
      <c r="M42" s="20" t="s">
        <v>66</v>
      </c>
      <c r="N42" s="20" t="s">
        <v>66</v>
      </c>
      <c r="O42" s="20" t="s">
        <v>66</v>
      </c>
      <c r="P42" s="20" t="s">
        <v>9</v>
      </c>
      <c r="Q42" s="20" t="s">
        <v>9</v>
      </c>
      <c r="R42" s="20" t="s">
        <v>9</v>
      </c>
      <c r="S42" s="20" t="s">
        <v>9</v>
      </c>
      <c r="T42" s="20" t="s">
        <v>9</v>
      </c>
      <c r="U42" s="20" t="s">
        <v>9</v>
      </c>
      <c r="V42" s="20" t="s">
        <v>9</v>
      </c>
      <c r="W42" s="20" t="s">
        <v>9</v>
      </c>
      <c r="X42" s="20" t="s">
        <v>9</v>
      </c>
      <c r="Y42" s="20" t="s">
        <v>9</v>
      </c>
      <c r="Z42" s="20" t="s">
        <v>9</v>
      </c>
      <c r="AA42" s="20" t="s">
        <v>9</v>
      </c>
      <c r="AB42" s="20" t="s">
        <v>9</v>
      </c>
      <c r="AC42" s="20" t="s">
        <v>9</v>
      </c>
      <c r="AD42" s="20" t="s">
        <v>9</v>
      </c>
    </row>
    <row r="43" spans="1:30" ht="18.75" customHeight="1">
      <c r="A43" s="113"/>
      <c r="B43" s="349" t="s">
        <v>128</v>
      </c>
      <c r="C43" s="350"/>
      <c r="D43" s="177">
        <f aca="true" t="shared" si="12" ref="D43:O43">SUM(D44:D48)</f>
        <v>1828</v>
      </c>
      <c r="E43" s="114">
        <f t="shared" si="12"/>
        <v>1092</v>
      </c>
      <c r="F43" s="114">
        <f t="shared" si="12"/>
        <v>736</v>
      </c>
      <c r="G43" s="114">
        <f t="shared" si="12"/>
        <v>1828</v>
      </c>
      <c r="H43" s="114">
        <f t="shared" si="12"/>
        <v>1092</v>
      </c>
      <c r="I43" s="114">
        <f t="shared" si="12"/>
        <v>736</v>
      </c>
      <c r="J43" s="114">
        <f t="shared" si="12"/>
        <v>405</v>
      </c>
      <c r="K43" s="114">
        <f t="shared" si="12"/>
        <v>250</v>
      </c>
      <c r="L43" s="114">
        <f t="shared" si="12"/>
        <v>324</v>
      </c>
      <c r="M43" s="114">
        <f t="shared" si="12"/>
        <v>248</v>
      </c>
      <c r="N43" s="114">
        <f t="shared" si="12"/>
        <v>363</v>
      </c>
      <c r="O43" s="114">
        <f t="shared" si="12"/>
        <v>238</v>
      </c>
      <c r="P43" s="25" t="s">
        <v>9</v>
      </c>
      <c r="Q43" s="25" t="s">
        <v>9</v>
      </c>
      <c r="R43" s="25" t="s">
        <v>9</v>
      </c>
      <c r="S43" s="25" t="s">
        <v>9</v>
      </c>
      <c r="T43" s="25" t="s">
        <v>9</v>
      </c>
      <c r="U43" s="25" t="s">
        <v>9</v>
      </c>
      <c r="V43" s="25" t="s">
        <v>9</v>
      </c>
      <c r="W43" s="25" t="s">
        <v>9</v>
      </c>
      <c r="X43" s="25" t="s">
        <v>9</v>
      </c>
      <c r="Y43" s="25" t="s">
        <v>9</v>
      </c>
      <c r="Z43" s="25" t="s">
        <v>9</v>
      </c>
      <c r="AA43" s="25" t="s">
        <v>9</v>
      </c>
      <c r="AB43" s="25" t="s">
        <v>9</v>
      </c>
      <c r="AC43" s="25" t="s">
        <v>9</v>
      </c>
      <c r="AD43" s="25" t="s">
        <v>9</v>
      </c>
    </row>
    <row r="44" spans="1:30" ht="18.75" customHeight="1">
      <c r="A44" s="34"/>
      <c r="B44" s="8"/>
      <c r="C44" s="9" t="s">
        <v>37</v>
      </c>
      <c r="D44" s="178">
        <f>SUM(E44:F44)</f>
        <v>771</v>
      </c>
      <c r="E44" s="126">
        <f>SUM(H44,S44)</f>
        <v>460</v>
      </c>
      <c r="F44" s="126">
        <f>SUM(I44,T44)</f>
        <v>311</v>
      </c>
      <c r="G44" s="126">
        <f>SUM(H44:I44)</f>
        <v>771</v>
      </c>
      <c r="H44" s="126">
        <f>SUM(J44,L44,N44,P44)</f>
        <v>460</v>
      </c>
      <c r="I44" s="126">
        <f>SUM(K44,M44,O44,Q44)</f>
        <v>311</v>
      </c>
      <c r="J44" s="110">
        <v>165</v>
      </c>
      <c r="K44" s="110">
        <v>102</v>
      </c>
      <c r="L44" s="110">
        <v>135</v>
      </c>
      <c r="M44" s="110">
        <v>99</v>
      </c>
      <c r="N44" s="110">
        <v>160</v>
      </c>
      <c r="O44" s="110">
        <v>110</v>
      </c>
      <c r="P44" s="20" t="s">
        <v>9</v>
      </c>
      <c r="Q44" s="20" t="s">
        <v>9</v>
      </c>
      <c r="R44" s="20" t="s">
        <v>9</v>
      </c>
      <c r="S44" s="20" t="s">
        <v>9</v>
      </c>
      <c r="T44" s="20" t="s">
        <v>9</v>
      </c>
      <c r="U44" s="20" t="s">
        <v>9</v>
      </c>
      <c r="V44" s="20" t="s">
        <v>9</v>
      </c>
      <c r="W44" s="20" t="s">
        <v>9</v>
      </c>
      <c r="X44" s="20" t="s">
        <v>9</v>
      </c>
      <c r="Y44" s="20" t="s">
        <v>9</v>
      </c>
      <c r="Z44" s="20" t="s">
        <v>9</v>
      </c>
      <c r="AA44" s="20" t="s">
        <v>9</v>
      </c>
      <c r="AB44" s="20" t="s">
        <v>9</v>
      </c>
      <c r="AC44" s="20" t="s">
        <v>9</v>
      </c>
      <c r="AD44" s="20" t="s">
        <v>9</v>
      </c>
    </row>
    <row r="45" spans="1:30" ht="18.75" customHeight="1">
      <c r="A45" s="34"/>
      <c r="B45" s="8"/>
      <c r="C45" s="9" t="s">
        <v>287</v>
      </c>
      <c r="D45" s="20" t="s">
        <v>66</v>
      </c>
      <c r="E45" s="20" t="s">
        <v>66</v>
      </c>
      <c r="F45" s="20" t="s">
        <v>66</v>
      </c>
      <c r="G45" s="20" t="s">
        <v>66</v>
      </c>
      <c r="H45" s="20" t="s">
        <v>66</v>
      </c>
      <c r="I45" s="20" t="s">
        <v>66</v>
      </c>
      <c r="J45" s="20" t="s">
        <v>66</v>
      </c>
      <c r="K45" s="20" t="s">
        <v>66</v>
      </c>
      <c r="L45" s="20" t="s">
        <v>66</v>
      </c>
      <c r="M45" s="20" t="s">
        <v>66</v>
      </c>
      <c r="N45" s="20" t="s">
        <v>66</v>
      </c>
      <c r="O45" s="20" t="s">
        <v>66</v>
      </c>
      <c r="P45" s="20" t="s">
        <v>9</v>
      </c>
      <c r="Q45" s="20" t="s">
        <v>9</v>
      </c>
      <c r="R45" s="20" t="s">
        <v>9</v>
      </c>
      <c r="S45" s="20" t="s">
        <v>9</v>
      </c>
      <c r="T45" s="20" t="s">
        <v>9</v>
      </c>
      <c r="U45" s="20" t="s">
        <v>9</v>
      </c>
      <c r="V45" s="20" t="s">
        <v>9</v>
      </c>
      <c r="W45" s="20" t="s">
        <v>9</v>
      </c>
      <c r="X45" s="20" t="s">
        <v>9</v>
      </c>
      <c r="Y45" s="20" t="s">
        <v>9</v>
      </c>
      <c r="Z45" s="20" t="s">
        <v>9</v>
      </c>
      <c r="AA45" s="20" t="s">
        <v>9</v>
      </c>
      <c r="AB45" s="20" t="s">
        <v>9</v>
      </c>
      <c r="AC45" s="20" t="s">
        <v>9</v>
      </c>
      <c r="AD45" s="20" t="s">
        <v>9</v>
      </c>
    </row>
    <row r="46" spans="1:30" ht="18.75" customHeight="1">
      <c r="A46" s="34"/>
      <c r="B46" s="8"/>
      <c r="C46" s="9" t="s">
        <v>36</v>
      </c>
      <c r="D46" s="20" t="s">
        <v>66</v>
      </c>
      <c r="E46" s="20" t="s">
        <v>66</v>
      </c>
      <c r="F46" s="20" t="s">
        <v>66</v>
      </c>
      <c r="G46" s="20" t="s">
        <v>66</v>
      </c>
      <c r="H46" s="20" t="s">
        <v>66</v>
      </c>
      <c r="I46" s="20" t="s">
        <v>66</v>
      </c>
      <c r="J46" s="20" t="s">
        <v>66</v>
      </c>
      <c r="K46" s="20" t="s">
        <v>66</v>
      </c>
      <c r="L46" s="20" t="s">
        <v>66</v>
      </c>
      <c r="M46" s="20" t="s">
        <v>66</v>
      </c>
      <c r="N46" s="20" t="s">
        <v>66</v>
      </c>
      <c r="O46" s="20" t="s">
        <v>66</v>
      </c>
      <c r="P46" s="20" t="s">
        <v>9</v>
      </c>
      <c r="Q46" s="20" t="s">
        <v>9</v>
      </c>
      <c r="R46" s="20" t="s">
        <v>9</v>
      </c>
      <c r="S46" s="20" t="s">
        <v>9</v>
      </c>
      <c r="T46" s="20" t="s">
        <v>9</v>
      </c>
      <c r="U46" s="20" t="s">
        <v>9</v>
      </c>
      <c r="V46" s="20" t="s">
        <v>9</v>
      </c>
      <c r="W46" s="20" t="s">
        <v>9</v>
      </c>
      <c r="X46" s="20" t="s">
        <v>9</v>
      </c>
      <c r="Y46" s="20" t="s">
        <v>9</v>
      </c>
      <c r="Z46" s="20" t="s">
        <v>9</v>
      </c>
      <c r="AA46" s="20" t="s">
        <v>9</v>
      </c>
      <c r="AB46" s="20" t="s">
        <v>9</v>
      </c>
      <c r="AC46" s="20" t="s">
        <v>9</v>
      </c>
      <c r="AD46" s="20" t="s">
        <v>9</v>
      </c>
    </row>
    <row r="47" spans="1:30" ht="18.75" customHeight="1">
      <c r="A47" s="34"/>
      <c r="B47" s="8"/>
      <c r="C47" s="9" t="s">
        <v>286</v>
      </c>
      <c r="D47" s="178">
        <f>SUM(E47:F47)</f>
        <v>296</v>
      </c>
      <c r="E47" s="126">
        <f>SUM(H47,S47)</f>
        <v>201</v>
      </c>
      <c r="F47" s="126">
        <f>SUM(I47,T47)</f>
        <v>95</v>
      </c>
      <c r="G47" s="126">
        <f>SUM(H47:I47)</f>
        <v>296</v>
      </c>
      <c r="H47" s="126">
        <f>SUM(J47,L47,N47,P47)</f>
        <v>201</v>
      </c>
      <c r="I47" s="126">
        <f>SUM(K47,M47,O47,Q47)</f>
        <v>95</v>
      </c>
      <c r="J47" s="110">
        <v>82</v>
      </c>
      <c r="K47" s="110">
        <v>35</v>
      </c>
      <c r="L47" s="110">
        <v>59</v>
      </c>
      <c r="M47" s="110">
        <v>33</v>
      </c>
      <c r="N47" s="110">
        <v>60</v>
      </c>
      <c r="O47" s="110">
        <v>27</v>
      </c>
      <c r="P47" s="20" t="s">
        <v>9</v>
      </c>
      <c r="Q47" s="20" t="s">
        <v>9</v>
      </c>
      <c r="R47" s="20" t="s">
        <v>9</v>
      </c>
      <c r="S47" s="20" t="s">
        <v>9</v>
      </c>
      <c r="T47" s="20" t="s">
        <v>9</v>
      </c>
      <c r="U47" s="20" t="s">
        <v>9</v>
      </c>
      <c r="V47" s="20" t="s">
        <v>9</v>
      </c>
      <c r="W47" s="20" t="s">
        <v>9</v>
      </c>
      <c r="X47" s="20" t="s">
        <v>9</v>
      </c>
      <c r="Y47" s="20" t="s">
        <v>9</v>
      </c>
      <c r="Z47" s="20" t="s">
        <v>9</v>
      </c>
      <c r="AA47" s="20" t="s">
        <v>9</v>
      </c>
      <c r="AB47" s="20" t="s">
        <v>9</v>
      </c>
      <c r="AC47" s="20" t="s">
        <v>9</v>
      </c>
      <c r="AD47" s="20" t="s">
        <v>9</v>
      </c>
    </row>
    <row r="48" spans="1:30" ht="18.75" customHeight="1">
      <c r="A48" s="34"/>
      <c r="B48" s="8"/>
      <c r="C48" s="9" t="s">
        <v>35</v>
      </c>
      <c r="D48" s="178">
        <f>SUM(E48:F48)</f>
        <v>761</v>
      </c>
      <c r="E48" s="126">
        <f>SUM(H48,S48)</f>
        <v>431</v>
      </c>
      <c r="F48" s="126">
        <f>SUM(I48,T48)</f>
        <v>330</v>
      </c>
      <c r="G48" s="126">
        <f>SUM(H48:I48)</f>
        <v>761</v>
      </c>
      <c r="H48" s="126">
        <f>SUM(J48,L48,N48,P48)</f>
        <v>431</v>
      </c>
      <c r="I48" s="126">
        <f>SUM(K48,M48,O48,Q48)</f>
        <v>330</v>
      </c>
      <c r="J48" s="110">
        <v>158</v>
      </c>
      <c r="K48" s="110">
        <v>113</v>
      </c>
      <c r="L48" s="110">
        <v>130</v>
      </c>
      <c r="M48" s="110">
        <v>116</v>
      </c>
      <c r="N48" s="110">
        <v>143</v>
      </c>
      <c r="O48" s="110">
        <v>101</v>
      </c>
      <c r="P48" s="20" t="s">
        <v>9</v>
      </c>
      <c r="Q48" s="20" t="s">
        <v>9</v>
      </c>
      <c r="R48" s="20" t="s">
        <v>9</v>
      </c>
      <c r="S48" s="20" t="s">
        <v>9</v>
      </c>
      <c r="T48" s="20" t="s">
        <v>9</v>
      </c>
      <c r="U48" s="20" t="s">
        <v>9</v>
      </c>
      <c r="V48" s="20" t="s">
        <v>9</v>
      </c>
      <c r="W48" s="20" t="s">
        <v>9</v>
      </c>
      <c r="X48" s="20" t="s">
        <v>9</v>
      </c>
      <c r="Y48" s="20" t="s">
        <v>9</v>
      </c>
      <c r="Z48" s="20" t="s">
        <v>9</v>
      </c>
      <c r="AA48" s="20" t="s">
        <v>9</v>
      </c>
      <c r="AB48" s="20" t="s">
        <v>9</v>
      </c>
      <c r="AC48" s="20" t="s">
        <v>9</v>
      </c>
      <c r="AD48" s="20" t="s">
        <v>9</v>
      </c>
    </row>
    <row r="49" spans="1:30" ht="18.75" customHeight="1">
      <c r="A49" s="113"/>
      <c r="B49" s="349" t="s">
        <v>122</v>
      </c>
      <c r="C49" s="350"/>
      <c r="D49" s="177">
        <f aca="true" t="shared" si="13" ref="D49:O49">SUM(D50:D53)</f>
        <v>993</v>
      </c>
      <c r="E49" s="114">
        <f t="shared" si="13"/>
        <v>458</v>
      </c>
      <c r="F49" s="114">
        <f t="shared" si="13"/>
        <v>535</v>
      </c>
      <c r="G49" s="114">
        <f t="shared" si="13"/>
        <v>993</v>
      </c>
      <c r="H49" s="114">
        <f t="shared" si="13"/>
        <v>458</v>
      </c>
      <c r="I49" s="114">
        <f t="shared" si="13"/>
        <v>535</v>
      </c>
      <c r="J49" s="114">
        <f t="shared" si="13"/>
        <v>156</v>
      </c>
      <c r="K49" s="114">
        <f t="shared" si="13"/>
        <v>140</v>
      </c>
      <c r="L49" s="114">
        <f t="shared" si="13"/>
        <v>138</v>
      </c>
      <c r="M49" s="114">
        <f t="shared" si="13"/>
        <v>176</v>
      </c>
      <c r="N49" s="114">
        <f t="shared" si="13"/>
        <v>164</v>
      </c>
      <c r="O49" s="114">
        <f t="shared" si="13"/>
        <v>219</v>
      </c>
      <c r="P49" s="25" t="s">
        <v>66</v>
      </c>
      <c r="Q49" s="25" t="s">
        <v>9</v>
      </c>
      <c r="R49" s="25" t="s">
        <v>9</v>
      </c>
      <c r="S49" s="25" t="s">
        <v>9</v>
      </c>
      <c r="T49" s="25" t="s">
        <v>9</v>
      </c>
      <c r="U49" s="25" t="s">
        <v>9</v>
      </c>
      <c r="V49" s="25" t="s">
        <v>9</v>
      </c>
      <c r="W49" s="25" t="s">
        <v>9</v>
      </c>
      <c r="X49" s="25" t="s">
        <v>9</v>
      </c>
      <c r="Y49" s="25" t="s">
        <v>9</v>
      </c>
      <c r="Z49" s="25" t="s">
        <v>9</v>
      </c>
      <c r="AA49" s="25" t="s">
        <v>9</v>
      </c>
      <c r="AB49" s="25" t="s">
        <v>9</v>
      </c>
      <c r="AC49" s="25" t="s">
        <v>9</v>
      </c>
      <c r="AD49" s="25" t="s">
        <v>9</v>
      </c>
    </row>
    <row r="50" spans="1:30" ht="18.75" customHeight="1">
      <c r="A50" s="34"/>
      <c r="B50" s="8"/>
      <c r="C50" s="9" t="s">
        <v>285</v>
      </c>
      <c r="D50" s="178">
        <f>SUM(E50:F50)</f>
        <v>360</v>
      </c>
      <c r="E50" s="126">
        <f>SUM(H50,S50)</f>
        <v>182</v>
      </c>
      <c r="F50" s="126">
        <f>SUM(I50,T50)</f>
        <v>178</v>
      </c>
      <c r="G50" s="126">
        <f>SUM(H50:I50)</f>
        <v>360</v>
      </c>
      <c r="H50" s="126">
        <f>SUM(J50,L50,N50,P50)</f>
        <v>182</v>
      </c>
      <c r="I50" s="126">
        <f>SUM(K50,M50,O50,Q50)</f>
        <v>178</v>
      </c>
      <c r="J50" s="110">
        <v>61</v>
      </c>
      <c r="K50" s="110">
        <v>35</v>
      </c>
      <c r="L50" s="110">
        <v>61</v>
      </c>
      <c r="M50" s="110">
        <v>56</v>
      </c>
      <c r="N50" s="110">
        <v>60</v>
      </c>
      <c r="O50" s="110">
        <v>87</v>
      </c>
      <c r="P50" s="20" t="s">
        <v>9</v>
      </c>
      <c r="Q50" s="20" t="s">
        <v>9</v>
      </c>
      <c r="R50" s="20" t="s">
        <v>9</v>
      </c>
      <c r="S50" s="20" t="s">
        <v>9</v>
      </c>
      <c r="T50" s="20" t="s">
        <v>9</v>
      </c>
      <c r="U50" s="20" t="s">
        <v>9</v>
      </c>
      <c r="V50" s="20" t="s">
        <v>9</v>
      </c>
      <c r="W50" s="20" t="s">
        <v>9</v>
      </c>
      <c r="X50" s="20" t="s">
        <v>9</v>
      </c>
      <c r="Y50" s="20" t="s">
        <v>9</v>
      </c>
      <c r="Z50" s="20" t="s">
        <v>9</v>
      </c>
      <c r="AA50" s="20" t="s">
        <v>9</v>
      </c>
      <c r="AB50" s="20" t="s">
        <v>9</v>
      </c>
      <c r="AC50" s="20" t="s">
        <v>9</v>
      </c>
      <c r="AD50" s="20" t="s">
        <v>9</v>
      </c>
    </row>
    <row r="51" spans="1:30" ht="18.75" customHeight="1">
      <c r="A51" s="34"/>
      <c r="B51" s="8"/>
      <c r="C51" s="9" t="s">
        <v>284</v>
      </c>
      <c r="D51" s="20" t="s">
        <v>66</v>
      </c>
      <c r="E51" s="20" t="s">
        <v>66</v>
      </c>
      <c r="F51" s="20" t="s">
        <v>66</v>
      </c>
      <c r="G51" s="20" t="s">
        <v>66</v>
      </c>
      <c r="H51" s="20" t="s">
        <v>66</v>
      </c>
      <c r="I51" s="20" t="s">
        <v>66</v>
      </c>
      <c r="J51" s="20" t="s">
        <v>66</v>
      </c>
      <c r="K51" s="20" t="s">
        <v>66</v>
      </c>
      <c r="L51" s="20" t="s">
        <v>66</v>
      </c>
      <c r="M51" s="20" t="s">
        <v>66</v>
      </c>
      <c r="N51" s="20" t="s">
        <v>66</v>
      </c>
      <c r="O51" s="20" t="s">
        <v>66</v>
      </c>
      <c r="P51" s="20" t="s">
        <v>9</v>
      </c>
      <c r="Q51" s="20" t="s">
        <v>9</v>
      </c>
      <c r="R51" s="20" t="s">
        <v>9</v>
      </c>
      <c r="S51" s="20" t="s">
        <v>9</v>
      </c>
      <c r="T51" s="20" t="s">
        <v>9</v>
      </c>
      <c r="U51" s="20" t="s">
        <v>9</v>
      </c>
      <c r="V51" s="20" t="s">
        <v>9</v>
      </c>
      <c r="W51" s="20" t="s">
        <v>9</v>
      </c>
      <c r="X51" s="20" t="s">
        <v>9</v>
      </c>
      <c r="Y51" s="20" t="s">
        <v>9</v>
      </c>
      <c r="Z51" s="20" t="s">
        <v>9</v>
      </c>
      <c r="AA51" s="20" t="s">
        <v>9</v>
      </c>
      <c r="AB51" s="20" t="s">
        <v>9</v>
      </c>
      <c r="AC51" s="20" t="s">
        <v>9</v>
      </c>
      <c r="AD51" s="20" t="s">
        <v>9</v>
      </c>
    </row>
    <row r="52" spans="1:30" ht="18.75" customHeight="1">
      <c r="A52" s="34"/>
      <c r="B52" s="8"/>
      <c r="C52" s="9" t="s">
        <v>283</v>
      </c>
      <c r="D52" s="178">
        <f>SUM(E52:F52)</f>
        <v>355</v>
      </c>
      <c r="E52" s="126">
        <f>SUM(H52,S52)</f>
        <v>167</v>
      </c>
      <c r="F52" s="126">
        <f>SUM(I52,T52)</f>
        <v>188</v>
      </c>
      <c r="G52" s="126">
        <f>SUM(H52:I52)</f>
        <v>355</v>
      </c>
      <c r="H52" s="126">
        <f>SUM(J52,L52,N52,P52)</f>
        <v>167</v>
      </c>
      <c r="I52" s="126">
        <f>SUM(K52,M52,O52,Q52)</f>
        <v>188</v>
      </c>
      <c r="J52" s="110">
        <v>63</v>
      </c>
      <c r="K52" s="110">
        <v>56</v>
      </c>
      <c r="L52" s="110">
        <v>52</v>
      </c>
      <c r="M52" s="110">
        <v>63</v>
      </c>
      <c r="N52" s="110">
        <v>52</v>
      </c>
      <c r="O52" s="110">
        <v>69</v>
      </c>
      <c r="P52" s="20" t="s">
        <v>9</v>
      </c>
      <c r="Q52" s="20" t="s">
        <v>9</v>
      </c>
      <c r="R52" s="20" t="s">
        <v>9</v>
      </c>
      <c r="S52" s="20" t="s">
        <v>9</v>
      </c>
      <c r="T52" s="20" t="s">
        <v>9</v>
      </c>
      <c r="U52" s="20" t="s">
        <v>9</v>
      </c>
      <c r="V52" s="20" t="s">
        <v>9</v>
      </c>
      <c r="W52" s="20" t="s">
        <v>9</v>
      </c>
      <c r="X52" s="20" t="s">
        <v>9</v>
      </c>
      <c r="Y52" s="20" t="s">
        <v>9</v>
      </c>
      <c r="Z52" s="20" t="s">
        <v>9</v>
      </c>
      <c r="AA52" s="20" t="s">
        <v>9</v>
      </c>
      <c r="AB52" s="20" t="s">
        <v>9</v>
      </c>
      <c r="AC52" s="20" t="s">
        <v>9</v>
      </c>
      <c r="AD52" s="20" t="s">
        <v>9</v>
      </c>
    </row>
    <row r="53" spans="1:30" ht="18.75" customHeight="1">
      <c r="A53" s="34"/>
      <c r="B53" s="8"/>
      <c r="C53" s="9" t="s">
        <v>282</v>
      </c>
      <c r="D53" s="178">
        <f>SUM(E53:F53)</f>
        <v>278</v>
      </c>
      <c r="E53" s="126">
        <f>SUM(H53,S53)</f>
        <v>109</v>
      </c>
      <c r="F53" s="126">
        <f>SUM(I53,T53)</f>
        <v>169</v>
      </c>
      <c r="G53" s="126">
        <f>SUM(H53:I53)</f>
        <v>278</v>
      </c>
      <c r="H53" s="126">
        <f>SUM(J53,L53,N53,P53)</f>
        <v>109</v>
      </c>
      <c r="I53" s="126">
        <f>SUM(K53,M53,O53,Q53)</f>
        <v>169</v>
      </c>
      <c r="J53" s="110">
        <v>32</v>
      </c>
      <c r="K53" s="110">
        <v>49</v>
      </c>
      <c r="L53" s="110">
        <v>25</v>
      </c>
      <c r="M53" s="110">
        <v>57</v>
      </c>
      <c r="N53" s="110">
        <v>52</v>
      </c>
      <c r="O53" s="110">
        <v>63</v>
      </c>
      <c r="P53" s="20" t="s">
        <v>9</v>
      </c>
      <c r="Q53" s="20" t="s">
        <v>9</v>
      </c>
      <c r="R53" s="20" t="s">
        <v>9</v>
      </c>
      <c r="S53" s="20" t="s">
        <v>9</v>
      </c>
      <c r="T53" s="20" t="s">
        <v>9</v>
      </c>
      <c r="U53" s="20" t="s">
        <v>9</v>
      </c>
      <c r="V53" s="20" t="s">
        <v>9</v>
      </c>
      <c r="W53" s="20" t="s">
        <v>9</v>
      </c>
      <c r="X53" s="20" t="s">
        <v>9</v>
      </c>
      <c r="Y53" s="20" t="s">
        <v>9</v>
      </c>
      <c r="Z53" s="20" t="s">
        <v>9</v>
      </c>
      <c r="AA53" s="20" t="s">
        <v>9</v>
      </c>
      <c r="AB53" s="20" t="s">
        <v>9</v>
      </c>
      <c r="AC53" s="20" t="s">
        <v>9</v>
      </c>
      <c r="AD53" s="20" t="s">
        <v>9</v>
      </c>
    </row>
    <row r="54" spans="1:30" ht="18.75" customHeight="1">
      <c r="A54" s="113"/>
      <c r="B54" s="349" t="s">
        <v>117</v>
      </c>
      <c r="C54" s="350"/>
      <c r="D54" s="177">
        <f aca="true" t="shared" si="14" ref="D54:O54">SUM(D55:D60)</f>
        <v>1212</v>
      </c>
      <c r="E54" s="114">
        <f t="shared" si="14"/>
        <v>412</v>
      </c>
      <c r="F54" s="114">
        <f t="shared" si="14"/>
        <v>800</v>
      </c>
      <c r="G54" s="114">
        <f t="shared" si="14"/>
        <v>1212</v>
      </c>
      <c r="H54" s="114">
        <f t="shared" si="14"/>
        <v>412</v>
      </c>
      <c r="I54" s="114">
        <f t="shared" si="14"/>
        <v>800</v>
      </c>
      <c r="J54" s="114">
        <f t="shared" si="14"/>
        <v>130</v>
      </c>
      <c r="K54" s="114">
        <f t="shared" si="14"/>
        <v>253</v>
      </c>
      <c r="L54" s="114">
        <f t="shared" si="14"/>
        <v>124</v>
      </c>
      <c r="M54" s="114">
        <f t="shared" si="14"/>
        <v>268</v>
      </c>
      <c r="N54" s="114">
        <f t="shared" si="14"/>
        <v>158</v>
      </c>
      <c r="O54" s="114">
        <f t="shared" si="14"/>
        <v>279</v>
      </c>
      <c r="P54" s="25" t="s">
        <v>9</v>
      </c>
      <c r="Q54" s="25" t="s">
        <v>9</v>
      </c>
      <c r="R54" s="25" t="s">
        <v>9</v>
      </c>
      <c r="S54" s="25" t="s">
        <v>9</v>
      </c>
      <c r="T54" s="25" t="s">
        <v>9</v>
      </c>
      <c r="U54" s="25" t="s">
        <v>9</v>
      </c>
      <c r="V54" s="25" t="s">
        <v>9</v>
      </c>
      <c r="W54" s="25" t="s">
        <v>9</v>
      </c>
      <c r="X54" s="25" t="s">
        <v>9</v>
      </c>
      <c r="Y54" s="25" t="s">
        <v>9</v>
      </c>
      <c r="Z54" s="25" t="s">
        <v>9</v>
      </c>
      <c r="AA54" s="25" t="s">
        <v>9</v>
      </c>
      <c r="AB54" s="25" t="s">
        <v>9</v>
      </c>
      <c r="AC54" s="25" t="s">
        <v>9</v>
      </c>
      <c r="AD54" s="25" t="s">
        <v>9</v>
      </c>
    </row>
    <row r="55" spans="1:30" ht="18.75" customHeight="1">
      <c r="A55" s="34"/>
      <c r="B55" s="8"/>
      <c r="C55" s="9" t="s">
        <v>281</v>
      </c>
      <c r="D55" s="178">
        <f>SUM(E55:F55)</f>
        <v>353</v>
      </c>
      <c r="E55" s="126">
        <f>SUM(H55,S55)</f>
        <v>47</v>
      </c>
      <c r="F55" s="126">
        <f>SUM(I55,T55)</f>
        <v>306</v>
      </c>
      <c r="G55" s="126">
        <f>SUM(H55:I55)</f>
        <v>353</v>
      </c>
      <c r="H55" s="126">
        <f>SUM(J55,L55,N55,P55)</f>
        <v>47</v>
      </c>
      <c r="I55" s="126">
        <f>SUM(K55,M55,O55,Q55)</f>
        <v>306</v>
      </c>
      <c r="J55" s="110">
        <v>13</v>
      </c>
      <c r="K55" s="110">
        <v>100</v>
      </c>
      <c r="L55" s="110">
        <v>19</v>
      </c>
      <c r="M55" s="110">
        <v>106</v>
      </c>
      <c r="N55" s="110">
        <v>15</v>
      </c>
      <c r="O55" s="110">
        <v>100</v>
      </c>
      <c r="P55" s="20" t="s">
        <v>9</v>
      </c>
      <c r="Q55" s="20" t="s">
        <v>9</v>
      </c>
      <c r="R55" s="20" t="s">
        <v>9</v>
      </c>
      <c r="S55" s="20" t="s">
        <v>9</v>
      </c>
      <c r="T55" s="20" t="s">
        <v>9</v>
      </c>
      <c r="U55" s="20" t="s">
        <v>9</v>
      </c>
      <c r="V55" s="20" t="s">
        <v>9</v>
      </c>
      <c r="W55" s="20" t="s">
        <v>9</v>
      </c>
      <c r="X55" s="20" t="s">
        <v>9</v>
      </c>
      <c r="Y55" s="20" t="s">
        <v>9</v>
      </c>
      <c r="Z55" s="20" t="s">
        <v>9</v>
      </c>
      <c r="AA55" s="20" t="s">
        <v>9</v>
      </c>
      <c r="AB55" s="20" t="s">
        <v>9</v>
      </c>
      <c r="AC55" s="20" t="s">
        <v>9</v>
      </c>
      <c r="AD55" s="20" t="s">
        <v>9</v>
      </c>
    </row>
    <row r="56" spans="1:30" ht="18.75" customHeight="1">
      <c r="A56" s="34"/>
      <c r="B56" s="8"/>
      <c r="C56" s="9" t="s">
        <v>280</v>
      </c>
      <c r="D56" s="20" t="s">
        <v>66</v>
      </c>
      <c r="E56" s="20" t="s">
        <v>66</v>
      </c>
      <c r="F56" s="20" t="s">
        <v>66</v>
      </c>
      <c r="G56" s="20" t="s">
        <v>66</v>
      </c>
      <c r="H56" s="20" t="s">
        <v>66</v>
      </c>
      <c r="I56" s="20" t="s">
        <v>66</v>
      </c>
      <c r="J56" s="20" t="s">
        <v>66</v>
      </c>
      <c r="K56" s="20" t="s">
        <v>66</v>
      </c>
      <c r="L56" s="20" t="s">
        <v>66</v>
      </c>
      <c r="M56" s="20" t="s">
        <v>66</v>
      </c>
      <c r="N56" s="20" t="s">
        <v>66</v>
      </c>
      <c r="O56" s="20" t="s">
        <v>66</v>
      </c>
      <c r="P56" s="20" t="s">
        <v>66</v>
      </c>
      <c r="Q56" s="20" t="s">
        <v>9</v>
      </c>
      <c r="R56" s="20" t="s">
        <v>9</v>
      </c>
      <c r="S56" s="20" t="s">
        <v>9</v>
      </c>
      <c r="T56" s="20" t="s">
        <v>9</v>
      </c>
      <c r="U56" s="20" t="s">
        <v>9</v>
      </c>
      <c r="V56" s="20" t="s">
        <v>9</v>
      </c>
      <c r="W56" s="20" t="s">
        <v>9</v>
      </c>
      <c r="X56" s="20" t="s">
        <v>9</v>
      </c>
      <c r="Y56" s="20" t="s">
        <v>9</v>
      </c>
      <c r="Z56" s="20" t="s">
        <v>9</v>
      </c>
      <c r="AA56" s="20" t="s">
        <v>9</v>
      </c>
      <c r="AB56" s="20" t="s">
        <v>9</v>
      </c>
      <c r="AC56" s="20" t="s">
        <v>9</v>
      </c>
      <c r="AD56" s="20" t="s">
        <v>9</v>
      </c>
    </row>
    <row r="57" spans="1:30" ht="18.75" customHeight="1">
      <c r="A57" s="34"/>
      <c r="B57" s="8"/>
      <c r="C57" s="9" t="s">
        <v>279</v>
      </c>
      <c r="D57" s="178">
        <f>SUM(E57:F57)</f>
        <v>250</v>
      </c>
      <c r="E57" s="126">
        <f>SUM(H57,S57)</f>
        <v>110</v>
      </c>
      <c r="F57" s="126">
        <f>SUM(I57,T57)</f>
        <v>140</v>
      </c>
      <c r="G57" s="126">
        <f>SUM(H57:I57)</f>
        <v>250</v>
      </c>
      <c r="H57" s="126">
        <f>SUM(J57,L57,N57,P57)</f>
        <v>110</v>
      </c>
      <c r="I57" s="126">
        <f>SUM(K57,M57,O57,Q57)</f>
        <v>140</v>
      </c>
      <c r="J57" s="110">
        <v>41</v>
      </c>
      <c r="K57" s="110">
        <v>26</v>
      </c>
      <c r="L57" s="110">
        <v>23</v>
      </c>
      <c r="M57" s="110">
        <v>42</v>
      </c>
      <c r="N57" s="110">
        <v>46</v>
      </c>
      <c r="O57" s="110">
        <v>72</v>
      </c>
      <c r="P57" s="20" t="s">
        <v>9</v>
      </c>
      <c r="Q57" s="20" t="s">
        <v>9</v>
      </c>
      <c r="R57" s="20" t="s">
        <v>9</v>
      </c>
      <c r="S57" s="20" t="s">
        <v>9</v>
      </c>
      <c r="T57" s="20" t="s">
        <v>9</v>
      </c>
      <c r="U57" s="20" t="s">
        <v>9</v>
      </c>
      <c r="V57" s="20" t="s">
        <v>9</v>
      </c>
      <c r="W57" s="20" t="s">
        <v>9</v>
      </c>
      <c r="X57" s="20" t="s">
        <v>9</v>
      </c>
      <c r="Y57" s="20" t="s">
        <v>9</v>
      </c>
      <c r="Z57" s="20" t="s">
        <v>9</v>
      </c>
      <c r="AA57" s="20" t="s">
        <v>9</v>
      </c>
      <c r="AB57" s="20" t="s">
        <v>9</v>
      </c>
      <c r="AC57" s="20" t="s">
        <v>9</v>
      </c>
      <c r="AD57" s="20" t="s">
        <v>9</v>
      </c>
    </row>
    <row r="58" spans="1:30" ht="18.75" customHeight="1">
      <c r="A58" s="34"/>
      <c r="B58" s="8"/>
      <c r="C58" s="9" t="s">
        <v>34</v>
      </c>
      <c r="D58" s="20" t="s">
        <v>66</v>
      </c>
      <c r="E58" s="20" t="s">
        <v>66</v>
      </c>
      <c r="F58" s="20" t="s">
        <v>66</v>
      </c>
      <c r="G58" s="20" t="s">
        <v>66</v>
      </c>
      <c r="H58" s="20" t="s">
        <v>66</v>
      </c>
      <c r="I58" s="20" t="s">
        <v>66</v>
      </c>
      <c r="J58" s="20" t="s">
        <v>66</v>
      </c>
      <c r="K58" s="20" t="s">
        <v>66</v>
      </c>
      <c r="L58" s="20" t="s">
        <v>66</v>
      </c>
      <c r="M58" s="20" t="s">
        <v>66</v>
      </c>
      <c r="N58" s="20" t="s">
        <v>66</v>
      </c>
      <c r="O58" s="20" t="s">
        <v>66</v>
      </c>
      <c r="P58" s="20" t="s">
        <v>9</v>
      </c>
      <c r="Q58" s="20" t="s">
        <v>9</v>
      </c>
      <c r="R58" s="20" t="s">
        <v>9</v>
      </c>
      <c r="S58" s="20" t="s">
        <v>9</v>
      </c>
      <c r="T58" s="20" t="s">
        <v>9</v>
      </c>
      <c r="U58" s="20" t="s">
        <v>9</v>
      </c>
      <c r="V58" s="20" t="s">
        <v>9</v>
      </c>
      <c r="W58" s="20" t="s">
        <v>9</v>
      </c>
      <c r="X58" s="20" t="s">
        <v>9</v>
      </c>
      <c r="Y58" s="20" t="s">
        <v>9</v>
      </c>
      <c r="Z58" s="20" t="s">
        <v>9</v>
      </c>
      <c r="AA58" s="20" t="s">
        <v>9</v>
      </c>
      <c r="AB58" s="20" t="s">
        <v>9</v>
      </c>
      <c r="AC58" s="20" t="s">
        <v>9</v>
      </c>
      <c r="AD58" s="20" t="s">
        <v>9</v>
      </c>
    </row>
    <row r="59" spans="1:30" ht="18.75" customHeight="1">
      <c r="A59" s="34"/>
      <c r="B59" s="8"/>
      <c r="C59" s="9" t="s">
        <v>278</v>
      </c>
      <c r="D59" s="20" t="s">
        <v>66</v>
      </c>
      <c r="E59" s="20" t="s">
        <v>66</v>
      </c>
      <c r="F59" s="20" t="s">
        <v>66</v>
      </c>
      <c r="G59" s="20" t="s">
        <v>66</v>
      </c>
      <c r="H59" s="20" t="s">
        <v>66</v>
      </c>
      <c r="I59" s="20" t="s">
        <v>66</v>
      </c>
      <c r="J59" s="20" t="s">
        <v>66</v>
      </c>
      <c r="K59" s="20" t="s">
        <v>66</v>
      </c>
      <c r="L59" s="20" t="s">
        <v>66</v>
      </c>
      <c r="M59" s="20" t="s">
        <v>66</v>
      </c>
      <c r="N59" s="20" t="s">
        <v>66</v>
      </c>
      <c r="O59" s="20" t="s">
        <v>66</v>
      </c>
      <c r="P59" s="20" t="s">
        <v>9</v>
      </c>
      <c r="Q59" s="20" t="s">
        <v>9</v>
      </c>
      <c r="R59" s="20" t="s">
        <v>9</v>
      </c>
      <c r="S59" s="20" t="s">
        <v>9</v>
      </c>
      <c r="T59" s="20" t="s">
        <v>9</v>
      </c>
      <c r="U59" s="20" t="s">
        <v>9</v>
      </c>
      <c r="V59" s="20" t="s">
        <v>9</v>
      </c>
      <c r="W59" s="20" t="s">
        <v>9</v>
      </c>
      <c r="X59" s="20" t="s">
        <v>9</v>
      </c>
      <c r="Y59" s="20" t="s">
        <v>9</v>
      </c>
      <c r="Z59" s="20" t="s">
        <v>9</v>
      </c>
      <c r="AA59" s="20" t="s">
        <v>9</v>
      </c>
      <c r="AB59" s="20" t="s">
        <v>9</v>
      </c>
      <c r="AC59" s="20" t="s">
        <v>9</v>
      </c>
      <c r="AD59" s="20" t="s">
        <v>9</v>
      </c>
    </row>
    <row r="60" spans="1:30" ht="18.75" customHeight="1">
      <c r="A60" s="34"/>
      <c r="B60" s="8"/>
      <c r="C60" s="9" t="s">
        <v>277</v>
      </c>
      <c r="D60" s="178">
        <f>SUM(E60:F60)</f>
        <v>609</v>
      </c>
      <c r="E60" s="126">
        <f>SUM(H60,S60)</f>
        <v>255</v>
      </c>
      <c r="F60" s="126">
        <f>SUM(I60,T60)</f>
        <v>354</v>
      </c>
      <c r="G60" s="126">
        <f>SUM(H60:I60)</f>
        <v>609</v>
      </c>
      <c r="H60" s="126">
        <f>SUM(J60,L60,N60,P60)</f>
        <v>255</v>
      </c>
      <c r="I60" s="126">
        <f>SUM(K60,M60,O60,Q60)</f>
        <v>354</v>
      </c>
      <c r="J60" s="110">
        <v>76</v>
      </c>
      <c r="K60" s="110">
        <v>127</v>
      </c>
      <c r="L60" s="110">
        <v>82</v>
      </c>
      <c r="M60" s="110">
        <v>120</v>
      </c>
      <c r="N60" s="110">
        <v>97</v>
      </c>
      <c r="O60" s="110">
        <v>107</v>
      </c>
      <c r="P60" s="20" t="s">
        <v>9</v>
      </c>
      <c r="Q60" s="20" t="s">
        <v>9</v>
      </c>
      <c r="R60" s="20" t="s">
        <v>9</v>
      </c>
      <c r="S60" s="20" t="s">
        <v>9</v>
      </c>
      <c r="T60" s="20" t="s">
        <v>9</v>
      </c>
      <c r="U60" s="20" t="s">
        <v>9</v>
      </c>
      <c r="V60" s="20" t="s">
        <v>9</v>
      </c>
      <c r="W60" s="20" t="s">
        <v>9</v>
      </c>
      <c r="X60" s="20" t="s">
        <v>9</v>
      </c>
      <c r="Y60" s="20" t="s">
        <v>9</v>
      </c>
      <c r="Z60" s="20" t="s">
        <v>9</v>
      </c>
      <c r="AA60" s="20" t="s">
        <v>9</v>
      </c>
      <c r="AB60" s="20" t="s">
        <v>9</v>
      </c>
      <c r="AC60" s="20" t="s">
        <v>9</v>
      </c>
      <c r="AD60" s="20" t="s">
        <v>9</v>
      </c>
    </row>
    <row r="61" spans="1:30" ht="18.75" customHeight="1">
      <c r="A61" s="113"/>
      <c r="B61" s="349" t="s">
        <v>110</v>
      </c>
      <c r="C61" s="350"/>
      <c r="D61" s="177">
        <f aca="true" t="shared" si="15" ref="D61:P61">SUM(D62:D65)</f>
        <v>1245</v>
      </c>
      <c r="E61" s="114">
        <f t="shared" si="15"/>
        <v>602</v>
      </c>
      <c r="F61" s="114">
        <f t="shared" si="15"/>
        <v>643</v>
      </c>
      <c r="G61" s="114">
        <f t="shared" si="15"/>
        <v>1245</v>
      </c>
      <c r="H61" s="114">
        <f t="shared" si="15"/>
        <v>602</v>
      </c>
      <c r="I61" s="114">
        <f t="shared" si="15"/>
        <v>643</v>
      </c>
      <c r="J61" s="114">
        <f t="shared" si="15"/>
        <v>189</v>
      </c>
      <c r="K61" s="114">
        <f t="shared" si="15"/>
        <v>206</v>
      </c>
      <c r="L61" s="114">
        <f t="shared" si="15"/>
        <v>185</v>
      </c>
      <c r="M61" s="114">
        <f t="shared" si="15"/>
        <v>206</v>
      </c>
      <c r="N61" s="114">
        <f t="shared" si="15"/>
        <v>223</v>
      </c>
      <c r="O61" s="114">
        <f t="shared" si="15"/>
        <v>231</v>
      </c>
      <c r="P61" s="114">
        <f t="shared" si="15"/>
        <v>5</v>
      </c>
      <c r="Q61" s="25" t="s">
        <v>9</v>
      </c>
      <c r="R61" s="25" t="s">
        <v>9</v>
      </c>
      <c r="S61" s="25" t="s">
        <v>9</v>
      </c>
      <c r="T61" s="25" t="s">
        <v>9</v>
      </c>
      <c r="U61" s="25" t="s">
        <v>9</v>
      </c>
      <c r="V61" s="25" t="s">
        <v>9</v>
      </c>
      <c r="W61" s="25" t="s">
        <v>9</v>
      </c>
      <c r="X61" s="25" t="s">
        <v>9</v>
      </c>
      <c r="Y61" s="25" t="s">
        <v>9</v>
      </c>
      <c r="Z61" s="25" t="s">
        <v>9</v>
      </c>
      <c r="AA61" s="25" t="s">
        <v>9</v>
      </c>
      <c r="AB61" s="25" t="s">
        <v>9</v>
      </c>
      <c r="AC61" s="25" t="s">
        <v>9</v>
      </c>
      <c r="AD61" s="25" t="s">
        <v>9</v>
      </c>
    </row>
    <row r="62" spans="1:30" ht="18.75" customHeight="1">
      <c r="A62" s="34"/>
      <c r="B62" s="8"/>
      <c r="C62" s="9" t="s">
        <v>33</v>
      </c>
      <c r="D62" s="178">
        <f>SUM(E62:F62)</f>
        <v>247</v>
      </c>
      <c r="E62" s="126">
        <f aca="true" t="shared" si="16" ref="E62:F65">SUM(H62,S62)</f>
        <v>137</v>
      </c>
      <c r="F62" s="126">
        <f t="shared" si="16"/>
        <v>110</v>
      </c>
      <c r="G62" s="126">
        <f>SUM(H62:I62)</f>
        <v>247</v>
      </c>
      <c r="H62" s="126">
        <f aca="true" t="shared" si="17" ref="H62:I65">SUM(J62,L62,N62,P62)</f>
        <v>137</v>
      </c>
      <c r="I62" s="126">
        <f t="shared" si="17"/>
        <v>110</v>
      </c>
      <c r="J62" s="110">
        <v>43</v>
      </c>
      <c r="K62" s="110">
        <v>35</v>
      </c>
      <c r="L62" s="110">
        <v>33</v>
      </c>
      <c r="M62" s="110">
        <v>31</v>
      </c>
      <c r="N62" s="110">
        <v>61</v>
      </c>
      <c r="O62" s="110">
        <v>44</v>
      </c>
      <c r="P62" s="20" t="s">
        <v>9</v>
      </c>
      <c r="Q62" s="20" t="s">
        <v>9</v>
      </c>
      <c r="R62" s="20" t="s">
        <v>9</v>
      </c>
      <c r="S62" s="20" t="s">
        <v>9</v>
      </c>
      <c r="T62" s="20" t="s">
        <v>9</v>
      </c>
      <c r="U62" s="20" t="s">
        <v>9</v>
      </c>
      <c r="V62" s="20" t="s">
        <v>9</v>
      </c>
      <c r="W62" s="20" t="s">
        <v>9</v>
      </c>
      <c r="X62" s="20" t="s">
        <v>9</v>
      </c>
      <c r="Y62" s="20" t="s">
        <v>9</v>
      </c>
      <c r="Z62" s="20" t="s">
        <v>9</v>
      </c>
      <c r="AA62" s="20" t="s">
        <v>9</v>
      </c>
      <c r="AB62" s="20" t="s">
        <v>9</v>
      </c>
      <c r="AC62" s="20" t="s">
        <v>9</v>
      </c>
      <c r="AD62" s="20" t="s">
        <v>9</v>
      </c>
    </row>
    <row r="63" spans="1:30" ht="18.75" customHeight="1">
      <c r="A63" s="34"/>
      <c r="B63" s="8"/>
      <c r="C63" s="9" t="s">
        <v>276</v>
      </c>
      <c r="D63" s="178">
        <f>SUM(E63:F63)</f>
        <v>362</v>
      </c>
      <c r="E63" s="126">
        <f t="shared" si="16"/>
        <v>163</v>
      </c>
      <c r="F63" s="126">
        <f t="shared" si="16"/>
        <v>199</v>
      </c>
      <c r="G63" s="126">
        <f>SUM(H63:I63)</f>
        <v>362</v>
      </c>
      <c r="H63" s="126">
        <f t="shared" si="17"/>
        <v>163</v>
      </c>
      <c r="I63" s="126">
        <f t="shared" si="17"/>
        <v>199</v>
      </c>
      <c r="J63" s="110">
        <v>51</v>
      </c>
      <c r="K63" s="110">
        <v>68</v>
      </c>
      <c r="L63" s="110">
        <v>57</v>
      </c>
      <c r="M63" s="110">
        <v>66</v>
      </c>
      <c r="N63" s="110">
        <v>55</v>
      </c>
      <c r="O63" s="110">
        <v>65</v>
      </c>
      <c r="P63" s="20" t="s">
        <v>9</v>
      </c>
      <c r="Q63" s="20" t="s">
        <v>9</v>
      </c>
      <c r="R63" s="20" t="s">
        <v>9</v>
      </c>
      <c r="S63" s="20" t="s">
        <v>9</v>
      </c>
      <c r="T63" s="20" t="s">
        <v>9</v>
      </c>
      <c r="U63" s="20" t="s">
        <v>9</v>
      </c>
      <c r="V63" s="20" t="s">
        <v>9</v>
      </c>
      <c r="W63" s="20" t="s">
        <v>9</v>
      </c>
      <c r="X63" s="20" t="s">
        <v>9</v>
      </c>
      <c r="Y63" s="20" t="s">
        <v>9</v>
      </c>
      <c r="Z63" s="20" t="s">
        <v>9</v>
      </c>
      <c r="AA63" s="20" t="s">
        <v>9</v>
      </c>
      <c r="AB63" s="20" t="s">
        <v>9</v>
      </c>
      <c r="AC63" s="20" t="s">
        <v>9</v>
      </c>
      <c r="AD63" s="20" t="s">
        <v>9</v>
      </c>
    </row>
    <row r="64" spans="1:30" ht="18.75" customHeight="1">
      <c r="A64" s="34"/>
      <c r="B64" s="8"/>
      <c r="C64" s="9" t="s">
        <v>275</v>
      </c>
      <c r="D64" s="178">
        <f>SUM(E64:F64)</f>
        <v>440</v>
      </c>
      <c r="E64" s="126">
        <f t="shared" si="16"/>
        <v>184</v>
      </c>
      <c r="F64" s="126">
        <f t="shared" si="16"/>
        <v>256</v>
      </c>
      <c r="G64" s="126">
        <f>SUM(H64:I64)</f>
        <v>440</v>
      </c>
      <c r="H64" s="126">
        <f t="shared" si="17"/>
        <v>184</v>
      </c>
      <c r="I64" s="126">
        <f t="shared" si="17"/>
        <v>256</v>
      </c>
      <c r="J64" s="110">
        <v>55</v>
      </c>
      <c r="K64" s="110">
        <v>76</v>
      </c>
      <c r="L64" s="110">
        <v>58</v>
      </c>
      <c r="M64" s="110">
        <v>86</v>
      </c>
      <c r="N64" s="110">
        <v>66</v>
      </c>
      <c r="O64" s="110">
        <v>94</v>
      </c>
      <c r="P64" s="20">
        <v>5</v>
      </c>
      <c r="Q64" s="20" t="s">
        <v>9</v>
      </c>
      <c r="R64" s="20" t="s">
        <v>9</v>
      </c>
      <c r="S64" s="20" t="s">
        <v>9</v>
      </c>
      <c r="T64" s="20" t="s">
        <v>9</v>
      </c>
      <c r="U64" s="20" t="s">
        <v>9</v>
      </c>
      <c r="V64" s="20" t="s">
        <v>9</v>
      </c>
      <c r="W64" s="20" t="s">
        <v>9</v>
      </c>
      <c r="X64" s="20" t="s">
        <v>9</v>
      </c>
      <c r="Y64" s="20" t="s">
        <v>9</v>
      </c>
      <c r="Z64" s="20" t="s">
        <v>9</v>
      </c>
      <c r="AA64" s="20" t="s">
        <v>9</v>
      </c>
      <c r="AB64" s="20" t="s">
        <v>9</v>
      </c>
      <c r="AC64" s="20" t="s">
        <v>9</v>
      </c>
      <c r="AD64" s="20" t="s">
        <v>9</v>
      </c>
    </row>
    <row r="65" spans="1:30" ht="18.75" customHeight="1">
      <c r="A65" s="34"/>
      <c r="B65" s="8"/>
      <c r="C65" s="9" t="s">
        <v>274</v>
      </c>
      <c r="D65" s="178">
        <f>SUM(E65:F65)</f>
        <v>196</v>
      </c>
      <c r="E65" s="126">
        <f t="shared" si="16"/>
        <v>118</v>
      </c>
      <c r="F65" s="126">
        <f t="shared" si="16"/>
        <v>78</v>
      </c>
      <c r="G65" s="126">
        <f>SUM(H65:I65)</f>
        <v>196</v>
      </c>
      <c r="H65" s="126">
        <f t="shared" si="17"/>
        <v>118</v>
      </c>
      <c r="I65" s="126">
        <f t="shared" si="17"/>
        <v>78</v>
      </c>
      <c r="J65" s="110">
        <v>40</v>
      </c>
      <c r="K65" s="110">
        <v>27</v>
      </c>
      <c r="L65" s="110">
        <v>37</v>
      </c>
      <c r="M65" s="110">
        <v>23</v>
      </c>
      <c r="N65" s="110">
        <v>41</v>
      </c>
      <c r="O65" s="110">
        <v>28</v>
      </c>
      <c r="P65" s="20" t="s">
        <v>9</v>
      </c>
      <c r="Q65" s="20" t="s">
        <v>9</v>
      </c>
      <c r="R65" s="20" t="s">
        <v>9</v>
      </c>
      <c r="S65" s="20" t="s">
        <v>9</v>
      </c>
      <c r="T65" s="20" t="s">
        <v>9</v>
      </c>
      <c r="U65" s="20" t="s">
        <v>9</v>
      </c>
      <c r="V65" s="20" t="s">
        <v>9</v>
      </c>
      <c r="W65" s="20" t="s">
        <v>9</v>
      </c>
      <c r="X65" s="20" t="s">
        <v>9</v>
      </c>
      <c r="Y65" s="20" t="s">
        <v>9</v>
      </c>
      <c r="Z65" s="20" t="s">
        <v>9</v>
      </c>
      <c r="AA65" s="20" t="s">
        <v>9</v>
      </c>
      <c r="AB65" s="20" t="s">
        <v>9</v>
      </c>
      <c r="AC65" s="20" t="s">
        <v>9</v>
      </c>
      <c r="AD65" s="20" t="s">
        <v>9</v>
      </c>
    </row>
    <row r="66" spans="1:30" ht="18.75" customHeight="1">
      <c r="A66" s="113"/>
      <c r="B66" s="349" t="s">
        <v>105</v>
      </c>
      <c r="C66" s="350"/>
      <c r="D66" s="177">
        <f aca="true" t="shared" si="18" ref="D66:Q66">SUM(D67)</f>
        <v>111</v>
      </c>
      <c r="E66" s="114">
        <f t="shared" si="18"/>
        <v>91</v>
      </c>
      <c r="F66" s="114">
        <f t="shared" si="18"/>
        <v>20</v>
      </c>
      <c r="G66" s="114">
        <f t="shared" si="18"/>
        <v>111</v>
      </c>
      <c r="H66" s="114">
        <f t="shared" si="18"/>
        <v>91</v>
      </c>
      <c r="I66" s="114">
        <f t="shared" si="18"/>
        <v>20</v>
      </c>
      <c r="J66" s="114">
        <f t="shared" si="18"/>
        <v>22</v>
      </c>
      <c r="K66" s="114">
        <f t="shared" si="18"/>
        <v>3</v>
      </c>
      <c r="L66" s="114">
        <f t="shared" si="18"/>
        <v>19</v>
      </c>
      <c r="M66" s="114">
        <f t="shared" si="18"/>
        <v>6</v>
      </c>
      <c r="N66" s="114">
        <f t="shared" si="18"/>
        <v>29</v>
      </c>
      <c r="O66" s="114">
        <f t="shared" si="18"/>
        <v>8</v>
      </c>
      <c r="P66" s="114">
        <f t="shared" si="18"/>
        <v>21</v>
      </c>
      <c r="Q66" s="114">
        <f t="shared" si="18"/>
        <v>3</v>
      </c>
      <c r="R66" s="25" t="s">
        <v>9</v>
      </c>
      <c r="S66" s="25" t="s">
        <v>9</v>
      </c>
      <c r="T66" s="25" t="s">
        <v>9</v>
      </c>
      <c r="U66" s="25" t="s">
        <v>9</v>
      </c>
      <c r="V66" s="25" t="s">
        <v>9</v>
      </c>
      <c r="W66" s="25" t="s">
        <v>9</v>
      </c>
      <c r="X66" s="25" t="s">
        <v>9</v>
      </c>
      <c r="Y66" s="25" t="s">
        <v>9</v>
      </c>
      <c r="Z66" s="25" t="s">
        <v>9</v>
      </c>
      <c r="AA66" s="25" t="s">
        <v>9</v>
      </c>
      <c r="AB66" s="25" t="s">
        <v>9</v>
      </c>
      <c r="AC66" s="25" t="s">
        <v>9</v>
      </c>
      <c r="AD66" s="25" t="s">
        <v>9</v>
      </c>
    </row>
    <row r="67" spans="1:30" ht="18.75" customHeight="1">
      <c r="A67" s="34"/>
      <c r="B67" s="8"/>
      <c r="C67" s="9" t="s">
        <v>32</v>
      </c>
      <c r="D67" s="178">
        <f>SUM(E67:F67)</f>
        <v>111</v>
      </c>
      <c r="E67" s="126">
        <f>SUM(H67,S67)</f>
        <v>91</v>
      </c>
      <c r="F67" s="126">
        <f>SUM(I67,T67)</f>
        <v>20</v>
      </c>
      <c r="G67" s="126">
        <f>SUM(H67:I67)</f>
        <v>111</v>
      </c>
      <c r="H67" s="126">
        <f>SUM(J67,L67,N67,P67)</f>
        <v>91</v>
      </c>
      <c r="I67" s="126">
        <f>SUM(K67,M67,O67,Q67)</f>
        <v>20</v>
      </c>
      <c r="J67" s="110">
        <v>22</v>
      </c>
      <c r="K67" s="110">
        <v>3</v>
      </c>
      <c r="L67" s="110">
        <v>19</v>
      </c>
      <c r="M67" s="110">
        <v>6</v>
      </c>
      <c r="N67" s="110">
        <v>29</v>
      </c>
      <c r="O67" s="110">
        <v>8</v>
      </c>
      <c r="P67" s="20">
        <v>21</v>
      </c>
      <c r="Q67" s="20">
        <v>3</v>
      </c>
      <c r="R67" s="20" t="s">
        <v>9</v>
      </c>
      <c r="S67" s="20" t="s">
        <v>9</v>
      </c>
      <c r="T67" s="20" t="s">
        <v>9</v>
      </c>
      <c r="U67" s="20" t="s">
        <v>9</v>
      </c>
      <c r="V67" s="20" t="s">
        <v>9</v>
      </c>
      <c r="W67" s="20" t="s">
        <v>9</v>
      </c>
      <c r="X67" s="20" t="s">
        <v>9</v>
      </c>
      <c r="Y67" s="20" t="s">
        <v>9</v>
      </c>
      <c r="Z67" s="20" t="s">
        <v>9</v>
      </c>
      <c r="AA67" s="20" t="s">
        <v>9</v>
      </c>
      <c r="AB67" s="20" t="s">
        <v>9</v>
      </c>
      <c r="AC67" s="20" t="s">
        <v>9</v>
      </c>
      <c r="AD67" s="20" t="s">
        <v>9</v>
      </c>
    </row>
    <row r="68" spans="1:30" ht="18.75" customHeight="1">
      <c r="A68" s="34"/>
      <c r="B68" s="8"/>
      <c r="C68" s="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ht="18.75" customHeight="1">
      <c r="A69" s="349" t="s">
        <v>273</v>
      </c>
      <c r="B69" s="349"/>
      <c r="C69" s="350"/>
      <c r="D69" s="177">
        <f aca="true" t="shared" si="19" ref="D69:O69">SUM(D70:D73)</f>
        <v>8574</v>
      </c>
      <c r="E69" s="114">
        <f t="shared" si="19"/>
        <v>4290</v>
      </c>
      <c r="F69" s="114">
        <f t="shared" si="19"/>
        <v>4284</v>
      </c>
      <c r="G69" s="114">
        <f t="shared" si="19"/>
        <v>8574</v>
      </c>
      <c r="H69" s="114">
        <f t="shared" si="19"/>
        <v>4290</v>
      </c>
      <c r="I69" s="114">
        <f t="shared" si="19"/>
        <v>4284</v>
      </c>
      <c r="J69" s="114">
        <f t="shared" si="19"/>
        <v>1412</v>
      </c>
      <c r="K69" s="114">
        <f t="shared" si="19"/>
        <v>1323</v>
      </c>
      <c r="L69" s="114">
        <f t="shared" si="19"/>
        <v>1424</v>
      </c>
      <c r="M69" s="114">
        <f t="shared" si="19"/>
        <v>1449</v>
      </c>
      <c r="N69" s="114">
        <f t="shared" si="19"/>
        <v>1454</v>
      </c>
      <c r="O69" s="114">
        <f t="shared" si="19"/>
        <v>1512</v>
      </c>
      <c r="P69" s="25" t="s">
        <v>9</v>
      </c>
      <c r="Q69" s="25" t="s">
        <v>9</v>
      </c>
      <c r="R69" s="25" t="s">
        <v>9</v>
      </c>
      <c r="S69" s="25" t="s">
        <v>9</v>
      </c>
      <c r="T69" s="25" t="s">
        <v>9</v>
      </c>
      <c r="U69" s="25" t="s">
        <v>9</v>
      </c>
      <c r="V69" s="25" t="s">
        <v>9</v>
      </c>
      <c r="W69" s="25" t="s">
        <v>9</v>
      </c>
      <c r="X69" s="25" t="s">
        <v>9</v>
      </c>
      <c r="Y69" s="25" t="s">
        <v>9</v>
      </c>
      <c r="Z69" s="25" t="s">
        <v>9</v>
      </c>
      <c r="AA69" s="25" t="s">
        <v>9</v>
      </c>
      <c r="AB69" s="25" t="s">
        <v>9</v>
      </c>
      <c r="AC69" s="25" t="s">
        <v>9</v>
      </c>
      <c r="AD69" s="25" t="s">
        <v>9</v>
      </c>
    </row>
    <row r="70" spans="1:30" ht="18.75" customHeight="1">
      <c r="A70" s="113"/>
      <c r="B70" s="349" t="s">
        <v>49</v>
      </c>
      <c r="C70" s="350"/>
      <c r="D70" s="177">
        <f>SUM(E70:F70)</f>
        <v>7605</v>
      </c>
      <c r="E70" s="114">
        <f aca="true" t="shared" si="20" ref="E70:F72">SUM(H70,S70)</f>
        <v>3700</v>
      </c>
      <c r="F70" s="114">
        <f t="shared" si="20"/>
        <v>3905</v>
      </c>
      <c r="G70" s="114">
        <f>SUM(H70:I70)</f>
        <v>7605</v>
      </c>
      <c r="H70" s="114">
        <f aca="true" t="shared" si="21" ref="H70:I72">SUM(J70,L70,N70,P70)</f>
        <v>3700</v>
      </c>
      <c r="I70" s="114">
        <f t="shared" si="21"/>
        <v>3905</v>
      </c>
      <c r="J70" s="108">
        <v>1196</v>
      </c>
      <c r="K70" s="108">
        <v>1187</v>
      </c>
      <c r="L70" s="108">
        <v>1247</v>
      </c>
      <c r="M70" s="108">
        <v>1318</v>
      </c>
      <c r="N70" s="108">
        <v>1257</v>
      </c>
      <c r="O70" s="108">
        <v>1400</v>
      </c>
      <c r="P70" s="25" t="s">
        <v>9</v>
      </c>
      <c r="Q70" s="25" t="s">
        <v>9</v>
      </c>
      <c r="R70" s="25" t="s">
        <v>9</v>
      </c>
      <c r="S70" s="25" t="s">
        <v>9</v>
      </c>
      <c r="T70" s="25" t="s">
        <v>9</v>
      </c>
      <c r="U70" s="25" t="s">
        <v>9</v>
      </c>
      <c r="V70" s="25" t="s">
        <v>9</v>
      </c>
      <c r="W70" s="25" t="s">
        <v>9</v>
      </c>
      <c r="X70" s="25" t="s">
        <v>9</v>
      </c>
      <c r="Y70" s="25" t="s">
        <v>9</v>
      </c>
      <c r="Z70" s="25" t="s">
        <v>9</v>
      </c>
      <c r="AA70" s="25" t="s">
        <v>9</v>
      </c>
      <c r="AB70" s="25" t="s">
        <v>9</v>
      </c>
      <c r="AC70" s="25" t="s">
        <v>9</v>
      </c>
      <c r="AD70" s="25" t="s">
        <v>9</v>
      </c>
    </row>
    <row r="71" spans="1:30" ht="18.75" customHeight="1">
      <c r="A71" s="113"/>
      <c r="B71" s="349" t="s">
        <v>48</v>
      </c>
      <c r="C71" s="350"/>
      <c r="D71" s="177">
        <f>SUM(E71:F71)</f>
        <v>275</v>
      </c>
      <c r="E71" s="114">
        <f t="shared" si="20"/>
        <v>131</v>
      </c>
      <c r="F71" s="114">
        <f t="shared" si="20"/>
        <v>144</v>
      </c>
      <c r="G71" s="114">
        <f>SUM(H71:I71)</f>
        <v>275</v>
      </c>
      <c r="H71" s="114">
        <f t="shared" si="21"/>
        <v>131</v>
      </c>
      <c r="I71" s="114">
        <f t="shared" si="21"/>
        <v>144</v>
      </c>
      <c r="J71" s="108">
        <v>51</v>
      </c>
      <c r="K71" s="108">
        <v>43</v>
      </c>
      <c r="L71" s="108">
        <v>44</v>
      </c>
      <c r="M71" s="108">
        <v>49</v>
      </c>
      <c r="N71" s="108">
        <v>36</v>
      </c>
      <c r="O71" s="108">
        <v>52</v>
      </c>
      <c r="P71" s="25" t="s">
        <v>9</v>
      </c>
      <c r="Q71" s="25" t="s">
        <v>9</v>
      </c>
      <c r="R71" s="25" t="s">
        <v>9</v>
      </c>
      <c r="S71" s="25" t="s">
        <v>9</v>
      </c>
      <c r="T71" s="25" t="s">
        <v>9</v>
      </c>
      <c r="U71" s="25" t="s">
        <v>9</v>
      </c>
      <c r="V71" s="25" t="s">
        <v>9</v>
      </c>
      <c r="W71" s="25" t="s">
        <v>9</v>
      </c>
      <c r="X71" s="25" t="s">
        <v>9</v>
      </c>
      <c r="Y71" s="25" t="s">
        <v>9</v>
      </c>
      <c r="Z71" s="25" t="s">
        <v>9</v>
      </c>
      <c r="AA71" s="25" t="s">
        <v>9</v>
      </c>
      <c r="AB71" s="25" t="s">
        <v>9</v>
      </c>
      <c r="AC71" s="25" t="s">
        <v>9</v>
      </c>
      <c r="AD71" s="25" t="s">
        <v>9</v>
      </c>
    </row>
    <row r="72" spans="1:30" ht="18.75" customHeight="1">
      <c r="A72" s="113"/>
      <c r="B72" s="349" t="s">
        <v>47</v>
      </c>
      <c r="C72" s="350"/>
      <c r="D72" s="177">
        <f>SUM(E72:F72)</f>
        <v>662</v>
      </c>
      <c r="E72" s="114">
        <f t="shared" si="20"/>
        <v>427</v>
      </c>
      <c r="F72" s="114">
        <f t="shared" si="20"/>
        <v>235</v>
      </c>
      <c r="G72" s="114">
        <f>SUM(H72:I72)</f>
        <v>662</v>
      </c>
      <c r="H72" s="114">
        <f t="shared" si="21"/>
        <v>427</v>
      </c>
      <c r="I72" s="114">
        <f t="shared" si="21"/>
        <v>235</v>
      </c>
      <c r="J72" s="108">
        <v>153</v>
      </c>
      <c r="K72" s="108">
        <v>93</v>
      </c>
      <c r="L72" s="108">
        <v>124</v>
      </c>
      <c r="M72" s="108">
        <v>82</v>
      </c>
      <c r="N72" s="108">
        <v>150</v>
      </c>
      <c r="O72" s="108">
        <v>60</v>
      </c>
      <c r="P72" s="25" t="s">
        <v>9</v>
      </c>
      <c r="Q72" s="25" t="s">
        <v>9</v>
      </c>
      <c r="R72" s="25" t="s">
        <v>9</v>
      </c>
      <c r="S72" s="25" t="s">
        <v>9</v>
      </c>
      <c r="T72" s="25" t="s">
        <v>9</v>
      </c>
      <c r="U72" s="25" t="s">
        <v>9</v>
      </c>
      <c r="V72" s="25" t="s">
        <v>9</v>
      </c>
      <c r="W72" s="25" t="s">
        <v>9</v>
      </c>
      <c r="X72" s="25" t="s">
        <v>9</v>
      </c>
      <c r="Y72" s="25" t="s">
        <v>9</v>
      </c>
      <c r="Z72" s="25" t="s">
        <v>9</v>
      </c>
      <c r="AA72" s="25" t="s">
        <v>9</v>
      </c>
      <c r="AB72" s="25" t="s">
        <v>9</v>
      </c>
      <c r="AC72" s="25" t="s">
        <v>9</v>
      </c>
      <c r="AD72" s="25" t="s">
        <v>9</v>
      </c>
    </row>
    <row r="73" spans="1:30" ht="18.75" customHeight="1">
      <c r="A73" s="176"/>
      <c r="B73" s="460" t="s">
        <v>42</v>
      </c>
      <c r="C73" s="461"/>
      <c r="D73" s="175">
        <f>SUM(E73:F73)</f>
        <v>32</v>
      </c>
      <c r="E73" s="174">
        <f>SUM(H73,S73)</f>
        <v>32</v>
      </c>
      <c r="F73" s="173" t="s">
        <v>9</v>
      </c>
      <c r="G73" s="174">
        <f>SUM(H73:I73)</f>
        <v>32</v>
      </c>
      <c r="H73" s="174">
        <f>SUM(J73,L73,N73,P73)</f>
        <v>32</v>
      </c>
      <c r="I73" s="173" t="s">
        <v>9</v>
      </c>
      <c r="J73" s="174">
        <v>12</v>
      </c>
      <c r="K73" s="173" t="s">
        <v>9</v>
      </c>
      <c r="L73" s="174">
        <v>9</v>
      </c>
      <c r="M73" s="173" t="s">
        <v>9</v>
      </c>
      <c r="N73" s="174">
        <v>11</v>
      </c>
      <c r="O73" s="173" t="s">
        <v>9</v>
      </c>
      <c r="P73" s="173" t="s">
        <v>9</v>
      </c>
      <c r="Q73" s="173" t="s">
        <v>9</v>
      </c>
      <c r="R73" s="173" t="s">
        <v>9</v>
      </c>
      <c r="S73" s="173" t="s">
        <v>9</v>
      </c>
      <c r="T73" s="173" t="s">
        <v>9</v>
      </c>
      <c r="U73" s="173" t="s">
        <v>9</v>
      </c>
      <c r="V73" s="173" t="s">
        <v>9</v>
      </c>
      <c r="W73" s="173" t="s">
        <v>9</v>
      </c>
      <c r="X73" s="173" t="s">
        <v>9</v>
      </c>
      <c r="Y73" s="173" t="s">
        <v>9</v>
      </c>
      <c r="Z73" s="173" t="s">
        <v>9</v>
      </c>
      <c r="AA73" s="173" t="s">
        <v>9</v>
      </c>
      <c r="AB73" s="173" t="s">
        <v>9</v>
      </c>
      <c r="AC73" s="173" t="s">
        <v>9</v>
      </c>
      <c r="AD73" s="173" t="s">
        <v>9</v>
      </c>
    </row>
    <row r="74" spans="1:30" ht="18.75" customHeight="1">
      <c r="A74" s="33" t="s">
        <v>30</v>
      </c>
      <c r="B74" s="33"/>
      <c r="C74" s="3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8.75" customHeight="1">
      <c r="A75" s="33"/>
      <c r="B75" s="33"/>
      <c r="C75" s="3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</sheetData>
  <sheetProtection/>
  <mergeCells count="52">
    <mergeCell ref="A1:D1"/>
    <mergeCell ref="AB1:AD1"/>
    <mergeCell ref="B73:C73"/>
    <mergeCell ref="B70:C70"/>
    <mergeCell ref="A18:C18"/>
    <mergeCell ref="A16:C16"/>
    <mergeCell ref="A69:C69"/>
    <mergeCell ref="B71:C71"/>
    <mergeCell ref="B72:C72"/>
    <mergeCell ref="B49:C49"/>
    <mergeCell ref="B54:C54"/>
    <mergeCell ref="B61:C61"/>
    <mergeCell ref="B26:C26"/>
    <mergeCell ref="B66:C66"/>
    <mergeCell ref="B27:C27"/>
    <mergeCell ref="B29:C29"/>
    <mergeCell ref="B34:C34"/>
    <mergeCell ref="B43:C43"/>
    <mergeCell ref="B22:C22"/>
    <mergeCell ref="B23:C23"/>
    <mergeCell ref="B24:C24"/>
    <mergeCell ref="B25:C25"/>
    <mergeCell ref="A5:AD5"/>
    <mergeCell ref="B19:C19"/>
    <mergeCell ref="B20:C20"/>
    <mergeCell ref="B21:C21"/>
    <mergeCell ref="A13:C13"/>
    <mergeCell ref="A14:C14"/>
    <mergeCell ref="A3:AD3"/>
    <mergeCell ref="P8:Q8"/>
    <mergeCell ref="E8:E9"/>
    <mergeCell ref="F8:F9"/>
    <mergeCell ref="G7:Q7"/>
    <mergeCell ref="G8:I8"/>
    <mergeCell ref="W8:X8"/>
    <mergeCell ref="R7:AD7"/>
    <mergeCell ref="AA8:AB8"/>
    <mergeCell ref="A4:AD4"/>
    <mergeCell ref="A12:C12"/>
    <mergeCell ref="Y8:Z8"/>
    <mergeCell ref="AC8:AD8"/>
    <mergeCell ref="R8:T8"/>
    <mergeCell ref="U8:V8"/>
    <mergeCell ref="J8:K8"/>
    <mergeCell ref="L8:M8"/>
    <mergeCell ref="D7:F7"/>
    <mergeCell ref="D8:D9"/>
    <mergeCell ref="N8:O8"/>
    <mergeCell ref="A7:C9"/>
    <mergeCell ref="AC11:AD11"/>
    <mergeCell ref="A10:C10"/>
    <mergeCell ref="A11:C1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PageLayoutView="0" workbookViewId="0" topLeftCell="A1">
      <selection activeCell="A1" sqref="A1:C1"/>
    </sheetView>
  </sheetViews>
  <sheetFormatPr defaultColWidth="10.59765625" defaultRowHeight="25.5" customHeight="1"/>
  <cols>
    <col min="1" max="1" width="13.09765625" style="0" customWidth="1"/>
    <col min="2" max="18" width="10.59765625" style="0" customWidth="1"/>
    <col min="19" max="19" width="13.09765625" style="0" customWidth="1"/>
  </cols>
  <sheetData>
    <row r="1" spans="1:29" ht="25.5" customHeight="1">
      <c r="A1" s="481" t="s">
        <v>325</v>
      </c>
      <c r="B1" s="481"/>
      <c r="C1" s="481"/>
      <c r="D1" s="201"/>
      <c r="E1" s="201"/>
      <c r="F1" s="201"/>
      <c r="G1" s="201"/>
      <c r="H1" s="201"/>
      <c r="I1" s="201"/>
      <c r="J1" s="201"/>
      <c r="K1" s="201"/>
      <c r="S1" s="201"/>
      <c r="T1" s="201"/>
      <c r="U1" s="201"/>
      <c r="V1" s="201"/>
      <c r="W1" s="201"/>
      <c r="X1" s="201"/>
      <c r="Y1" s="201"/>
      <c r="Z1" s="201"/>
      <c r="AA1" s="473" t="s">
        <v>357</v>
      </c>
      <c r="AB1" s="473"/>
      <c r="AC1" s="473"/>
    </row>
    <row r="2" spans="1:29" ht="25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25.5" customHeight="1">
      <c r="A3" s="301" t="s">
        <v>326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S3" s="301" t="s">
        <v>358</v>
      </c>
      <c r="T3" s="301"/>
      <c r="U3" s="301"/>
      <c r="V3" s="301"/>
      <c r="W3" s="301"/>
      <c r="X3" s="301"/>
      <c r="Y3" s="301"/>
      <c r="Z3" s="301"/>
      <c r="AA3" s="301"/>
      <c r="AB3" s="301"/>
      <c r="AC3" s="301"/>
    </row>
    <row r="4" spans="1:29" ht="25.5" customHeight="1">
      <c r="A4" s="302" t="s">
        <v>327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S4" s="302" t="s">
        <v>342</v>
      </c>
      <c r="T4" s="466"/>
      <c r="U4" s="466"/>
      <c r="V4" s="466"/>
      <c r="W4" s="466"/>
      <c r="X4" s="466"/>
      <c r="Y4" s="466"/>
      <c r="Z4" s="466"/>
      <c r="AA4" s="466"/>
      <c r="AB4" s="466"/>
      <c r="AC4" s="466"/>
    </row>
    <row r="5" spans="1:29" ht="25.5" customHeight="1" thickBo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199" t="s">
        <v>324</v>
      </c>
      <c r="S5" s="200"/>
      <c r="T5" s="200"/>
      <c r="U5" s="200"/>
      <c r="V5" s="200"/>
      <c r="W5" s="200"/>
      <c r="X5" s="200"/>
      <c r="Y5" s="200"/>
      <c r="Z5" s="200"/>
      <c r="AA5" s="200"/>
      <c r="AB5" s="183"/>
      <c r="AC5" s="205" t="s">
        <v>324</v>
      </c>
    </row>
    <row r="6" spans="1:29" ht="25.5" customHeight="1">
      <c r="A6" s="467" t="s">
        <v>323</v>
      </c>
      <c r="B6" s="462" t="s">
        <v>322</v>
      </c>
      <c r="C6" s="463"/>
      <c r="D6" s="464"/>
      <c r="E6" s="462" t="s">
        <v>321</v>
      </c>
      <c r="F6" s="463"/>
      <c r="G6" s="464"/>
      <c r="H6" s="462" t="s">
        <v>320</v>
      </c>
      <c r="I6" s="463"/>
      <c r="J6" s="463"/>
      <c r="K6" s="463"/>
      <c r="S6" s="467" t="s">
        <v>356</v>
      </c>
      <c r="T6" s="463" t="s">
        <v>355</v>
      </c>
      <c r="U6" s="463"/>
      <c r="V6" s="464"/>
      <c r="W6" s="462" t="s">
        <v>354</v>
      </c>
      <c r="X6" s="463"/>
      <c r="Y6" s="464"/>
      <c r="Z6" s="462" t="s">
        <v>353</v>
      </c>
      <c r="AA6" s="463"/>
      <c r="AB6" s="463"/>
      <c r="AC6" s="463"/>
    </row>
    <row r="7" spans="1:29" ht="25.5" customHeight="1">
      <c r="A7" s="468"/>
      <c r="B7" s="196" t="s">
        <v>2</v>
      </c>
      <c r="C7" s="196" t="s">
        <v>3</v>
      </c>
      <c r="D7" s="196" t="s">
        <v>4</v>
      </c>
      <c r="E7" s="196" t="s">
        <v>2</v>
      </c>
      <c r="F7" s="196" t="s">
        <v>3</v>
      </c>
      <c r="G7" s="196" t="s">
        <v>4</v>
      </c>
      <c r="H7" s="196" t="s">
        <v>2</v>
      </c>
      <c r="I7" s="196" t="s">
        <v>319</v>
      </c>
      <c r="J7" s="196" t="s">
        <v>318</v>
      </c>
      <c r="K7" s="195" t="s">
        <v>317</v>
      </c>
      <c r="S7" s="474"/>
      <c r="T7" s="196" t="s">
        <v>2</v>
      </c>
      <c r="U7" s="214" t="s">
        <v>3</v>
      </c>
      <c r="V7" s="214" t="s">
        <v>4</v>
      </c>
      <c r="W7" s="214" t="s">
        <v>2</v>
      </c>
      <c r="X7" s="214" t="s">
        <v>3</v>
      </c>
      <c r="Y7" s="214" t="s">
        <v>4</v>
      </c>
      <c r="Z7" s="214" t="s">
        <v>2</v>
      </c>
      <c r="AA7" s="214" t="s">
        <v>319</v>
      </c>
      <c r="AB7" s="214" t="s">
        <v>318</v>
      </c>
      <c r="AC7" s="213" t="s">
        <v>317</v>
      </c>
    </row>
    <row r="8" spans="1:29" ht="25.5" customHeight="1">
      <c r="A8" s="194" t="s">
        <v>50</v>
      </c>
      <c r="B8" s="193">
        <f>SUM(C8:D8)</f>
        <v>53</v>
      </c>
      <c r="C8" s="183">
        <v>34</v>
      </c>
      <c r="D8" s="183">
        <v>19</v>
      </c>
      <c r="E8" s="192">
        <f>SUM(F8:G8)</f>
        <v>34</v>
      </c>
      <c r="F8" s="183">
        <v>3</v>
      </c>
      <c r="G8" s="183">
        <v>31</v>
      </c>
      <c r="H8" s="191">
        <f>SUM(I8:K8)</f>
        <v>19</v>
      </c>
      <c r="I8" s="183">
        <v>4</v>
      </c>
      <c r="J8" s="183">
        <v>3</v>
      </c>
      <c r="K8" s="183">
        <v>12</v>
      </c>
      <c r="S8" s="212" t="s">
        <v>50</v>
      </c>
      <c r="T8" s="192">
        <f>SUM(U8:V8)</f>
        <v>622</v>
      </c>
      <c r="U8" s="183">
        <v>258</v>
      </c>
      <c r="V8" s="183">
        <v>364</v>
      </c>
      <c r="W8" s="192">
        <f>SUM(X8:Y8)</f>
        <v>169</v>
      </c>
      <c r="X8" s="183">
        <v>45</v>
      </c>
      <c r="Y8" s="183">
        <v>124</v>
      </c>
      <c r="Z8" s="191">
        <f>SUM(AA8:AC8)</f>
        <v>254</v>
      </c>
      <c r="AA8" s="183">
        <v>93</v>
      </c>
      <c r="AB8" s="183">
        <v>84</v>
      </c>
      <c r="AC8" s="183">
        <v>77</v>
      </c>
    </row>
    <row r="9" spans="1:29" ht="25.5" customHeight="1">
      <c r="A9" s="190">
        <v>6</v>
      </c>
      <c r="B9" s="189">
        <f>SUM(C9:D9)</f>
        <v>49</v>
      </c>
      <c r="C9" s="183">
        <v>32</v>
      </c>
      <c r="D9" s="183">
        <v>17</v>
      </c>
      <c r="E9" s="188">
        <f>SUM(F9:G9)</f>
        <v>33</v>
      </c>
      <c r="F9" s="183">
        <v>3</v>
      </c>
      <c r="G9" s="183">
        <v>30</v>
      </c>
      <c r="H9" s="187">
        <f>SUM(I9:K9)</f>
        <v>17</v>
      </c>
      <c r="I9" s="183">
        <v>3</v>
      </c>
      <c r="J9" s="183">
        <v>3</v>
      </c>
      <c r="K9" s="183">
        <v>11</v>
      </c>
      <c r="S9" s="190">
        <v>6</v>
      </c>
      <c r="T9" s="188">
        <f>SUM(U9:V9)</f>
        <v>615</v>
      </c>
      <c r="U9" s="183">
        <v>253</v>
      </c>
      <c r="V9" s="183">
        <v>362</v>
      </c>
      <c r="W9" s="188">
        <f>SUM(X9:Y9)</f>
        <v>159</v>
      </c>
      <c r="X9" s="183">
        <v>39</v>
      </c>
      <c r="Y9" s="183">
        <v>120</v>
      </c>
      <c r="Z9" s="187">
        <f>SUM(AA9:AC9)</f>
        <v>250</v>
      </c>
      <c r="AA9" s="183">
        <v>93</v>
      </c>
      <c r="AB9" s="183">
        <v>72</v>
      </c>
      <c r="AC9" s="183">
        <v>85</v>
      </c>
    </row>
    <row r="10" spans="1:29" ht="25.5" customHeight="1">
      <c r="A10" s="190">
        <v>7</v>
      </c>
      <c r="B10" s="189">
        <f>SUM(C10:D10)</f>
        <v>42</v>
      </c>
      <c r="C10" s="183">
        <v>29</v>
      </c>
      <c r="D10" s="183">
        <v>13</v>
      </c>
      <c r="E10" s="188">
        <f>SUM(F10:G10)</f>
        <v>32</v>
      </c>
      <c r="F10" s="183">
        <v>3</v>
      </c>
      <c r="G10" s="183">
        <v>29</v>
      </c>
      <c r="H10" s="187">
        <f>SUM(I10:K10)</f>
        <v>15</v>
      </c>
      <c r="I10" s="183">
        <v>2</v>
      </c>
      <c r="J10" s="183">
        <v>1</v>
      </c>
      <c r="K10" s="183">
        <v>12</v>
      </c>
      <c r="S10" s="190">
        <v>7</v>
      </c>
      <c r="T10" s="188">
        <f>SUM(U10:V10)</f>
        <v>608</v>
      </c>
      <c r="U10" s="183">
        <v>246</v>
      </c>
      <c r="V10" s="183">
        <v>362</v>
      </c>
      <c r="W10" s="188">
        <f>SUM(X10:Y10)</f>
        <v>162</v>
      </c>
      <c r="X10" s="183">
        <v>39</v>
      </c>
      <c r="Y10" s="183">
        <v>123</v>
      </c>
      <c r="Z10" s="187">
        <f>SUM(AA10:AC10)</f>
        <v>250</v>
      </c>
      <c r="AA10" s="183">
        <v>94</v>
      </c>
      <c r="AB10" s="183">
        <v>71</v>
      </c>
      <c r="AC10" s="183">
        <v>85</v>
      </c>
    </row>
    <row r="11" spans="1:29" ht="25.5" customHeight="1">
      <c r="A11" s="190">
        <v>8</v>
      </c>
      <c r="B11" s="189">
        <f>SUM(C11:D11)</f>
        <v>41</v>
      </c>
      <c r="C11" s="183">
        <v>27</v>
      </c>
      <c r="D11" s="183">
        <v>14</v>
      </c>
      <c r="E11" s="188">
        <f>SUM(F11:G11)</f>
        <v>31</v>
      </c>
      <c r="F11" s="183">
        <v>3</v>
      </c>
      <c r="G11" s="183">
        <v>28</v>
      </c>
      <c r="H11" s="187">
        <f>SUM(I11:K11)</f>
        <v>15</v>
      </c>
      <c r="I11" s="183">
        <v>1</v>
      </c>
      <c r="J11" s="183">
        <v>4</v>
      </c>
      <c r="K11" s="183">
        <v>10</v>
      </c>
      <c r="S11" s="190">
        <v>8</v>
      </c>
      <c r="T11" s="188">
        <f>SUM(U11:V11)</f>
        <v>597</v>
      </c>
      <c r="U11" s="210">
        <v>238</v>
      </c>
      <c r="V11" s="210">
        <v>359</v>
      </c>
      <c r="W11" s="188">
        <f>SUM(X11:Y11)</f>
        <v>161</v>
      </c>
      <c r="X11" s="210">
        <v>41</v>
      </c>
      <c r="Y11" s="210">
        <v>120</v>
      </c>
      <c r="Z11" s="187">
        <f>SUM(AA11:AC11)</f>
        <v>253</v>
      </c>
      <c r="AA11" s="210">
        <v>98</v>
      </c>
      <c r="AB11" s="210">
        <v>73</v>
      </c>
      <c r="AC11" s="210">
        <v>82</v>
      </c>
    </row>
    <row r="12" spans="1:29" ht="25.5" customHeight="1">
      <c r="A12" s="186">
        <v>9</v>
      </c>
      <c r="B12" s="175">
        <f>SUM(C12:D12)</f>
        <v>38</v>
      </c>
      <c r="C12" s="184">
        <v>23</v>
      </c>
      <c r="D12" s="184">
        <v>15</v>
      </c>
      <c r="E12" s="174">
        <f>SUM(F12:G12)</f>
        <v>31</v>
      </c>
      <c r="F12" s="184">
        <v>3</v>
      </c>
      <c r="G12" s="184">
        <v>28</v>
      </c>
      <c r="H12" s="185">
        <f>SUM(I12:K12)</f>
        <v>15</v>
      </c>
      <c r="I12" s="184">
        <v>3</v>
      </c>
      <c r="J12" s="184">
        <v>2</v>
      </c>
      <c r="K12" s="184">
        <v>10</v>
      </c>
      <c r="S12" s="186">
        <v>9</v>
      </c>
      <c r="T12" s="174">
        <f>SUM(U12:V12)</f>
        <v>603</v>
      </c>
      <c r="U12" s="184">
        <v>246</v>
      </c>
      <c r="V12" s="184">
        <v>357</v>
      </c>
      <c r="W12" s="174">
        <f>SUM(X12:Y12)</f>
        <v>161</v>
      </c>
      <c r="X12" s="184">
        <v>41</v>
      </c>
      <c r="Y12" s="184">
        <v>120</v>
      </c>
      <c r="Z12" s="185">
        <f>SUM(AA12:AC12)</f>
        <v>253</v>
      </c>
      <c r="AA12" s="184">
        <v>97</v>
      </c>
      <c r="AB12" s="184">
        <v>76</v>
      </c>
      <c r="AC12" s="184">
        <v>80</v>
      </c>
    </row>
    <row r="13" spans="1:29" ht="25.5" customHeight="1">
      <c r="A13" s="183" t="s">
        <v>316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S13" s="183" t="s">
        <v>352</v>
      </c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5.5" customHeight="1">
      <c r="A14" s="183" t="s">
        <v>30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S14" s="183" t="s">
        <v>30</v>
      </c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7" spans="1:16" ht="25.5" customHeight="1">
      <c r="A17" s="301" t="s">
        <v>336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</row>
    <row r="18" spans="1:16" ht="25.5" customHeight="1">
      <c r="A18" s="302" t="s">
        <v>335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</row>
    <row r="19" spans="1:16" ht="25.5" customHeight="1" thickBo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209" t="s">
        <v>174</v>
      </c>
    </row>
    <row r="20" spans="1:28" ht="25.5" customHeight="1">
      <c r="A20" s="467" t="s">
        <v>323</v>
      </c>
      <c r="B20" s="475" t="s">
        <v>334</v>
      </c>
      <c r="C20" s="476"/>
      <c r="D20" s="477"/>
      <c r="E20" s="475" t="s">
        <v>333</v>
      </c>
      <c r="F20" s="477"/>
      <c r="G20" s="475" t="s">
        <v>332</v>
      </c>
      <c r="H20" s="477"/>
      <c r="I20" s="462" t="s">
        <v>331</v>
      </c>
      <c r="J20" s="463"/>
      <c r="K20" s="463"/>
      <c r="L20" s="463"/>
      <c r="M20" s="463"/>
      <c r="N20" s="463"/>
      <c r="O20" s="463"/>
      <c r="P20" s="463"/>
      <c r="S20" s="465" t="s">
        <v>386</v>
      </c>
      <c r="T20" s="465"/>
      <c r="U20" s="465"/>
      <c r="V20" s="465"/>
      <c r="W20" s="465"/>
      <c r="X20" s="465"/>
      <c r="Y20" s="465"/>
      <c r="Z20" s="465"/>
      <c r="AA20" s="465"/>
      <c r="AB20" s="465"/>
    </row>
    <row r="21" spans="1:28" ht="25.5" customHeight="1">
      <c r="A21" s="480"/>
      <c r="B21" s="478"/>
      <c r="C21" s="479"/>
      <c r="D21" s="468"/>
      <c r="E21" s="478"/>
      <c r="F21" s="468"/>
      <c r="G21" s="478"/>
      <c r="H21" s="468"/>
      <c r="I21" s="470" t="s">
        <v>2</v>
      </c>
      <c r="J21" s="472"/>
      <c r="K21" s="470" t="s">
        <v>330</v>
      </c>
      <c r="L21" s="472"/>
      <c r="M21" s="470" t="s">
        <v>329</v>
      </c>
      <c r="N21" s="472"/>
      <c r="O21" s="470" t="s">
        <v>328</v>
      </c>
      <c r="P21" s="471"/>
      <c r="S21" s="302" t="s">
        <v>385</v>
      </c>
      <c r="T21" s="466"/>
      <c r="U21" s="466"/>
      <c r="V21" s="466"/>
      <c r="W21" s="466"/>
      <c r="X21" s="466"/>
      <c r="Y21" s="466"/>
      <c r="Z21" s="466"/>
      <c r="AA21" s="466"/>
      <c r="AB21" s="466"/>
    </row>
    <row r="22" spans="1:28" ht="25.5" customHeight="1" thickBot="1">
      <c r="A22" s="468"/>
      <c r="B22" s="196" t="s">
        <v>2</v>
      </c>
      <c r="C22" s="196" t="s">
        <v>3</v>
      </c>
      <c r="D22" s="196" t="s">
        <v>4</v>
      </c>
      <c r="E22" s="196" t="s">
        <v>3</v>
      </c>
      <c r="F22" s="196" t="s">
        <v>4</v>
      </c>
      <c r="G22" s="196" t="s">
        <v>3</v>
      </c>
      <c r="H22" s="196" t="s">
        <v>4</v>
      </c>
      <c r="I22" s="196" t="s">
        <v>3</v>
      </c>
      <c r="J22" s="196" t="s">
        <v>4</v>
      </c>
      <c r="K22" s="196" t="s">
        <v>3</v>
      </c>
      <c r="L22" s="196" t="s">
        <v>4</v>
      </c>
      <c r="M22" s="196" t="s">
        <v>3</v>
      </c>
      <c r="N22" s="196" t="s">
        <v>4</v>
      </c>
      <c r="O22" s="196" t="s">
        <v>3</v>
      </c>
      <c r="P22" s="195" t="s">
        <v>4</v>
      </c>
      <c r="S22" s="183"/>
      <c r="T22" s="183"/>
      <c r="U22" s="183"/>
      <c r="V22" s="183"/>
      <c r="W22" s="183"/>
      <c r="X22" s="183"/>
      <c r="Y22" s="183"/>
      <c r="Z22" s="183"/>
      <c r="AA22" s="183"/>
      <c r="AB22" s="219" t="s">
        <v>384</v>
      </c>
    </row>
    <row r="23" spans="1:28" ht="25.5" customHeight="1">
      <c r="A23" s="194" t="s">
        <v>50</v>
      </c>
      <c r="B23" s="208">
        <f>SUM(C23:D23)</f>
        <v>63</v>
      </c>
      <c r="C23" s="191">
        <f aca="true" t="shared" si="0" ref="C23:D27">SUM(E23,G23,I23)</f>
        <v>46</v>
      </c>
      <c r="D23" s="191">
        <f t="shared" si="0"/>
        <v>17</v>
      </c>
      <c r="E23" s="183">
        <v>5</v>
      </c>
      <c r="F23" s="183">
        <v>2</v>
      </c>
      <c r="G23" s="183">
        <v>2</v>
      </c>
      <c r="H23" s="183">
        <v>3</v>
      </c>
      <c r="I23" s="191">
        <f aca="true" t="shared" si="1" ref="I23:J27">SUM(K23,M23,O23)</f>
        <v>39</v>
      </c>
      <c r="J23" s="191">
        <f t="shared" si="1"/>
        <v>12</v>
      </c>
      <c r="K23" s="183">
        <v>15</v>
      </c>
      <c r="L23" s="183">
        <v>6</v>
      </c>
      <c r="M23" s="183">
        <v>24</v>
      </c>
      <c r="N23" s="183">
        <v>6</v>
      </c>
      <c r="O23" s="205" t="s">
        <v>9</v>
      </c>
      <c r="P23" s="205" t="s">
        <v>9</v>
      </c>
      <c r="S23" s="467" t="s">
        <v>383</v>
      </c>
      <c r="T23" s="463" t="s">
        <v>382</v>
      </c>
      <c r="U23" s="463"/>
      <c r="V23" s="464"/>
      <c r="W23" s="462" t="s">
        <v>381</v>
      </c>
      <c r="X23" s="464"/>
      <c r="Y23" s="462" t="s">
        <v>380</v>
      </c>
      <c r="Z23" s="464"/>
      <c r="AA23" s="462" t="s">
        <v>379</v>
      </c>
      <c r="AB23" s="463"/>
    </row>
    <row r="24" spans="1:28" ht="25.5" customHeight="1">
      <c r="A24" s="190">
        <v>6</v>
      </c>
      <c r="B24" s="206">
        <f>SUM(C24:D24)</f>
        <v>61</v>
      </c>
      <c r="C24" s="187">
        <f t="shared" si="0"/>
        <v>47</v>
      </c>
      <c r="D24" s="187">
        <f t="shared" si="0"/>
        <v>14</v>
      </c>
      <c r="E24" s="200">
        <v>4</v>
      </c>
      <c r="F24" s="200">
        <v>2</v>
      </c>
      <c r="G24" s="200">
        <v>3</v>
      </c>
      <c r="H24" s="200">
        <v>2</v>
      </c>
      <c r="I24" s="187">
        <f t="shared" si="1"/>
        <v>40</v>
      </c>
      <c r="J24" s="187">
        <f t="shared" si="1"/>
        <v>10</v>
      </c>
      <c r="K24" s="200">
        <v>12</v>
      </c>
      <c r="L24" s="200">
        <v>6</v>
      </c>
      <c r="M24" s="200">
        <v>28</v>
      </c>
      <c r="N24" s="200">
        <v>4</v>
      </c>
      <c r="O24" s="205" t="s">
        <v>9</v>
      </c>
      <c r="P24" s="205" t="s">
        <v>9</v>
      </c>
      <c r="S24" s="468"/>
      <c r="T24" s="196" t="s">
        <v>2</v>
      </c>
      <c r="U24" s="214" t="s">
        <v>3</v>
      </c>
      <c r="V24" s="214" t="s">
        <v>4</v>
      </c>
      <c r="W24" s="214" t="s">
        <v>3</v>
      </c>
      <c r="X24" s="214" t="s">
        <v>4</v>
      </c>
      <c r="Y24" s="214" t="s">
        <v>3</v>
      </c>
      <c r="Z24" s="214" t="s">
        <v>4</v>
      </c>
      <c r="AA24" s="214" t="s">
        <v>3</v>
      </c>
      <c r="AB24" s="213" t="s">
        <v>4</v>
      </c>
    </row>
    <row r="25" spans="1:28" ht="25.5" customHeight="1">
      <c r="A25" s="207">
        <v>7</v>
      </c>
      <c r="B25" s="206">
        <f>SUM(C25:D25)</f>
        <v>52</v>
      </c>
      <c r="C25" s="187">
        <f t="shared" si="0"/>
        <v>42</v>
      </c>
      <c r="D25" s="187">
        <f t="shared" si="0"/>
        <v>10</v>
      </c>
      <c r="E25" s="200">
        <v>3</v>
      </c>
      <c r="F25" s="200">
        <v>2</v>
      </c>
      <c r="G25" s="200">
        <v>1</v>
      </c>
      <c r="H25" s="205" t="s">
        <v>9</v>
      </c>
      <c r="I25" s="187">
        <f t="shared" si="1"/>
        <v>38</v>
      </c>
      <c r="J25" s="187">
        <f t="shared" si="1"/>
        <v>8</v>
      </c>
      <c r="K25" s="200">
        <v>8</v>
      </c>
      <c r="L25" s="200">
        <v>1</v>
      </c>
      <c r="M25" s="200">
        <v>30</v>
      </c>
      <c r="N25" s="200">
        <v>7</v>
      </c>
      <c r="O25" s="205" t="s">
        <v>9</v>
      </c>
      <c r="P25" s="205" t="s">
        <v>9</v>
      </c>
      <c r="S25" s="212" t="s">
        <v>50</v>
      </c>
      <c r="T25" s="193">
        <f>SUM(U25:V25)</f>
        <v>916</v>
      </c>
      <c r="U25" s="211">
        <f aca="true" t="shared" si="2" ref="U25:V29">SUM(W25,Y25,AA25)</f>
        <v>593</v>
      </c>
      <c r="V25" s="211">
        <f t="shared" si="2"/>
        <v>323</v>
      </c>
      <c r="W25" s="200">
        <v>193</v>
      </c>
      <c r="X25" s="200">
        <v>92</v>
      </c>
      <c r="Y25" s="200">
        <v>162</v>
      </c>
      <c r="Z25" s="200">
        <v>103</v>
      </c>
      <c r="AA25" s="200">
        <v>238</v>
      </c>
      <c r="AB25" s="200">
        <v>128</v>
      </c>
    </row>
    <row r="26" spans="1:28" ht="25.5" customHeight="1">
      <c r="A26" s="207">
        <v>8</v>
      </c>
      <c r="B26" s="206">
        <f>SUM(C26:D26)</f>
        <v>46</v>
      </c>
      <c r="C26" s="187">
        <f t="shared" si="0"/>
        <v>35</v>
      </c>
      <c r="D26" s="187">
        <f t="shared" si="0"/>
        <v>11</v>
      </c>
      <c r="E26" s="200">
        <v>1</v>
      </c>
      <c r="F26" s="205" t="s">
        <v>9</v>
      </c>
      <c r="G26" s="200">
        <v>4</v>
      </c>
      <c r="H26" s="205">
        <v>3</v>
      </c>
      <c r="I26" s="187">
        <f t="shared" si="1"/>
        <v>30</v>
      </c>
      <c r="J26" s="187">
        <f t="shared" si="1"/>
        <v>8</v>
      </c>
      <c r="K26" s="200">
        <v>6</v>
      </c>
      <c r="L26" s="200">
        <v>1</v>
      </c>
      <c r="M26" s="200">
        <v>24</v>
      </c>
      <c r="N26" s="200">
        <v>7</v>
      </c>
      <c r="O26" s="205" t="s">
        <v>9</v>
      </c>
      <c r="P26" s="205" t="s">
        <v>9</v>
      </c>
      <c r="S26" s="207">
        <v>6</v>
      </c>
      <c r="T26" s="189">
        <f>SUM(U26:V26)</f>
        <v>832</v>
      </c>
      <c r="U26" s="210">
        <f t="shared" si="2"/>
        <v>546</v>
      </c>
      <c r="V26" s="210">
        <f t="shared" si="2"/>
        <v>286</v>
      </c>
      <c r="W26" s="200">
        <v>183</v>
      </c>
      <c r="X26" s="200">
        <v>86</v>
      </c>
      <c r="Y26" s="200">
        <v>136</v>
      </c>
      <c r="Z26" s="200">
        <v>73</v>
      </c>
      <c r="AA26" s="200">
        <v>227</v>
      </c>
      <c r="AB26" s="200">
        <v>127</v>
      </c>
    </row>
    <row r="27" spans="1:28" ht="25.5" customHeight="1">
      <c r="A27" s="186">
        <v>9</v>
      </c>
      <c r="B27" s="204">
        <f>SUM(C27:D27)</f>
        <v>45</v>
      </c>
      <c r="C27" s="185">
        <f t="shared" si="0"/>
        <v>32</v>
      </c>
      <c r="D27" s="185">
        <f t="shared" si="0"/>
        <v>13</v>
      </c>
      <c r="E27" s="184">
        <v>3</v>
      </c>
      <c r="F27" s="203">
        <v>2</v>
      </c>
      <c r="G27" s="184">
        <v>2</v>
      </c>
      <c r="H27" s="184">
        <v>3</v>
      </c>
      <c r="I27" s="185">
        <f t="shared" si="1"/>
        <v>27</v>
      </c>
      <c r="J27" s="185">
        <f t="shared" si="1"/>
        <v>8</v>
      </c>
      <c r="K27" s="184">
        <v>6</v>
      </c>
      <c r="L27" s="184">
        <v>1</v>
      </c>
      <c r="M27" s="184">
        <v>21</v>
      </c>
      <c r="N27" s="184">
        <v>7</v>
      </c>
      <c r="O27" s="203" t="s">
        <v>9</v>
      </c>
      <c r="P27" s="203" t="s">
        <v>9</v>
      </c>
      <c r="S27" s="207">
        <v>7</v>
      </c>
      <c r="T27" s="189">
        <f>SUM(U27:V27)</f>
        <v>869</v>
      </c>
      <c r="U27" s="210">
        <f t="shared" si="2"/>
        <v>558</v>
      </c>
      <c r="V27" s="210">
        <f t="shared" si="2"/>
        <v>311</v>
      </c>
      <c r="W27" s="200">
        <v>190</v>
      </c>
      <c r="X27" s="200">
        <v>89</v>
      </c>
      <c r="Y27" s="200">
        <v>135</v>
      </c>
      <c r="Z27" s="200">
        <v>81</v>
      </c>
      <c r="AA27" s="200">
        <v>233</v>
      </c>
      <c r="AB27" s="200">
        <v>141</v>
      </c>
    </row>
    <row r="28" spans="1:28" ht="25.5" customHeight="1">
      <c r="A28" s="183" t="s">
        <v>30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S28" s="207">
        <v>8</v>
      </c>
      <c r="T28" s="189">
        <f>SUM(U28:V28)</f>
        <v>829</v>
      </c>
      <c r="U28" s="210">
        <f t="shared" si="2"/>
        <v>537</v>
      </c>
      <c r="V28" s="210">
        <f t="shared" si="2"/>
        <v>292</v>
      </c>
      <c r="W28" s="210">
        <v>175</v>
      </c>
      <c r="X28" s="210">
        <v>95</v>
      </c>
      <c r="Y28" s="210">
        <v>142</v>
      </c>
      <c r="Z28" s="210">
        <v>74</v>
      </c>
      <c r="AA28" s="210">
        <v>220</v>
      </c>
      <c r="AB28" s="210">
        <v>123</v>
      </c>
    </row>
    <row r="29" spans="19:28" ht="25.5" customHeight="1">
      <c r="S29" s="186">
        <v>9</v>
      </c>
      <c r="T29" s="175">
        <f>SUM(U29:V29)</f>
        <v>780</v>
      </c>
      <c r="U29" s="184">
        <f t="shared" si="2"/>
        <v>509</v>
      </c>
      <c r="V29" s="184">
        <f t="shared" si="2"/>
        <v>271</v>
      </c>
      <c r="W29" s="184">
        <v>163</v>
      </c>
      <c r="X29" s="184">
        <v>89</v>
      </c>
      <c r="Y29" s="184">
        <v>143</v>
      </c>
      <c r="Z29" s="184">
        <v>71</v>
      </c>
      <c r="AA29" s="184">
        <v>203</v>
      </c>
      <c r="AB29" s="184">
        <v>111</v>
      </c>
    </row>
    <row r="30" spans="19:28" ht="25.5" customHeight="1">
      <c r="S30" s="183" t="s">
        <v>30</v>
      </c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1:12" ht="25.5" customHeight="1">
      <c r="A31" s="301" t="s">
        <v>343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</row>
    <row r="32" spans="1:12" ht="25.5" customHeight="1">
      <c r="A32" s="302" t="s">
        <v>342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</row>
    <row r="33" spans="1:12" ht="25.5" customHeight="1" thickBo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209" t="s">
        <v>324</v>
      </c>
    </row>
    <row r="34" spans="1:12" ht="25.5" customHeight="1">
      <c r="A34" s="467" t="s">
        <v>323</v>
      </c>
      <c r="B34" s="462" t="s">
        <v>341</v>
      </c>
      <c r="C34" s="463"/>
      <c r="D34" s="464"/>
      <c r="E34" s="462" t="s">
        <v>340</v>
      </c>
      <c r="F34" s="463"/>
      <c r="G34" s="464"/>
      <c r="H34" s="462" t="s">
        <v>339</v>
      </c>
      <c r="I34" s="463"/>
      <c r="J34" s="463"/>
      <c r="K34" s="463"/>
      <c r="L34" s="463"/>
    </row>
    <row r="35" spans="1:12" ht="25.5" customHeight="1">
      <c r="A35" s="468"/>
      <c r="B35" s="196" t="s">
        <v>2</v>
      </c>
      <c r="C35" s="196" t="s">
        <v>3</v>
      </c>
      <c r="D35" s="196" t="s">
        <v>4</v>
      </c>
      <c r="E35" s="196" t="s">
        <v>2</v>
      </c>
      <c r="F35" s="196" t="s">
        <v>3</v>
      </c>
      <c r="G35" s="196" t="s">
        <v>4</v>
      </c>
      <c r="H35" s="196" t="s">
        <v>2</v>
      </c>
      <c r="I35" s="196" t="s">
        <v>338</v>
      </c>
      <c r="J35" s="196" t="s">
        <v>319</v>
      </c>
      <c r="K35" s="196" t="s">
        <v>318</v>
      </c>
      <c r="L35" s="195" t="s">
        <v>317</v>
      </c>
    </row>
    <row r="36" spans="1:30" ht="25.5" customHeight="1">
      <c r="A36" s="194" t="s">
        <v>50</v>
      </c>
      <c r="B36" s="192">
        <f>SUM(C36:D36)</f>
        <v>50</v>
      </c>
      <c r="C36" s="200">
        <v>21</v>
      </c>
      <c r="D36" s="200">
        <v>29</v>
      </c>
      <c r="E36" s="192">
        <f>SUM(F36:G36)</f>
        <v>25</v>
      </c>
      <c r="F36" s="200">
        <v>3</v>
      </c>
      <c r="G36" s="200">
        <v>22</v>
      </c>
      <c r="H36" s="211">
        <f>SUM(I36:L36)</f>
        <v>21</v>
      </c>
      <c r="I36" s="200">
        <v>4</v>
      </c>
      <c r="J36" s="200">
        <v>6</v>
      </c>
      <c r="K36" s="200">
        <v>4</v>
      </c>
      <c r="L36" s="200">
        <v>7</v>
      </c>
      <c r="S36" s="301" t="s">
        <v>369</v>
      </c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227"/>
    </row>
    <row r="37" spans="1:30" ht="25.5" customHeight="1">
      <c r="A37" s="207">
        <v>6</v>
      </c>
      <c r="B37" s="188">
        <f>SUM(C37:D37)</f>
        <v>52</v>
      </c>
      <c r="C37" s="200">
        <v>25</v>
      </c>
      <c r="D37" s="200">
        <v>27</v>
      </c>
      <c r="E37" s="188">
        <f>SUM(F37:G37)</f>
        <v>24</v>
      </c>
      <c r="F37" s="200">
        <v>3</v>
      </c>
      <c r="G37" s="200">
        <v>21</v>
      </c>
      <c r="H37" s="210">
        <f>SUM(I37:L37)</f>
        <v>23</v>
      </c>
      <c r="I37" s="200">
        <v>4</v>
      </c>
      <c r="J37" s="200">
        <v>7</v>
      </c>
      <c r="K37" s="200">
        <v>4</v>
      </c>
      <c r="L37" s="200">
        <v>8</v>
      </c>
      <c r="S37" s="469" t="s">
        <v>368</v>
      </c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200"/>
    </row>
    <row r="38" spans="1:29" ht="25.5" customHeight="1" thickBot="1">
      <c r="A38" s="207">
        <v>7</v>
      </c>
      <c r="B38" s="188">
        <f>SUM(C38:D38)</f>
        <v>51</v>
      </c>
      <c r="C38" s="200">
        <v>23</v>
      </c>
      <c r="D38" s="200">
        <v>28</v>
      </c>
      <c r="E38" s="188">
        <f>SUM(F38:G38)</f>
        <v>25</v>
      </c>
      <c r="F38" s="200">
        <v>3</v>
      </c>
      <c r="G38" s="200">
        <v>22</v>
      </c>
      <c r="H38" s="210">
        <f>SUM(I38:L38)</f>
        <v>21</v>
      </c>
      <c r="I38" s="200">
        <v>3</v>
      </c>
      <c r="J38" s="200">
        <v>6</v>
      </c>
      <c r="K38" s="200">
        <v>4</v>
      </c>
      <c r="L38" s="200">
        <v>8</v>
      </c>
      <c r="S38" s="183"/>
      <c r="T38" s="202"/>
      <c r="U38" s="202"/>
      <c r="V38" s="202"/>
      <c r="W38" s="202"/>
      <c r="X38" s="202"/>
      <c r="Y38" s="202"/>
      <c r="Z38" s="202"/>
      <c r="AA38" s="202"/>
      <c r="AB38" s="183"/>
      <c r="AC38" s="205" t="s">
        <v>367</v>
      </c>
    </row>
    <row r="39" spans="1:29" ht="25.5" customHeight="1">
      <c r="A39" s="207">
        <v>8</v>
      </c>
      <c r="B39" s="188">
        <f>SUM(C39:D39)</f>
        <v>49</v>
      </c>
      <c r="C39" s="200">
        <v>24</v>
      </c>
      <c r="D39" s="200">
        <v>25</v>
      </c>
      <c r="E39" s="188">
        <f>SUM(F39:G39)</f>
        <v>25</v>
      </c>
      <c r="F39" s="200">
        <v>3</v>
      </c>
      <c r="G39" s="200">
        <v>22</v>
      </c>
      <c r="H39" s="210">
        <f>SUM(I39:L39)</f>
        <v>21</v>
      </c>
      <c r="I39" s="200">
        <v>3</v>
      </c>
      <c r="J39" s="200">
        <v>6</v>
      </c>
      <c r="K39" s="200">
        <v>4</v>
      </c>
      <c r="L39" s="200">
        <v>8</v>
      </c>
      <c r="S39" s="228"/>
      <c r="T39" s="198"/>
      <c r="U39" s="462" t="s">
        <v>228</v>
      </c>
      <c r="V39" s="463"/>
      <c r="W39" s="463"/>
      <c r="X39" s="463"/>
      <c r="Y39" s="463"/>
      <c r="Z39" s="463"/>
      <c r="AA39" s="463"/>
      <c r="AB39" s="463"/>
      <c r="AC39" s="463"/>
    </row>
    <row r="40" spans="1:29" ht="25.5" customHeight="1">
      <c r="A40" s="186">
        <v>9</v>
      </c>
      <c r="B40" s="174">
        <f>SUM(C40:D40)</f>
        <v>53</v>
      </c>
      <c r="C40" s="184">
        <v>24</v>
      </c>
      <c r="D40" s="184">
        <v>29</v>
      </c>
      <c r="E40" s="174">
        <f>SUM(F40:G40)</f>
        <v>24</v>
      </c>
      <c r="F40" s="184">
        <v>2</v>
      </c>
      <c r="G40" s="184">
        <v>22</v>
      </c>
      <c r="H40" s="184">
        <f>SUM(I40:L40)</f>
        <v>21</v>
      </c>
      <c r="I40" s="184">
        <v>4</v>
      </c>
      <c r="J40" s="184">
        <v>5</v>
      </c>
      <c r="K40" s="184">
        <v>4</v>
      </c>
      <c r="L40" s="184">
        <v>8</v>
      </c>
      <c r="S40" s="97" t="s">
        <v>374</v>
      </c>
      <c r="T40" s="220" t="s">
        <v>366</v>
      </c>
      <c r="U40" s="470" t="s">
        <v>365</v>
      </c>
      <c r="V40" s="471"/>
      <c r="W40" s="472"/>
      <c r="X40" s="470" t="s">
        <v>364</v>
      </c>
      <c r="Y40" s="472"/>
      <c r="Z40" s="470" t="s">
        <v>363</v>
      </c>
      <c r="AA40" s="472"/>
      <c r="AB40" s="470" t="s">
        <v>362</v>
      </c>
      <c r="AC40" s="471"/>
    </row>
    <row r="41" spans="1:29" ht="25.5" customHeight="1">
      <c r="A41" s="183" t="s">
        <v>337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S41" s="229"/>
      <c r="T41" s="196"/>
      <c r="U41" s="195" t="s">
        <v>2</v>
      </c>
      <c r="V41" s="224" t="s">
        <v>361</v>
      </c>
      <c r="W41" s="196" t="s">
        <v>212</v>
      </c>
      <c r="X41" s="223" t="s">
        <v>361</v>
      </c>
      <c r="Y41" s="196" t="s">
        <v>212</v>
      </c>
      <c r="Z41" s="196" t="s">
        <v>361</v>
      </c>
      <c r="AA41" s="196" t="s">
        <v>212</v>
      </c>
      <c r="AB41" s="196" t="s">
        <v>361</v>
      </c>
      <c r="AC41" s="195" t="s">
        <v>212</v>
      </c>
    </row>
    <row r="42" spans="1:29" ht="25.5" customHeight="1">
      <c r="A42" s="183" t="s">
        <v>30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S42" s="226" t="s">
        <v>370</v>
      </c>
      <c r="T42" s="221">
        <f aca="true" t="shared" si="3" ref="T42:AA42">SUM(T44:T48)</f>
        <v>43</v>
      </c>
      <c r="U42" s="221">
        <f t="shared" si="3"/>
        <v>125</v>
      </c>
      <c r="V42" s="221">
        <f t="shared" si="3"/>
        <v>121</v>
      </c>
      <c r="W42" s="221">
        <f t="shared" si="3"/>
        <v>4</v>
      </c>
      <c r="X42" s="221">
        <f t="shared" si="3"/>
        <v>10</v>
      </c>
      <c r="Y42" s="221">
        <f t="shared" si="3"/>
        <v>1</v>
      </c>
      <c r="Z42" s="221">
        <f t="shared" si="3"/>
        <v>111</v>
      </c>
      <c r="AA42" s="221">
        <f t="shared" si="3"/>
        <v>2</v>
      </c>
      <c r="AB42" s="222" t="s">
        <v>9</v>
      </c>
      <c r="AC42" s="221">
        <f>SUM(AC44:AC48)</f>
        <v>1</v>
      </c>
    </row>
    <row r="43" spans="19:29" ht="25.5" customHeight="1">
      <c r="S43" s="220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</row>
    <row r="44" spans="19:29" ht="25.5" customHeight="1">
      <c r="S44" s="230" t="s">
        <v>371</v>
      </c>
      <c r="T44" s="183">
        <v>3</v>
      </c>
      <c r="U44" s="188">
        <f>SUM(V44:W44)</f>
        <v>3</v>
      </c>
      <c r="V44" s="210">
        <f>SUM(X44,Z44,AB44)</f>
        <v>3</v>
      </c>
      <c r="W44" s="219" t="s">
        <v>9</v>
      </c>
      <c r="X44" s="183">
        <v>1</v>
      </c>
      <c r="Y44" s="219" t="s">
        <v>9</v>
      </c>
      <c r="Z44" s="183">
        <v>2</v>
      </c>
      <c r="AA44" s="219" t="s">
        <v>9</v>
      </c>
      <c r="AB44" s="219" t="s">
        <v>9</v>
      </c>
      <c r="AC44" s="219" t="s">
        <v>9</v>
      </c>
    </row>
    <row r="45" spans="1:29" ht="25.5" customHeight="1">
      <c r="A45" s="301" t="s">
        <v>350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S45" s="220"/>
      <c r="T45" s="202"/>
      <c r="U45" s="202"/>
      <c r="V45" s="183"/>
      <c r="W45" s="183"/>
      <c r="X45" s="202"/>
      <c r="Y45" s="202"/>
      <c r="Z45" s="202"/>
      <c r="AA45" s="202"/>
      <c r="AB45" s="202"/>
      <c r="AC45" s="202"/>
    </row>
    <row r="46" spans="1:29" ht="25.5" customHeight="1">
      <c r="A46" s="302" t="s">
        <v>351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S46" s="230" t="s">
        <v>372</v>
      </c>
      <c r="T46" s="183">
        <v>4</v>
      </c>
      <c r="U46" s="188">
        <f>SUM(V46:W46)</f>
        <v>9</v>
      </c>
      <c r="V46" s="210">
        <f>SUM(X46,Z46,AB46)</f>
        <v>9</v>
      </c>
      <c r="W46" s="219" t="s">
        <v>9</v>
      </c>
      <c r="X46" s="183">
        <v>2</v>
      </c>
      <c r="Y46" s="219" t="s">
        <v>9</v>
      </c>
      <c r="Z46" s="183">
        <v>7</v>
      </c>
      <c r="AA46" s="219" t="s">
        <v>9</v>
      </c>
      <c r="AB46" s="219" t="s">
        <v>9</v>
      </c>
      <c r="AC46" s="219" t="s">
        <v>9</v>
      </c>
    </row>
    <row r="47" spans="1:29" ht="25.5" customHeight="1" thickBo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199" t="s">
        <v>174</v>
      </c>
      <c r="S47" s="220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</row>
    <row r="48" spans="1:29" ht="25.5" customHeight="1">
      <c r="A48" s="467" t="s">
        <v>349</v>
      </c>
      <c r="B48" s="462" t="s">
        <v>348</v>
      </c>
      <c r="C48" s="463"/>
      <c r="D48" s="464"/>
      <c r="E48" s="462" t="s">
        <v>347</v>
      </c>
      <c r="F48" s="464"/>
      <c r="G48" s="462" t="s">
        <v>346</v>
      </c>
      <c r="H48" s="464"/>
      <c r="I48" s="462" t="s">
        <v>345</v>
      </c>
      <c r="J48" s="464"/>
      <c r="K48" s="462" t="s">
        <v>344</v>
      </c>
      <c r="L48" s="463"/>
      <c r="S48" s="230" t="s">
        <v>373</v>
      </c>
      <c r="T48" s="183">
        <v>36</v>
      </c>
      <c r="U48" s="188">
        <f aca="true" t="shared" si="4" ref="U48:U54">SUM(V48:W48)</f>
        <v>113</v>
      </c>
      <c r="V48" s="210">
        <f aca="true" t="shared" si="5" ref="V48:W50">SUM(X48,Z48,AB48)</f>
        <v>109</v>
      </c>
      <c r="W48" s="210">
        <f t="shared" si="5"/>
        <v>4</v>
      </c>
      <c r="X48" s="183">
        <v>7</v>
      </c>
      <c r="Y48" s="183">
        <v>1</v>
      </c>
      <c r="Z48" s="183">
        <v>102</v>
      </c>
      <c r="AA48" s="183">
        <v>2</v>
      </c>
      <c r="AB48" s="219" t="s">
        <v>9</v>
      </c>
      <c r="AC48" s="183">
        <v>1</v>
      </c>
    </row>
    <row r="49" spans="1:29" ht="25.5" customHeight="1">
      <c r="A49" s="474"/>
      <c r="B49" s="196" t="s">
        <v>2</v>
      </c>
      <c r="C49" s="196" t="s">
        <v>3</v>
      </c>
      <c r="D49" s="196" t="s">
        <v>4</v>
      </c>
      <c r="E49" s="196" t="s">
        <v>3</v>
      </c>
      <c r="F49" s="196" t="s">
        <v>4</v>
      </c>
      <c r="G49" s="196" t="s">
        <v>3</v>
      </c>
      <c r="H49" s="196" t="s">
        <v>4</v>
      </c>
      <c r="I49" s="196" t="s">
        <v>3</v>
      </c>
      <c r="J49" s="196" t="s">
        <v>4</v>
      </c>
      <c r="K49" s="196" t="s">
        <v>3</v>
      </c>
      <c r="L49" s="195" t="s">
        <v>4</v>
      </c>
      <c r="S49" s="232" t="s">
        <v>375</v>
      </c>
      <c r="T49" s="183">
        <v>8</v>
      </c>
      <c r="U49" s="188">
        <f t="shared" si="4"/>
        <v>17</v>
      </c>
      <c r="V49" s="210">
        <f t="shared" si="5"/>
        <v>15</v>
      </c>
      <c r="W49" s="210">
        <f t="shared" si="5"/>
        <v>2</v>
      </c>
      <c r="X49" s="183">
        <v>4</v>
      </c>
      <c r="Y49" s="183">
        <v>1</v>
      </c>
      <c r="Z49" s="183">
        <v>11</v>
      </c>
      <c r="AA49" s="183">
        <v>1</v>
      </c>
      <c r="AB49" s="219" t="s">
        <v>9</v>
      </c>
      <c r="AC49" s="219" t="s">
        <v>9</v>
      </c>
    </row>
    <row r="50" spans="1:29" ht="25.5" customHeight="1">
      <c r="A50" s="194" t="s">
        <v>50</v>
      </c>
      <c r="B50" s="193">
        <f>SUM(C50:D50)</f>
        <v>65</v>
      </c>
      <c r="C50" s="191">
        <f aca="true" t="shared" si="6" ref="C50:D54">SUM(E50,G50,I50,K50)</f>
        <v>33</v>
      </c>
      <c r="D50" s="191">
        <f t="shared" si="6"/>
        <v>32</v>
      </c>
      <c r="E50" s="183">
        <v>7</v>
      </c>
      <c r="F50" s="183">
        <v>7</v>
      </c>
      <c r="G50" s="183">
        <v>11</v>
      </c>
      <c r="H50" s="183">
        <v>7</v>
      </c>
      <c r="I50" s="183">
        <v>4</v>
      </c>
      <c r="J50" s="183">
        <v>7</v>
      </c>
      <c r="K50" s="183">
        <v>11</v>
      </c>
      <c r="L50" s="183">
        <v>11</v>
      </c>
      <c r="S50" s="231" t="s">
        <v>360</v>
      </c>
      <c r="T50" s="183">
        <v>8</v>
      </c>
      <c r="U50" s="188">
        <f t="shared" si="4"/>
        <v>38</v>
      </c>
      <c r="V50" s="210">
        <f t="shared" si="5"/>
        <v>37</v>
      </c>
      <c r="W50" s="210">
        <f t="shared" si="5"/>
        <v>1</v>
      </c>
      <c r="X50" s="183">
        <v>2</v>
      </c>
      <c r="Y50" s="219" t="s">
        <v>9</v>
      </c>
      <c r="Z50" s="183">
        <v>35</v>
      </c>
      <c r="AA50" s="183">
        <v>1</v>
      </c>
      <c r="AB50" s="219" t="s">
        <v>9</v>
      </c>
      <c r="AC50" s="219" t="s">
        <v>9</v>
      </c>
    </row>
    <row r="51" spans="1:29" ht="25.5" customHeight="1">
      <c r="A51" s="190">
        <v>6</v>
      </c>
      <c r="B51" s="189">
        <f>SUM(C51:D51)</f>
        <v>60</v>
      </c>
      <c r="C51" s="187">
        <f t="shared" si="6"/>
        <v>32</v>
      </c>
      <c r="D51" s="187">
        <f t="shared" si="6"/>
        <v>28</v>
      </c>
      <c r="E51" s="183">
        <v>4</v>
      </c>
      <c r="F51" s="183">
        <v>3</v>
      </c>
      <c r="G51" s="183">
        <v>12</v>
      </c>
      <c r="H51" s="183">
        <v>10</v>
      </c>
      <c r="I51" s="183">
        <v>4</v>
      </c>
      <c r="J51" s="183">
        <v>4</v>
      </c>
      <c r="K51" s="183">
        <v>12</v>
      </c>
      <c r="L51" s="183">
        <v>11</v>
      </c>
      <c r="S51" s="232" t="s">
        <v>376</v>
      </c>
      <c r="T51" s="183">
        <v>1</v>
      </c>
      <c r="U51" s="188">
        <f t="shared" si="4"/>
        <v>2</v>
      </c>
      <c r="V51" s="210">
        <f>SUM(X51,Z51,AB51)</f>
        <v>2</v>
      </c>
      <c r="W51" s="219" t="s">
        <v>9</v>
      </c>
      <c r="X51" s="219" t="s">
        <v>9</v>
      </c>
      <c r="Y51" s="219" t="s">
        <v>9</v>
      </c>
      <c r="Z51" s="183">
        <v>2</v>
      </c>
      <c r="AA51" s="219" t="s">
        <v>9</v>
      </c>
      <c r="AB51" s="219" t="s">
        <v>9</v>
      </c>
      <c r="AC51" s="219" t="s">
        <v>9</v>
      </c>
    </row>
    <row r="52" spans="1:29" ht="25.5" customHeight="1">
      <c r="A52" s="190">
        <v>7</v>
      </c>
      <c r="B52" s="189">
        <f>SUM(C52:D52)</f>
        <v>60</v>
      </c>
      <c r="C52" s="187">
        <f t="shared" si="6"/>
        <v>32</v>
      </c>
      <c r="D52" s="187">
        <f t="shared" si="6"/>
        <v>28</v>
      </c>
      <c r="E52" s="183">
        <v>7</v>
      </c>
      <c r="F52" s="183">
        <v>3</v>
      </c>
      <c r="G52" s="183">
        <v>9</v>
      </c>
      <c r="H52" s="183">
        <v>7</v>
      </c>
      <c r="I52" s="183">
        <v>6</v>
      </c>
      <c r="J52" s="183">
        <v>5</v>
      </c>
      <c r="K52" s="183">
        <v>10</v>
      </c>
      <c r="L52" s="183">
        <v>13</v>
      </c>
      <c r="S52" s="232" t="s">
        <v>377</v>
      </c>
      <c r="T52" s="183">
        <v>6</v>
      </c>
      <c r="U52" s="188">
        <f t="shared" si="4"/>
        <v>7</v>
      </c>
      <c r="V52" s="210">
        <f>SUM(X52,Z52,AB52)</f>
        <v>7</v>
      </c>
      <c r="W52" s="219" t="s">
        <v>9</v>
      </c>
      <c r="X52" s="183">
        <v>1</v>
      </c>
      <c r="Y52" s="219" t="s">
        <v>9</v>
      </c>
      <c r="Z52" s="183">
        <v>6</v>
      </c>
      <c r="AA52" s="219" t="s">
        <v>9</v>
      </c>
      <c r="AB52" s="219" t="s">
        <v>9</v>
      </c>
      <c r="AC52" s="219" t="s">
        <v>9</v>
      </c>
    </row>
    <row r="53" spans="1:29" ht="25.5" customHeight="1">
      <c r="A53" s="190">
        <v>8</v>
      </c>
      <c r="B53" s="189">
        <f>SUM(C53:D53)</f>
        <v>51</v>
      </c>
      <c r="C53" s="187">
        <f t="shared" si="6"/>
        <v>29</v>
      </c>
      <c r="D53" s="187">
        <f t="shared" si="6"/>
        <v>22</v>
      </c>
      <c r="E53" s="183">
        <v>8</v>
      </c>
      <c r="F53" s="183">
        <v>2</v>
      </c>
      <c r="G53" s="183">
        <v>9</v>
      </c>
      <c r="H53" s="183">
        <v>6</v>
      </c>
      <c r="I53" s="183">
        <v>5</v>
      </c>
      <c r="J53" s="183">
        <v>5</v>
      </c>
      <c r="K53" s="183">
        <v>7</v>
      </c>
      <c r="L53" s="183">
        <v>9</v>
      </c>
      <c r="S53" s="234" t="s">
        <v>359</v>
      </c>
      <c r="T53" s="183">
        <v>2</v>
      </c>
      <c r="U53" s="188">
        <f t="shared" si="4"/>
        <v>4</v>
      </c>
      <c r="V53" s="210">
        <f>SUM(X53,Z53,AB53)</f>
        <v>4</v>
      </c>
      <c r="W53" s="219" t="s">
        <v>9</v>
      </c>
      <c r="X53" s="219" t="s">
        <v>9</v>
      </c>
      <c r="Y53" s="219" t="s">
        <v>9</v>
      </c>
      <c r="Z53" s="183">
        <v>4</v>
      </c>
      <c r="AA53" s="219" t="s">
        <v>9</v>
      </c>
      <c r="AB53" s="219" t="s">
        <v>9</v>
      </c>
      <c r="AC53" s="219" t="s">
        <v>9</v>
      </c>
    </row>
    <row r="54" spans="1:29" ht="25.5" customHeight="1">
      <c r="A54" s="186">
        <v>9</v>
      </c>
      <c r="B54" s="175">
        <f>SUM(C54:D54)</f>
        <v>52</v>
      </c>
      <c r="C54" s="185">
        <f t="shared" si="6"/>
        <v>30</v>
      </c>
      <c r="D54" s="185">
        <f t="shared" si="6"/>
        <v>22</v>
      </c>
      <c r="E54" s="184">
        <v>8</v>
      </c>
      <c r="F54" s="184">
        <v>3</v>
      </c>
      <c r="G54" s="184">
        <v>9</v>
      </c>
      <c r="H54" s="184">
        <v>5</v>
      </c>
      <c r="I54" s="184">
        <v>5</v>
      </c>
      <c r="J54" s="184">
        <v>6</v>
      </c>
      <c r="K54" s="184">
        <v>8</v>
      </c>
      <c r="L54" s="184">
        <v>8</v>
      </c>
      <c r="S54" s="233" t="s">
        <v>378</v>
      </c>
      <c r="T54" s="215">
        <v>11</v>
      </c>
      <c r="U54" s="218">
        <f t="shared" si="4"/>
        <v>45</v>
      </c>
      <c r="V54" s="217">
        <f>SUM(X54,Z54,AB54)</f>
        <v>44</v>
      </c>
      <c r="W54" s="217">
        <f>SUM(Y54,AA54,AC54)</f>
        <v>1</v>
      </c>
      <c r="X54" s="216" t="s">
        <v>9</v>
      </c>
      <c r="Y54" s="216" t="s">
        <v>9</v>
      </c>
      <c r="Z54" s="215">
        <v>44</v>
      </c>
      <c r="AA54" s="216" t="s">
        <v>9</v>
      </c>
      <c r="AB54" s="216" t="s">
        <v>9</v>
      </c>
      <c r="AC54" s="215">
        <v>1</v>
      </c>
    </row>
    <row r="55" spans="1:30" ht="25.5" customHeight="1">
      <c r="A55" s="183" t="s">
        <v>30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S55" s="183" t="s">
        <v>30</v>
      </c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</row>
  </sheetData>
  <sheetProtection/>
  <mergeCells count="53">
    <mergeCell ref="A18:P18"/>
    <mergeCell ref="A20:A22"/>
    <mergeCell ref="A1:C1"/>
    <mergeCell ref="A3:K3"/>
    <mergeCell ref="A4:K4"/>
    <mergeCell ref="A6:A7"/>
    <mergeCell ref="B6:D6"/>
    <mergeCell ref="E6:G6"/>
    <mergeCell ref="H6:K6"/>
    <mergeCell ref="I20:P20"/>
    <mergeCell ref="I21:J21"/>
    <mergeCell ref="K21:L21"/>
    <mergeCell ref="M21:N21"/>
    <mergeCell ref="A32:L32"/>
    <mergeCell ref="A31:L31"/>
    <mergeCell ref="O21:P21"/>
    <mergeCell ref="B20:D21"/>
    <mergeCell ref="E20:F21"/>
    <mergeCell ref="G20:H21"/>
    <mergeCell ref="A34:A35"/>
    <mergeCell ref="B34:D34"/>
    <mergeCell ref="E34:G34"/>
    <mergeCell ref="H34:L34"/>
    <mergeCell ref="A45:L45"/>
    <mergeCell ref="A48:A49"/>
    <mergeCell ref="A46:L46"/>
    <mergeCell ref="B48:D48"/>
    <mergeCell ref="E48:F48"/>
    <mergeCell ref="G48:H48"/>
    <mergeCell ref="I48:J48"/>
    <mergeCell ref="K48:L48"/>
    <mergeCell ref="AA1:AC1"/>
    <mergeCell ref="Z6:AC6"/>
    <mergeCell ref="S3:AC3"/>
    <mergeCell ref="S4:AC4"/>
    <mergeCell ref="S6:S7"/>
    <mergeCell ref="T6:V6"/>
    <mergeCell ref="W6:Y6"/>
    <mergeCell ref="A17:P17"/>
    <mergeCell ref="S36:AC36"/>
    <mergeCell ref="S37:AC37"/>
    <mergeCell ref="U39:AC39"/>
    <mergeCell ref="U40:W40"/>
    <mergeCell ref="X40:Y40"/>
    <mergeCell ref="Z40:AA40"/>
    <mergeCell ref="AB40:AC40"/>
    <mergeCell ref="AA23:AB23"/>
    <mergeCell ref="T23:V23"/>
    <mergeCell ref="S20:AB20"/>
    <mergeCell ref="S21:AB21"/>
    <mergeCell ref="W23:X23"/>
    <mergeCell ref="Y23:Z23"/>
    <mergeCell ref="S23:S24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zoomScalePageLayoutView="0" workbookViewId="0" topLeftCell="A1">
      <selection activeCell="C1" sqref="C1"/>
    </sheetView>
  </sheetViews>
  <sheetFormatPr defaultColWidth="11.8984375" defaultRowHeight="26.25" customHeight="1"/>
  <cols>
    <col min="1" max="1" width="3.09765625" style="0" customWidth="1"/>
    <col min="2" max="2" width="18.69921875" style="0" customWidth="1"/>
    <col min="3" max="10" width="11.8984375" style="0" customWidth="1"/>
    <col min="11" max="11" width="3.09765625" style="0" customWidth="1"/>
  </cols>
  <sheetData>
    <row r="1" spans="1:28" ht="26.25" customHeight="1">
      <c r="A1" s="337" t="s">
        <v>424</v>
      </c>
      <c r="B1" s="338"/>
      <c r="C1" s="1"/>
      <c r="D1" s="1"/>
      <c r="E1" s="1"/>
      <c r="F1" s="1"/>
      <c r="G1" s="1"/>
      <c r="H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256"/>
      <c r="Y1" s="256"/>
      <c r="AB1" s="122" t="s">
        <v>446</v>
      </c>
    </row>
    <row r="2" spans="1:25" ht="26.2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6.25" customHeight="1">
      <c r="A3" s="396" t="s">
        <v>425</v>
      </c>
      <c r="B3" s="396"/>
      <c r="C3" s="396"/>
      <c r="D3" s="396"/>
      <c r="E3" s="396"/>
      <c r="F3" s="396"/>
      <c r="G3" s="396"/>
      <c r="H3" s="396"/>
      <c r="K3" s="396" t="s">
        <v>447</v>
      </c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25" ht="26.25" customHeight="1">
      <c r="A4" s="302" t="s">
        <v>422</v>
      </c>
      <c r="B4" s="303"/>
      <c r="C4" s="303"/>
      <c r="D4" s="303"/>
      <c r="E4" s="303"/>
      <c r="F4" s="303"/>
      <c r="G4" s="303"/>
      <c r="H4" s="303"/>
      <c r="K4" s="302" t="s">
        <v>445</v>
      </c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</row>
    <row r="5" spans="1:25" ht="26.25" customHeight="1">
      <c r="A5" s="302" t="s">
        <v>426</v>
      </c>
      <c r="B5" s="303"/>
      <c r="C5" s="303"/>
      <c r="D5" s="303"/>
      <c r="E5" s="303"/>
      <c r="F5" s="303"/>
      <c r="G5" s="303"/>
      <c r="H5" s="303"/>
      <c r="K5" s="302" t="s">
        <v>448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</row>
    <row r="6" spans="1:25" ht="26.25" customHeight="1" thickBot="1">
      <c r="A6" s="1"/>
      <c r="B6" s="246"/>
      <c r="C6" s="246"/>
      <c r="D6" s="246"/>
      <c r="E6" s="246"/>
      <c r="F6" s="246"/>
      <c r="G6" s="246"/>
      <c r="H6" s="245" t="s">
        <v>174</v>
      </c>
      <c r="K6" s="17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0" t="s">
        <v>174</v>
      </c>
    </row>
    <row r="7" spans="1:25" ht="26.25" customHeight="1">
      <c r="A7" s="486" t="s">
        <v>429</v>
      </c>
      <c r="B7" s="429"/>
      <c r="C7" s="335" t="s">
        <v>427</v>
      </c>
      <c r="D7" s="336"/>
      <c r="E7" s="346"/>
      <c r="F7" s="335" t="s">
        <v>428</v>
      </c>
      <c r="G7" s="336"/>
      <c r="H7" s="336"/>
      <c r="K7" s="486" t="s">
        <v>444</v>
      </c>
      <c r="L7" s="428"/>
      <c r="M7" s="429"/>
      <c r="N7" s="335" t="s">
        <v>443</v>
      </c>
      <c r="O7" s="336"/>
      <c r="P7" s="336"/>
      <c r="Q7" s="336"/>
      <c r="R7" s="336"/>
      <c r="S7" s="346"/>
      <c r="T7" s="335" t="s">
        <v>442</v>
      </c>
      <c r="U7" s="336"/>
      <c r="V7" s="336"/>
      <c r="W7" s="336"/>
      <c r="X7" s="336"/>
      <c r="Y7" s="336"/>
    </row>
    <row r="8" spans="1:25" ht="26.25" customHeight="1">
      <c r="A8" s="412"/>
      <c r="B8" s="381"/>
      <c r="C8" s="244" t="s">
        <v>2</v>
      </c>
      <c r="D8" s="244" t="s">
        <v>3</v>
      </c>
      <c r="E8" s="244" t="s">
        <v>4</v>
      </c>
      <c r="F8" s="5" t="s">
        <v>2</v>
      </c>
      <c r="G8" s="5" t="s">
        <v>3</v>
      </c>
      <c r="H8" s="4" t="s">
        <v>4</v>
      </c>
      <c r="K8" s="412"/>
      <c r="L8" s="412"/>
      <c r="M8" s="381"/>
      <c r="N8" s="249" t="s">
        <v>2</v>
      </c>
      <c r="O8" s="244"/>
      <c r="P8" s="249" t="s">
        <v>3</v>
      </c>
      <c r="Q8" s="244"/>
      <c r="R8" s="249" t="s">
        <v>4</v>
      </c>
      <c r="S8" s="244"/>
      <c r="T8" s="249" t="s">
        <v>2</v>
      </c>
      <c r="U8" s="244"/>
      <c r="V8" s="249" t="s">
        <v>3</v>
      </c>
      <c r="W8" s="244"/>
      <c r="X8" s="249" t="s">
        <v>4</v>
      </c>
      <c r="Y8" s="249"/>
    </row>
    <row r="9" spans="1:25" ht="26.25" customHeight="1">
      <c r="A9" s="492" t="s">
        <v>421</v>
      </c>
      <c r="B9" s="493"/>
      <c r="C9" s="162">
        <f aca="true" t="shared" si="0" ref="C9:H9">SUM(C11,C14,C19)</f>
        <v>5606</v>
      </c>
      <c r="D9" s="162">
        <f t="shared" si="0"/>
        <v>2066</v>
      </c>
      <c r="E9" s="162">
        <f t="shared" si="0"/>
        <v>3540</v>
      </c>
      <c r="F9" s="162">
        <f t="shared" si="0"/>
        <v>2682</v>
      </c>
      <c r="G9" s="162">
        <f t="shared" si="0"/>
        <v>1051</v>
      </c>
      <c r="H9" s="162">
        <f t="shared" si="0"/>
        <v>1631</v>
      </c>
      <c r="K9" s="484" t="s">
        <v>421</v>
      </c>
      <c r="L9" s="488"/>
      <c r="M9" s="489"/>
      <c r="N9" s="222"/>
      <c r="O9" s="221">
        <f>SUM(O11,O14,O17)</f>
        <v>540</v>
      </c>
      <c r="P9" s="19"/>
      <c r="Q9" s="221">
        <f>SUM(Q11,Q14,Q17)</f>
        <v>142</v>
      </c>
      <c r="R9" s="19"/>
      <c r="S9" s="221">
        <f>SUM(S11,S14,S17)</f>
        <v>398</v>
      </c>
      <c r="T9" s="19"/>
      <c r="U9" s="221">
        <f>SUM(U11,U14,U17)</f>
        <v>271</v>
      </c>
      <c r="V9" s="19"/>
      <c r="W9" s="221">
        <f>SUM(W11,W14,W17)</f>
        <v>84</v>
      </c>
      <c r="X9" s="19"/>
      <c r="Y9" s="221">
        <f>SUM(Y11,Y14,Y17)</f>
        <v>187</v>
      </c>
    </row>
    <row r="10" spans="1:25" ht="26.25" customHeight="1">
      <c r="A10" s="1"/>
      <c r="B10" s="242"/>
      <c r="C10" s="1"/>
      <c r="D10" s="1"/>
      <c r="E10" s="1"/>
      <c r="F10" s="1"/>
      <c r="G10" s="1"/>
      <c r="H10" s="1"/>
      <c r="K10" s="34"/>
      <c r="L10" s="111"/>
      <c r="M10" s="179"/>
      <c r="N10" s="29"/>
      <c r="O10" s="38"/>
      <c r="P10" s="17"/>
      <c r="Q10" s="38"/>
      <c r="R10" s="17"/>
      <c r="S10" s="38"/>
      <c r="T10" s="17"/>
      <c r="U10" s="38"/>
      <c r="V10" s="17"/>
      <c r="W10" s="38"/>
      <c r="X10" s="17"/>
      <c r="Y10" s="38"/>
    </row>
    <row r="11" spans="1:25" ht="26.25" customHeight="1">
      <c r="A11" s="490" t="s">
        <v>420</v>
      </c>
      <c r="B11" s="491"/>
      <c r="C11" s="159">
        <f aca="true" t="shared" si="1" ref="C11:H11">SUM(C12)</f>
        <v>423</v>
      </c>
      <c r="D11" s="159">
        <f t="shared" si="1"/>
        <v>9</v>
      </c>
      <c r="E11" s="159">
        <f t="shared" si="1"/>
        <v>414</v>
      </c>
      <c r="F11" s="159">
        <f t="shared" si="1"/>
        <v>135</v>
      </c>
      <c r="G11" s="159">
        <f t="shared" si="1"/>
        <v>6</v>
      </c>
      <c r="H11" s="159">
        <f t="shared" si="1"/>
        <v>129</v>
      </c>
      <c r="K11" s="487" t="s">
        <v>441</v>
      </c>
      <c r="L11" s="487"/>
      <c r="M11" s="354"/>
      <c r="N11" s="17"/>
      <c r="O11" s="17">
        <f>SUM(O12)</f>
        <v>41</v>
      </c>
      <c r="P11" s="17"/>
      <c r="Q11" s="17">
        <f>SUM(Q12)</f>
        <v>2</v>
      </c>
      <c r="R11" s="17"/>
      <c r="S11" s="17">
        <f>SUM(S12)</f>
        <v>39</v>
      </c>
      <c r="T11" s="17"/>
      <c r="U11" s="17">
        <f>SUM(U12)</f>
        <v>15</v>
      </c>
      <c r="V11" s="17"/>
      <c r="W11" s="127" t="s">
        <v>67</v>
      </c>
      <c r="X11" s="17"/>
      <c r="Y11" s="17">
        <f>SUM(Y12)</f>
        <v>15</v>
      </c>
    </row>
    <row r="12" spans="1:25" ht="26.25" customHeight="1">
      <c r="A12" s="91"/>
      <c r="B12" s="239" t="s">
        <v>213</v>
      </c>
      <c r="C12" s="159">
        <f>SUM(D12:E12)</f>
        <v>423</v>
      </c>
      <c r="D12" s="153">
        <v>9</v>
      </c>
      <c r="E12" s="153">
        <v>414</v>
      </c>
      <c r="F12" s="159">
        <f>SUM(G12:H12)</f>
        <v>135</v>
      </c>
      <c r="G12" s="153">
        <v>6</v>
      </c>
      <c r="H12" s="153">
        <v>129</v>
      </c>
      <c r="K12" s="34"/>
      <c r="L12" s="483" t="s">
        <v>439</v>
      </c>
      <c r="M12" s="435"/>
      <c r="N12" s="17"/>
      <c r="O12" s="17">
        <f>SUM(Q12:S12)</f>
        <v>41</v>
      </c>
      <c r="P12" s="17"/>
      <c r="Q12" s="17">
        <v>2</v>
      </c>
      <c r="R12" s="17"/>
      <c r="S12" s="17">
        <v>39</v>
      </c>
      <c r="T12" s="17"/>
      <c r="U12" s="17">
        <f>SUM(W12:Y12)</f>
        <v>15</v>
      </c>
      <c r="V12" s="17"/>
      <c r="W12" s="127" t="s">
        <v>67</v>
      </c>
      <c r="X12" s="17"/>
      <c r="Y12" s="127">
        <v>15</v>
      </c>
    </row>
    <row r="13" spans="1:25" ht="26.25" customHeight="1">
      <c r="A13" s="91"/>
      <c r="B13" s="239"/>
      <c r="C13" s="1"/>
      <c r="D13" s="243"/>
      <c r="E13" s="243"/>
      <c r="F13" s="1"/>
      <c r="G13" s="243"/>
      <c r="H13" s="243"/>
      <c r="K13" s="34"/>
      <c r="L13" s="111"/>
      <c r="M13" s="248"/>
      <c r="N13" s="29"/>
      <c r="O13" s="38"/>
      <c r="P13" s="17"/>
      <c r="Q13" s="38"/>
      <c r="R13" s="17"/>
      <c r="S13" s="38"/>
      <c r="T13" s="17"/>
      <c r="U13" s="38"/>
      <c r="V13" s="17"/>
      <c r="W13" s="38"/>
      <c r="X13" s="17"/>
      <c r="Y13" s="38"/>
    </row>
    <row r="14" spans="1:25" ht="26.25" customHeight="1">
      <c r="A14" s="490" t="s">
        <v>419</v>
      </c>
      <c r="B14" s="491"/>
      <c r="C14" s="159">
        <f aca="true" t="shared" si="2" ref="C14:H14">SUM(C15:C17)</f>
        <v>670</v>
      </c>
      <c r="D14" s="159">
        <f t="shared" si="2"/>
        <v>49</v>
      </c>
      <c r="E14" s="159">
        <f t="shared" si="2"/>
        <v>621</v>
      </c>
      <c r="F14" s="159">
        <f t="shared" si="2"/>
        <v>249</v>
      </c>
      <c r="G14" s="159">
        <f t="shared" si="2"/>
        <v>17</v>
      </c>
      <c r="H14" s="159">
        <f t="shared" si="2"/>
        <v>232</v>
      </c>
      <c r="K14" s="487" t="s">
        <v>440</v>
      </c>
      <c r="L14" s="487"/>
      <c r="M14" s="354"/>
      <c r="N14" s="17"/>
      <c r="O14" s="17">
        <f>SUM(O15)</f>
        <v>246</v>
      </c>
      <c r="P14" s="17"/>
      <c r="Q14" s="17">
        <f>SUM(Q15)</f>
        <v>27</v>
      </c>
      <c r="R14" s="17"/>
      <c r="S14" s="17">
        <f>SUM(S15)</f>
        <v>219</v>
      </c>
      <c r="T14" s="17"/>
      <c r="U14" s="17">
        <f>SUM(U15)</f>
        <v>117</v>
      </c>
      <c r="V14" s="17"/>
      <c r="W14" s="17">
        <f>SUM(W15)</f>
        <v>15</v>
      </c>
      <c r="X14" s="17"/>
      <c r="Y14" s="17">
        <f>SUM(Y15)</f>
        <v>102</v>
      </c>
    </row>
    <row r="15" spans="1:25" ht="26.25" customHeight="1">
      <c r="A15" s="91"/>
      <c r="B15" s="239" t="s">
        <v>213</v>
      </c>
      <c r="C15" s="159">
        <f>SUM(D15:E15)</f>
        <v>570</v>
      </c>
      <c r="D15" s="153">
        <v>49</v>
      </c>
      <c r="E15" s="153">
        <v>521</v>
      </c>
      <c r="F15" s="159">
        <f>SUM(G15:H15)</f>
        <v>186</v>
      </c>
      <c r="G15" s="153">
        <v>17</v>
      </c>
      <c r="H15" s="153">
        <v>169</v>
      </c>
      <c r="K15" s="17"/>
      <c r="L15" s="483" t="s">
        <v>439</v>
      </c>
      <c r="M15" s="435"/>
      <c r="N15" s="29"/>
      <c r="O15" s="17">
        <f>SUM(Q15:S15)</f>
        <v>246</v>
      </c>
      <c r="P15" s="17"/>
      <c r="Q15" s="44">
        <v>27</v>
      </c>
      <c r="R15" s="17"/>
      <c r="S15" s="44">
        <v>219</v>
      </c>
      <c r="T15" s="17"/>
      <c r="U15" s="17">
        <f>SUM(W15:Y15)</f>
        <v>117</v>
      </c>
      <c r="V15" s="17"/>
      <c r="W15" s="44">
        <v>15</v>
      </c>
      <c r="X15" s="17"/>
      <c r="Y15" s="44">
        <v>102</v>
      </c>
    </row>
    <row r="16" spans="1:25" ht="26.25" customHeight="1">
      <c r="A16" s="91"/>
      <c r="B16" s="239" t="s">
        <v>418</v>
      </c>
      <c r="C16" s="159">
        <f>SUM(D16:E16)</f>
        <v>20</v>
      </c>
      <c r="D16" s="240" t="s">
        <v>66</v>
      </c>
      <c r="E16" s="153">
        <v>20</v>
      </c>
      <c r="F16" s="159">
        <f>SUM(G16:H16)</f>
        <v>20</v>
      </c>
      <c r="G16" s="240" t="s">
        <v>66</v>
      </c>
      <c r="H16" s="153">
        <v>20</v>
      </c>
      <c r="K16" s="17"/>
      <c r="L16" s="17"/>
      <c r="M16" s="14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6.25" customHeight="1">
      <c r="A17" s="91"/>
      <c r="B17" s="239" t="s">
        <v>417</v>
      </c>
      <c r="C17" s="159">
        <f>SUM(D17:E17)</f>
        <v>80</v>
      </c>
      <c r="D17" s="240" t="s">
        <v>66</v>
      </c>
      <c r="E17" s="153">
        <v>80</v>
      </c>
      <c r="F17" s="159">
        <f>SUM(G17:H17)</f>
        <v>43</v>
      </c>
      <c r="G17" s="240" t="s">
        <v>66</v>
      </c>
      <c r="H17" s="153">
        <v>43</v>
      </c>
      <c r="K17" s="487" t="s">
        <v>438</v>
      </c>
      <c r="L17" s="487"/>
      <c r="M17" s="354"/>
      <c r="N17" s="17"/>
      <c r="O17" s="127">
        <f>SUM(O18:O27)</f>
        <v>253</v>
      </c>
      <c r="P17" s="17"/>
      <c r="Q17" s="127">
        <f>SUM(Q18:Q27)</f>
        <v>113</v>
      </c>
      <c r="R17" s="17"/>
      <c r="S17" s="127">
        <f>SUM(S18:S27)</f>
        <v>140</v>
      </c>
      <c r="T17" s="17"/>
      <c r="U17" s="127">
        <f>SUM(U18:U27)</f>
        <v>139</v>
      </c>
      <c r="V17" s="17"/>
      <c r="W17" s="127">
        <f>SUM(W18:W27)</f>
        <v>69</v>
      </c>
      <c r="X17" s="17"/>
      <c r="Y17" s="127">
        <f>SUM(Y18:Y27)</f>
        <v>70</v>
      </c>
    </row>
    <row r="18" spans="1:25" ht="26.25" customHeight="1">
      <c r="A18" s="1"/>
      <c r="B18" s="242"/>
      <c r="C18" s="1"/>
      <c r="D18" s="1"/>
      <c r="E18" s="1"/>
      <c r="F18" s="1"/>
      <c r="G18" s="1"/>
      <c r="H18" s="1"/>
      <c r="K18" s="17"/>
      <c r="L18" s="483" t="s">
        <v>437</v>
      </c>
      <c r="M18" s="435"/>
      <c r="N18" s="17"/>
      <c r="O18" s="127" t="s">
        <v>67</v>
      </c>
      <c r="P18" s="17"/>
      <c r="Q18" s="127" t="s">
        <v>67</v>
      </c>
      <c r="R18" s="17"/>
      <c r="S18" s="127" t="s">
        <v>67</v>
      </c>
      <c r="T18" s="17"/>
      <c r="U18" s="127" t="s">
        <v>67</v>
      </c>
      <c r="V18" s="17"/>
      <c r="W18" s="127" t="s">
        <v>67</v>
      </c>
      <c r="X18" s="17"/>
      <c r="Y18" s="127" t="s">
        <v>67</v>
      </c>
    </row>
    <row r="19" spans="1:25" ht="26.25" customHeight="1">
      <c r="A19" s="490" t="s">
        <v>416</v>
      </c>
      <c r="B19" s="491"/>
      <c r="C19" s="159">
        <f aca="true" t="shared" si="3" ref="C19:H19">SUM(C20:C48)</f>
        <v>4513</v>
      </c>
      <c r="D19" s="159">
        <f t="shared" si="3"/>
        <v>2008</v>
      </c>
      <c r="E19" s="159">
        <f t="shared" si="3"/>
        <v>2505</v>
      </c>
      <c r="F19" s="159">
        <f t="shared" si="3"/>
        <v>2298</v>
      </c>
      <c r="G19" s="159">
        <f t="shared" si="3"/>
        <v>1028</v>
      </c>
      <c r="H19" s="159">
        <f t="shared" si="3"/>
        <v>1270</v>
      </c>
      <c r="K19" s="17"/>
      <c r="L19" s="483" t="s">
        <v>409</v>
      </c>
      <c r="M19" s="435"/>
      <c r="N19" s="17"/>
      <c r="O19" s="17">
        <f>SUM(Q19:S19)</f>
        <v>30</v>
      </c>
      <c r="P19" s="17"/>
      <c r="Q19" s="17">
        <v>30</v>
      </c>
      <c r="R19" s="17"/>
      <c r="S19" s="127" t="s">
        <v>67</v>
      </c>
      <c r="T19" s="17"/>
      <c r="U19" s="17">
        <f>SUM(W19:Y19)</f>
        <v>15</v>
      </c>
      <c r="V19" s="17"/>
      <c r="W19" s="127">
        <v>15</v>
      </c>
      <c r="X19" s="17"/>
      <c r="Y19" s="127" t="s">
        <v>67</v>
      </c>
    </row>
    <row r="20" spans="1:25" ht="26.25" customHeight="1">
      <c r="A20" s="91"/>
      <c r="B20" s="239" t="s">
        <v>415</v>
      </c>
      <c r="C20" s="159">
        <f aca="true" t="shared" si="4" ref="C20:C48">SUM(D20:E20)</f>
        <v>154</v>
      </c>
      <c r="D20" s="235">
        <v>123</v>
      </c>
      <c r="E20" s="235">
        <v>31</v>
      </c>
      <c r="F20" s="159">
        <f aca="true" t="shared" si="5" ref="F20:F48">SUM(G20:H20)</f>
        <v>77</v>
      </c>
      <c r="G20" s="235">
        <v>60</v>
      </c>
      <c r="H20" s="235">
        <v>17</v>
      </c>
      <c r="K20" s="17"/>
      <c r="L20" s="483" t="s">
        <v>436</v>
      </c>
      <c r="M20" s="435"/>
      <c r="N20" s="17"/>
      <c r="O20" s="127" t="s">
        <v>67</v>
      </c>
      <c r="P20" s="17"/>
      <c r="Q20" s="127" t="s">
        <v>67</v>
      </c>
      <c r="R20" s="17"/>
      <c r="S20" s="127" t="s">
        <v>67</v>
      </c>
      <c r="T20" s="17"/>
      <c r="U20" s="127" t="s">
        <v>67</v>
      </c>
      <c r="V20" s="17"/>
      <c r="W20" s="127" t="s">
        <v>67</v>
      </c>
      <c r="X20" s="17"/>
      <c r="Y20" s="127" t="s">
        <v>67</v>
      </c>
    </row>
    <row r="21" spans="1:25" ht="26.25" customHeight="1">
      <c r="A21" s="91"/>
      <c r="B21" s="239" t="s">
        <v>414</v>
      </c>
      <c r="C21" s="159">
        <f t="shared" si="4"/>
        <v>68</v>
      </c>
      <c r="D21" s="235">
        <v>68</v>
      </c>
      <c r="E21" s="240" t="s">
        <v>66</v>
      </c>
      <c r="F21" s="159">
        <f t="shared" si="5"/>
        <v>26</v>
      </c>
      <c r="G21" s="235">
        <v>26</v>
      </c>
      <c r="H21" s="240" t="s">
        <v>66</v>
      </c>
      <c r="K21" s="17"/>
      <c r="L21" s="483" t="s">
        <v>435</v>
      </c>
      <c r="M21" s="435"/>
      <c r="N21" s="17"/>
      <c r="O21" s="17">
        <f>SUM(Q21:S21)</f>
        <v>113</v>
      </c>
      <c r="P21" s="17"/>
      <c r="Q21" s="17">
        <v>65</v>
      </c>
      <c r="R21" s="17"/>
      <c r="S21" s="127">
        <v>48</v>
      </c>
      <c r="T21" s="17"/>
      <c r="U21" s="17">
        <f>SUM(W21:Y21)</f>
        <v>82</v>
      </c>
      <c r="V21" s="17"/>
      <c r="W21" s="17">
        <v>47</v>
      </c>
      <c r="X21" s="17"/>
      <c r="Y21" s="127">
        <v>35</v>
      </c>
    </row>
    <row r="22" spans="1:25" ht="26.25" customHeight="1">
      <c r="A22" s="91"/>
      <c r="B22" s="239" t="s">
        <v>413</v>
      </c>
      <c r="C22" s="159">
        <f t="shared" si="4"/>
        <v>162</v>
      </c>
      <c r="D22" s="235">
        <v>156</v>
      </c>
      <c r="E22" s="235">
        <v>6</v>
      </c>
      <c r="F22" s="159">
        <f t="shared" si="5"/>
        <v>94</v>
      </c>
      <c r="G22" s="235">
        <v>90</v>
      </c>
      <c r="H22" s="235">
        <v>4</v>
      </c>
      <c r="K22" s="17"/>
      <c r="L22" s="483" t="s">
        <v>434</v>
      </c>
      <c r="M22" s="435"/>
      <c r="N22" s="17"/>
      <c r="O22" s="17">
        <f>SUM(Q22:S22)</f>
        <v>2</v>
      </c>
      <c r="P22" s="17"/>
      <c r="Q22" s="17">
        <v>1</v>
      </c>
      <c r="R22" s="17"/>
      <c r="S22" s="17">
        <v>1</v>
      </c>
      <c r="T22" s="17"/>
      <c r="U22" s="17">
        <f>SUM(W22:Y22)</f>
        <v>2</v>
      </c>
      <c r="V22" s="17"/>
      <c r="W22" s="17">
        <v>1</v>
      </c>
      <c r="X22" s="17"/>
      <c r="Y22" s="17">
        <v>1</v>
      </c>
    </row>
    <row r="23" spans="1:25" ht="26.25" customHeight="1">
      <c r="A23" s="91"/>
      <c r="B23" s="239" t="s">
        <v>412</v>
      </c>
      <c r="C23" s="159">
        <f t="shared" si="4"/>
        <v>30</v>
      </c>
      <c r="D23" s="235">
        <v>30</v>
      </c>
      <c r="E23" s="240" t="s">
        <v>66</v>
      </c>
      <c r="F23" s="159">
        <f t="shared" si="5"/>
        <v>15</v>
      </c>
      <c r="G23" s="235">
        <v>15</v>
      </c>
      <c r="H23" s="240" t="s">
        <v>66</v>
      </c>
      <c r="K23" s="17"/>
      <c r="L23" s="483" t="s">
        <v>433</v>
      </c>
      <c r="M23" s="435"/>
      <c r="N23" s="17"/>
      <c r="O23" s="127" t="s">
        <v>67</v>
      </c>
      <c r="P23" s="17"/>
      <c r="Q23" s="127" t="s">
        <v>67</v>
      </c>
      <c r="R23" s="17"/>
      <c r="S23" s="127" t="s">
        <v>67</v>
      </c>
      <c r="T23" s="17"/>
      <c r="U23" s="127" t="s">
        <v>67</v>
      </c>
      <c r="V23" s="17"/>
      <c r="W23" s="127" t="s">
        <v>67</v>
      </c>
      <c r="X23" s="17"/>
      <c r="Y23" s="127" t="s">
        <v>67</v>
      </c>
    </row>
    <row r="24" spans="1:25" ht="26.25" customHeight="1">
      <c r="A24" s="91"/>
      <c r="B24" s="239" t="s">
        <v>411</v>
      </c>
      <c r="C24" s="159">
        <f t="shared" si="4"/>
        <v>85</v>
      </c>
      <c r="D24" s="235">
        <v>77</v>
      </c>
      <c r="E24" s="235">
        <v>8</v>
      </c>
      <c r="F24" s="159">
        <f t="shared" si="5"/>
        <v>51</v>
      </c>
      <c r="G24" s="235">
        <v>46</v>
      </c>
      <c r="H24" s="235">
        <v>5</v>
      </c>
      <c r="K24" s="17"/>
      <c r="L24" s="483" t="s">
        <v>432</v>
      </c>
      <c r="M24" s="435"/>
      <c r="N24" s="17"/>
      <c r="O24" s="127" t="s">
        <v>67</v>
      </c>
      <c r="P24" s="17"/>
      <c r="Q24" s="127" t="s">
        <v>67</v>
      </c>
      <c r="R24" s="17"/>
      <c r="S24" s="127" t="s">
        <v>67</v>
      </c>
      <c r="T24" s="17"/>
      <c r="U24" s="127" t="s">
        <v>67</v>
      </c>
      <c r="V24" s="17"/>
      <c r="W24" s="127" t="s">
        <v>67</v>
      </c>
      <c r="X24" s="17"/>
      <c r="Y24" s="127" t="s">
        <v>67</v>
      </c>
    </row>
    <row r="25" spans="1:25" ht="26.25" customHeight="1">
      <c r="A25" s="91"/>
      <c r="B25" s="239" t="s">
        <v>410</v>
      </c>
      <c r="C25" s="159">
        <f t="shared" si="4"/>
        <v>311</v>
      </c>
      <c r="D25" s="235">
        <v>225</v>
      </c>
      <c r="E25" s="235">
        <v>86</v>
      </c>
      <c r="F25" s="159">
        <f t="shared" si="5"/>
        <v>156</v>
      </c>
      <c r="G25" s="235">
        <v>113</v>
      </c>
      <c r="H25" s="235">
        <v>43</v>
      </c>
      <c r="K25" s="17"/>
      <c r="L25" s="483" t="s">
        <v>431</v>
      </c>
      <c r="M25" s="435"/>
      <c r="N25" s="17"/>
      <c r="O25" s="17">
        <f>SUM(Q25:S25)</f>
        <v>87</v>
      </c>
      <c r="P25" s="17"/>
      <c r="Q25" s="127" t="s">
        <v>67</v>
      </c>
      <c r="R25" s="17"/>
      <c r="S25" s="17">
        <v>87</v>
      </c>
      <c r="T25" s="17"/>
      <c r="U25" s="17">
        <f>SUM(W25:Y25)</f>
        <v>32</v>
      </c>
      <c r="V25" s="17"/>
      <c r="W25" s="127" t="s">
        <v>67</v>
      </c>
      <c r="X25" s="17"/>
      <c r="Y25" s="17">
        <v>32</v>
      </c>
    </row>
    <row r="26" spans="1:25" ht="26.25" customHeight="1">
      <c r="A26" s="91"/>
      <c r="B26" s="239" t="s">
        <v>409</v>
      </c>
      <c r="C26" s="159">
        <f t="shared" si="4"/>
        <v>25</v>
      </c>
      <c r="D26" s="235">
        <v>24</v>
      </c>
      <c r="E26" s="235">
        <v>1</v>
      </c>
      <c r="F26" s="159">
        <f t="shared" si="5"/>
        <v>8</v>
      </c>
      <c r="G26" s="235">
        <v>8</v>
      </c>
      <c r="H26" s="240" t="s">
        <v>66</v>
      </c>
      <c r="K26" s="17"/>
      <c r="L26" s="483" t="s">
        <v>430</v>
      </c>
      <c r="M26" s="435"/>
      <c r="N26" s="17"/>
      <c r="O26" s="17">
        <f>SUM(Q26:S26)</f>
        <v>18</v>
      </c>
      <c r="P26" s="17"/>
      <c r="Q26" s="17">
        <v>15</v>
      </c>
      <c r="R26" s="17"/>
      <c r="S26" s="17">
        <v>3</v>
      </c>
      <c r="T26" s="17"/>
      <c r="U26" s="17">
        <f>SUM(W26:Y26)</f>
        <v>5</v>
      </c>
      <c r="V26" s="17"/>
      <c r="W26" s="17">
        <v>4</v>
      </c>
      <c r="X26" s="17"/>
      <c r="Y26" s="17">
        <v>1</v>
      </c>
    </row>
    <row r="27" spans="1:25" ht="26.25" customHeight="1">
      <c r="A27" s="91"/>
      <c r="B27" s="239" t="s">
        <v>408</v>
      </c>
      <c r="C27" s="159">
        <f t="shared" si="4"/>
        <v>27</v>
      </c>
      <c r="D27" s="235">
        <v>23</v>
      </c>
      <c r="E27" s="235">
        <v>4</v>
      </c>
      <c r="F27" s="159">
        <f t="shared" si="5"/>
        <v>10</v>
      </c>
      <c r="G27" s="235">
        <v>9</v>
      </c>
      <c r="H27" s="235">
        <v>1</v>
      </c>
      <c r="K27" s="48"/>
      <c r="L27" s="436" t="s">
        <v>387</v>
      </c>
      <c r="M27" s="437"/>
      <c r="N27" s="247"/>
      <c r="O27" s="48">
        <f>SUM(Q27:S27)</f>
        <v>3</v>
      </c>
      <c r="P27" s="48"/>
      <c r="Q27" s="48">
        <v>2</v>
      </c>
      <c r="R27" s="48"/>
      <c r="S27" s="48">
        <v>1</v>
      </c>
      <c r="T27" s="48"/>
      <c r="U27" s="48">
        <f>SUM(W27:Y27)</f>
        <v>3</v>
      </c>
      <c r="V27" s="48"/>
      <c r="W27" s="48">
        <v>2</v>
      </c>
      <c r="X27" s="48"/>
      <c r="Y27" s="48">
        <v>1</v>
      </c>
    </row>
    <row r="28" spans="1:25" ht="26.25" customHeight="1">
      <c r="A28" s="91"/>
      <c r="B28" s="239" t="s">
        <v>407</v>
      </c>
      <c r="C28" s="159">
        <f t="shared" si="4"/>
        <v>734</v>
      </c>
      <c r="D28" s="235">
        <v>42</v>
      </c>
      <c r="E28" s="235">
        <v>692</v>
      </c>
      <c r="F28" s="159">
        <f t="shared" si="5"/>
        <v>283</v>
      </c>
      <c r="G28" s="235">
        <v>11</v>
      </c>
      <c r="H28" s="235">
        <v>272</v>
      </c>
      <c r="K28" s="17" t="s">
        <v>30</v>
      </c>
      <c r="L28" s="17"/>
      <c r="M28" s="4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8" ht="26.25" customHeight="1">
      <c r="A29" s="91"/>
      <c r="B29" s="239" t="s">
        <v>406</v>
      </c>
      <c r="C29" s="159">
        <f t="shared" si="4"/>
        <v>93</v>
      </c>
      <c r="D29" s="240" t="s">
        <v>66</v>
      </c>
      <c r="E29" s="235">
        <v>93</v>
      </c>
      <c r="F29" s="159">
        <f t="shared" si="5"/>
        <v>51</v>
      </c>
      <c r="G29" s="240" t="s">
        <v>66</v>
      </c>
      <c r="H29" s="235">
        <v>51</v>
      </c>
    </row>
    <row r="30" spans="1:25" ht="26.25" customHeight="1">
      <c r="A30" s="91"/>
      <c r="B30" s="239" t="s">
        <v>405</v>
      </c>
      <c r="C30" s="159">
        <f t="shared" si="4"/>
        <v>61</v>
      </c>
      <c r="D30" s="235">
        <v>20</v>
      </c>
      <c r="E30" s="235">
        <v>41</v>
      </c>
      <c r="F30" s="159">
        <f t="shared" si="5"/>
        <v>31</v>
      </c>
      <c r="G30" s="235">
        <v>14</v>
      </c>
      <c r="H30" s="235">
        <v>17</v>
      </c>
      <c r="K30" s="396" t="s">
        <v>447</v>
      </c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</row>
    <row r="31" spans="1:25" ht="26.25" customHeight="1">
      <c r="A31" s="91"/>
      <c r="B31" s="239" t="s">
        <v>404</v>
      </c>
      <c r="C31" s="159">
        <f t="shared" si="4"/>
        <v>192</v>
      </c>
      <c r="D31" s="235">
        <v>174</v>
      </c>
      <c r="E31" s="235">
        <v>18</v>
      </c>
      <c r="F31" s="159">
        <f t="shared" si="5"/>
        <v>66</v>
      </c>
      <c r="G31" s="235">
        <v>58</v>
      </c>
      <c r="H31" s="235">
        <v>8</v>
      </c>
      <c r="K31" s="302" t="s">
        <v>455</v>
      </c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</row>
    <row r="32" spans="1:25" ht="26.25" customHeight="1">
      <c r="A32" s="91"/>
      <c r="B32" s="239" t="s">
        <v>403</v>
      </c>
      <c r="C32" s="159">
        <f t="shared" si="4"/>
        <v>133</v>
      </c>
      <c r="D32" s="235">
        <v>64</v>
      </c>
      <c r="E32" s="235">
        <v>69</v>
      </c>
      <c r="F32" s="159">
        <f t="shared" si="5"/>
        <v>133</v>
      </c>
      <c r="G32" s="235">
        <v>64</v>
      </c>
      <c r="H32" s="235">
        <v>69</v>
      </c>
      <c r="K32" s="302" t="s">
        <v>456</v>
      </c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</row>
    <row r="33" spans="1:25" ht="26.25" customHeight="1" thickBot="1">
      <c r="A33" s="91"/>
      <c r="B33" s="239" t="s">
        <v>402</v>
      </c>
      <c r="C33" s="159">
        <f t="shared" si="4"/>
        <v>58</v>
      </c>
      <c r="D33" s="235">
        <v>43</v>
      </c>
      <c r="E33" s="235">
        <v>15</v>
      </c>
      <c r="F33" s="159">
        <f t="shared" si="5"/>
        <v>58</v>
      </c>
      <c r="G33" s="235">
        <v>43</v>
      </c>
      <c r="H33" s="235">
        <v>15</v>
      </c>
      <c r="K33" s="17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0" t="s">
        <v>174</v>
      </c>
    </row>
    <row r="34" spans="1:25" ht="26.25" customHeight="1">
      <c r="A34" s="91"/>
      <c r="B34" s="239" t="s">
        <v>401</v>
      </c>
      <c r="C34" s="159">
        <f t="shared" si="4"/>
        <v>133</v>
      </c>
      <c r="D34" s="235">
        <v>11</v>
      </c>
      <c r="E34" s="235">
        <v>122</v>
      </c>
      <c r="F34" s="159">
        <f t="shared" si="5"/>
        <v>133</v>
      </c>
      <c r="G34" s="235">
        <v>11</v>
      </c>
      <c r="H34" s="235">
        <v>122</v>
      </c>
      <c r="K34" s="327" t="s">
        <v>454</v>
      </c>
      <c r="L34" s="428"/>
      <c r="M34" s="429"/>
      <c r="N34" s="335" t="s">
        <v>443</v>
      </c>
      <c r="O34" s="336"/>
      <c r="P34" s="336"/>
      <c r="Q34" s="336"/>
      <c r="R34" s="336"/>
      <c r="S34" s="346"/>
      <c r="T34" s="335" t="s">
        <v>453</v>
      </c>
      <c r="U34" s="336"/>
      <c r="V34" s="336"/>
      <c r="W34" s="336"/>
      <c r="X34" s="336"/>
      <c r="Y34" s="336"/>
    </row>
    <row r="35" spans="1:25" ht="26.25" customHeight="1">
      <c r="A35" s="91"/>
      <c r="B35" s="239" t="s">
        <v>400</v>
      </c>
      <c r="C35" s="159">
        <f t="shared" si="4"/>
        <v>32</v>
      </c>
      <c r="D35" s="235">
        <v>10</v>
      </c>
      <c r="E35" s="235">
        <v>22</v>
      </c>
      <c r="F35" s="159">
        <f t="shared" si="5"/>
        <v>22</v>
      </c>
      <c r="G35" s="235">
        <v>10</v>
      </c>
      <c r="H35" s="235">
        <v>12</v>
      </c>
      <c r="K35" s="412"/>
      <c r="L35" s="412"/>
      <c r="M35" s="381"/>
      <c r="N35" s="249" t="s">
        <v>2</v>
      </c>
      <c r="O35" s="244"/>
      <c r="P35" s="249" t="s">
        <v>3</v>
      </c>
      <c r="Q35" s="244"/>
      <c r="R35" s="249" t="s">
        <v>4</v>
      </c>
      <c r="S35" s="244"/>
      <c r="T35" s="249" t="s">
        <v>2</v>
      </c>
      <c r="U35" s="244"/>
      <c r="V35" s="249" t="s">
        <v>3</v>
      </c>
      <c r="W35" s="244"/>
      <c r="X35" s="249" t="s">
        <v>4</v>
      </c>
      <c r="Y35" s="249"/>
    </row>
    <row r="36" spans="1:25" ht="26.25" customHeight="1">
      <c r="A36" s="91"/>
      <c r="B36" s="241" t="s">
        <v>399</v>
      </c>
      <c r="C36" s="159">
        <f t="shared" si="4"/>
        <v>401</v>
      </c>
      <c r="D36" s="235">
        <v>75</v>
      </c>
      <c r="E36" s="235">
        <v>326</v>
      </c>
      <c r="F36" s="159">
        <f t="shared" si="5"/>
        <v>156</v>
      </c>
      <c r="G36" s="235">
        <v>32</v>
      </c>
      <c r="H36" s="235">
        <v>124</v>
      </c>
      <c r="K36" s="484" t="s">
        <v>452</v>
      </c>
      <c r="L36" s="484"/>
      <c r="M36" s="485"/>
      <c r="N36" s="221"/>
      <c r="O36" s="221">
        <f>SUM(O38:O40)</f>
        <v>5</v>
      </c>
      <c r="P36" s="180"/>
      <c r="Q36" s="134" t="s">
        <v>9</v>
      </c>
      <c r="R36" s="180"/>
      <c r="S36" s="221">
        <f>SUM(S38:S40)</f>
        <v>5</v>
      </c>
      <c r="T36" s="43"/>
      <c r="U36" s="221">
        <f>SUM(U38:U40)</f>
        <v>3</v>
      </c>
      <c r="V36" s="180"/>
      <c r="W36" s="134" t="s">
        <v>9</v>
      </c>
      <c r="X36" s="180"/>
      <c r="Y36" s="221">
        <f>SUM(Y38:Y40)</f>
        <v>3</v>
      </c>
    </row>
    <row r="37" spans="1:25" ht="26.25" customHeight="1">
      <c r="A37" s="91"/>
      <c r="B37" s="239" t="s">
        <v>398</v>
      </c>
      <c r="C37" s="159">
        <f t="shared" si="4"/>
        <v>78</v>
      </c>
      <c r="D37" s="235">
        <v>67</v>
      </c>
      <c r="E37" s="235">
        <v>11</v>
      </c>
      <c r="F37" s="159">
        <f t="shared" si="5"/>
        <v>17</v>
      </c>
      <c r="G37" s="235">
        <v>13</v>
      </c>
      <c r="H37" s="235">
        <v>4</v>
      </c>
      <c r="K37" s="21"/>
      <c r="L37" s="21"/>
      <c r="M37" s="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26.25" customHeight="1">
      <c r="A38" s="91"/>
      <c r="B38" s="239" t="s">
        <v>397</v>
      </c>
      <c r="C38" s="159">
        <f t="shared" si="4"/>
        <v>41</v>
      </c>
      <c r="D38" s="235">
        <v>17</v>
      </c>
      <c r="E38" s="235">
        <v>24</v>
      </c>
      <c r="F38" s="159">
        <f t="shared" si="5"/>
        <v>13</v>
      </c>
      <c r="G38" s="235">
        <v>4</v>
      </c>
      <c r="H38" s="235">
        <v>9</v>
      </c>
      <c r="K38" s="483" t="s">
        <v>451</v>
      </c>
      <c r="L38" s="483"/>
      <c r="M38" s="435"/>
      <c r="N38" s="127"/>
      <c r="O38" s="127" t="s">
        <v>9</v>
      </c>
      <c r="P38" s="17"/>
      <c r="Q38" s="127" t="s">
        <v>9</v>
      </c>
      <c r="R38" s="17"/>
      <c r="S38" s="127" t="s">
        <v>9</v>
      </c>
      <c r="T38" s="17"/>
      <c r="U38" s="127" t="s">
        <v>9</v>
      </c>
      <c r="V38" s="17"/>
      <c r="W38" s="127" t="s">
        <v>9</v>
      </c>
      <c r="X38" s="17"/>
      <c r="Y38" s="127" t="s">
        <v>9</v>
      </c>
    </row>
    <row r="39" spans="1:25" ht="26.25" customHeight="1">
      <c r="A39" s="91"/>
      <c r="B39" s="239" t="s">
        <v>396</v>
      </c>
      <c r="C39" s="159">
        <f t="shared" si="4"/>
        <v>167</v>
      </c>
      <c r="D39" s="235">
        <v>1</v>
      </c>
      <c r="E39" s="235">
        <v>166</v>
      </c>
      <c r="F39" s="159">
        <f t="shared" si="5"/>
        <v>82</v>
      </c>
      <c r="G39" s="240" t="s">
        <v>66</v>
      </c>
      <c r="H39" s="235">
        <v>82</v>
      </c>
      <c r="K39" s="483" t="s">
        <v>450</v>
      </c>
      <c r="L39" s="483"/>
      <c r="M39" s="435"/>
      <c r="N39" s="127"/>
      <c r="O39" s="127" t="s">
        <v>9</v>
      </c>
      <c r="P39" s="38"/>
      <c r="Q39" s="127" t="s">
        <v>9</v>
      </c>
      <c r="R39" s="38"/>
      <c r="S39" s="127" t="s">
        <v>9</v>
      </c>
      <c r="T39" s="38"/>
      <c r="U39" s="127" t="s">
        <v>9</v>
      </c>
      <c r="V39" s="38"/>
      <c r="W39" s="127" t="s">
        <v>9</v>
      </c>
      <c r="X39" s="38"/>
      <c r="Y39" s="127" t="s">
        <v>9</v>
      </c>
    </row>
    <row r="40" spans="1:25" ht="26.25" customHeight="1">
      <c r="A40" s="91"/>
      <c r="B40" s="239" t="s">
        <v>395</v>
      </c>
      <c r="C40" s="159">
        <f t="shared" si="4"/>
        <v>15</v>
      </c>
      <c r="D40" s="235">
        <v>7</v>
      </c>
      <c r="E40" s="235">
        <v>8</v>
      </c>
      <c r="F40" s="159">
        <f t="shared" si="5"/>
        <v>6</v>
      </c>
      <c r="G40" s="235">
        <v>3</v>
      </c>
      <c r="H40" s="235">
        <v>3</v>
      </c>
      <c r="K40" s="483" t="s">
        <v>449</v>
      </c>
      <c r="L40" s="483"/>
      <c r="M40" s="435"/>
      <c r="N40" s="17"/>
      <c r="O40" s="44">
        <f>SUM(O41)</f>
        <v>5</v>
      </c>
      <c r="P40" s="17"/>
      <c r="Q40" s="127" t="s">
        <v>9</v>
      </c>
      <c r="R40" s="17"/>
      <c r="S40" s="44">
        <f>SUM(S41)</f>
        <v>5</v>
      </c>
      <c r="T40" s="38"/>
      <c r="U40" s="44">
        <f>SUM(U41)</f>
        <v>3</v>
      </c>
      <c r="V40" s="17"/>
      <c r="W40" s="127" t="s">
        <v>9</v>
      </c>
      <c r="X40" s="17"/>
      <c r="Y40" s="44">
        <f>SUM(Y41)</f>
        <v>3</v>
      </c>
    </row>
    <row r="41" spans="1:25" ht="26.25" customHeight="1">
      <c r="A41" s="91"/>
      <c r="B41" s="239" t="s">
        <v>394</v>
      </c>
      <c r="C41" s="159">
        <f t="shared" si="4"/>
        <v>133</v>
      </c>
      <c r="D41" s="240">
        <v>69</v>
      </c>
      <c r="E41" s="235">
        <v>64</v>
      </c>
      <c r="F41" s="159">
        <f t="shared" si="5"/>
        <v>87</v>
      </c>
      <c r="G41" s="240">
        <v>33</v>
      </c>
      <c r="H41" s="235">
        <v>54</v>
      </c>
      <c r="K41" s="48"/>
      <c r="L41" s="436" t="s">
        <v>393</v>
      </c>
      <c r="M41" s="437"/>
      <c r="N41" s="48"/>
      <c r="O41" s="250">
        <f>SUM(Q41:S41)</f>
        <v>5</v>
      </c>
      <c r="P41" s="48"/>
      <c r="Q41" s="146" t="s">
        <v>9</v>
      </c>
      <c r="R41" s="48"/>
      <c r="S41" s="48">
        <v>5</v>
      </c>
      <c r="T41" s="48"/>
      <c r="U41" s="250">
        <f>SUM(W41:Y41)</f>
        <v>3</v>
      </c>
      <c r="V41" s="48"/>
      <c r="W41" s="146" t="s">
        <v>9</v>
      </c>
      <c r="X41" s="48"/>
      <c r="Y41" s="48">
        <v>3</v>
      </c>
    </row>
    <row r="42" spans="1:25" ht="26.25" customHeight="1">
      <c r="A42" s="91"/>
      <c r="B42" s="239" t="s">
        <v>393</v>
      </c>
      <c r="C42" s="159">
        <f t="shared" si="4"/>
        <v>8</v>
      </c>
      <c r="D42" s="240" t="s">
        <v>66</v>
      </c>
      <c r="E42" s="235">
        <v>8</v>
      </c>
      <c r="F42" s="159">
        <f t="shared" si="5"/>
        <v>5</v>
      </c>
      <c r="G42" s="240" t="s">
        <v>66</v>
      </c>
      <c r="H42" s="235">
        <v>5</v>
      </c>
      <c r="K42" s="17" t="s">
        <v>30</v>
      </c>
      <c r="L42" s="17"/>
      <c r="M42" s="4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8" ht="26.25" customHeight="1">
      <c r="A43" s="91"/>
      <c r="B43" s="239" t="s">
        <v>392</v>
      </c>
      <c r="C43" s="159">
        <f t="shared" si="4"/>
        <v>157</v>
      </c>
      <c r="D43" s="235">
        <v>8</v>
      </c>
      <c r="E43" s="235">
        <v>149</v>
      </c>
      <c r="F43" s="159">
        <f t="shared" si="5"/>
        <v>73</v>
      </c>
      <c r="G43" s="235">
        <v>7</v>
      </c>
      <c r="H43" s="235">
        <v>66</v>
      </c>
    </row>
    <row r="44" spans="1:28" ht="26.25" customHeight="1">
      <c r="A44" s="91"/>
      <c r="B44" s="239" t="s">
        <v>391</v>
      </c>
      <c r="C44" s="159">
        <f t="shared" si="4"/>
        <v>92</v>
      </c>
      <c r="D44" s="235">
        <v>64</v>
      </c>
      <c r="E44" s="235">
        <v>28</v>
      </c>
      <c r="F44" s="159">
        <f t="shared" si="5"/>
        <v>50</v>
      </c>
      <c r="G44" s="235">
        <v>34</v>
      </c>
      <c r="H44" s="235">
        <v>16</v>
      </c>
      <c r="K44" s="396" t="s">
        <v>423</v>
      </c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</row>
    <row r="45" spans="1:28" ht="26.25" customHeight="1">
      <c r="A45" s="91"/>
      <c r="B45" s="239" t="s">
        <v>390</v>
      </c>
      <c r="C45" s="159">
        <f t="shared" si="4"/>
        <v>633</v>
      </c>
      <c r="D45" s="235">
        <v>304</v>
      </c>
      <c r="E45" s="235">
        <v>329</v>
      </c>
      <c r="F45" s="159">
        <f t="shared" si="5"/>
        <v>359</v>
      </c>
      <c r="G45" s="235">
        <v>174</v>
      </c>
      <c r="H45" s="235">
        <v>185</v>
      </c>
      <c r="K45" s="302" t="s">
        <v>469</v>
      </c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</row>
    <row r="46" spans="1:28" ht="26.25" customHeight="1" thickBot="1">
      <c r="A46" s="91"/>
      <c r="B46" s="239" t="s">
        <v>389</v>
      </c>
      <c r="C46" s="159">
        <f t="shared" si="4"/>
        <v>40</v>
      </c>
      <c r="D46" s="235">
        <v>9</v>
      </c>
      <c r="E46" s="235">
        <v>31</v>
      </c>
      <c r="F46" s="159">
        <f t="shared" si="5"/>
        <v>23</v>
      </c>
      <c r="G46" s="235">
        <v>5</v>
      </c>
      <c r="H46" s="235">
        <v>18</v>
      </c>
      <c r="K46" s="17"/>
      <c r="L46" s="17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0" t="s">
        <v>174</v>
      </c>
    </row>
    <row r="47" spans="1:28" ht="26.25" customHeight="1">
      <c r="A47" s="91"/>
      <c r="B47" s="239" t="s">
        <v>388</v>
      </c>
      <c r="C47" s="159">
        <f t="shared" si="4"/>
        <v>111</v>
      </c>
      <c r="D47" s="235">
        <v>28</v>
      </c>
      <c r="E47" s="235">
        <v>83</v>
      </c>
      <c r="F47" s="159">
        <f t="shared" si="5"/>
        <v>53</v>
      </c>
      <c r="G47" s="235">
        <v>11</v>
      </c>
      <c r="H47" s="235">
        <v>42</v>
      </c>
      <c r="K47" s="327" t="s">
        <v>468</v>
      </c>
      <c r="L47" s="327"/>
      <c r="M47" s="429"/>
      <c r="N47" s="335" t="s">
        <v>467</v>
      </c>
      <c r="O47" s="336"/>
      <c r="P47" s="336"/>
      <c r="Q47" s="336"/>
      <c r="R47" s="336"/>
      <c r="S47" s="335" t="s">
        <v>466</v>
      </c>
      <c r="T47" s="336"/>
      <c r="U47" s="336"/>
      <c r="V47" s="336"/>
      <c r="W47" s="346"/>
      <c r="X47" s="448" t="s">
        <v>465</v>
      </c>
      <c r="Y47" s="336"/>
      <c r="Z47" s="336"/>
      <c r="AA47" s="336"/>
      <c r="AB47" s="336"/>
    </row>
    <row r="48" spans="1:28" ht="26.25" customHeight="1">
      <c r="A48" s="238"/>
      <c r="B48" s="237" t="s">
        <v>387</v>
      </c>
      <c r="C48" s="154">
        <f t="shared" si="4"/>
        <v>339</v>
      </c>
      <c r="D48" s="236">
        <v>269</v>
      </c>
      <c r="E48" s="236">
        <v>70</v>
      </c>
      <c r="F48" s="154">
        <f t="shared" si="5"/>
        <v>160</v>
      </c>
      <c r="G48" s="236">
        <v>134</v>
      </c>
      <c r="H48" s="236">
        <v>26</v>
      </c>
      <c r="K48" s="423"/>
      <c r="L48" s="423"/>
      <c r="M48" s="373"/>
      <c r="N48" s="324" t="s">
        <v>464</v>
      </c>
      <c r="O48" s="325"/>
      <c r="P48" s="325"/>
      <c r="Q48" s="345"/>
      <c r="R48" s="339" t="s">
        <v>463</v>
      </c>
      <c r="S48" s="324" t="s">
        <v>464</v>
      </c>
      <c r="T48" s="399"/>
      <c r="U48" s="399"/>
      <c r="V48" s="400"/>
      <c r="W48" s="339" t="s">
        <v>463</v>
      </c>
      <c r="X48" s="324" t="s">
        <v>464</v>
      </c>
      <c r="Y48" s="325"/>
      <c r="Z48" s="325"/>
      <c r="AA48" s="345"/>
      <c r="AB48" s="482" t="s">
        <v>463</v>
      </c>
    </row>
    <row r="49" spans="1:28" ht="26.25" customHeight="1">
      <c r="A49" s="91" t="s">
        <v>30</v>
      </c>
      <c r="B49" s="91"/>
      <c r="C49" s="235"/>
      <c r="D49" s="235"/>
      <c r="E49" s="235"/>
      <c r="F49" s="235"/>
      <c r="G49" s="235"/>
      <c r="H49" s="235"/>
      <c r="K49" s="412"/>
      <c r="L49" s="412"/>
      <c r="M49" s="381"/>
      <c r="N49" s="244" t="s">
        <v>2</v>
      </c>
      <c r="O49" s="254" t="s">
        <v>462</v>
      </c>
      <c r="P49" s="254" t="s">
        <v>461</v>
      </c>
      <c r="Q49" s="255" t="s">
        <v>460</v>
      </c>
      <c r="R49" s="294"/>
      <c r="S49" s="244" t="s">
        <v>2</v>
      </c>
      <c r="T49" s="254" t="s">
        <v>462</v>
      </c>
      <c r="U49" s="254" t="s">
        <v>461</v>
      </c>
      <c r="V49" s="255" t="s">
        <v>460</v>
      </c>
      <c r="W49" s="294"/>
      <c r="X49" s="244" t="s">
        <v>2</v>
      </c>
      <c r="Y49" s="254" t="s">
        <v>462</v>
      </c>
      <c r="Z49" s="254" t="s">
        <v>461</v>
      </c>
      <c r="AA49" s="118" t="s">
        <v>460</v>
      </c>
      <c r="AB49" s="329"/>
    </row>
    <row r="50" spans="11:28" ht="26.25" customHeight="1">
      <c r="K50" s="253"/>
      <c r="L50" s="253"/>
      <c r="M50" s="252" t="s">
        <v>459</v>
      </c>
      <c r="N50" s="225">
        <f>SUM(N51:N52)</f>
        <v>15</v>
      </c>
      <c r="O50" s="225">
        <f>SUM(O51:O52)</f>
        <v>2</v>
      </c>
      <c r="P50" s="225">
        <f>SUM(P51:P52)</f>
        <v>13</v>
      </c>
      <c r="Q50" s="222" t="s">
        <v>9</v>
      </c>
      <c r="R50" s="225">
        <f>SUM(R51:R52)</f>
        <v>7</v>
      </c>
      <c r="S50" s="225">
        <f>SUM(S51:S52)</f>
        <v>83</v>
      </c>
      <c r="T50" s="225">
        <f>SUM(T51:T52)</f>
        <v>17</v>
      </c>
      <c r="U50" s="225">
        <f>SUM(U51:U52)</f>
        <v>66</v>
      </c>
      <c r="V50" s="222" t="s">
        <v>9</v>
      </c>
      <c r="W50" s="225">
        <f>SUM(W51:W52)</f>
        <v>16</v>
      </c>
      <c r="X50" s="225">
        <f>SUM(X51:X52)</f>
        <v>281</v>
      </c>
      <c r="Y50" s="225">
        <f>SUM(Y51:Y52)</f>
        <v>17</v>
      </c>
      <c r="Z50" s="225">
        <f>SUM(Z51:Z52)</f>
        <v>264</v>
      </c>
      <c r="AA50" s="222" t="s">
        <v>9</v>
      </c>
      <c r="AB50" s="225">
        <f>SUM(AB51:AB52)</f>
        <v>111</v>
      </c>
    </row>
    <row r="51" spans="11:28" ht="26.25" customHeight="1">
      <c r="K51" s="469" t="s">
        <v>471</v>
      </c>
      <c r="L51" s="451"/>
      <c r="M51" s="3" t="s">
        <v>458</v>
      </c>
      <c r="N51" s="120" t="s">
        <v>9</v>
      </c>
      <c r="O51" s="120" t="s">
        <v>9</v>
      </c>
      <c r="P51" s="120" t="s">
        <v>9</v>
      </c>
      <c r="Q51" s="120" t="s">
        <v>9</v>
      </c>
      <c r="R51" s="120" t="s">
        <v>9</v>
      </c>
      <c r="S51" s="44">
        <f>SUM(T51:V51)</f>
        <v>9</v>
      </c>
      <c r="T51" s="29">
        <v>1</v>
      </c>
      <c r="U51" s="29">
        <v>8</v>
      </c>
      <c r="V51" s="120" t="s">
        <v>9</v>
      </c>
      <c r="W51" s="29">
        <v>5</v>
      </c>
      <c r="X51" s="44">
        <f>SUM(Y51:AA51)</f>
        <v>127</v>
      </c>
      <c r="Y51" s="29">
        <v>8</v>
      </c>
      <c r="Z51" s="29">
        <v>119</v>
      </c>
      <c r="AA51" s="120" t="s">
        <v>9</v>
      </c>
      <c r="AB51" s="29">
        <v>53</v>
      </c>
    </row>
    <row r="52" spans="11:28" ht="26.25" customHeight="1">
      <c r="K52" s="34"/>
      <c r="L52" s="34"/>
      <c r="M52" s="3" t="s">
        <v>457</v>
      </c>
      <c r="N52" s="44">
        <f>SUM(O52:Q52)</f>
        <v>15</v>
      </c>
      <c r="O52" s="29">
        <v>2</v>
      </c>
      <c r="P52" s="29">
        <v>13</v>
      </c>
      <c r="Q52" s="120" t="s">
        <v>9</v>
      </c>
      <c r="R52" s="29">
        <v>7</v>
      </c>
      <c r="S52" s="44">
        <f>SUM(T52:V52)</f>
        <v>74</v>
      </c>
      <c r="T52" s="29">
        <v>16</v>
      </c>
      <c r="U52" s="29">
        <v>58</v>
      </c>
      <c r="V52" s="120" t="s">
        <v>9</v>
      </c>
      <c r="W52" s="29">
        <v>11</v>
      </c>
      <c r="X52" s="44">
        <f>SUM(Y52:AA52)</f>
        <v>154</v>
      </c>
      <c r="Y52" s="29">
        <v>9</v>
      </c>
      <c r="Z52" s="29">
        <v>145</v>
      </c>
      <c r="AA52" s="120" t="s">
        <v>9</v>
      </c>
      <c r="AB52" s="29">
        <v>58</v>
      </c>
    </row>
    <row r="53" spans="11:28" ht="26.25" customHeight="1">
      <c r="K53" s="17"/>
      <c r="L53" s="17"/>
      <c r="M53" s="149"/>
      <c r="N53" s="148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1:28" ht="26.25" customHeight="1">
      <c r="K54" s="113"/>
      <c r="L54" s="113"/>
      <c r="M54" s="15" t="s">
        <v>459</v>
      </c>
      <c r="N54" s="251">
        <f>SUM(N55:N56)</f>
        <v>166</v>
      </c>
      <c r="O54" s="221">
        <f>SUM(O55:O56)</f>
        <v>52</v>
      </c>
      <c r="P54" s="221">
        <f>SUM(P55:P56)</f>
        <v>114</v>
      </c>
      <c r="Q54" s="222" t="s">
        <v>9</v>
      </c>
      <c r="R54" s="222" t="s">
        <v>252</v>
      </c>
      <c r="S54" s="221">
        <f>SUM(S55:S56)</f>
        <v>383</v>
      </c>
      <c r="T54" s="221">
        <f>SUM(T55:T56)</f>
        <v>131</v>
      </c>
      <c r="U54" s="221">
        <f>SUM(U55:U56)</f>
        <v>252</v>
      </c>
      <c r="V54" s="222" t="s">
        <v>9</v>
      </c>
      <c r="W54" s="222" t="s">
        <v>252</v>
      </c>
      <c r="X54" s="221">
        <f>SUM(X55:X56)</f>
        <v>926</v>
      </c>
      <c r="Y54" s="221">
        <f>SUM(Y55:Y56)</f>
        <v>42</v>
      </c>
      <c r="Z54" s="221">
        <f>SUM(Z55:Z56)</f>
        <v>881</v>
      </c>
      <c r="AA54" s="221">
        <f>SUM(AA55:AA56)</f>
        <v>3</v>
      </c>
      <c r="AB54" s="222" t="s">
        <v>252</v>
      </c>
    </row>
    <row r="55" spans="11:28" ht="26.25" customHeight="1">
      <c r="K55" s="469" t="s">
        <v>472</v>
      </c>
      <c r="L55" s="451"/>
      <c r="M55" s="3" t="s">
        <v>458</v>
      </c>
      <c r="N55" s="44">
        <f>SUM(O55:Q55)</f>
        <v>86</v>
      </c>
      <c r="O55" s="29">
        <v>23</v>
      </c>
      <c r="P55" s="29">
        <v>63</v>
      </c>
      <c r="Q55" s="120" t="s">
        <v>9</v>
      </c>
      <c r="R55" s="120" t="s">
        <v>252</v>
      </c>
      <c r="S55" s="44">
        <f>SUM(T55:V55)</f>
        <v>249</v>
      </c>
      <c r="T55" s="29">
        <v>89</v>
      </c>
      <c r="U55" s="29">
        <v>160</v>
      </c>
      <c r="V55" s="120" t="s">
        <v>9</v>
      </c>
      <c r="W55" s="120" t="s">
        <v>252</v>
      </c>
      <c r="X55" s="44">
        <f>SUM(Y55:AA55)</f>
        <v>589</v>
      </c>
      <c r="Y55" s="29">
        <v>27</v>
      </c>
      <c r="Z55" s="29">
        <v>562</v>
      </c>
      <c r="AA55" s="120" t="s">
        <v>9</v>
      </c>
      <c r="AB55" s="120" t="s">
        <v>252</v>
      </c>
    </row>
    <row r="56" spans="11:28" ht="26.25" customHeight="1">
      <c r="K56" s="27"/>
      <c r="L56" s="27"/>
      <c r="M56" s="5" t="s">
        <v>457</v>
      </c>
      <c r="N56" s="250">
        <f>SUM(O56:Q56)</f>
        <v>80</v>
      </c>
      <c r="O56" s="250">
        <v>29</v>
      </c>
      <c r="P56" s="250">
        <v>51</v>
      </c>
      <c r="Q56" s="99" t="s">
        <v>9</v>
      </c>
      <c r="R56" s="99" t="s">
        <v>252</v>
      </c>
      <c r="S56" s="250">
        <f>SUM(T56:V56)</f>
        <v>134</v>
      </c>
      <c r="T56" s="250">
        <v>42</v>
      </c>
      <c r="U56" s="250">
        <v>92</v>
      </c>
      <c r="V56" s="99" t="s">
        <v>9</v>
      </c>
      <c r="W56" s="99" t="s">
        <v>252</v>
      </c>
      <c r="X56" s="250">
        <f>SUM(Y56:AA56)</f>
        <v>337</v>
      </c>
      <c r="Y56" s="250">
        <v>15</v>
      </c>
      <c r="Z56" s="250">
        <v>319</v>
      </c>
      <c r="AA56" s="99">
        <v>3</v>
      </c>
      <c r="AB56" s="99" t="s">
        <v>252</v>
      </c>
    </row>
    <row r="57" spans="11:28" ht="26.25" customHeight="1">
      <c r="K57" s="17" t="s">
        <v>30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</sheetData>
  <sheetProtection/>
  <mergeCells count="58">
    <mergeCell ref="A5:H5"/>
    <mergeCell ref="A1:B1"/>
    <mergeCell ref="A19:B19"/>
    <mergeCell ref="A9:B9"/>
    <mergeCell ref="A11:B11"/>
    <mergeCell ref="A14:B14"/>
    <mergeCell ref="A3:H3"/>
    <mergeCell ref="L21:M21"/>
    <mergeCell ref="A7:B8"/>
    <mergeCell ref="A4:H4"/>
    <mergeCell ref="C7:E7"/>
    <mergeCell ref="F7:H7"/>
    <mergeCell ref="L25:M25"/>
    <mergeCell ref="L26:M26"/>
    <mergeCell ref="T7:Y7"/>
    <mergeCell ref="K4:Y4"/>
    <mergeCell ref="L15:M15"/>
    <mergeCell ref="L12:M12"/>
    <mergeCell ref="K9:M9"/>
    <mergeCell ref="K11:M11"/>
    <mergeCell ref="L19:M19"/>
    <mergeCell ref="L20:M20"/>
    <mergeCell ref="K14:M14"/>
    <mergeCell ref="L23:M23"/>
    <mergeCell ref="L24:M24"/>
    <mergeCell ref="L22:M22"/>
    <mergeCell ref="K39:M39"/>
    <mergeCell ref="K30:Y30"/>
    <mergeCell ref="K31:Y31"/>
    <mergeCell ref="K32:Y32"/>
    <mergeCell ref="K34:M35"/>
    <mergeCell ref="L27:M27"/>
    <mergeCell ref="K36:M36"/>
    <mergeCell ref="K38:M38"/>
    <mergeCell ref="N34:S34"/>
    <mergeCell ref="T34:Y34"/>
    <mergeCell ref="K3:Y3"/>
    <mergeCell ref="K7:M8"/>
    <mergeCell ref="K5:Y5"/>
    <mergeCell ref="N7:S7"/>
    <mergeCell ref="K17:M17"/>
    <mergeCell ref="L18:M18"/>
    <mergeCell ref="S47:W47"/>
    <mergeCell ref="N47:R47"/>
    <mergeCell ref="K47:M49"/>
    <mergeCell ref="N48:Q48"/>
    <mergeCell ref="K40:M40"/>
    <mergeCell ref="L41:M41"/>
    <mergeCell ref="R48:R49"/>
    <mergeCell ref="S48:V48"/>
    <mergeCell ref="K51:L51"/>
    <mergeCell ref="K55:L55"/>
    <mergeCell ref="K44:AB44"/>
    <mergeCell ref="K45:AB45"/>
    <mergeCell ref="W48:W49"/>
    <mergeCell ref="X48:AA48"/>
    <mergeCell ref="X47:AB47"/>
    <mergeCell ref="AB48:AB4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zoomScalePageLayoutView="0" workbookViewId="0" topLeftCell="A1">
      <selection activeCell="A1" sqref="A1:C1"/>
    </sheetView>
  </sheetViews>
  <sheetFormatPr defaultColWidth="9.3984375" defaultRowHeight="26.25" customHeight="1"/>
  <sheetData>
    <row r="1" spans="1:38" ht="26.25" customHeight="1">
      <c r="A1" s="536" t="s">
        <v>481</v>
      </c>
      <c r="B1" s="536"/>
      <c r="C1" s="536"/>
      <c r="D1" s="85"/>
      <c r="E1" s="85"/>
      <c r="F1" s="85"/>
      <c r="G1" s="85"/>
      <c r="H1" s="85"/>
      <c r="I1" s="85"/>
      <c r="J1" s="85"/>
      <c r="Q1" s="562"/>
      <c r="R1" s="85"/>
      <c r="S1" s="85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3" t="s">
        <v>556</v>
      </c>
      <c r="AJ1" s="563"/>
      <c r="AK1" s="563"/>
      <c r="AL1" s="563"/>
    </row>
    <row r="2" spans="1:38" ht="26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Q2" s="562"/>
      <c r="R2" s="85"/>
      <c r="S2" s="85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</row>
    <row r="3" spans="1:38" ht="26.25" customHeight="1">
      <c r="A3" s="311" t="s">
        <v>480</v>
      </c>
      <c r="B3" s="311"/>
      <c r="C3" s="311"/>
      <c r="D3" s="311"/>
      <c r="E3" s="311"/>
      <c r="F3" s="311"/>
      <c r="G3" s="311"/>
      <c r="H3" s="311"/>
      <c r="I3" s="311"/>
      <c r="J3" s="311"/>
      <c r="Q3" s="565" t="s">
        <v>555</v>
      </c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</row>
    <row r="4" spans="1:38" ht="26.25" customHeight="1">
      <c r="A4" s="529" t="s">
        <v>479</v>
      </c>
      <c r="B4" s="529"/>
      <c r="C4" s="529"/>
      <c r="D4" s="529"/>
      <c r="E4" s="529"/>
      <c r="F4" s="529"/>
      <c r="G4" s="529"/>
      <c r="H4" s="529"/>
      <c r="I4" s="529"/>
      <c r="J4" s="529"/>
      <c r="Q4" s="564" t="s">
        <v>554</v>
      </c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</row>
    <row r="5" spans="1:38" ht="26.25" customHeight="1" thickBot="1">
      <c r="A5" s="263"/>
      <c r="B5" s="65"/>
      <c r="C5" s="65"/>
      <c r="D5" s="65"/>
      <c r="E5" s="65"/>
      <c r="F5" s="65"/>
      <c r="G5" s="65"/>
      <c r="H5" s="65"/>
      <c r="I5" s="65"/>
      <c r="J5" s="262" t="s">
        <v>478</v>
      </c>
      <c r="Q5" s="564" t="s">
        <v>553</v>
      </c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</row>
    <row r="6" spans="1:38" ht="26.25" customHeight="1" thickBot="1">
      <c r="A6" s="537" t="s">
        <v>477</v>
      </c>
      <c r="B6" s="308"/>
      <c r="C6" s="543" t="s">
        <v>482</v>
      </c>
      <c r="D6" s="543" t="s">
        <v>483</v>
      </c>
      <c r="E6" s="540" t="s">
        <v>484</v>
      </c>
      <c r="F6" s="514"/>
      <c r="G6" s="534"/>
      <c r="H6" s="541" t="s">
        <v>485</v>
      </c>
      <c r="I6" s="542"/>
      <c r="J6" s="542"/>
      <c r="Q6" s="560"/>
      <c r="R6" s="49"/>
      <c r="S6" s="60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8"/>
      <c r="AI6" s="557"/>
      <c r="AJ6" s="557"/>
      <c r="AK6" s="557"/>
      <c r="AL6" s="554" t="s">
        <v>174</v>
      </c>
    </row>
    <row r="7" spans="1:38" ht="26.25" customHeight="1">
      <c r="A7" s="538"/>
      <c r="B7" s="539"/>
      <c r="C7" s="544"/>
      <c r="D7" s="544"/>
      <c r="E7" s="80" t="s">
        <v>2</v>
      </c>
      <c r="F7" s="80" t="s">
        <v>3</v>
      </c>
      <c r="G7" s="80" t="s">
        <v>4</v>
      </c>
      <c r="H7" s="80" t="s">
        <v>2</v>
      </c>
      <c r="I7" s="80" t="s">
        <v>3</v>
      </c>
      <c r="J7" s="80" t="s">
        <v>4</v>
      </c>
      <c r="Q7" s="312" t="s">
        <v>552</v>
      </c>
      <c r="R7" s="312"/>
      <c r="S7" s="477"/>
      <c r="T7" s="567" t="s">
        <v>558</v>
      </c>
      <c r="U7" s="476"/>
      <c r="V7" s="477"/>
      <c r="W7" s="496" t="s">
        <v>551</v>
      </c>
      <c r="X7" s="514"/>
      <c r="Y7" s="514"/>
      <c r="Z7" s="514"/>
      <c r="AA7" s="514"/>
      <c r="AB7" s="514"/>
      <c r="AC7" s="514"/>
      <c r="AD7" s="534"/>
      <c r="AE7" s="496" t="s">
        <v>550</v>
      </c>
      <c r="AF7" s="514"/>
      <c r="AG7" s="514"/>
      <c r="AH7" s="514"/>
      <c r="AI7" s="514"/>
      <c r="AJ7" s="514"/>
      <c r="AK7" s="514"/>
      <c r="AL7" s="514"/>
    </row>
    <row r="8" spans="1:38" ht="26.25" customHeight="1">
      <c r="A8" s="520" t="s">
        <v>50</v>
      </c>
      <c r="B8" s="521"/>
      <c r="C8" s="65">
        <v>40</v>
      </c>
      <c r="D8" s="65">
        <v>44</v>
      </c>
      <c r="E8" s="65">
        <f>SUM(F8:G8)</f>
        <v>615</v>
      </c>
      <c r="F8" s="65">
        <v>517</v>
      </c>
      <c r="G8" s="65">
        <v>98</v>
      </c>
      <c r="H8" s="65">
        <f>SUM(I8:J8)</f>
        <v>153</v>
      </c>
      <c r="I8" s="65">
        <v>61</v>
      </c>
      <c r="J8" s="65">
        <v>92</v>
      </c>
      <c r="Q8" s="526"/>
      <c r="R8" s="526"/>
      <c r="S8" s="480"/>
      <c r="T8" s="478"/>
      <c r="U8" s="479"/>
      <c r="V8" s="468"/>
      <c r="W8" s="499" t="s">
        <v>549</v>
      </c>
      <c r="X8" s="501"/>
      <c r="Y8" s="499" t="s">
        <v>548</v>
      </c>
      <c r="Z8" s="501"/>
      <c r="AA8" s="499" t="s">
        <v>244</v>
      </c>
      <c r="AB8" s="501"/>
      <c r="AC8" s="499" t="s">
        <v>243</v>
      </c>
      <c r="AD8" s="501"/>
      <c r="AE8" s="499" t="s">
        <v>547</v>
      </c>
      <c r="AF8" s="501"/>
      <c r="AG8" s="499" t="s">
        <v>546</v>
      </c>
      <c r="AH8" s="501"/>
      <c r="AI8" s="499" t="s">
        <v>244</v>
      </c>
      <c r="AJ8" s="501"/>
      <c r="AK8" s="499" t="s">
        <v>545</v>
      </c>
      <c r="AL8" s="500"/>
    </row>
    <row r="9" spans="1:38" ht="26.25" customHeight="1">
      <c r="A9" s="545">
        <v>6</v>
      </c>
      <c r="B9" s="523"/>
      <c r="C9" s="65">
        <v>38</v>
      </c>
      <c r="D9" s="65">
        <v>41</v>
      </c>
      <c r="E9" s="65">
        <f>SUM(F9:G9)</f>
        <v>592</v>
      </c>
      <c r="F9" s="65">
        <v>499</v>
      </c>
      <c r="G9" s="65">
        <v>93</v>
      </c>
      <c r="H9" s="65">
        <f>SUM(I9:J9)</f>
        <v>145</v>
      </c>
      <c r="I9" s="65">
        <v>53</v>
      </c>
      <c r="J9" s="65">
        <v>92</v>
      </c>
      <c r="Q9" s="479"/>
      <c r="R9" s="479"/>
      <c r="S9" s="468"/>
      <c r="T9" s="74" t="s">
        <v>2</v>
      </c>
      <c r="U9" s="74" t="s">
        <v>3</v>
      </c>
      <c r="V9" s="74" t="s">
        <v>4</v>
      </c>
      <c r="W9" s="74" t="s">
        <v>3</v>
      </c>
      <c r="X9" s="74" t="s">
        <v>4</v>
      </c>
      <c r="Y9" s="74" t="s">
        <v>3</v>
      </c>
      <c r="Z9" s="74" t="s">
        <v>4</v>
      </c>
      <c r="AA9" s="74" t="s">
        <v>3</v>
      </c>
      <c r="AB9" s="74" t="s">
        <v>4</v>
      </c>
      <c r="AC9" s="74" t="s">
        <v>3</v>
      </c>
      <c r="AD9" s="74" t="s">
        <v>4</v>
      </c>
      <c r="AE9" s="74" t="s">
        <v>3</v>
      </c>
      <c r="AF9" s="74" t="s">
        <v>4</v>
      </c>
      <c r="AG9" s="74" t="s">
        <v>3</v>
      </c>
      <c r="AH9" s="74" t="s">
        <v>4</v>
      </c>
      <c r="AI9" s="74" t="s">
        <v>3</v>
      </c>
      <c r="AJ9" s="74" t="s">
        <v>4</v>
      </c>
      <c r="AK9" s="74" t="s">
        <v>3</v>
      </c>
      <c r="AL9" s="77" t="s">
        <v>4</v>
      </c>
    </row>
    <row r="10" spans="1:38" ht="26.25" customHeight="1">
      <c r="A10" s="545">
        <v>7</v>
      </c>
      <c r="B10" s="523"/>
      <c r="C10" s="65">
        <v>34</v>
      </c>
      <c r="D10" s="65">
        <v>38</v>
      </c>
      <c r="E10" s="65">
        <f>SUM(F10:G10)</f>
        <v>574</v>
      </c>
      <c r="F10" s="65">
        <v>476</v>
      </c>
      <c r="G10" s="65">
        <v>98</v>
      </c>
      <c r="H10" s="65">
        <f>SUM(I10:J10)</f>
        <v>153</v>
      </c>
      <c r="I10" s="65">
        <v>64</v>
      </c>
      <c r="J10" s="65">
        <v>89</v>
      </c>
      <c r="Q10" s="556" t="s">
        <v>544</v>
      </c>
      <c r="R10" s="556"/>
      <c r="S10" s="489"/>
      <c r="T10" s="555">
        <f>SUM(T11,T18)</f>
        <v>3832</v>
      </c>
      <c r="U10" s="555">
        <f>SUM(U11,U18)</f>
        <v>3267</v>
      </c>
      <c r="V10" s="555">
        <f>SUM(V11,V18)</f>
        <v>565</v>
      </c>
      <c r="W10" s="555">
        <f>SUM(W11,W18)</f>
        <v>2917</v>
      </c>
      <c r="X10" s="555">
        <f>SUM(X11,X18)</f>
        <v>405</v>
      </c>
      <c r="Y10" s="555">
        <f>SUM(Y11,Y18)</f>
        <v>1505</v>
      </c>
      <c r="Z10" s="555">
        <f>SUM(Z11,Z18)</f>
        <v>219</v>
      </c>
      <c r="AA10" s="555">
        <f>SUM(AA11,AA18)</f>
        <v>198</v>
      </c>
      <c r="AB10" s="555">
        <f>SUM(AB11,AB18)</f>
        <v>20</v>
      </c>
      <c r="AC10" s="555">
        <f>SUM(AC11,AC18)</f>
        <v>1214</v>
      </c>
      <c r="AD10" s="555">
        <f>SUM(AD11,AD18)</f>
        <v>166</v>
      </c>
      <c r="AE10" s="555">
        <f>SUM(AE11,AE18)</f>
        <v>350</v>
      </c>
      <c r="AF10" s="555">
        <f>SUM(AF11,AF18)</f>
        <v>160</v>
      </c>
      <c r="AG10" s="555">
        <f>SUM(AG11,AG18)</f>
        <v>69</v>
      </c>
      <c r="AH10" s="555">
        <f>SUM(AH11,AH18)</f>
        <v>40</v>
      </c>
      <c r="AI10" s="555">
        <f>SUM(AI11,AI18)</f>
        <v>69</v>
      </c>
      <c r="AJ10" s="555">
        <f>SUM(AJ11,AJ18)</f>
        <v>3</v>
      </c>
      <c r="AK10" s="555">
        <f>SUM(AK11,AK18)</f>
        <v>212</v>
      </c>
      <c r="AL10" s="555">
        <f>SUM(AL11,AL18)</f>
        <v>117</v>
      </c>
    </row>
    <row r="11" spans="1:38" ht="26.25" customHeight="1">
      <c r="A11" s="545">
        <v>8</v>
      </c>
      <c r="B11" s="523"/>
      <c r="C11" s="65">
        <v>35</v>
      </c>
      <c r="D11" s="65">
        <v>42</v>
      </c>
      <c r="E11" s="65">
        <f>SUM(F11:G11)</f>
        <v>604</v>
      </c>
      <c r="F11" s="65">
        <v>493</v>
      </c>
      <c r="G11" s="65">
        <v>111</v>
      </c>
      <c r="H11" s="65">
        <f>SUM(I11:J11)</f>
        <v>166</v>
      </c>
      <c r="I11" s="65">
        <v>73</v>
      </c>
      <c r="J11" s="65">
        <v>93</v>
      </c>
      <c r="Q11" s="270" t="s">
        <v>543</v>
      </c>
      <c r="R11" s="65"/>
      <c r="S11" s="259" t="s">
        <v>2</v>
      </c>
      <c r="T11" s="178">
        <f>SUM(T12:T17)</f>
        <v>2400</v>
      </c>
      <c r="U11" s="126">
        <f>SUM(U12:U17)</f>
        <v>2105</v>
      </c>
      <c r="V11" s="126">
        <f>SUM(V12:V17)</f>
        <v>295</v>
      </c>
      <c r="W11" s="126">
        <f>SUM(W12:W17)</f>
        <v>1950</v>
      </c>
      <c r="X11" s="126">
        <f>SUM(X12:X17)</f>
        <v>240</v>
      </c>
      <c r="Y11" s="126">
        <f>SUM(Y12:Y17)</f>
        <v>1043</v>
      </c>
      <c r="Z11" s="126">
        <f>SUM(Z12:Z17)</f>
        <v>113</v>
      </c>
      <c r="AA11" s="126">
        <f>SUM(AA12:AA17)</f>
        <v>58</v>
      </c>
      <c r="AB11" s="126">
        <f>SUM(AB12:AB17)</f>
        <v>5</v>
      </c>
      <c r="AC11" s="126">
        <f>SUM(AC12:AC17)</f>
        <v>849</v>
      </c>
      <c r="AD11" s="126">
        <f>SUM(AD12:AD17)</f>
        <v>122</v>
      </c>
      <c r="AE11" s="126">
        <f>SUM(AE12:AE17)</f>
        <v>155</v>
      </c>
      <c r="AF11" s="126">
        <f>SUM(AF12:AF17)</f>
        <v>55</v>
      </c>
      <c r="AG11" s="268" t="s">
        <v>9</v>
      </c>
      <c r="AH11" s="267" t="s">
        <v>9</v>
      </c>
      <c r="AI11" s="126">
        <f>SUM(AI12:AI17)</f>
        <v>44</v>
      </c>
      <c r="AJ11" s="126">
        <f>SUM(AJ12:AJ17)</f>
        <v>2</v>
      </c>
      <c r="AK11" s="126">
        <f>SUM(AK12:AK17)</f>
        <v>111</v>
      </c>
      <c r="AL11" s="126">
        <f>SUM(AL12:AL17)</f>
        <v>53</v>
      </c>
    </row>
    <row r="12" spans="1:38" ht="26.25" customHeight="1">
      <c r="A12" s="546">
        <v>9</v>
      </c>
      <c r="B12" s="547"/>
      <c r="C12" s="67">
        <f aca="true" t="shared" si="0" ref="C12:J12">SUM(C14:C15)</f>
        <v>35</v>
      </c>
      <c r="D12" s="67">
        <f t="shared" si="0"/>
        <v>45</v>
      </c>
      <c r="E12" s="67">
        <f t="shared" si="0"/>
        <v>560</v>
      </c>
      <c r="F12" s="67">
        <f t="shared" si="0"/>
        <v>459</v>
      </c>
      <c r="G12" s="67">
        <f t="shared" si="0"/>
        <v>101</v>
      </c>
      <c r="H12" s="67">
        <f t="shared" si="0"/>
        <v>161</v>
      </c>
      <c r="I12" s="67">
        <f t="shared" si="0"/>
        <v>77</v>
      </c>
      <c r="J12" s="67">
        <f t="shared" si="0"/>
        <v>84</v>
      </c>
      <c r="Q12" s="270"/>
      <c r="R12" s="65"/>
      <c r="S12" s="66" t="s">
        <v>542</v>
      </c>
      <c r="T12" s="178">
        <f>SUM(U12:V12)</f>
        <v>15</v>
      </c>
      <c r="U12" s="268">
        <f>SUM(W12,AE12)</f>
        <v>15</v>
      </c>
      <c r="V12" s="267" t="s">
        <v>66</v>
      </c>
      <c r="W12" s="553">
        <f>SUM(Y12,AA12,AC12)</f>
        <v>8</v>
      </c>
      <c r="X12" s="267" t="s">
        <v>66</v>
      </c>
      <c r="Y12" s="267">
        <v>2</v>
      </c>
      <c r="Z12" s="267" t="s">
        <v>66</v>
      </c>
      <c r="AA12" s="267">
        <v>1</v>
      </c>
      <c r="AB12" s="267" t="s">
        <v>66</v>
      </c>
      <c r="AC12" s="267">
        <v>5</v>
      </c>
      <c r="AD12" s="267" t="s">
        <v>66</v>
      </c>
      <c r="AE12" s="553">
        <f>SUM(AG12,AI12,AK12)</f>
        <v>7</v>
      </c>
      <c r="AF12" s="267" t="s">
        <v>66</v>
      </c>
      <c r="AG12" s="267" t="s">
        <v>66</v>
      </c>
      <c r="AH12" s="267" t="s">
        <v>66</v>
      </c>
      <c r="AI12" s="267">
        <v>1</v>
      </c>
      <c r="AJ12" s="267" t="s">
        <v>66</v>
      </c>
      <c r="AK12" s="267">
        <v>6</v>
      </c>
      <c r="AL12" s="267" t="s">
        <v>66</v>
      </c>
    </row>
    <row r="13" spans="1:38" ht="26.25" customHeight="1">
      <c r="A13" s="261"/>
      <c r="B13" s="260"/>
      <c r="C13" s="89"/>
      <c r="D13" s="89"/>
      <c r="E13" s="89"/>
      <c r="F13" s="89"/>
      <c r="G13" s="89"/>
      <c r="H13" s="89"/>
      <c r="I13" s="89"/>
      <c r="J13" s="89"/>
      <c r="Q13" s="270"/>
      <c r="R13" s="65"/>
      <c r="S13" s="66" t="s">
        <v>541</v>
      </c>
      <c r="T13" s="178">
        <f>SUM(U13:V13)</f>
        <v>6</v>
      </c>
      <c r="U13" s="268">
        <f>SUM(W13,AE13)</f>
        <v>6</v>
      </c>
      <c r="V13" s="267" t="s">
        <v>66</v>
      </c>
      <c r="W13" s="553">
        <f>SUM(Y13,AA13,AC13)</f>
        <v>5</v>
      </c>
      <c r="X13" s="267" t="s">
        <v>66</v>
      </c>
      <c r="Y13" s="267">
        <v>1</v>
      </c>
      <c r="Z13" s="267" t="s">
        <v>66</v>
      </c>
      <c r="AA13" s="267" t="s">
        <v>66</v>
      </c>
      <c r="AB13" s="267" t="s">
        <v>66</v>
      </c>
      <c r="AC13" s="267">
        <v>4</v>
      </c>
      <c r="AD13" s="267" t="s">
        <v>66</v>
      </c>
      <c r="AE13" s="553">
        <f>SUM(AG13,AI13,AK13)</f>
        <v>1</v>
      </c>
      <c r="AF13" s="267" t="s">
        <v>66</v>
      </c>
      <c r="AG13" s="267" t="s">
        <v>66</v>
      </c>
      <c r="AH13" s="267" t="s">
        <v>66</v>
      </c>
      <c r="AI13" s="267" t="s">
        <v>66</v>
      </c>
      <c r="AJ13" s="267" t="s">
        <v>66</v>
      </c>
      <c r="AK13" s="267">
        <v>1</v>
      </c>
      <c r="AL13" s="267" t="s">
        <v>66</v>
      </c>
    </row>
    <row r="14" spans="1:38" ht="26.25" customHeight="1">
      <c r="A14" s="529" t="s">
        <v>476</v>
      </c>
      <c r="B14" s="495"/>
      <c r="C14" s="65">
        <v>1</v>
      </c>
      <c r="D14" s="65">
        <v>2</v>
      </c>
      <c r="E14" s="65">
        <f>SUM(F14:G14)</f>
        <v>1</v>
      </c>
      <c r="F14" s="63" t="s">
        <v>66</v>
      </c>
      <c r="G14" s="65">
        <v>1</v>
      </c>
      <c r="H14" s="63" t="s">
        <v>475</v>
      </c>
      <c r="I14" s="63" t="s">
        <v>475</v>
      </c>
      <c r="J14" s="63" t="s">
        <v>475</v>
      </c>
      <c r="Q14" s="270" t="s">
        <v>540</v>
      </c>
      <c r="R14" s="65"/>
      <c r="S14" s="66" t="s">
        <v>539</v>
      </c>
      <c r="T14" s="178">
        <f>SUM(U14:V14)</f>
        <v>835</v>
      </c>
      <c r="U14" s="268">
        <f>SUM(W14,AE14)</f>
        <v>790</v>
      </c>
      <c r="V14" s="268">
        <f>SUM(X14,AF14)</f>
        <v>45</v>
      </c>
      <c r="W14" s="553">
        <f>SUM(Y14,AA14,AC14)</f>
        <v>725</v>
      </c>
      <c r="X14" s="553">
        <f>SUM(Z14,AB14,AD14)</f>
        <v>32</v>
      </c>
      <c r="Y14" s="267">
        <v>389</v>
      </c>
      <c r="Z14" s="267">
        <v>22</v>
      </c>
      <c r="AA14" s="267">
        <v>35</v>
      </c>
      <c r="AB14" s="267">
        <v>2</v>
      </c>
      <c r="AC14" s="267">
        <v>301</v>
      </c>
      <c r="AD14" s="267">
        <v>8</v>
      </c>
      <c r="AE14" s="553">
        <f>SUM(AG14,AI14,AK14)</f>
        <v>65</v>
      </c>
      <c r="AF14" s="553">
        <f>SUM(AH14,AJ14,AL14)</f>
        <v>13</v>
      </c>
      <c r="AG14" s="267" t="s">
        <v>66</v>
      </c>
      <c r="AH14" s="267" t="s">
        <v>66</v>
      </c>
      <c r="AI14" s="267">
        <v>16</v>
      </c>
      <c r="AJ14" s="267">
        <v>1</v>
      </c>
      <c r="AK14" s="267">
        <v>49</v>
      </c>
      <c r="AL14" s="267">
        <v>12</v>
      </c>
    </row>
    <row r="15" spans="1:38" ht="26.25" customHeight="1">
      <c r="A15" s="524" t="s">
        <v>474</v>
      </c>
      <c r="B15" s="525"/>
      <c r="C15" s="53">
        <v>34</v>
      </c>
      <c r="D15" s="53">
        <v>43</v>
      </c>
      <c r="E15" s="53">
        <f>SUM(F15:G15)</f>
        <v>559</v>
      </c>
      <c r="F15" s="53">
        <v>459</v>
      </c>
      <c r="G15" s="53">
        <v>100</v>
      </c>
      <c r="H15" s="53">
        <f>SUM(I15:J15)</f>
        <v>161</v>
      </c>
      <c r="I15" s="53">
        <v>77</v>
      </c>
      <c r="J15" s="53">
        <v>84</v>
      </c>
      <c r="Q15" s="270"/>
      <c r="R15" s="65"/>
      <c r="S15" s="66" t="s">
        <v>538</v>
      </c>
      <c r="T15" s="178">
        <f>SUM(U15:V15)</f>
        <v>578</v>
      </c>
      <c r="U15" s="268">
        <f>SUM(W15,AE15)</f>
        <v>508</v>
      </c>
      <c r="V15" s="268">
        <f>SUM(X15,AF15)</f>
        <v>70</v>
      </c>
      <c r="W15" s="553">
        <f>SUM(Y15,AA15,AC15)</f>
        <v>461</v>
      </c>
      <c r="X15" s="553">
        <f>SUM(Z15,AB15,AD15)</f>
        <v>48</v>
      </c>
      <c r="Y15" s="267">
        <v>284</v>
      </c>
      <c r="Z15" s="267">
        <v>25</v>
      </c>
      <c r="AA15" s="267">
        <v>17</v>
      </c>
      <c r="AB15" s="267">
        <v>3</v>
      </c>
      <c r="AC15" s="267">
        <v>160</v>
      </c>
      <c r="AD15" s="267">
        <v>20</v>
      </c>
      <c r="AE15" s="553">
        <f>SUM(AG15,AI15,AK15)</f>
        <v>47</v>
      </c>
      <c r="AF15" s="553">
        <f>SUM(AH15,AJ15,AL15)</f>
        <v>22</v>
      </c>
      <c r="AG15" s="267" t="s">
        <v>66</v>
      </c>
      <c r="AH15" s="267" t="s">
        <v>66</v>
      </c>
      <c r="AI15" s="267">
        <v>17</v>
      </c>
      <c r="AJ15" s="267" t="s">
        <v>66</v>
      </c>
      <c r="AK15" s="267">
        <v>30</v>
      </c>
      <c r="AL15" s="267">
        <v>22</v>
      </c>
    </row>
    <row r="16" spans="1:38" ht="26.25" customHeight="1">
      <c r="A16" s="258" t="s">
        <v>473</v>
      </c>
      <c r="B16" s="258"/>
      <c r="C16" s="257"/>
      <c r="D16" s="257"/>
      <c r="E16" s="89"/>
      <c r="F16" s="89"/>
      <c r="G16" s="65"/>
      <c r="H16" s="65"/>
      <c r="I16" s="65"/>
      <c r="J16" s="65"/>
      <c r="Q16" s="270"/>
      <c r="R16" s="65"/>
      <c r="S16" s="66" t="s">
        <v>537</v>
      </c>
      <c r="T16" s="178">
        <f>SUM(U16:V16)</f>
        <v>339</v>
      </c>
      <c r="U16" s="268">
        <f>SUM(W16,AE16)</f>
        <v>266</v>
      </c>
      <c r="V16" s="268">
        <f>SUM(X16,AF16)</f>
        <v>73</v>
      </c>
      <c r="W16" s="553">
        <f>SUM(Y16,AA16,AC16)</f>
        <v>243</v>
      </c>
      <c r="X16" s="553">
        <f>SUM(Z16,AB16,AD16)</f>
        <v>58</v>
      </c>
      <c r="Y16" s="267">
        <v>86</v>
      </c>
      <c r="Z16" s="267">
        <v>15</v>
      </c>
      <c r="AA16" s="267">
        <v>5</v>
      </c>
      <c r="AB16" s="267" t="s">
        <v>66</v>
      </c>
      <c r="AC16" s="267">
        <v>152</v>
      </c>
      <c r="AD16" s="267">
        <v>43</v>
      </c>
      <c r="AE16" s="553">
        <f>SUM(AG16,AI16,AK16)</f>
        <v>23</v>
      </c>
      <c r="AF16" s="553">
        <f>SUM(AH16,AJ16,AL16)</f>
        <v>15</v>
      </c>
      <c r="AG16" s="267" t="s">
        <v>66</v>
      </c>
      <c r="AH16" s="267" t="s">
        <v>66</v>
      </c>
      <c r="AI16" s="267">
        <v>1</v>
      </c>
      <c r="AJ16" s="267">
        <v>1</v>
      </c>
      <c r="AK16" s="267">
        <v>22</v>
      </c>
      <c r="AL16" s="267">
        <v>14</v>
      </c>
    </row>
    <row r="17" spans="1:38" ht="26.25" customHeight="1">
      <c r="A17" s="65" t="s">
        <v>30</v>
      </c>
      <c r="B17" s="65"/>
      <c r="C17" s="65"/>
      <c r="D17" s="65"/>
      <c r="E17" s="65"/>
      <c r="F17" s="65"/>
      <c r="G17" s="65"/>
      <c r="H17" s="65"/>
      <c r="I17" s="65"/>
      <c r="J17" s="65"/>
      <c r="Q17" s="270" t="s">
        <v>536</v>
      </c>
      <c r="R17" s="65"/>
      <c r="S17" s="66" t="s">
        <v>535</v>
      </c>
      <c r="T17" s="178">
        <f>SUM(U17:V17)</f>
        <v>627</v>
      </c>
      <c r="U17" s="268">
        <f>SUM(W17,AE17)</f>
        <v>520</v>
      </c>
      <c r="V17" s="268">
        <f>SUM(X17,AF17)</f>
        <v>107</v>
      </c>
      <c r="W17" s="553">
        <f>SUM(Y17,AA17,AC17)</f>
        <v>508</v>
      </c>
      <c r="X17" s="553">
        <f>SUM(Z17,AB17,AD17)</f>
        <v>102</v>
      </c>
      <c r="Y17" s="267">
        <v>281</v>
      </c>
      <c r="Z17" s="267">
        <v>51</v>
      </c>
      <c r="AA17" s="267" t="s">
        <v>66</v>
      </c>
      <c r="AB17" s="267" t="s">
        <v>66</v>
      </c>
      <c r="AC17" s="267">
        <v>227</v>
      </c>
      <c r="AD17" s="267">
        <v>51</v>
      </c>
      <c r="AE17" s="553">
        <f>SUM(AG17,AI17,AK17)</f>
        <v>12</v>
      </c>
      <c r="AF17" s="553">
        <f>SUM(AH17,AJ17,AL17)</f>
        <v>5</v>
      </c>
      <c r="AG17" s="267" t="s">
        <v>66</v>
      </c>
      <c r="AH17" s="267" t="s">
        <v>66</v>
      </c>
      <c r="AI17" s="267">
        <v>9</v>
      </c>
      <c r="AJ17" s="267" t="s">
        <v>66</v>
      </c>
      <c r="AK17" s="267">
        <v>3</v>
      </c>
      <c r="AL17" s="267">
        <v>5</v>
      </c>
    </row>
    <row r="18" spans="17:38" ht="26.25" customHeight="1">
      <c r="Q18" s="552" t="s">
        <v>534</v>
      </c>
      <c r="R18" s="552"/>
      <c r="S18" s="551"/>
      <c r="T18" s="550">
        <f>SUM(U18:V18)</f>
        <v>1432</v>
      </c>
      <c r="U18" s="548">
        <f>SUM(W18,AE18)</f>
        <v>1162</v>
      </c>
      <c r="V18" s="548">
        <f>SUM(X18,AF18)</f>
        <v>270</v>
      </c>
      <c r="W18" s="549">
        <f>SUM(Y18,AA18,AC18)</f>
        <v>967</v>
      </c>
      <c r="X18" s="549">
        <f>SUM(Z18,AB18,AD18)</f>
        <v>165</v>
      </c>
      <c r="Y18" s="548">
        <v>462</v>
      </c>
      <c r="Z18" s="548">
        <v>106</v>
      </c>
      <c r="AA18" s="548">
        <v>140</v>
      </c>
      <c r="AB18" s="548">
        <v>15</v>
      </c>
      <c r="AC18" s="548">
        <v>365</v>
      </c>
      <c r="AD18" s="548">
        <v>44</v>
      </c>
      <c r="AE18" s="549">
        <f>SUM(AG18,AI18,AK18)</f>
        <v>195</v>
      </c>
      <c r="AF18" s="549">
        <f>SUM(AH18,AJ18,AL18)</f>
        <v>105</v>
      </c>
      <c r="AG18" s="548">
        <v>69</v>
      </c>
      <c r="AH18" s="548">
        <v>40</v>
      </c>
      <c r="AI18" s="548">
        <v>25</v>
      </c>
      <c r="AJ18" s="548">
        <v>1</v>
      </c>
      <c r="AK18" s="548">
        <v>101</v>
      </c>
      <c r="AL18" s="548">
        <v>64</v>
      </c>
    </row>
    <row r="19" spans="17:38" ht="26.25" customHeight="1">
      <c r="Q19" s="566" t="s">
        <v>508</v>
      </c>
      <c r="R19" s="568"/>
      <c r="S19" s="568"/>
      <c r="T19" s="568"/>
      <c r="U19" s="568"/>
      <c r="V19" s="568"/>
      <c r="W19" s="553"/>
      <c r="X19" s="553"/>
      <c r="Y19" s="268"/>
      <c r="Z19" s="268"/>
      <c r="AA19" s="268"/>
      <c r="AB19" s="268"/>
      <c r="AC19" s="268"/>
      <c r="AD19" s="268"/>
      <c r="AE19" s="553"/>
      <c r="AF19" s="553"/>
      <c r="AG19" s="268"/>
      <c r="AH19" s="268"/>
      <c r="AI19" s="268"/>
      <c r="AJ19" s="268"/>
      <c r="AK19" s="268"/>
      <c r="AL19" s="268"/>
    </row>
    <row r="20" spans="1:14" ht="26.25" customHeight="1">
      <c r="A20" s="311" t="s">
        <v>492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38" ht="26.25" customHeight="1">
      <c r="A21" s="516" t="s">
        <v>491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Q21" s="311" t="s">
        <v>580</v>
      </c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</row>
    <row r="22" spans="1:38" ht="26.25" customHeight="1">
      <c r="A22" s="516" t="s">
        <v>490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Q22" s="529" t="s">
        <v>579</v>
      </c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</row>
    <row r="23" spans="1:38" ht="26.25" customHeight="1" thickBo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262" t="s">
        <v>174</v>
      </c>
      <c r="Q23" s="529" t="s">
        <v>578</v>
      </c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</row>
    <row r="24" spans="1:38" ht="26.25" customHeight="1" thickBot="1">
      <c r="A24" s="535" t="s">
        <v>493</v>
      </c>
      <c r="B24" s="477"/>
      <c r="C24" s="496" t="s">
        <v>489</v>
      </c>
      <c r="D24" s="514"/>
      <c r="E24" s="534"/>
      <c r="F24" s="496" t="s">
        <v>488</v>
      </c>
      <c r="G24" s="514"/>
      <c r="H24" s="534"/>
      <c r="I24" s="496" t="s">
        <v>487</v>
      </c>
      <c r="J24" s="514"/>
      <c r="K24" s="534"/>
      <c r="L24" s="496" t="s">
        <v>486</v>
      </c>
      <c r="M24" s="514"/>
      <c r="N24" s="514"/>
      <c r="Q24" s="49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49"/>
      <c r="AE24" s="49"/>
      <c r="AF24" s="49"/>
      <c r="AG24" s="49"/>
      <c r="AH24" s="49"/>
      <c r="AI24" s="49"/>
      <c r="AJ24" s="49"/>
      <c r="AK24" s="49"/>
      <c r="AL24" s="57" t="s">
        <v>174</v>
      </c>
    </row>
    <row r="25" spans="1:38" ht="26.25" customHeight="1">
      <c r="A25" s="479"/>
      <c r="B25" s="468"/>
      <c r="C25" s="73" t="s">
        <v>2</v>
      </c>
      <c r="D25" s="73" t="s">
        <v>3</v>
      </c>
      <c r="E25" s="73" t="s">
        <v>4</v>
      </c>
      <c r="F25" s="73" t="s">
        <v>2</v>
      </c>
      <c r="G25" s="73" t="s">
        <v>3</v>
      </c>
      <c r="H25" s="73" t="s">
        <v>4</v>
      </c>
      <c r="I25" s="73" t="s">
        <v>2</v>
      </c>
      <c r="J25" s="73" t="s">
        <v>3</v>
      </c>
      <c r="K25" s="73" t="s">
        <v>4</v>
      </c>
      <c r="L25" s="73" t="s">
        <v>2</v>
      </c>
      <c r="M25" s="73" t="s">
        <v>3</v>
      </c>
      <c r="N25" s="54" t="s">
        <v>4</v>
      </c>
      <c r="Q25" s="597" t="s">
        <v>577</v>
      </c>
      <c r="R25" s="597"/>
      <c r="S25" s="596"/>
      <c r="T25" s="502" t="s">
        <v>576</v>
      </c>
      <c r="U25" s="312"/>
      <c r="V25" s="595"/>
      <c r="W25" s="593" t="s">
        <v>575</v>
      </c>
      <c r="X25" s="542"/>
      <c r="Y25" s="542"/>
      <c r="Z25" s="542"/>
      <c r="AA25" s="542"/>
      <c r="AB25" s="542"/>
      <c r="AC25" s="542"/>
      <c r="AD25" s="594"/>
      <c r="AE25" s="593" t="s">
        <v>574</v>
      </c>
      <c r="AF25" s="542"/>
      <c r="AG25" s="542"/>
      <c r="AH25" s="542"/>
      <c r="AI25" s="542"/>
      <c r="AJ25" s="542"/>
      <c r="AK25" s="542"/>
      <c r="AL25" s="542"/>
    </row>
    <row r="26" spans="1:38" ht="26.25" customHeight="1">
      <c r="A26" s="520" t="s">
        <v>50</v>
      </c>
      <c r="B26" s="521"/>
      <c r="C26" s="126">
        <f>SUM(D26:E26)</f>
        <v>6843</v>
      </c>
      <c r="D26" s="269">
        <f aca="true" t="shared" si="1" ref="D26:E30">SUM(G26,J26,M26)</f>
        <v>3382</v>
      </c>
      <c r="E26" s="269">
        <f t="shared" si="1"/>
        <v>3461</v>
      </c>
      <c r="F26" s="267" t="s">
        <v>9</v>
      </c>
      <c r="G26" s="267" t="s">
        <v>9</v>
      </c>
      <c r="H26" s="267" t="s">
        <v>9</v>
      </c>
      <c r="I26" s="126">
        <f>SUM(J26:K26)</f>
        <v>27</v>
      </c>
      <c r="J26" s="267" t="s">
        <v>9</v>
      </c>
      <c r="K26" s="267">
        <v>27</v>
      </c>
      <c r="L26" s="126">
        <f>SUM(M26:N26)</f>
        <v>6816</v>
      </c>
      <c r="M26" s="57">
        <v>3382</v>
      </c>
      <c r="N26" s="57">
        <v>3434</v>
      </c>
      <c r="Q26" s="592"/>
      <c r="R26" s="592"/>
      <c r="S26" s="591"/>
      <c r="T26" s="478"/>
      <c r="U26" s="479"/>
      <c r="V26" s="468"/>
      <c r="W26" s="590" t="s">
        <v>572</v>
      </c>
      <c r="X26" s="589"/>
      <c r="Y26" s="499" t="s">
        <v>573</v>
      </c>
      <c r="Z26" s="501"/>
      <c r="AA26" s="499" t="s">
        <v>570</v>
      </c>
      <c r="AB26" s="501"/>
      <c r="AC26" s="499" t="s">
        <v>569</v>
      </c>
      <c r="AD26" s="501"/>
      <c r="AE26" s="590" t="s">
        <v>572</v>
      </c>
      <c r="AF26" s="589"/>
      <c r="AG26" s="499" t="s">
        <v>571</v>
      </c>
      <c r="AH26" s="501"/>
      <c r="AI26" s="499" t="s">
        <v>570</v>
      </c>
      <c r="AJ26" s="501"/>
      <c r="AK26" s="499" t="s">
        <v>569</v>
      </c>
      <c r="AL26" s="500"/>
    </row>
    <row r="27" spans="1:38" ht="26.25" customHeight="1">
      <c r="A27" s="522">
        <v>6</v>
      </c>
      <c r="B27" s="523"/>
      <c r="C27" s="126">
        <f>SUM(D27:E27)</f>
        <v>7149</v>
      </c>
      <c r="D27" s="268">
        <f t="shared" si="1"/>
        <v>3469</v>
      </c>
      <c r="E27" s="268">
        <f t="shared" si="1"/>
        <v>3680</v>
      </c>
      <c r="F27" s="267" t="s">
        <v>9</v>
      </c>
      <c r="G27" s="267" t="s">
        <v>9</v>
      </c>
      <c r="H27" s="267" t="s">
        <v>9</v>
      </c>
      <c r="I27" s="126">
        <f>SUM(J27:K27)</f>
        <v>35</v>
      </c>
      <c r="J27" s="267" t="s">
        <v>9</v>
      </c>
      <c r="K27" s="267">
        <v>35</v>
      </c>
      <c r="L27" s="126">
        <f>SUM(M27:N27)</f>
        <v>7114</v>
      </c>
      <c r="M27" s="57">
        <v>3469</v>
      </c>
      <c r="N27" s="57">
        <v>3645</v>
      </c>
      <c r="Q27" s="588"/>
      <c r="R27" s="588"/>
      <c r="S27" s="587"/>
      <c r="T27" s="78" t="s">
        <v>459</v>
      </c>
      <c r="U27" s="586" t="s">
        <v>458</v>
      </c>
      <c r="V27" s="585" t="s">
        <v>457</v>
      </c>
      <c r="W27" s="585" t="s">
        <v>458</v>
      </c>
      <c r="X27" s="586" t="s">
        <v>457</v>
      </c>
      <c r="Y27" s="585" t="s">
        <v>458</v>
      </c>
      <c r="Z27" s="586" t="s">
        <v>457</v>
      </c>
      <c r="AA27" s="585" t="s">
        <v>458</v>
      </c>
      <c r="AB27" s="586" t="s">
        <v>457</v>
      </c>
      <c r="AC27" s="585" t="s">
        <v>458</v>
      </c>
      <c r="AD27" s="586" t="s">
        <v>457</v>
      </c>
      <c r="AE27" s="585" t="s">
        <v>458</v>
      </c>
      <c r="AF27" s="586" t="s">
        <v>457</v>
      </c>
      <c r="AG27" s="585" t="s">
        <v>458</v>
      </c>
      <c r="AH27" s="586" t="s">
        <v>457</v>
      </c>
      <c r="AI27" s="585" t="s">
        <v>458</v>
      </c>
      <c r="AJ27" s="586" t="s">
        <v>457</v>
      </c>
      <c r="AK27" s="585" t="s">
        <v>458</v>
      </c>
      <c r="AL27" s="80" t="s">
        <v>457</v>
      </c>
    </row>
    <row r="28" spans="1:38" ht="26.25" customHeight="1">
      <c r="A28" s="522">
        <v>7</v>
      </c>
      <c r="B28" s="523"/>
      <c r="C28" s="126">
        <f>SUM(D28:E28)</f>
        <v>6974</v>
      </c>
      <c r="D28" s="268">
        <f t="shared" si="1"/>
        <v>3520</v>
      </c>
      <c r="E28" s="268">
        <f t="shared" si="1"/>
        <v>3454</v>
      </c>
      <c r="F28" s="267" t="s">
        <v>9</v>
      </c>
      <c r="G28" s="267" t="s">
        <v>9</v>
      </c>
      <c r="H28" s="267" t="s">
        <v>9</v>
      </c>
      <c r="I28" s="126">
        <f>SUM(J28:K28)</f>
        <v>34</v>
      </c>
      <c r="J28" s="267" t="s">
        <v>9</v>
      </c>
      <c r="K28" s="267">
        <v>34</v>
      </c>
      <c r="L28" s="126">
        <f>SUM(M28:N28)</f>
        <v>6940</v>
      </c>
      <c r="M28" s="57">
        <v>3520</v>
      </c>
      <c r="N28" s="57">
        <v>3420</v>
      </c>
      <c r="Q28" s="584" t="s">
        <v>568</v>
      </c>
      <c r="R28" s="584"/>
      <c r="S28" s="583"/>
      <c r="T28" s="286">
        <f>SUM(T29:T33)</f>
        <v>2154</v>
      </c>
      <c r="U28" s="285">
        <f>SUM(U29:U33)</f>
        <v>642</v>
      </c>
      <c r="V28" s="285">
        <f>SUM(V29:V33)</f>
        <v>1512</v>
      </c>
      <c r="W28" s="285">
        <f>SUM(W29:W33)</f>
        <v>567</v>
      </c>
      <c r="X28" s="285">
        <f>SUM(X29:X33)</f>
        <v>1422</v>
      </c>
      <c r="Y28" s="285">
        <f>SUM(Y29:Y33)</f>
        <v>86</v>
      </c>
      <c r="Z28" s="285">
        <f>SUM(Z29:Z33)</f>
        <v>461</v>
      </c>
      <c r="AA28" s="285">
        <f>SUM(AA29:AA33)</f>
        <v>15</v>
      </c>
      <c r="AB28" s="285">
        <f>SUM(AB29:AB33)</f>
        <v>13</v>
      </c>
      <c r="AC28" s="285">
        <f>SUM(AC29:AC33)</f>
        <v>466</v>
      </c>
      <c r="AD28" s="285">
        <f>SUM(AD29:AD33)</f>
        <v>948</v>
      </c>
      <c r="AE28" s="285">
        <f>SUM(AE29:AE33)</f>
        <v>75</v>
      </c>
      <c r="AF28" s="285">
        <f>SUM(AF29:AF33)</f>
        <v>90</v>
      </c>
      <c r="AG28" s="285">
        <f>SUM(AG29:AG33)</f>
        <v>8</v>
      </c>
      <c r="AH28" s="285">
        <f>SUM(AH29:AH33)</f>
        <v>5</v>
      </c>
      <c r="AI28" s="285">
        <f>SUM(AI29:AI33)</f>
        <v>27</v>
      </c>
      <c r="AJ28" s="285">
        <f>SUM(AJ29:AJ33)</f>
        <v>9</v>
      </c>
      <c r="AK28" s="285">
        <f>SUM(AK29:AK33)</f>
        <v>40</v>
      </c>
      <c r="AL28" s="285">
        <f>SUM(AL29:AL33)</f>
        <v>76</v>
      </c>
    </row>
    <row r="29" spans="1:38" ht="26.25" customHeight="1">
      <c r="A29" s="522">
        <v>8</v>
      </c>
      <c r="B29" s="523"/>
      <c r="C29" s="126">
        <f>SUM(D29:E29)</f>
        <v>7171</v>
      </c>
      <c r="D29" s="268">
        <f t="shared" si="1"/>
        <v>3698</v>
      </c>
      <c r="E29" s="268">
        <f t="shared" si="1"/>
        <v>3473</v>
      </c>
      <c r="F29" s="267" t="s">
        <v>9</v>
      </c>
      <c r="G29" s="267" t="s">
        <v>9</v>
      </c>
      <c r="H29" s="267" t="s">
        <v>9</v>
      </c>
      <c r="I29" s="126">
        <f>SUM(J29:K29)</f>
        <v>35</v>
      </c>
      <c r="J29" s="267" t="s">
        <v>9</v>
      </c>
      <c r="K29" s="266">
        <v>35</v>
      </c>
      <c r="L29" s="126">
        <f>SUM(M29:N29)</f>
        <v>7136</v>
      </c>
      <c r="M29" s="59">
        <v>3698</v>
      </c>
      <c r="N29" s="59">
        <v>3438</v>
      </c>
      <c r="Q29" s="582" t="s">
        <v>567</v>
      </c>
      <c r="R29" s="582"/>
      <c r="S29" s="581"/>
      <c r="T29" s="61">
        <f>SUM(U29:V29)</f>
        <v>1137</v>
      </c>
      <c r="U29" s="63">
        <f>SUM(W29,AE29)</f>
        <v>390</v>
      </c>
      <c r="V29" s="63">
        <f>SUM(X29,AF29)</f>
        <v>747</v>
      </c>
      <c r="W29" s="49">
        <f>SUM(Y29,AA29,AC29)</f>
        <v>342</v>
      </c>
      <c r="X29" s="49">
        <f>SUM(Z29,AB29,AD29)</f>
        <v>688</v>
      </c>
      <c r="Y29" s="63">
        <v>68</v>
      </c>
      <c r="Z29" s="63">
        <v>456</v>
      </c>
      <c r="AA29" s="63">
        <v>12</v>
      </c>
      <c r="AB29" s="63">
        <v>6</v>
      </c>
      <c r="AC29" s="63">
        <v>262</v>
      </c>
      <c r="AD29" s="63">
        <v>226</v>
      </c>
      <c r="AE29" s="49">
        <f>SUM(AG29,AI29,AK29)</f>
        <v>48</v>
      </c>
      <c r="AF29" s="49">
        <f>SUM(AH29,AJ29,AL29)</f>
        <v>59</v>
      </c>
      <c r="AG29" s="49">
        <v>8</v>
      </c>
      <c r="AH29" s="59">
        <v>5</v>
      </c>
      <c r="AI29" s="57">
        <v>7</v>
      </c>
      <c r="AJ29" s="49">
        <v>6</v>
      </c>
      <c r="AK29" s="49">
        <v>33</v>
      </c>
      <c r="AL29" s="49">
        <v>48</v>
      </c>
    </row>
    <row r="30" spans="1:38" ht="26.25" customHeight="1">
      <c r="A30" s="532">
        <v>9</v>
      </c>
      <c r="B30" s="533"/>
      <c r="C30" s="175">
        <f>SUM(D30:E30)</f>
        <v>7221</v>
      </c>
      <c r="D30" s="265">
        <f t="shared" si="1"/>
        <v>3842</v>
      </c>
      <c r="E30" s="265">
        <f t="shared" si="1"/>
        <v>3379</v>
      </c>
      <c r="F30" s="265" t="s">
        <v>9</v>
      </c>
      <c r="G30" s="265" t="s">
        <v>9</v>
      </c>
      <c r="H30" s="265" t="s">
        <v>9</v>
      </c>
      <c r="I30" s="174">
        <f>SUM(J30:K30)</f>
        <v>29</v>
      </c>
      <c r="J30" s="265" t="s">
        <v>9</v>
      </c>
      <c r="K30" s="264">
        <v>29</v>
      </c>
      <c r="L30" s="174">
        <f>SUM(M30:N30)</f>
        <v>7192</v>
      </c>
      <c r="M30" s="264">
        <v>3842</v>
      </c>
      <c r="N30" s="264">
        <v>3350</v>
      </c>
      <c r="Q30" s="582" t="s">
        <v>566</v>
      </c>
      <c r="R30" s="582"/>
      <c r="S30" s="581"/>
      <c r="T30" s="61">
        <f>SUM(U30:V30)</f>
        <v>176</v>
      </c>
      <c r="U30" s="63">
        <f>SUM(W30,AE30)</f>
        <v>143</v>
      </c>
      <c r="V30" s="63">
        <f>SUM(X30,AF30)</f>
        <v>33</v>
      </c>
      <c r="W30" s="49">
        <f>SUM(Y30,AA30,AC30)</f>
        <v>120</v>
      </c>
      <c r="X30" s="49">
        <f>SUM(Z30,AB30,AD30)</f>
        <v>30</v>
      </c>
      <c r="Y30" s="63">
        <v>2</v>
      </c>
      <c r="Z30" s="63">
        <v>3</v>
      </c>
      <c r="AA30" s="63">
        <v>3</v>
      </c>
      <c r="AB30" s="63">
        <v>2</v>
      </c>
      <c r="AC30" s="63">
        <v>115</v>
      </c>
      <c r="AD30" s="63">
        <v>25</v>
      </c>
      <c r="AE30" s="49">
        <f>SUM(AG30,AI30,AK30)</f>
        <v>23</v>
      </c>
      <c r="AF30" s="49">
        <f>SUM(AH30,AJ30,AL30)</f>
        <v>3</v>
      </c>
      <c r="AG30" s="63" t="s">
        <v>559</v>
      </c>
      <c r="AH30" s="63" t="s">
        <v>559</v>
      </c>
      <c r="AI30" s="49">
        <v>18</v>
      </c>
      <c r="AJ30" s="49">
        <v>3</v>
      </c>
      <c r="AK30" s="49">
        <v>5</v>
      </c>
      <c r="AL30" s="63" t="s">
        <v>559</v>
      </c>
    </row>
    <row r="31" spans="1:38" ht="26.25" customHeight="1">
      <c r="A31" s="65" t="s">
        <v>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Q31" s="582" t="s">
        <v>565</v>
      </c>
      <c r="R31" s="582"/>
      <c r="S31" s="581"/>
      <c r="T31" s="61">
        <f>SUM(U31:V31)</f>
        <v>773</v>
      </c>
      <c r="U31" s="63">
        <f>SUM(W31,AE31)</f>
        <v>94</v>
      </c>
      <c r="V31" s="63">
        <f>SUM(X31,AF31)</f>
        <v>679</v>
      </c>
      <c r="W31" s="49">
        <f>SUM(Y31,AA31,AC31)</f>
        <v>94</v>
      </c>
      <c r="X31" s="49">
        <f>SUM(Z31,AB31,AD31)</f>
        <v>677</v>
      </c>
      <c r="Y31" s="63">
        <v>16</v>
      </c>
      <c r="Z31" s="63">
        <v>2</v>
      </c>
      <c r="AA31" s="63" t="s">
        <v>559</v>
      </c>
      <c r="AB31" s="63">
        <v>1</v>
      </c>
      <c r="AC31" s="63">
        <v>78</v>
      </c>
      <c r="AD31" s="63">
        <v>674</v>
      </c>
      <c r="AE31" s="63" t="s">
        <v>559</v>
      </c>
      <c r="AF31" s="49">
        <f>SUM(AH31,AJ31,AL31)</f>
        <v>2</v>
      </c>
      <c r="AG31" s="63" t="s">
        <v>559</v>
      </c>
      <c r="AH31" s="63" t="s">
        <v>559</v>
      </c>
      <c r="AI31" s="63" t="s">
        <v>559</v>
      </c>
      <c r="AJ31" s="63" t="s">
        <v>559</v>
      </c>
      <c r="AK31" s="63" t="s">
        <v>559</v>
      </c>
      <c r="AL31" s="49">
        <v>2</v>
      </c>
    </row>
    <row r="32" spans="17:38" ht="26.25" customHeight="1">
      <c r="Q32" s="582" t="s">
        <v>564</v>
      </c>
      <c r="R32" s="582"/>
      <c r="S32" s="581"/>
      <c r="T32" s="61">
        <f>SUM(U32:V32)</f>
        <v>49</v>
      </c>
      <c r="U32" s="63">
        <f>SUM(W32,AE32)</f>
        <v>5</v>
      </c>
      <c r="V32" s="63">
        <f>SUM(X32,AF32)</f>
        <v>44</v>
      </c>
      <c r="W32" s="49">
        <f>SUM(Y32,AA32,AC32)</f>
        <v>3</v>
      </c>
      <c r="X32" s="49">
        <f>SUM(Z32,AB32,AD32)</f>
        <v>22</v>
      </c>
      <c r="Y32" s="63" t="s">
        <v>559</v>
      </c>
      <c r="Z32" s="63" t="s">
        <v>559</v>
      </c>
      <c r="AA32" s="63" t="s">
        <v>559</v>
      </c>
      <c r="AB32" s="63">
        <v>4</v>
      </c>
      <c r="AC32" s="63">
        <v>3</v>
      </c>
      <c r="AD32" s="63">
        <v>18</v>
      </c>
      <c r="AE32" s="49">
        <f>SUM(AG32,AI32,AK32)</f>
        <v>2</v>
      </c>
      <c r="AF32" s="49">
        <f>SUM(AH32,AJ32,AL32)</f>
        <v>22</v>
      </c>
      <c r="AG32" s="63" t="s">
        <v>559</v>
      </c>
      <c r="AH32" s="63" t="s">
        <v>559</v>
      </c>
      <c r="AI32" s="49">
        <v>2</v>
      </c>
      <c r="AJ32" s="63" t="s">
        <v>559</v>
      </c>
      <c r="AK32" s="63" t="s">
        <v>559</v>
      </c>
      <c r="AL32" s="49">
        <v>22</v>
      </c>
    </row>
    <row r="33" spans="17:38" ht="26.25" customHeight="1">
      <c r="Q33" s="580" t="s">
        <v>563</v>
      </c>
      <c r="R33" s="580"/>
      <c r="S33" s="579"/>
      <c r="T33" s="61">
        <f>SUM(U33:V33)</f>
        <v>19</v>
      </c>
      <c r="U33" s="63">
        <f>SUM(W33,AE33)</f>
        <v>10</v>
      </c>
      <c r="V33" s="63">
        <f>SUM(X33,AF33)</f>
        <v>9</v>
      </c>
      <c r="W33" s="49">
        <f>SUM(Y33,AA33,AC33)</f>
        <v>8</v>
      </c>
      <c r="X33" s="49">
        <f>SUM(Z33,AB33,AD33)</f>
        <v>5</v>
      </c>
      <c r="Y33" s="63" t="s">
        <v>559</v>
      </c>
      <c r="Z33" s="63" t="s">
        <v>559</v>
      </c>
      <c r="AA33" s="63" t="s">
        <v>559</v>
      </c>
      <c r="AB33" s="63" t="s">
        <v>559</v>
      </c>
      <c r="AC33" s="63">
        <v>8</v>
      </c>
      <c r="AD33" s="63">
        <v>5</v>
      </c>
      <c r="AE33" s="49">
        <f>SUM(AG33,AI33,AK33)</f>
        <v>2</v>
      </c>
      <c r="AF33" s="49">
        <f>SUM(AH33,AJ33,AL33)</f>
        <v>4</v>
      </c>
      <c r="AG33" s="63" t="s">
        <v>559</v>
      </c>
      <c r="AH33" s="63" t="s">
        <v>559</v>
      </c>
      <c r="AI33" s="63" t="s">
        <v>559</v>
      </c>
      <c r="AJ33" s="63" t="s">
        <v>559</v>
      </c>
      <c r="AK33" s="49">
        <v>2</v>
      </c>
      <c r="AL33" s="49">
        <v>4</v>
      </c>
    </row>
    <row r="34" spans="1:38" ht="26.25" customHeight="1">
      <c r="A34" s="311" t="s">
        <v>507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Q34" s="578" t="s">
        <v>581</v>
      </c>
      <c r="R34" s="503" t="s">
        <v>562</v>
      </c>
      <c r="S34" s="577" t="s">
        <v>561</v>
      </c>
      <c r="T34" s="576">
        <f>SUM(U34:V34)</f>
        <v>11</v>
      </c>
      <c r="U34" s="574" t="s">
        <v>559</v>
      </c>
      <c r="V34" s="574">
        <f>SUM(X34,AF34)</f>
        <v>11</v>
      </c>
      <c r="W34" s="574" t="s">
        <v>559</v>
      </c>
      <c r="X34" s="573">
        <f>SUM(Z34,AB34,AD34)</f>
        <v>9</v>
      </c>
      <c r="Y34" s="574" t="s">
        <v>559</v>
      </c>
      <c r="Z34" s="575">
        <v>4</v>
      </c>
      <c r="AA34" s="574" t="s">
        <v>559</v>
      </c>
      <c r="AB34" s="575">
        <v>1</v>
      </c>
      <c r="AC34" s="574" t="s">
        <v>559</v>
      </c>
      <c r="AD34" s="574">
        <v>4</v>
      </c>
      <c r="AE34" s="574" t="s">
        <v>559</v>
      </c>
      <c r="AF34" s="573">
        <f>SUM(AH34,AJ34,AL34)</f>
        <v>2</v>
      </c>
      <c r="AG34" s="574" t="s">
        <v>559</v>
      </c>
      <c r="AH34" s="574" t="s">
        <v>559</v>
      </c>
      <c r="AI34" s="574" t="s">
        <v>559</v>
      </c>
      <c r="AJ34" s="574" t="s">
        <v>559</v>
      </c>
      <c r="AK34" s="574" t="s">
        <v>559</v>
      </c>
      <c r="AL34" s="573">
        <v>2</v>
      </c>
    </row>
    <row r="35" spans="1:38" ht="26.25" customHeight="1">
      <c r="A35" s="516" t="s">
        <v>491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Q35" s="539"/>
      <c r="R35" s="509"/>
      <c r="S35" s="572" t="s">
        <v>560</v>
      </c>
      <c r="T35" s="55">
        <f>SUM(U35:V35)</f>
        <v>990</v>
      </c>
      <c r="U35" s="52">
        <f>SUM(W35,AE35)</f>
        <v>2</v>
      </c>
      <c r="V35" s="52">
        <f>SUM(X35,AF35)</f>
        <v>988</v>
      </c>
      <c r="W35" s="571">
        <f>SUM(Y35,AA35,AC35)</f>
        <v>2</v>
      </c>
      <c r="X35" s="571">
        <f>SUM(Z35,AB35,AD35)</f>
        <v>988</v>
      </c>
      <c r="Y35" s="52" t="s">
        <v>559</v>
      </c>
      <c r="Z35" s="570">
        <v>413</v>
      </c>
      <c r="AA35" s="52" t="s">
        <v>559</v>
      </c>
      <c r="AB35" s="52" t="s">
        <v>559</v>
      </c>
      <c r="AC35" s="52">
        <v>2</v>
      </c>
      <c r="AD35" s="52">
        <v>575</v>
      </c>
      <c r="AE35" s="52" t="s">
        <v>559</v>
      </c>
      <c r="AF35" s="52" t="s">
        <v>559</v>
      </c>
      <c r="AG35" s="52" t="s">
        <v>559</v>
      </c>
      <c r="AH35" s="52" t="s">
        <v>559</v>
      </c>
      <c r="AI35" s="52" t="s">
        <v>559</v>
      </c>
      <c r="AJ35" s="52" t="s">
        <v>559</v>
      </c>
      <c r="AK35" s="52" t="s">
        <v>559</v>
      </c>
      <c r="AL35" s="52" t="s">
        <v>559</v>
      </c>
    </row>
    <row r="36" spans="1:38" ht="26.25" customHeight="1">
      <c r="A36" s="516" t="s">
        <v>506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Q36" s="569" t="s">
        <v>557</v>
      </c>
      <c r="R36" s="569"/>
      <c r="S36" s="569"/>
      <c r="T36" s="569"/>
      <c r="U36" s="56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14" ht="26.25" customHeight="1" thickBo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62" t="s">
        <v>174</v>
      </c>
    </row>
    <row r="38" spans="1:32" ht="26.25" customHeight="1">
      <c r="A38" s="283"/>
      <c r="B38" s="282"/>
      <c r="C38" s="280"/>
      <c r="D38" s="280"/>
      <c r="E38" s="280"/>
      <c r="F38" s="280"/>
      <c r="G38" s="281"/>
      <c r="H38" s="280"/>
      <c r="I38" s="280"/>
      <c r="J38" s="281"/>
      <c r="K38" s="281"/>
      <c r="L38" s="281"/>
      <c r="M38" s="280"/>
      <c r="N38" s="279"/>
      <c r="Q38" s="311" t="s">
        <v>580</v>
      </c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</row>
    <row r="39" spans="1:32" ht="26.25" customHeight="1">
      <c r="A39" s="530" t="s">
        <v>505</v>
      </c>
      <c r="B39" s="531"/>
      <c r="C39" s="494" t="s">
        <v>224</v>
      </c>
      <c r="D39" s="494" t="s">
        <v>504</v>
      </c>
      <c r="E39" s="494" t="s">
        <v>503</v>
      </c>
      <c r="F39" s="519" t="s">
        <v>502</v>
      </c>
      <c r="G39" s="599" t="s">
        <v>501</v>
      </c>
      <c r="H39" s="494" t="s">
        <v>431</v>
      </c>
      <c r="I39" s="494" t="s">
        <v>500</v>
      </c>
      <c r="J39" s="519" t="s">
        <v>499</v>
      </c>
      <c r="K39" s="519" t="s">
        <v>498</v>
      </c>
      <c r="L39" s="519" t="s">
        <v>497</v>
      </c>
      <c r="M39" s="494" t="s">
        <v>496</v>
      </c>
      <c r="N39" s="518" t="s">
        <v>495</v>
      </c>
      <c r="Q39" s="529" t="s">
        <v>596</v>
      </c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</row>
    <row r="40" spans="1:32" ht="26.25" customHeight="1" thickBot="1">
      <c r="A40" s="530"/>
      <c r="B40" s="531"/>
      <c r="C40" s="494"/>
      <c r="D40" s="494"/>
      <c r="E40" s="494"/>
      <c r="F40" s="494"/>
      <c r="G40" s="599"/>
      <c r="H40" s="494"/>
      <c r="I40" s="494"/>
      <c r="J40" s="494"/>
      <c r="K40" s="494"/>
      <c r="L40" s="494"/>
      <c r="M40" s="494"/>
      <c r="N40" s="515"/>
      <c r="Q40" s="598" t="s">
        <v>595</v>
      </c>
      <c r="R40" s="598"/>
      <c r="S40" s="598"/>
      <c r="T40" s="598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</row>
    <row r="41" spans="1:32" ht="26.25" customHeight="1">
      <c r="A41" s="530"/>
      <c r="B41" s="531"/>
      <c r="C41" s="494"/>
      <c r="D41" s="494"/>
      <c r="E41" s="494"/>
      <c r="F41" s="494"/>
      <c r="G41" s="599"/>
      <c r="H41" s="494"/>
      <c r="I41" s="494"/>
      <c r="J41" s="494"/>
      <c r="K41" s="494"/>
      <c r="L41" s="494"/>
      <c r="M41" s="494"/>
      <c r="N41" s="515"/>
      <c r="Q41" s="308" t="s">
        <v>594</v>
      </c>
      <c r="R41" s="502" t="s">
        <v>593</v>
      </c>
      <c r="S41" s="476"/>
      <c r="T41" s="477"/>
      <c r="U41" s="593" t="s">
        <v>592</v>
      </c>
      <c r="V41" s="497"/>
      <c r="W41" s="497"/>
      <c r="X41" s="497"/>
      <c r="Y41" s="497"/>
      <c r="Z41" s="497"/>
      <c r="AA41" s="497"/>
      <c r="AB41" s="497"/>
      <c r="AC41" s="497"/>
      <c r="AD41" s="498"/>
      <c r="AE41" s="502" t="s">
        <v>591</v>
      </c>
      <c r="AF41" s="476"/>
    </row>
    <row r="42" spans="1:32" ht="26.25" customHeight="1">
      <c r="A42" s="278"/>
      <c r="B42" s="277"/>
      <c r="C42" s="275"/>
      <c r="D42" s="275"/>
      <c r="E42" s="275"/>
      <c r="F42" s="275"/>
      <c r="G42" s="276"/>
      <c r="H42" s="275"/>
      <c r="I42" s="275"/>
      <c r="J42" s="275"/>
      <c r="K42" s="275"/>
      <c r="L42" s="275"/>
      <c r="M42" s="275"/>
      <c r="N42" s="274"/>
      <c r="Q42" s="495"/>
      <c r="R42" s="478"/>
      <c r="S42" s="479"/>
      <c r="T42" s="468"/>
      <c r="U42" s="590" t="s">
        <v>549</v>
      </c>
      <c r="V42" s="589"/>
      <c r="W42" s="499" t="s">
        <v>590</v>
      </c>
      <c r="X42" s="501"/>
      <c r="Y42" s="499" t="s">
        <v>589</v>
      </c>
      <c r="Z42" s="501"/>
      <c r="AA42" s="499" t="s">
        <v>588</v>
      </c>
      <c r="AB42" s="501"/>
      <c r="AC42" s="499" t="s">
        <v>563</v>
      </c>
      <c r="AD42" s="501"/>
      <c r="AE42" s="478"/>
      <c r="AF42" s="479"/>
    </row>
    <row r="43" spans="1:32" ht="26.25" customHeight="1">
      <c r="A43" s="527" t="s">
        <v>494</v>
      </c>
      <c r="B43" s="528"/>
      <c r="C43" s="67">
        <f aca="true" t="shared" si="2" ref="C43:K43">SUM(C45:C47)</f>
        <v>7221</v>
      </c>
      <c r="D43" s="67">
        <f t="shared" si="2"/>
        <v>29</v>
      </c>
      <c r="E43" s="67">
        <f t="shared" si="2"/>
        <v>102</v>
      </c>
      <c r="F43" s="67">
        <f t="shared" si="2"/>
        <v>48</v>
      </c>
      <c r="G43" s="67">
        <f t="shared" si="2"/>
        <v>60</v>
      </c>
      <c r="H43" s="67">
        <f t="shared" si="2"/>
        <v>127</v>
      </c>
      <c r="I43" s="67">
        <f t="shared" si="2"/>
        <v>254</v>
      </c>
      <c r="J43" s="67">
        <f t="shared" si="2"/>
        <v>178</v>
      </c>
      <c r="K43" s="67">
        <f t="shared" si="2"/>
        <v>85</v>
      </c>
      <c r="L43" s="272" t="s">
        <v>9</v>
      </c>
      <c r="M43" s="67">
        <f>SUM(M45:M47)</f>
        <v>448</v>
      </c>
      <c r="N43" s="67">
        <f>SUM(N45:N47)</f>
        <v>5890</v>
      </c>
      <c r="Q43" s="525"/>
      <c r="R43" s="79" t="s">
        <v>2</v>
      </c>
      <c r="S43" s="586" t="s">
        <v>3</v>
      </c>
      <c r="T43" s="78" t="s">
        <v>4</v>
      </c>
      <c r="U43" s="78" t="s">
        <v>3</v>
      </c>
      <c r="V43" s="78" t="s">
        <v>4</v>
      </c>
      <c r="W43" s="78" t="s">
        <v>3</v>
      </c>
      <c r="X43" s="78" t="s">
        <v>4</v>
      </c>
      <c r="Y43" s="78" t="s">
        <v>3</v>
      </c>
      <c r="Z43" s="78" t="s">
        <v>4</v>
      </c>
      <c r="AA43" s="78" t="s">
        <v>3</v>
      </c>
      <c r="AB43" s="78" t="s">
        <v>4</v>
      </c>
      <c r="AC43" s="78" t="s">
        <v>3</v>
      </c>
      <c r="AD43" s="78" t="s">
        <v>4</v>
      </c>
      <c r="AE43" s="78" t="s">
        <v>3</v>
      </c>
      <c r="AF43" s="79" t="s">
        <v>4</v>
      </c>
    </row>
    <row r="44" spans="1:32" ht="26.25" customHeight="1">
      <c r="A44" s="60"/>
      <c r="B44" s="271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Q44" s="273" t="s">
        <v>587</v>
      </c>
      <c r="R44" s="114">
        <f>SUM(R45:R47)</f>
        <v>33143</v>
      </c>
      <c r="S44" s="114">
        <f>SUM(S45:S47)</f>
        <v>22161</v>
      </c>
      <c r="T44" s="114">
        <f>SUM(T45:T47)</f>
        <v>10982</v>
      </c>
      <c r="U44" s="114">
        <f>SUM(U45:U47)</f>
        <v>21453</v>
      </c>
      <c r="V44" s="114">
        <f>SUM(V45:V47)</f>
        <v>7739</v>
      </c>
      <c r="W44" s="114">
        <f>SUM(W45:W47)</f>
        <v>2590</v>
      </c>
      <c r="X44" s="114">
        <f>SUM(X45:X47)</f>
        <v>430</v>
      </c>
      <c r="Y44" s="114">
        <f>SUM(Y45:Y47)</f>
        <v>18523</v>
      </c>
      <c r="Z44" s="114">
        <f>SUM(Z45:Z47)</f>
        <v>7094</v>
      </c>
      <c r="AA44" s="114">
        <f>SUM(AA45:AA47)</f>
        <v>4</v>
      </c>
      <c r="AB44" s="114">
        <f>SUM(AB45:AB47)</f>
        <v>15</v>
      </c>
      <c r="AC44" s="114">
        <f>SUM(AC45:AC47)</f>
        <v>336</v>
      </c>
      <c r="AD44" s="114">
        <f>SUM(AD45:AD47)</f>
        <v>200</v>
      </c>
      <c r="AE44" s="114">
        <f>SUM(AE45:AE47)</f>
        <v>708</v>
      </c>
      <c r="AF44" s="114">
        <f>SUM(AF45:AF47)</f>
        <v>3243</v>
      </c>
    </row>
    <row r="45" spans="1:32" ht="26.25" customHeight="1">
      <c r="A45" s="529" t="s">
        <v>3</v>
      </c>
      <c r="B45" s="495"/>
      <c r="C45" s="65">
        <f>SUM(D45:N45)</f>
        <v>3842</v>
      </c>
      <c r="D45" s="63" t="s">
        <v>67</v>
      </c>
      <c r="E45" s="65">
        <v>23</v>
      </c>
      <c r="F45" s="65">
        <v>29</v>
      </c>
      <c r="G45" s="65">
        <v>21</v>
      </c>
      <c r="H45" s="63" t="s">
        <v>67</v>
      </c>
      <c r="I45" s="65">
        <v>12</v>
      </c>
      <c r="J45" s="63" t="s">
        <v>67</v>
      </c>
      <c r="K45" s="65">
        <v>40</v>
      </c>
      <c r="L45" s="63" t="s">
        <v>67</v>
      </c>
      <c r="M45" s="65">
        <v>347</v>
      </c>
      <c r="N45" s="65">
        <v>3370</v>
      </c>
      <c r="Q45" s="259" t="s">
        <v>585</v>
      </c>
      <c r="R45" s="126">
        <f>SUM(S45:T45)</f>
        <v>11308</v>
      </c>
      <c r="S45" s="268">
        <f>SUM(U45,AE45)</f>
        <v>7914</v>
      </c>
      <c r="T45" s="268">
        <f>SUM(V45,AF45)</f>
        <v>3394</v>
      </c>
      <c r="U45" s="268">
        <f>SUM(W45,Y45,AA45,AC45)</f>
        <v>7898</v>
      </c>
      <c r="V45" s="268">
        <f>SUM(X45,Z45,AB45,AD45)</f>
        <v>3183</v>
      </c>
      <c r="W45" s="63">
        <v>2081</v>
      </c>
      <c r="X45" s="63">
        <v>361</v>
      </c>
      <c r="Y45" s="63">
        <v>5532</v>
      </c>
      <c r="Z45" s="63">
        <v>2657</v>
      </c>
      <c r="AA45" s="63">
        <v>2</v>
      </c>
      <c r="AB45" s="63">
        <v>15</v>
      </c>
      <c r="AC45" s="63">
        <v>283</v>
      </c>
      <c r="AD45" s="63">
        <v>150</v>
      </c>
      <c r="AE45" s="63">
        <v>16</v>
      </c>
      <c r="AF45" s="63">
        <v>211</v>
      </c>
    </row>
    <row r="46" spans="1:32" ht="26.25" customHeight="1">
      <c r="A46" s="60"/>
      <c r="B46" s="271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Q46" s="259" t="s">
        <v>584</v>
      </c>
      <c r="R46" s="126">
        <f>SUM(S46:T46)</f>
        <v>934</v>
      </c>
      <c r="S46" s="268">
        <f>SUM(U46,AE46)</f>
        <v>412</v>
      </c>
      <c r="T46" s="268">
        <f>SUM(V46,AF46)</f>
        <v>522</v>
      </c>
      <c r="U46" s="268">
        <f>SUM(W46,Y46,AA46,AC46)</f>
        <v>317</v>
      </c>
      <c r="V46" s="268">
        <f>SUM(X46,Z46,AB46,AD46)</f>
        <v>351</v>
      </c>
      <c r="W46" s="63">
        <v>41</v>
      </c>
      <c r="X46" s="63">
        <v>31</v>
      </c>
      <c r="Y46" s="63">
        <v>275</v>
      </c>
      <c r="Z46" s="63">
        <v>312</v>
      </c>
      <c r="AA46" s="57" t="s">
        <v>559</v>
      </c>
      <c r="AB46" s="57" t="s">
        <v>559</v>
      </c>
      <c r="AC46" s="63">
        <v>1</v>
      </c>
      <c r="AD46" s="63">
        <v>8</v>
      </c>
      <c r="AE46" s="63">
        <v>95</v>
      </c>
      <c r="AF46" s="63">
        <v>171</v>
      </c>
    </row>
    <row r="47" spans="1:32" ht="26.25" customHeight="1">
      <c r="A47" s="524" t="s">
        <v>4</v>
      </c>
      <c r="B47" s="525"/>
      <c r="C47" s="55">
        <f>SUM(D47:N47)</f>
        <v>3379</v>
      </c>
      <c r="D47" s="53">
        <v>29</v>
      </c>
      <c r="E47" s="53">
        <v>79</v>
      </c>
      <c r="F47" s="53">
        <v>19</v>
      </c>
      <c r="G47" s="53">
        <v>39</v>
      </c>
      <c r="H47" s="53">
        <v>127</v>
      </c>
      <c r="I47" s="53">
        <v>242</v>
      </c>
      <c r="J47" s="53">
        <v>178</v>
      </c>
      <c r="K47" s="53">
        <v>45</v>
      </c>
      <c r="L47" s="52" t="s">
        <v>67</v>
      </c>
      <c r="M47" s="53">
        <v>101</v>
      </c>
      <c r="N47" s="53">
        <v>2520</v>
      </c>
      <c r="Q47" s="74" t="s">
        <v>583</v>
      </c>
      <c r="R47" s="550">
        <f>SUM(S47:T47)</f>
        <v>20901</v>
      </c>
      <c r="S47" s="548">
        <f>SUM(U47,AE47)</f>
        <v>13835</v>
      </c>
      <c r="T47" s="548">
        <f>SUM(V47,AF47)</f>
        <v>7066</v>
      </c>
      <c r="U47" s="548">
        <f>SUM(W47,Y47,AA47,AC47)</f>
        <v>13238</v>
      </c>
      <c r="V47" s="548">
        <f>SUM(X47,Z47,AB47,AD47)</f>
        <v>4205</v>
      </c>
      <c r="W47" s="52">
        <v>468</v>
      </c>
      <c r="X47" s="52">
        <v>38</v>
      </c>
      <c r="Y47" s="52">
        <v>12716</v>
      </c>
      <c r="Z47" s="52">
        <v>4125</v>
      </c>
      <c r="AA47" s="52">
        <v>2</v>
      </c>
      <c r="AB47" s="52" t="s">
        <v>559</v>
      </c>
      <c r="AC47" s="52">
        <v>52</v>
      </c>
      <c r="AD47" s="52">
        <v>42</v>
      </c>
      <c r="AE47" s="52">
        <v>597</v>
      </c>
      <c r="AF47" s="52">
        <v>2861</v>
      </c>
    </row>
    <row r="48" spans="1:32" ht="26.25" customHeight="1">
      <c r="A48" s="65" t="s">
        <v>30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Q48" s="49" t="s">
        <v>582</v>
      </c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49"/>
      <c r="AE48" s="49"/>
      <c r="AF48" s="49"/>
    </row>
    <row r="49" spans="1:32" ht="26.2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Q49" s="49" t="s">
        <v>557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1" spans="1:29" ht="26.25" customHeight="1">
      <c r="A51" s="311" t="s">
        <v>533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</row>
    <row r="52" spans="1:29" ht="26.25" customHeight="1" thickBot="1">
      <c r="A52" s="63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262" t="s">
        <v>174</v>
      </c>
    </row>
    <row r="53" spans="1:29" ht="26.25" customHeight="1">
      <c r="A53" s="291"/>
      <c r="B53" s="290"/>
      <c r="C53" s="502" t="s">
        <v>530</v>
      </c>
      <c r="D53" s="476"/>
      <c r="E53" s="476"/>
      <c r="F53" s="476"/>
      <c r="G53" s="476"/>
      <c r="H53" s="477"/>
      <c r="I53" s="496" t="s">
        <v>529</v>
      </c>
      <c r="J53" s="497"/>
      <c r="K53" s="497"/>
      <c r="L53" s="497"/>
      <c r="M53" s="497"/>
      <c r="N53" s="497"/>
      <c r="O53" s="497"/>
      <c r="P53" s="497"/>
      <c r="Q53" s="497"/>
      <c r="R53" s="498"/>
      <c r="S53" s="496" t="s">
        <v>528</v>
      </c>
      <c r="T53" s="497"/>
      <c r="U53" s="497"/>
      <c r="V53" s="497"/>
      <c r="W53" s="497"/>
      <c r="X53" s="497"/>
      <c r="Y53" s="497"/>
      <c r="Z53" s="498"/>
      <c r="AA53" s="496" t="s">
        <v>527</v>
      </c>
      <c r="AB53" s="514"/>
      <c r="AC53" s="514"/>
    </row>
    <row r="54" spans="1:29" ht="26.25" customHeight="1">
      <c r="A54" s="512" t="s">
        <v>532</v>
      </c>
      <c r="B54" s="510" t="s">
        <v>531</v>
      </c>
      <c r="C54" s="478"/>
      <c r="D54" s="479"/>
      <c r="E54" s="479"/>
      <c r="F54" s="479"/>
      <c r="G54" s="479"/>
      <c r="H54" s="468"/>
      <c r="I54" s="499" t="s">
        <v>526</v>
      </c>
      <c r="J54" s="500"/>
      <c r="K54" s="500"/>
      <c r="L54" s="500"/>
      <c r="M54" s="501"/>
      <c r="N54" s="499" t="s">
        <v>525</v>
      </c>
      <c r="O54" s="500"/>
      <c r="P54" s="500"/>
      <c r="Q54" s="500"/>
      <c r="R54" s="501"/>
      <c r="S54" s="503" t="s">
        <v>524</v>
      </c>
      <c r="T54" s="499" t="s">
        <v>523</v>
      </c>
      <c r="U54" s="500"/>
      <c r="V54" s="500"/>
      <c r="W54" s="500"/>
      <c r="X54" s="500"/>
      <c r="Y54" s="501"/>
      <c r="Z54" s="503" t="s">
        <v>522</v>
      </c>
      <c r="AA54" s="499" t="s">
        <v>470</v>
      </c>
      <c r="AB54" s="500"/>
      <c r="AC54" s="500"/>
    </row>
    <row r="55" spans="1:29" ht="26.25" customHeight="1">
      <c r="A55" s="513"/>
      <c r="B55" s="511"/>
      <c r="C55" s="503" t="s">
        <v>521</v>
      </c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504"/>
      <c r="T55" s="503" t="s">
        <v>2</v>
      </c>
      <c r="U55" s="289"/>
      <c r="V55" s="289"/>
      <c r="W55" s="289"/>
      <c r="X55" s="289"/>
      <c r="Y55" s="289"/>
      <c r="Z55" s="504"/>
      <c r="AA55" s="503" t="s">
        <v>2</v>
      </c>
      <c r="AB55" s="289"/>
      <c r="AC55" s="288"/>
    </row>
    <row r="56" spans="1:29" ht="26.25" customHeight="1">
      <c r="A56" s="513"/>
      <c r="B56" s="511"/>
      <c r="C56" s="508"/>
      <c r="D56" s="494" t="s">
        <v>520</v>
      </c>
      <c r="E56" s="494" t="s">
        <v>519</v>
      </c>
      <c r="F56" s="494" t="s">
        <v>518</v>
      </c>
      <c r="G56" s="494" t="s">
        <v>517</v>
      </c>
      <c r="H56" s="494" t="s">
        <v>516</v>
      </c>
      <c r="I56" s="494" t="s">
        <v>520</v>
      </c>
      <c r="J56" s="494" t="s">
        <v>519</v>
      </c>
      <c r="K56" s="494" t="s">
        <v>518</v>
      </c>
      <c r="L56" s="494" t="s">
        <v>517</v>
      </c>
      <c r="M56" s="494" t="s">
        <v>516</v>
      </c>
      <c r="N56" s="494" t="s">
        <v>520</v>
      </c>
      <c r="O56" s="494" t="s">
        <v>519</v>
      </c>
      <c r="P56" s="494" t="s">
        <v>518</v>
      </c>
      <c r="Q56" s="494" t="s">
        <v>517</v>
      </c>
      <c r="R56" s="494" t="s">
        <v>516</v>
      </c>
      <c r="S56" s="504"/>
      <c r="T56" s="508"/>
      <c r="U56" s="494" t="s">
        <v>515</v>
      </c>
      <c r="V56" s="494" t="s">
        <v>514</v>
      </c>
      <c r="W56" s="494" t="s">
        <v>513</v>
      </c>
      <c r="X56" s="494" t="s">
        <v>512</v>
      </c>
      <c r="Y56" s="494" t="s">
        <v>511</v>
      </c>
      <c r="Z56" s="504"/>
      <c r="AA56" s="508"/>
      <c r="AB56" s="494" t="s">
        <v>510</v>
      </c>
      <c r="AC56" s="515" t="s">
        <v>509</v>
      </c>
    </row>
    <row r="57" spans="1:29" ht="26.25" customHeight="1">
      <c r="A57" s="513"/>
      <c r="B57" s="511"/>
      <c r="C57" s="508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504"/>
      <c r="T57" s="508"/>
      <c r="U57" s="494"/>
      <c r="V57" s="494"/>
      <c r="W57" s="494"/>
      <c r="X57" s="494"/>
      <c r="Y57" s="494"/>
      <c r="Z57" s="504"/>
      <c r="AA57" s="508"/>
      <c r="AB57" s="494"/>
      <c r="AC57" s="515"/>
    </row>
    <row r="58" spans="1:29" ht="26.25" customHeight="1">
      <c r="A58" s="513"/>
      <c r="B58" s="511"/>
      <c r="C58" s="508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504"/>
      <c r="T58" s="508"/>
      <c r="U58" s="494"/>
      <c r="V58" s="494"/>
      <c r="W58" s="494"/>
      <c r="X58" s="494"/>
      <c r="Y58" s="494"/>
      <c r="Z58" s="504"/>
      <c r="AA58" s="508"/>
      <c r="AB58" s="494"/>
      <c r="AC58" s="515"/>
    </row>
    <row r="59" spans="1:29" ht="26.25" customHeight="1">
      <c r="A59" s="513"/>
      <c r="B59" s="511"/>
      <c r="C59" s="508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504"/>
      <c r="T59" s="508"/>
      <c r="U59" s="494"/>
      <c r="V59" s="494"/>
      <c r="W59" s="494"/>
      <c r="X59" s="494"/>
      <c r="Y59" s="494"/>
      <c r="Z59" s="504"/>
      <c r="AA59" s="508"/>
      <c r="AB59" s="494"/>
      <c r="AC59" s="515"/>
    </row>
    <row r="60" spans="1:29" ht="26.25" customHeight="1">
      <c r="A60" s="197"/>
      <c r="B60" s="287"/>
      <c r="C60" s="509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505"/>
      <c r="T60" s="509"/>
      <c r="U60" s="275"/>
      <c r="V60" s="275"/>
      <c r="W60" s="275"/>
      <c r="X60" s="275"/>
      <c r="Y60" s="275"/>
      <c r="Z60" s="505"/>
      <c r="AA60" s="509"/>
      <c r="AB60" s="275"/>
      <c r="AC60" s="274"/>
    </row>
    <row r="61" spans="1:29" ht="26.25" customHeight="1">
      <c r="A61" s="506" t="s">
        <v>51</v>
      </c>
      <c r="B61" s="284" t="s">
        <v>3</v>
      </c>
      <c r="C61" s="286">
        <f aca="true" t="shared" si="3" ref="C61:AC61">SUM(C64,C67)</f>
        <v>1377</v>
      </c>
      <c r="D61" s="285">
        <f t="shared" si="3"/>
        <v>447</v>
      </c>
      <c r="E61" s="285">
        <f t="shared" si="3"/>
        <v>624</v>
      </c>
      <c r="F61" s="285">
        <f t="shared" si="3"/>
        <v>117</v>
      </c>
      <c r="G61" s="285">
        <f t="shared" si="3"/>
        <v>114</v>
      </c>
      <c r="H61" s="285">
        <f t="shared" si="3"/>
        <v>75</v>
      </c>
      <c r="I61" s="285">
        <f t="shared" si="3"/>
        <v>134</v>
      </c>
      <c r="J61" s="285">
        <f t="shared" si="3"/>
        <v>195</v>
      </c>
      <c r="K61" s="285">
        <f t="shared" si="3"/>
        <v>67</v>
      </c>
      <c r="L61" s="285">
        <f t="shared" si="3"/>
        <v>59</v>
      </c>
      <c r="M61" s="285">
        <f t="shared" si="3"/>
        <v>49</v>
      </c>
      <c r="N61" s="285">
        <f t="shared" si="3"/>
        <v>89</v>
      </c>
      <c r="O61" s="285">
        <f t="shared" si="3"/>
        <v>133</v>
      </c>
      <c r="P61" s="285">
        <f t="shared" si="3"/>
        <v>24</v>
      </c>
      <c r="Q61" s="285">
        <f t="shared" si="3"/>
        <v>27</v>
      </c>
      <c r="R61" s="285">
        <f t="shared" si="3"/>
        <v>13</v>
      </c>
      <c r="S61" s="285">
        <f t="shared" si="3"/>
        <v>175</v>
      </c>
      <c r="T61" s="285">
        <f t="shared" si="3"/>
        <v>116</v>
      </c>
      <c r="U61" s="285">
        <f t="shared" si="3"/>
        <v>2</v>
      </c>
      <c r="V61" s="285">
        <f t="shared" si="3"/>
        <v>54</v>
      </c>
      <c r="W61" s="285">
        <f t="shared" si="3"/>
        <v>38</v>
      </c>
      <c r="X61" s="285">
        <f t="shared" si="3"/>
        <v>12</v>
      </c>
      <c r="Y61" s="285">
        <f t="shared" si="3"/>
        <v>10</v>
      </c>
      <c r="Z61" s="285">
        <f t="shared" si="3"/>
        <v>59</v>
      </c>
      <c r="AA61" s="285">
        <f t="shared" si="3"/>
        <v>43</v>
      </c>
      <c r="AB61" s="285">
        <f t="shared" si="3"/>
        <v>22</v>
      </c>
      <c r="AC61" s="285">
        <f t="shared" si="3"/>
        <v>21</v>
      </c>
    </row>
    <row r="62" spans="1:29" ht="26.25" customHeight="1">
      <c r="A62" s="507"/>
      <c r="B62" s="284" t="s">
        <v>4</v>
      </c>
      <c r="C62" s="68">
        <f aca="true" t="shared" si="4" ref="C62:T62">SUM(C65,C68)</f>
        <v>449</v>
      </c>
      <c r="D62" s="67">
        <f t="shared" si="4"/>
        <v>21</v>
      </c>
      <c r="E62" s="67">
        <f t="shared" si="4"/>
        <v>109</v>
      </c>
      <c r="F62" s="67">
        <f t="shared" si="4"/>
        <v>95</v>
      </c>
      <c r="G62" s="67">
        <f t="shared" si="4"/>
        <v>90</v>
      </c>
      <c r="H62" s="67">
        <f t="shared" si="4"/>
        <v>134</v>
      </c>
      <c r="I62" s="67">
        <f t="shared" si="4"/>
        <v>4</v>
      </c>
      <c r="J62" s="67">
        <f t="shared" si="4"/>
        <v>26</v>
      </c>
      <c r="K62" s="67">
        <f t="shared" si="4"/>
        <v>28</v>
      </c>
      <c r="L62" s="67">
        <f t="shared" si="4"/>
        <v>28</v>
      </c>
      <c r="M62" s="67">
        <f t="shared" si="4"/>
        <v>52</v>
      </c>
      <c r="N62" s="67">
        <f t="shared" si="4"/>
        <v>3</v>
      </c>
      <c r="O62" s="67">
        <f t="shared" si="4"/>
        <v>18</v>
      </c>
      <c r="P62" s="67">
        <f t="shared" si="4"/>
        <v>18</v>
      </c>
      <c r="Q62" s="67">
        <f t="shared" si="4"/>
        <v>14</v>
      </c>
      <c r="R62" s="67">
        <f t="shared" si="4"/>
        <v>29</v>
      </c>
      <c r="S62" s="67">
        <f t="shared" si="4"/>
        <v>12</v>
      </c>
      <c r="T62" s="67">
        <f t="shared" si="4"/>
        <v>9</v>
      </c>
      <c r="U62" s="272" t="s">
        <v>9</v>
      </c>
      <c r="V62" s="272" t="s">
        <v>9</v>
      </c>
      <c r="W62" s="67">
        <f>SUM(W65,W68)</f>
        <v>1</v>
      </c>
      <c r="X62" s="67">
        <f>SUM(X65,X68)</f>
        <v>8</v>
      </c>
      <c r="Y62" s="272" t="s">
        <v>9</v>
      </c>
      <c r="Z62" s="67">
        <f>SUM(Z65,Z68)</f>
        <v>3</v>
      </c>
      <c r="AA62" s="67">
        <f>SUM(AA65,AA68)</f>
        <v>18</v>
      </c>
      <c r="AB62" s="67">
        <f>SUM(AB65,AB68)</f>
        <v>14</v>
      </c>
      <c r="AC62" s="67">
        <f>SUM(AC65,AC68)</f>
        <v>4</v>
      </c>
    </row>
    <row r="63" spans="1:29" ht="26.25" customHeight="1">
      <c r="A63" s="259"/>
      <c r="B63" s="25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</row>
    <row r="64" spans="1:29" ht="26.25" customHeight="1">
      <c r="A64" s="495" t="s">
        <v>7</v>
      </c>
      <c r="B64" s="259" t="s">
        <v>3</v>
      </c>
      <c r="C64" s="59">
        <f>SUM(D64:H64)</f>
        <v>681</v>
      </c>
      <c r="D64" s="65">
        <v>195</v>
      </c>
      <c r="E64" s="65">
        <v>180</v>
      </c>
      <c r="F64" s="65">
        <v>117</v>
      </c>
      <c r="G64" s="65">
        <v>114</v>
      </c>
      <c r="H64" s="65">
        <v>75</v>
      </c>
      <c r="I64" s="65">
        <v>77</v>
      </c>
      <c r="J64" s="65">
        <v>76</v>
      </c>
      <c r="K64" s="65">
        <v>67</v>
      </c>
      <c r="L64" s="65">
        <v>59</v>
      </c>
      <c r="M64" s="65">
        <v>49</v>
      </c>
      <c r="N64" s="65">
        <v>38</v>
      </c>
      <c r="O64" s="65">
        <v>35</v>
      </c>
      <c r="P64" s="65">
        <v>24</v>
      </c>
      <c r="Q64" s="65">
        <v>27</v>
      </c>
      <c r="R64" s="65">
        <v>13</v>
      </c>
      <c r="S64" s="59">
        <f>SUM(T64,Z64)</f>
        <v>124</v>
      </c>
      <c r="T64" s="59">
        <f>SUM(U64:Y64)</f>
        <v>73</v>
      </c>
      <c r="U64" s="65">
        <v>1</v>
      </c>
      <c r="V64" s="65">
        <v>31</v>
      </c>
      <c r="W64" s="65">
        <v>23</v>
      </c>
      <c r="X64" s="65">
        <v>8</v>
      </c>
      <c r="Y64" s="65">
        <v>10</v>
      </c>
      <c r="Z64" s="65">
        <v>51</v>
      </c>
      <c r="AA64" s="59">
        <f>SUM(AB64:AC64)</f>
        <v>40</v>
      </c>
      <c r="AB64" s="65">
        <v>21</v>
      </c>
      <c r="AC64" s="65">
        <v>19</v>
      </c>
    </row>
    <row r="65" spans="1:29" ht="26.25" customHeight="1">
      <c r="A65" s="495"/>
      <c r="B65" s="259" t="s">
        <v>4</v>
      </c>
      <c r="C65" s="59">
        <f>SUM(D65:H65)</f>
        <v>359</v>
      </c>
      <c r="D65" s="65">
        <v>14</v>
      </c>
      <c r="E65" s="65">
        <v>26</v>
      </c>
      <c r="F65" s="65">
        <v>95</v>
      </c>
      <c r="G65" s="65">
        <v>90</v>
      </c>
      <c r="H65" s="65">
        <v>134</v>
      </c>
      <c r="I65" s="65">
        <v>3</v>
      </c>
      <c r="J65" s="65">
        <v>10</v>
      </c>
      <c r="K65" s="65">
        <v>28</v>
      </c>
      <c r="L65" s="65">
        <v>28</v>
      </c>
      <c r="M65" s="65">
        <v>52</v>
      </c>
      <c r="N65" s="65">
        <v>2</v>
      </c>
      <c r="O65" s="65">
        <v>5</v>
      </c>
      <c r="P65" s="65">
        <v>18</v>
      </c>
      <c r="Q65" s="65">
        <v>14</v>
      </c>
      <c r="R65" s="65">
        <v>29</v>
      </c>
      <c r="S65" s="59">
        <f>SUM(T65,Z65)</f>
        <v>3</v>
      </c>
      <c r="T65" s="59">
        <f>SUM(U65:Y65)</f>
        <v>1</v>
      </c>
      <c r="U65" s="63" t="s">
        <v>9</v>
      </c>
      <c r="V65" s="63" t="s">
        <v>9</v>
      </c>
      <c r="W65" s="65">
        <v>1</v>
      </c>
      <c r="X65" s="63" t="s">
        <v>9</v>
      </c>
      <c r="Y65" s="63" t="s">
        <v>9</v>
      </c>
      <c r="Z65" s="65">
        <v>2</v>
      </c>
      <c r="AA65" s="59">
        <f>SUM(AB65:AC65)</f>
        <v>16</v>
      </c>
      <c r="AB65" s="65">
        <v>12</v>
      </c>
      <c r="AC65" s="65">
        <v>4</v>
      </c>
    </row>
    <row r="66" spans="1:29" ht="26.25" customHeight="1">
      <c r="A66" s="259"/>
      <c r="B66" s="25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65"/>
      <c r="T66" s="89"/>
      <c r="U66" s="89"/>
      <c r="V66" s="89"/>
      <c r="W66" s="89"/>
      <c r="X66" s="89"/>
      <c r="Y66" s="89"/>
      <c r="Z66" s="89"/>
      <c r="AA66" s="89"/>
      <c r="AB66" s="89"/>
      <c r="AC66" s="89"/>
    </row>
    <row r="67" spans="1:29" ht="26.25" customHeight="1">
      <c r="A67" s="495" t="s">
        <v>6</v>
      </c>
      <c r="B67" s="259" t="s">
        <v>3</v>
      </c>
      <c r="C67" s="59">
        <f>SUM(D67:H67)</f>
        <v>696</v>
      </c>
      <c r="D67" s="63">
        <v>252</v>
      </c>
      <c r="E67" s="63">
        <v>444</v>
      </c>
      <c r="F67" s="63" t="s">
        <v>9</v>
      </c>
      <c r="G67" s="63" t="s">
        <v>9</v>
      </c>
      <c r="H67" s="63" t="s">
        <v>9</v>
      </c>
      <c r="I67" s="63">
        <v>57</v>
      </c>
      <c r="J67" s="63">
        <v>119</v>
      </c>
      <c r="K67" s="63" t="s">
        <v>9</v>
      </c>
      <c r="L67" s="63" t="s">
        <v>9</v>
      </c>
      <c r="M67" s="63" t="s">
        <v>9</v>
      </c>
      <c r="N67" s="63">
        <v>51</v>
      </c>
      <c r="O67" s="63">
        <v>98</v>
      </c>
      <c r="P67" s="63" t="s">
        <v>9</v>
      </c>
      <c r="Q67" s="63" t="s">
        <v>9</v>
      </c>
      <c r="R67" s="63" t="s">
        <v>9</v>
      </c>
      <c r="S67" s="59">
        <f>SUM(T67,Z67)</f>
        <v>51</v>
      </c>
      <c r="T67" s="59">
        <f>SUM(U67:Y67)</f>
        <v>43</v>
      </c>
      <c r="U67" s="65">
        <v>1</v>
      </c>
      <c r="V67" s="65">
        <v>23</v>
      </c>
      <c r="W67" s="65">
        <v>15</v>
      </c>
      <c r="X67" s="65">
        <v>4</v>
      </c>
      <c r="Y67" s="63" t="s">
        <v>9</v>
      </c>
      <c r="Z67" s="65">
        <v>8</v>
      </c>
      <c r="AA67" s="59">
        <f>SUM(AB67:AC67)</f>
        <v>3</v>
      </c>
      <c r="AB67" s="65">
        <v>1</v>
      </c>
      <c r="AC67" s="65">
        <v>2</v>
      </c>
    </row>
    <row r="68" spans="1:29" ht="26.25" customHeight="1">
      <c r="A68" s="468"/>
      <c r="B68" s="74" t="s">
        <v>4</v>
      </c>
      <c r="C68" s="53">
        <f>SUM(D68:H68)</f>
        <v>90</v>
      </c>
      <c r="D68" s="52">
        <v>7</v>
      </c>
      <c r="E68" s="52">
        <v>83</v>
      </c>
      <c r="F68" s="52" t="s">
        <v>9</v>
      </c>
      <c r="G68" s="52" t="s">
        <v>9</v>
      </c>
      <c r="H68" s="52" t="s">
        <v>9</v>
      </c>
      <c r="I68" s="52">
        <v>1</v>
      </c>
      <c r="J68" s="52">
        <v>16</v>
      </c>
      <c r="K68" s="52" t="s">
        <v>9</v>
      </c>
      <c r="L68" s="52" t="s">
        <v>9</v>
      </c>
      <c r="M68" s="52" t="s">
        <v>9</v>
      </c>
      <c r="N68" s="52">
        <v>1</v>
      </c>
      <c r="O68" s="52">
        <v>13</v>
      </c>
      <c r="P68" s="52" t="s">
        <v>9</v>
      </c>
      <c r="Q68" s="52" t="s">
        <v>9</v>
      </c>
      <c r="R68" s="52" t="s">
        <v>9</v>
      </c>
      <c r="S68" s="53">
        <f>SUM(T68,Z68)</f>
        <v>9</v>
      </c>
      <c r="T68" s="53">
        <f>SUM(U68:Y68)</f>
        <v>8</v>
      </c>
      <c r="U68" s="52" t="s">
        <v>9</v>
      </c>
      <c r="V68" s="52" t="s">
        <v>9</v>
      </c>
      <c r="W68" s="52" t="s">
        <v>9</v>
      </c>
      <c r="X68" s="53">
        <v>8</v>
      </c>
      <c r="Y68" s="52" t="s">
        <v>9</v>
      </c>
      <c r="Z68" s="53">
        <v>1</v>
      </c>
      <c r="AA68" s="53">
        <f>SUM(AB68:AC68)</f>
        <v>2</v>
      </c>
      <c r="AB68" s="53">
        <v>2</v>
      </c>
      <c r="AC68" s="52" t="s">
        <v>9</v>
      </c>
    </row>
    <row r="69" spans="1:29" ht="26.25" customHeight="1">
      <c r="A69" s="59" t="s">
        <v>508</v>
      </c>
      <c r="B69" s="5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</row>
  </sheetData>
  <sheetProtection/>
  <mergeCells count="143">
    <mergeCell ref="Q41:Q43"/>
    <mergeCell ref="Q38:AF38"/>
    <mergeCell ref="R41:T42"/>
    <mergeCell ref="U41:AD41"/>
    <mergeCell ref="AE41:AF42"/>
    <mergeCell ref="U42:V42"/>
    <mergeCell ref="W42:X42"/>
    <mergeCell ref="Y42:Z42"/>
    <mergeCell ref="AA42:AB42"/>
    <mergeCell ref="AC42:AD42"/>
    <mergeCell ref="Q33:S33"/>
    <mergeCell ref="Q32:S32"/>
    <mergeCell ref="Q29:S29"/>
    <mergeCell ref="Q31:S31"/>
    <mergeCell ref="Q30:S30"/>
    <mergeCell ref="Q34:Q35"/>
    <mergeCell ref="R34:R35"/>
    <mergeCell ref="Q19:V19"/>
    <mergeCell ref="Q18:S18"/>
    <mergeCell ref="Q22:AL22"/>
    <mergeCell ref="Q23:AL23"/>
    <mergeCell ref="Q28:S28"/>
    <mergeCell ref="AC26:AD26"/>
    <mergeCell ref="W26:X26"/>
    <mergeCell ref="AE25:AL25"/>
    <mergeCell ref="W25:AD25"/>
    <mergeCell ref="Y26:Z26"/>
    <mergeCell ref="AA26:AB26"/>
    <mergeCell ref="AI26:AJ26"/>
    <mergeCell ref="AK26:AL26"/>
    <mergeCell ref="AE26:AF26"/>
    <mergeCell ref="AG26:AH26"/>
    <mergeCell ref="Q36:U36"/>
    <mergeCell ref="Q21:AL21"/>
    <mergeCell ref="Q25:S27"/>
    <mergeCell ref="T25:V26"/>
    <mergeCell ref="Q39:AF39"/>
    <mergeCell ref="Q40:AF40"/>
    <mergeCell ref="AI1:AL1"/>
    <mergeCell ref="AE7:AL7"/>
    <mergeCell ref="Q10:S10"/>
    <mergeCell ref="T7:V8"/>
    <mergeCell ref="W7:AD7"/>
    <mergeCell ref="Y8:Z8"/>
    <mergeCell ref="AA8:AB8"/>
    <mergeCell ref="AC8:AD8"/>
    <mergeCell ref="Q3:AL3"/>
    <mergeCell ref="AK8:AL8"/>
    <mergeCell ref="AI8:AJ8"/>
    <mergeCell ref="AG8:AH8"/>
    <mergeCell ref="AE8:AF8"/>
    <mergeCell ref="W8:X8"/>
    <mergeCell ref="Q4:AL4"/>
    <mergeCell ref="Q5:AL5"/>
    <mergeCell ref="Q7:S9"/>
    <mergeCell ref="A15:B15"/>
    <mergeCell ref="A8:B8"/>
    <mergeCell ref="A9:B9"/>
    <mergeCell ref="A10:B10"/>
    <mergeCell ref="A11:B11"/>
    <mergeCell ref="A12:B12"/>
    <mergeCell ref="A14:B14"/>
    <mergeCell ref="A1:C1"/>
    <mergeCell ref="A3:J3"/>
    <mergeCell ref="A4:J4"/>
    <mergeCell ref="A6:B7"/>
    <mergeCell ref="E6:G6"/>
    <mergeCell ref="H6:J6"/>
    <mergeCell ref="C6:C7"/>
    <mergeCell ref="D6:D7"/>
    <mergeCell ref="A28:B28"/>
    <mergeCell ref="A22:N22"/>
    <mergeCell ref="A30:B30"/>
    <mergeCell ref="A21:N21"/>
    <mergeCell ref="A20:N20"/>
    <mergeCell ref="A29:B29"/>
    <mergeCell ref="C24:E24"/>
    <mergeCell ref="F24:H24"/>
    <mergeCell ref="I24:K24"/>
    <mergeCell ref="A24:B25"/>
    <mergeCell ref="L24:N24"/>
    <mergeCell ref="A26:B26"/>
    <mergeCell ref="A27:B27"/>
    <mergeCell ref="A47:B47"/>
    <mergeCell ref="A34:N34"/>
    <mergeCell ref="A35:N35"/>
    <mergeCell ref="A43:B43"/>
    <mergeCell ref="A45:B45"/>
    <mergeCell ref="G39:G41"/>
    <mergeCell ref="A39:B41"/>
    <mergeCell ref="C39:C41"/>
    <mergeCell ref="D39:D41"/>
    <mergeCell ref="E39:E41"/>
    <mergeCell ref="F39:F41"/>
    <mergeCell ref="L39:L41"/>
    <mergeCell ref="M39:M41"/>
    <mergeCell ref="M56:M59"/>
    <mergeCell ref="N56:N59"/>
    <mergeCell ref="O56:O59"/>
    <mergeCell ref="P56:P59"/>
    <mergeCell ref="A36:N36"/>
    <mergeCell ref="N39:N41"/>
    <mergeCell ref="H39:H41"/>
    <mergeCell ref="I39:I41"/>
    <mergeCell ref="J39:J41"/>
    <mergeCell ref="K39:K41"/>
    <mergeCell ref="AB56:AB59"/>
    <mergeCell ref="AC56:AC59"/>
    <mergeCell ref="AA55:AA60"/>
    <mergeCell ref="U56:U59"/>
    <mergeCell ref="Q56:Q59"/>
    <mergeCell ref="R56:R59"/>
    <mergeCell ref="T55:T60"/>
    <mergeCell ref="E56:E59"/>
    <mergeCell ref="F56:F59"/>
    <mergeCell ref="G56:G59"/>
    <mergeCell ref="H56:H59"/>
    <mergeCell ref="A51:AC51"/>
    <mergeCell ref="AA53:AC53"/>
    <mergeCell ref="X56:X59"/>
    <mergeCell ref="Y56:Y59"/>
    <mergeCell ref="AA54:AC54"/>
    <mergeCell ref="T54:Y54"/>
    <mergeCell ref="S53:Z53"/>
    <mergeCell ref="I53:R53"/>
    <mergeCell ref="N54:R54"/>
    <mergeCell ref="I54:M54"/>
    <mergeCell ref="C53:H54"/>
    <mergeCell ref="Z54:Z60"/>
    <mergeCell ref="S54:S60"/>
    <mergeCell ref="D56:D59"/>
    <mergeCell ref="V56:V59"/>
    <mergeCell ref="W56:W59"/>
    <mergeCell ref="I56:I59"/>
    <mergeCell ref="J56:J59"/>
    <mergeCell ref="K56:K59"/>
    <mergeCell ref="L56:L59"/>
    <mergeCell ref="A64:A65"/>
    <mergeCell ref="A67:A68"/>
    <mergeCell ref="A61:A62"/>
    <mergeCell ref="C55:C60"/>
    <mergeCell ref="B54:B59"/>
    <mergeCell ref="A54:A5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zoomScalePageLayoutView="0" workbookViewId="0" topLeftCell="A1">
      <selection activeCell="A3" sqref="A3:AD3"/>
    </sheetView>
  </sheetViews>
  <sheetFormatPr defaultColWidth="8.796875" defaultRowHeight="23.25" customHeight="1"/>
  <cols>
    <col min="1" max="1" width="5" style="0" customWidth="1"/>
    <col min="2" max="2" width="1.8984375" style="0" customWidth="1"/>
    <col min="3" max="16384" width="10.59765625" style="0" customWidth="1"/>
  </cols>
  <sheetData>
    <row r="1" spans="1:34" ht="23.25" customHeight="1">
      <c r="A1" s="337" t="s">
        <v>625</v>
      </c>
      <c r="B1" s="338"/>
      <c r="C1" s="338"/>
      <c r="D1" s="3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23"/>
      <c r="AC1" s="123"/>
      <c r="AD1" s="123"/>
      <c r="AH1" s="122" t="s">
        <v>624</v>
      </c>
    </row>
    <row r="2" spans="1:30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>
      <c r="A3" s="396" t="s">
        <v>626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</row>
    <row r="4" spans="1:30" ht="23.25" customHeight="1">
      <c r="A4" s="302" t="s">
        <v>623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</row>
    <row r="5" spans="1:30" ht="23.25" customHeight="1">
      <c r="A5" s="302" t="s">
        <v>622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</row>
    <row r="6" spans="1:30" ht="23.25" customHeight="1">
      <c r="A6" s="302" t="s">
        <v>627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</row>
    <row r="7" spans="1:30" ht="23.25" customHeight="1" thickBot="1">
      <c r="A7" s="1"/>
      <c r="B7" s="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1"/>
      <c r="AA7" s="1"/>
      <c r="AB7" s="1"/>
      <c r="AC7" s="1"/>
      <c r="AD7" s="245" t="s">
        <v>621</v>
      </c>
    </row>
    <row r="8" spans="1:30" ht="23.25" customHeight="1">
      <c r="A8" s="486" t="s">
        <v>620</v>
      </c>
      <c r="B8" s="327"/>
      <c r="C8" s="429"/>
      <c r="D8" s="326" t="s">
        <v>619</v>
      </c>
      <c r="E8" s="428"/>
      <c r="F8" s="429"/>
      <c r="G8" s="603" t="s">
        <v>618</v>
      </c>
      <c r="H8" s="429"/>
      <c r="I8" s="326" t="s">
        <v>617</v>
      </c>
      <c r="J8" s="429"/>
      <c r="K8" s="603" t="s">
        <v>616</v>
      </c>
      <c r="L8" s="429"/>
      <c r="M8" s="603" t="s">
        <v>615</v>
      </c>
      <c r="N8" s="429"/>
      <c r="O8" s="603" t="s">
        <v>614</v>
      </c>
      <c r="P8" s="429"/>
      <c r="Q8" s="603" t="s">
        <v>613</v>
      </c>
      <c r="R8" s="429"/>
      <c r="S8" s="326" t="s">
        <v>612</v>
      </c>
      <c r="T8" s="429"/>
      <c r="U8" s="603" t="s">
        <v>611</v>
      </c>
      <c r="V8" s="328"/>
      <c r="W8" s="603" t="s">
        <v>610</v>
      </c>
      <c r="X8" s="429"/>
      <c r="Y8" s="326" t="s">
        <v>609</v>
      </c>
      <c r="Z8" s="429"/>
      <c r="AA8" s="326" t="s">
        <v>608</v>
      </c>
      <c r="AB8" s="429"/>
      <c r="AC8" s="326" t="s">
        <v>607</v>
      </c>
      <c r="AD8" s="428"/>
    </row>
    <row r="9" spans="1:30" ht="23.25" customHeight="1">
      <c r="A9" s="423"/>
      <c r="B9" s="423"/>
      <c r="C9" s="373"/>
      <c r="D9" s="306"/>
      <c r="E9" s="412"/>
      <c r="F9" s="381"/>
      <c r="G9" s="306"/>
      <c r="H9" s="381"/>
      <c r="I9" s="306"/>
      <c r="J9" s="381"/>
      <c r="K9" s="306"/>
      <c r="L9" s="381"/>
      <c r="M9" s="306"/>
      <c r="N9" s="381"/>
      <c r="O9" s="306"/>
      <c r="P9" s="381"/>
      <c r="Q9" s="306"/>
      <c r="R9" s="381"/>
      <c r="S9" s="306"/>
      <c r="T9" s="381"/>
      <c r="U9" s="329" t="s">
        <v>606</v>
      </c>
      <c r="V9" s="331"/>
      <c r="W9" s="306"/>
      <c r="X9" s="381"/>
      <c r="Y9" s="306"/>
      <c r="Z9" s="381"/>
      <c r="AA9" s="306"/>
      <c r="AB9" s="381"/>
      <c r="AC9" s="306"/>
      <c r="AD9" s="412"/>
    </row>
    <row r="10" spans="1:30" ht="23.25" customHeight="1">
      <c r="A10" s="412"/>
      <c r="B10" s="412"/>
      <c r="C10" s="381"/>
      <c r="D10" s="5" t="s">
        <v>2</v>
      </c>
      <c r="E10" s="5" t="s">
        <v>3</v>
      </c>
      <c r="F10" s="5" t="s">
        <v>4</v>
      </c>
      <c r="G10" s="5" t="s">
        <v>3</v>
      </c>
      <c r="H10" s="5" t="s">
        <v>4</v>
      </c>
      <c r="I10" s="5" t="s">
        <v>3</v>
      </c>
      <c r="J10" s="5" t="s">
        <v>4</v>
      </c>
      <c r="K10" s="5" t="s">
        <v>3</v>
      </c>
      <c r="L10" s="5" t="s">
        <v>4</v>
      </c>
      <c r="M10" s="5" t="s">
        <v>3</v>
      </c>
      <c r="N10" s="5" t="s">
        <v>4</v>
      </c>
      <c r="O10" s="5" t="s">
        <v>3</v>
      </c>
      <c r="P10" s="5" t="s">
        <v>4</v>
      </c>
      <c r="Q10" s="5" t="s">
        <v>3</v>
      </c>
      <c r="R10" s="5" t="s">
        <v>4</v>
      </c>
      <c r="S10" s="5" t="s">
        <v>3</v>
      </c>
      <c r="T10" s="5" t="s">
        <v>4</v>
      </c>
      <c r="U10" s="5" t="s">
        <v>3</v>
      </c>
      <c r="V10" s="5" t="s">
        <v>4</v>
      </c>
      <c r="W10" s="5" t="s">
        <v>3</v>
      </c>
      <c r="X10" s="5" t="s">
        <v>4</v>
      </c>
      <c r="Y10" s="5" t="s">
        <v>3</v>
      </c>
      <c r="Z10" s="5" t="s">
        <v>4</v>
      </c>
      <c r="AA10" s="5" t="s">
        <v>3</v>
      </c>
      <c r="AB10" s="5" t="s">
        <v>4</v>
      </c>
      <c r="AC10" s="5" t="s">
        <v>3</v>
      </c>
      <c r="AD10" s="4" t="s">
        <v>4</v>
      </c>
    </row>
    <row r="11" spans="1:30" ht="23.25" customHeight="1">
      <c r="A11" s="180"/>
      <c r="B11" s="180"/>
      <c r="C11" s="15" t="s">
        <v>2</v>
      </c>
      <c r="D11" s="114">
        <f>SUM(D13:D17)</f>
        <v>35201</v>
      </c>
      <c r="E11" s="114">
        <f>SUM(E13:E17)</f>
        <v>25111</v>
      </c>
      <c r="F11" s="114">
        <f>SUM(F13:F17)</f>
        <v>10090</v>
      </c>
      <c r="G11" s="114">
        <f>SUM(G13:G17)</f>
        <v>1775</v>
      </c>
      <c r="H11" s="114">
        <f>SUM(H13:H17)</f>
        <v>573</v>
      </c>
      <c r="I11" s="114">
        <f>SUM(I13:I17)</f>
        <v>438</v>
      </c>
      <c r="J11" s="114">
        <f>SUM(J13:J17)</f>
        <v>620</v>
      </c>
      <c r="K11" s="114">
        <f>SUM(K13:K17)</f>
        <v>624</v>
      </c>
      <c r="L11" s="114">
        <f>SUM(L13:L17)</f>
        <v>156</v>
      </c>
      <c r="M11" s="114">
        <f>SUM(M13:M17)</f>
        <v>1586</v>
      </c>
      <c r="N11" s="114">
        <f>SUM(N13:N17)</f>
        <v>1024</v>
      </c>
      <c r="O11" s="114">
        <f>SUM(O13:O17)</f>
        <v>2405</v>
      </c>
      <c r="P11" s="114">
        <f>SUM(P13:P17)</f>
        <v>3349</v>
      </c>
      <c r="Q11" s="114">
        <f>SUM(Q13:Q17)</f>
        <v>10844</v>
      </c>
      <c r="R11" s="114">
        <f>SUM(R13:R17)</f>
        <v>922</v>
      </c>
      <c r="S11" s="114">
        <f>SUM(S13:S17)</f>
        <v>596</v>
      </c>
      <c r="T11" s="114">
        <f>SUM(T13:T17)</f>
        <v>971</v>
      </c>
      <c r="U11" s="114">
        <f>SUM(U13:U17)</f>
        <v>4595</v>
      </c>
      <c r="V11" s="114">
        <f>SUM(V13:V17)</f>
        <v>676</v>
      </c>
      <c r="W11" s="114">
        <f>SUM(W13:W17)</f>
        <v>1188</v>
      </c>
      <c r="X11" s="114">
        <f>SUM(X13:X17)</f>
        <v>1020</v>
      </c>
      <c r="Y11" s="114">
        <f>SUM(Y13:Y17)</f>
        <v>518</v>
      </c>
      <c r="Z11" s="114">
        <f>SUM(Z13:Z17)</f>
        <v>746</v>
      </c>
      <c r="AA11" s="114">
        <f>SUM(AA13:AA17)</f>
        <v>269</v>
      </c>
      <c r="AB11" s="114">
        <f>SUM(AB13:AB17)</f>
        <v>13</v>
      </c>
      <c r="AC11" s="114">
        <f>SUM(AC13:AC17)</f>
        <v>273</v>
      </c>
      <c r="AD11" s="114">
        <f>SUM(AD13:AD17)</f>
        <v>20</v>
      </c>
    </row>
    <row r="12" spans="1:30" ht="23.25" customHeight="1">
      <c r="A12" s="600" t="s">
        <v>603</v>
      </c>
      <c r="B12" s="600"/>
      <c r="C12" s="17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17"/>
      <c r="AB12" s="17"/>
      <c r="AC12" s="17"/>
      <c r="AD12" s="17"/>
    </row>
    <row r="13" spans="1:30" ht="23.25" customHeight="1">
      <c r="A13" s="600" t="s">
        <v>602</v>
      </c>
      <c r="B13" s="600"/>
      <c r="C13" s="9" t="s">
        <v>600</v>
      </c>
      <c r="D13" s="126">
        <f>SUM(E13:F13)</f>
        <v>8146</v>
      </c>
      <c r="E13" s="126">
        <f>SUM(G13,I13,K13,M13,O13,Q13,S13,U13,W13,Y13,AA13,AC13)</f>
        <v>5417</v>
      </c>
      <c r="F13" s="126">
        <f>SUM(H13,J13,L13,N13,P13,R13,T13,V13,X13,Z13,AB13,AD13)</f>
        <v>2729</v>
      </c>
      <c r="G13" s="110">
        <v>433</v>
      </c>
      <c r="H13" s="110">
        <v>210</v>
      </c>
      <c r="I13" s="110">
        <v>438</v>
      </c>
      <c r="J13" s="110">
        <v>620</v>
      </c>
      <c r="K13" s="110">
        <v>624</v>
      </c>
      <c r="L13" s="110">
        <v>156</v>
      </c>
      <c r="M13" s="110">
        <v>631</v>
      </c>
      <c r="N13" s="110">
        <v>626</v>
      </c>
      <c r="O13" s="110">
        <v>223</v>
      </c>
      <c r="P13" s="110">
        <v>247</v>
      </c>
      <c r="Q13" s="110">
        <v>1488</v>
      </c>
      <c r="R13" s="110">
        <v>163</v>
      </c>
      <c r="S13" s="20" t="s">
        <v>66</v>
      </c>
      <c r="T13" s="20" t="s">
        <v>66</v>
      </c>
      <c r="U13" s="110">
        <v>440</v>
      </c>
      <c r="V13" s="110">
        <v>128</v>
      </c>
      <c r="W13" s="20">
        <v>598</v>
      </c>
      <c r="X13" s="20">
        <v>546</v>
      </c>
      <c r="Y13" s="20" t="s">
        <v>66</v>
      </c>
      <c r="Z13" s="20" t="s">
        <v>66</v>
      </c>
      <c r="AA13" s="17">
        <v>269</v>
      </c>
      <c r="AB13" s="17">
        <v>13</v>
      </c>
      <c r="AC13" s="17">
        <v>273</v>
      </c>
      <c r="AD13" s="17">
        <v>20</v>
      </c>
    </row>
    <row r="14" spans="1:30" ht="23.25" customHeight="1">
      <c r="A14" s="600" t="s">
        <v>605</v>
      </c>
      <c r="B14" s="600"/>
      <c r="C14" s="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17"/>
      <c r="AB14" s="17"/>
      <c r="AC14" s="17"/>
      <c r="AD14" s="17"/>
    </row>
    <row r="15" spans="1:30" ht="23.25" customHeight="1">
      <c r="A15" s="600" t="s">
        <v>604</v>
      </c>
      <c r="B15" s="600"/>
      <c r="C15" s="9" t="s">
        <v>598</v>
      </c>
      <c r="D15" s="126">
        <f>SUM(E15:F15)</f>
        <v>1567</v>
      </c>
      <c r="E15" s="126">
        <f>SUM(G15,I15,K15,M15,O15,Q15,S15,U15,W15,Y15,AA15,AC15)</f>
        <v>596</v>
      </c>
      <c r="F15" s="126">
        <f>SUM(H15,J15,L15,N15,P15,R15,T15,V15,X15,Z15,AB15,AD15)</f>
        <v>971</v>
      </c>
      <c r="G15" s="20" t="s">
        <v>66</v>
      </c>
      <c r="H15" s="20" t="s">
        <v>66</v>
      </c>
      <c r="I15" s="20" t="s">
        <v>66</v>
      </c>
      <c r="J15" s="20" t="s">
        <v>66</v>
      </c>
      <c r="K15" s="20" t="s">
        <v>66</v>
      </c>
      <c r="L15" s="20" t="s">
        <v>66</v>
      </c>
      <c r="M15" s="20" t="s">
        <v>66</v>
      </c>
      <c r="N15" s="20" t="s">
        <v>66</v>
      </c>
      <c r="O15" s="20" t="s">
        <v>66</v>
      </c>
      <c r="P15" s="20" t="s">
        <v>66</v>
      </c>
      <c r="Q15" s="20" t="s">
        <v>66</v>
      </c>
      <c r="R15" s="20" t="s">
        <v>66</v>
      </c>
      <c r="S15" s="20">
        <v>596</v>
      </c>
      <c r="T15" s="20">
        <v>971</v>
      </c>
      <c r="U15" s="20" t="s">
        <v>66</v>
      </c>
      <c r="V15" s="20" t="s">
        <v>66</v>
      </c>
      <c r="W15" s="20" t="s">
        <v>66</v>
      </c>
      <c r="X15" s="20" t="s">
        <v>66</v>
      </c>
      <c r="Y15" s="20" t="s">
        <v>66</v>
      </c>
      <c r="Z15" s="20" t="s">
        <v>66</v>
      </c>
      <c r="AA15" s="20" t="s">
        <v>66</v>
      </c>
      <c r="AB15" s="20" t="s">
        <v>66</v>
      </c>
      <c r="AC15" s="20" t="s">
        <v>66</v>
      </c>
      <c r="AD15" s="20" t="s">
        <v>66</v>
      </c>
    </row>
    <row r="16" spans="1:30" ht="23.25" customHeight="1">
      <c r="A16" s="600" t="s">
        <v>536</v>
      </c>
      <c r="B16" s="600"/>
      <c r="C16" s="9"/>
      <c r="D16" s="38"/>
      <c r="E16" s="110"/>
      <c r="F16" s="110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20"/>
      <c r="V16" s="20"/>
      <c r="W16" s="38"/>
      <c r="X16" s="38"/>
      <c r="Y16" s="38"/>
      <c r="Z16" s="38"/>
      <c r="AA16" s="17"/>
      <c r="AB16" s="17"/>
      <c r="AC16" s="17"/>
      <c r="AD16" s="17"/>
    </row>
    <row r="17" spans="1:30" ht="23.25" customHeight="1">
      <c r="A17" s="602"/>
      <c r="B17" s="602"/>
      <c r="C17" s="9" t="s">
        <v>597</v>
      </c>
      <c r="D17" s="126">
        <f>SUM(E17:F17)</f>
        <v>25488</v>
      </c>
      <c r="E17" s="126">
        <f>SUM(G17,I17,K17,M17,O17,Q17,S17,U17,W17,Y17,AA17,AC17)</f>
        <v>19098</v>
      </c>
      <c r="F17" s="126">
        <f>SUM(H17,J17,L17,N17,P17,R17,T17,V17,X17,Z17,AB17,AD17)</f>
        <v>6390</v>
      </c>
      <c r="G17" s="110">
        <v>1342</v>
      </c>
      <c r="H17" s="29">
        <v>363</v>
      </c>
      <c r="I17" s="20" t="s">
        <v>66</v>
      </c>
      <c r="J17" s="20" t="s">
        <v>66</v>
      </c>
      <c r="K17" s="20" t="s">
        <v>66</v>
      </c>
      <c r="L17" s="20" t="s">
        <v>66</v>
      </c>
      <c r="M17" s="20">
        <v>955</v>
      </c>
      <c r="N17" s="20">
        <v>398</v>
      </c>
      <c r="O17" s="110">
        <v>2182</v>
      </c>
      <c r="P17" s="110">
        <v>3102</v>
      </c>
      <c r="Q17" s="110">
        <v>9356</v>
      </c>
      <c r="R17" s="110">
        <v>759</v>
      </c>
      <c r="S17" s="20" t="s">
        <v>66</v>
      </c>
      <c r="T17" s="20" t="s">
        <v>66</v>
      </c>
      <c r="U17" s="20">
        <v>4155</v>
      </c>
      <c r="V17" s="20">
        <v>548</v>
      </c>
      <c r="W17" s="110">
        <v>590</v>
      </c>
      <c r="X17" s="110">
        <v>474</v>
      </c>
      <c r="Y17" s="20">
        <v>518</v>
      </c>
      <c r="Z17" s="20">
        <v>746</v>
      </c>
      <c r="AA17" s="20" t="s">
        <v>66</v>
      </c>
      <c r="AB17" s="20" t="s">
        <v>66</v>
      </c>
      <c r="AC17" s="20" t="s">
        <v>66</v>
      </c>
      <c r="AD17" s="20" t="s">
        <v>66</v>
      </c>
    </row>
    <row r="18" spans="1:30" ht="23.25" customHeight="1">
      <c r="A18" s="600"/>
      <c r="B18" s="600"/>
      <c r="C18" s="179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17"/>
      <c r="AB18" s="17"/>
      <c r="AC18" s="17"/>
      <c r="AD18" s="17"/>
    </row>
    <row r="19" spans="1:30" ht="23.25" customHeight="1">
      <c r="A19" s="600"/>
      <c r="B19" s="600"/>
      <c r="C19" s="17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17"/>
      <c r="AB19" s="17"/>
      <c r="AC19" s="17"/>
      <c r="AD19" s="17"/>
    </row>
    <row r="20" spans="1:30" ht="23.25" customHeight="1">
      <c r="A20" s="601"/>
      <c r="B20" s="601"/>
      <c r="C20" s="15" t="s">
        <v>2</v>
      </c>
      <c r="D20" s="114">
        <f>SUM(D22:D26)</f>
        <v>6745</v>
      </c>
      <c r="E20" s="114">
        <f>SUM(E22:E26)</f>
        <v>4969</v>
      </c>
      <c r="F20" s="114">
        <f>SUM(F22:F26)</f>
        <v>1776</v>
      </c>
      <c r="G20" s="114">
        <f>SUM(G22:G26)</f>
        <v>500</v>
      </c>
      <c r="H20" s="114">
        <f>SUM(H22:H26)</f>
        <v>187</v>
      </c>
      <c r="I20" s="114">
        <f>SUM(I22:I26)</f>
        <v>92</v>
      </c>
      <c r="J20" s="114">
        <f>SUM(J22:J26)</f>
        <v>146</v>
      </c>
      <c r="K20" s="114">
        <f>SUM(K22:K26)</f>
        <v>156</v>
      </c>
      <c r="L20" s="114">
        <f>SUM(L22:L26)</f>
        <v>47</v>
      </c>
      <c r="M20" s="114">
        <f>SUM(M22:M26)</f>
        <v>174</v>
      </c>
      <c r="N20" s="114">
        <f>SUM(N22:N26)</f>
        <v>227</v>
      </c>
      <c r="O20" s="114">
        <f>SUM(O22:O26)</f>
        <v>154</v>
      </c>
      <c r="P20" s="114">
        <f>SUM(P22:P26)</f>
        <v>229</v>
      </c>
      <c r="Q20" s="114">
        <f>SUM(Q22:Q26)</f>
        <v>2266</v>
      </c>
      <c r="R20" s="114">
        <f>SUM(R22:R26)</f>
        <v>232</v>
      </c>
      <c r="S20" s="114">
        <f>SUM(S22:S26)</f>
        <v>76</v>
      </c>
      <c r="T20" s="114">
        <f>SUM(T22:T26)</f>
        <v>69</v>
      </c>
      <c r="U20" s="114">
        <f>SUM(U22:U26)</f>
        <v>1003</v>
      </c>
      <c r="V20" s="114">
        <f>SUM(V22:V26)</f>
        <v>202</v>
      </c>
      <c r="W20" s="114">
        <f>SUM(W22:W26)</f>
        <v>205</v>
      </c>
      <c r="X20" s="114">
        <f>SUM(X22:X26)</f>
        <v>227</v>
      </c>
      <c r="Y20" s="114">
        <f>SUM(Y22:Y26)</f>
        <v>88</v>
      </c>
      <c r="Z20" s="114">
        <f>SUM(Z22:Z26)</f>
        <v>190</v>
      </c>
      <c r="AA20" s="114">
        <f>SUM(AA22:AA26)</f>
        <v>121</v>
      </c>
      <c r="AB20" s="114">
        <f>SUM(AB22:AB26)</f>
        <v>9</v>
      </c>
      <c r="AC20" s="114">
        <f>SUM(AC22:AC26)</f>
        <v>134</v>
      </c>
      <c r="AD20" s="114">
        <f>SUM(AD22:AD26)</f>
        <v>11</v>
      </c>
    </row>
    <row r="21" spans="1:30" ht="23.25" customHeight="1">
      <c r="A21" s="600" t="s">
        <v>603</v>
      </c>
      <c r="B21" s="600"/>
      <c r="C21" s="17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17"/>
      <c r="AB21" s="17"/>
      <c r="AC21" s="17"/>
      <c r="AD21" s="17"/>
    </row>
    <row r="22" spans="1:30" ht="23.25" customHeight="1">
      <c r="A22" s="600"/>
      <c r="B22" s="600"/>
      <c r="C22" s="9" t="s">
        <v>600</v>
      </c>
      <c r="D22" s="126">
        <f>SUM(E22:F22)</f>
        <v>2268</v>
      </c>
      <c r="E22" s="126">
        <f>SUM(G22,I22,K22,M22,O22,Q22,S22,U22,W22,Y22,AA22,AC22)</f>
        <v>1534</v>
      </c>
      <c r="F22" s="126">
        <f>SUM(H22,J22,L22,N22,P22,R22,T22,V22,X22,Z22,AB22,AD22)</f>
        <v>734</v>
      </c>
      <c r="G22" s="110">
        <v>149</v>
      </c>
      <c r="H22" s="110">
        <v>84</v>
      </c>
      <c r="I22" s="110">
        <v>92</v>
      </c>
      <c r="J22" s="110">
        <v>146</v>
      </c>
      <c r="K22" s="110">
        <v>156</v>
      </c>
      <c r="L22" s="110">
        <v>47</v>
      </c>
      <c r="M22" s="110">
        <v>120</v>
      </c>
      <c r="N22" s="110">
        <v>182</v>
      </c>
      <c r="O22" s="110">
        <v>40</v>
      </c>
      <c r="P22" s="110">
        <v>43</v>
      </c>
      <c r="Q22" s="110">
        <v>477</v>
      </c>
      <c r="R22" s="110">
        <v>60</v>
      </c>
      <c r="S22" s="20" t="s">
        <v>66</v>
      </c>
      <c r="T22" s="20" t="s">
        <v>66</v>
      </c>
      <c r="U22" s="110">
        <v>165</v>
      </c>
      <c r="V22" s="110">
        <v>52</v>
      </c>
      <c r="W22" s="20">
        <v>80</v>
      </c>
      <c r="X22" s="20">
        <v>100</v>
      </c>
      <c r="Y22" s="20" t="s">
        <v>66</v>
      </c>
      <c r="Z22" s="20" t="s">
        <v>66</v>
      </c>
      <c r="AA22" s="17">
        <v>121</v>
      </c>
      <c r="AB22" s="17">
        <v>9</v>
      </c>
      <c r="AC22" s="17">
        <v>134</v>
      </c>
      <c r="AD22" s="17">
        <v>11</v>
      </c>
    </row>
    <row r="23" spans="1:30" ht="23.25" customHeight="1">
      <c r="A23" s="600" t="s">
        <v>602</v>
      </c>
      <c r="B23" s="600"/>
      <c r="C23" s="9"/>
      <c r="D23" s="38"/>
      <c r="E23" s="110"/>
      <c r="F23" s="11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"/>
      <c r="AB23" s="17"/>
      <c r="AC23" s="17"/>
      <c r="AD23" s="17"/>
    </row>
    <row r="24" spans="1:30" ht="23.25" customHeight="1">
      <c r="A24" s="600"/>
      <c r="B24" s="600"/>
      <c r="C24" s="9" t="s">
        <v>598</v>
      </c>
      <c r="D24" s="126">
        <f>SUM(E24:F24)</f>
        <v>145</v>
      </c>
      <c r="E24" s="126">
        <f>SUM(G24,I24,K24,M24,O24,Q24,S24,U24,W24,Y24,AA24,AC24)</f>
        <v>76</v>
      </c>
      <c r="F24" s="126">
        <f>SUM(H24,J24,L24,N24,P24,R24,T24,V24,X24,Z24,AB24,AD24)</f>
        <v>69</v>
      </c>
      <c r="G24" s="20" t="s">
        <v>66</v>
      </c>
      <c r="H24" s="20" t="s">
        <v>66</v>
      </c>
      <c r="I24" s="20" t="s">
        <v>66</v>
      </c>
      <c r="J24" s="20" t="s">
        <v>66</v>
      </c>
      <c r="K24" s="20" t="s">
        <v>66</v>
      </c>
      <c r="L24" s="20" t="s">
        <v>66</v>
      </c>
      <c r="M24" s="20" t="s">
        <v>66</v>
      </c>
      <c r="N24" s="20" t="s">
        <v>66</v>
      </c>
      <c r="O24" s="20" t="s">
        <v>66</v>
      </c>
      <c r="P24" s="20" t="s">
        <v>66</v>
      </c>
      <c r="Q24" s="20" t="s">
        <v>66</v>
      </c>
      <c r="R24" s="20" t="s">
        <v>66</v>
      </c>
      <c r="S24" s="20">
        <v>76</v>
      </c>
      <c r="T24" s="20">
        <v>69</v>
      </c>
      <c r="U24" s="20" t="s">
        <v>66</v>
      </c>
      <c r="V24" s="20" t="s">
        <v>66</v>
      </c>
      <c r="W24" s="20" t="s">
        <v>66</v>
      </c>
      <c r="X24" s="20" t="s">
        <v>66</v>
      </c>
      <c r="Y24" s="20" t="s">
        <v>66</v>
      </c>
      <c r="Z24" s="20" t="s">
        <v>66</v>
      </c>
      <c r="AA24" s="20" t="s">
        <v>66</v>
      </c>
      <c r="AB24" s="20" t="s">
        <v>66</v>
      </c>
      <c r="AC24" s="20" t="s">
        <v>66</v>
      </c>
      <c r="AD24" s="20" t="s">
        <v>66</v>
      </c>
    </row>
    <row r="25" spans="1:30" ht="23.25" customHeight="1">
      <c r="A25" s="600" t="s">
        <v>536</v>
      </c>
      <c r="B25" s="600"/>
      <c r="C25" s="9"/>
      <c r="D25" s="38"/>
      <c r="E25" s="110"/>
      <c r="F25" s="11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17"/>
      <c r="AB25" s="17"/>
      <c r="AC25" s="17"/>
      <c r="AD25" s="17"/>
    </row>
    <row r="26" spans="1:30" ht="23.25" customHeight="1">
      <c r="A26" s="602"/>
      <c r="B26" s="602"/>
      <c r="C26" s="9" t="s">
        <v>597</v>
      </c>
      <c r="D26" s="126">
        <f>SUM(E26:F26)</f>
        <v>4332</v>
      </c>
      <c r="E26" s="126">
        <f>SUM(G26,I26,K26,M26,O26,Q26,S26,U26,W26,Y26,AA26,AC26)</f>
        <v>3359</v>
      </c>
      <c r="F26" s="126">
        <f>SUM(H26,J26,L26,N26,P26,R26,T26,V26,X26,Z26,AB26,AD26)</f>
        <v>973</v>
      </c>
      <c r="G26" s="110">
        <v>351</v>
      </c>
      <c r="H26" s="110">
        <v>103</v>
      </c>
      <c r="I26" s="20" t="s">
        <v>66</v>
      </c>
      <c r="J26" s="20" t="s">
        <v>66</v>
      </c>
      <c r="K26" s="20" t="s">
        <v>66</v>
      </c>
      <c r="L26" s="20" t="s">
        <v>66</v>
      </c>
      <c r="M26" s="20">
        <v>54</v>
      </c>
      <c r="N26" s="20">
        <v>45</v>
      </c>
      <c r="O26" s="110">
        <v>114</v>
      </c>
      <c r="P26" s="110">
        <v>186</v>
      </c>
      <c r="Q26" s="110">
        <v>1789</v>
      </c>
      <c r="R26" s="110">
        <v>172</v>
      </c>
      <c r="S26" s="20" t="s">
        <v>66</v>
      </c>
      <c r="T26" s="20" t="s">
        <v>66</v>
      </c>
      <c r="U26" s="20">
        <v>838</v>
      </c>
      <c r="V26" s="20">
        <v>150</v>
      </c>
      <c r="W26" s="110">
        <v>125</v>
      </c>
      <c r="X26" s="110">
        <v>127</v>
      </c>
      <c r="Y26" s="20">
        <v>88</v>
      </c>
      <c r="Z26" s="20">
        <v>190</v>
      </c>
      <c r="AA26" s="20" t="s">
        <v>66</v>
      </c>
      <c r="AB26" s="20" t="s">
        <v>66</v>
      </c>
      <c r="AC26" s="20" t="s">
        <v>66</v>
      </c>
      <c r="AD26" s="20" t="s">
        <v>66</v>
      </c>
    </row>
    <row r="27" spans="1:30" ht="23.25" customHeight="1">
      <c r="A27" s="600"/>
      <c r="B27" s="600"/>
      <c r="C27" s="17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17"/>
      <c r="AB27" s="17"/>
      <c r="AC27" s="17"/>
      <c r="AD27" s="17"/>
    </row>
    <row r="28" spans="1:30" ht="23.25" customHeight="1">
      <c r="A28" s="600"/>
      <c r="B28" s="600"/>
      <c r="C28" s="17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7"/>
      <c r="AB28" s="17"/>
      <c r="AC28" s="17"/>
      <c r="AD28" s="17"/>
    </row>
    <row r="29" spans="1:30" ht="23.25" customHeight="1">
      <c r="A29" s="601"/>
      <c r="B29" s="601"/>
      <c r="C29" s="15" t="s">
        <v>2</v>
      </c>
      <c r="D29" s="114">
        <f>SUM(D31:D35)</f>
        <v>5611</v>
      </c>
      <c r="E29" s="114">
        <f>SUM(E31:E35)</f>
        <v>4006</v>
      </c>
      <c r="F29" s="114">
        <f>SUM(F31:F35)</f>
        <v>1605</v>
      </c>
      <c r="G29" s="114">
        <f>SUM(G31:G35)</f>
        <v>415</v>
      </c>
      <c r="H29" s="114">
        <f>SUM(H31:H35)</f>
        <v>250</v>
      </c>
      <c r="I29" s="114">
        <f>SUM(I31:I35)</f>
        <v>103</v>
      </c>
      <c r="J29" s="114">
        <f>SUM(J31:J35)</f>
        <v>203</v>
      </c>
      <c r="K29" s="114">
        <f>SUM(K31:K35)</f>
        <v>126</v>
      </c>
      <c r="L29" s="114">
        <f>SUM(L31:L35)</f>
        <v>45</v>
      </c>
      <c r="M29" s="114">
        <f>SUM(M31:M35)</f>
        <v>162</v>
      </c>
      <c r="N29" s="114">
        <f>SUM(N31:N35)</f>
        <v>44</v>
      </c>
      <c r="O29" s="114">
        <f>SUM(O31:O35)</f>
        <v>152</v>
      </c>
      <c r="P29" s="114">
        <f>SUM(P31:P35)</f>
        <v>252</v>
      </c>
      <c r="Q29" s="114">
        <f>SUM(Q31:Q35)</f>
        <v>2067</v>
      </c>
      <c r="R29" s="114">
        <f>SUM(R31:R35)</f>
        <v>135</v>
      </c>
      <c r="S29" s="114">
        <f>SUM(S31:S35)</f>
        <v>56</v>
      </c>
      <c r="T29" s="114">
        <f>SUM(T31:T35)</f>
        <v>83</v>
      </c>
      <c r="U29" s="114">
        <f>SUM(U31:U35)</f>
        <v>556</v>
      </c>
      <c r="V29" s="114">
        <f>SUM(V31:V35)</f>
        <v>88</v>
      </c>
      <c r="W29" s="114">
        <f>SUM(W31:W35)</f>
        <v>70</v>
      </c>
      <c r="X29" s="114">
        <f>SUM(X31:X35)</f>
        <v>313</v>
      </c>
      <c r="Y29" s="114">
        <f>SUM(Y31:Y35)</f>
        <v>90</v>
      </c>
      <c r="Z29" s="114">
        <f>SUM(Z31:Z35)</f>
        <v>176</v>
      </c>
      <c r="AA29" s="114">
        <f>SUM(AA31:AA35)</f>
        <v>109</v>
      </c>
      <c r="AB29" s="114">
        <f>SUM(AB31:AB35)</f>
        <v>8</v>
      </c>
      <c r="AC29" s="114">
        <f>SUM(AC31:AC35)</f>
        <v>100</v>
      </c>
      <c r="AD29" s="114">
        <f>SUM(AD31:AD35)</f>
        <v>8</v>
      </c>
    </row>
    <row r="30" spans="1:30" ht="23.25" customHeight="1">
      <c r="A30" s="600" t="s">
        <v>601</v>
      </c>
      <c r="B30" s="600"/>
      <c r="C30" s="17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7"/>
      <c r="AB30" s="17"/>
      <c r="AC30" s="17"/>
      <c r="AD30" s="17"/>
    </row>
    <row r="31" spans="1:30" ht="23.25" customHeight="1">
      <c r="A31" s="600"/>
      <c r="B31" s="600"/>
      <c r="C31" s="9" t="s">
        <v>600</v>
      </c>
      <c r="D31" s="126">
        <f>SUM(E31:F31)</f>
        <v>2047</v>
      </c>
      <c r="E31" s="126">
        <f>SUM(G31,I31,K31,M31,O31,Q31,S31,U31,W31,Y31,AA31,AC31)</f>
        <v>1446</v>
      </c>
      <c r="F31" s="126">
        <f>SUM(H31,J31,L31,N31,P31,R31,T31,V31,X31,Z31,AB31,AD31)</f>
        <v>601</v>
      </c>
      <c r="G31" s="110">
        <v>127</v>
      </c>
      <c r="H31" s="110">
        <v>88</v>
      </c>
      <c r="I31" s="110">
        <v>103</v>
      </c>
      <c r="J31" s="110">
        <v>203</v>
      </c>
      <c r="K31" s="110">
        <v>126</v>
      </c>
      <c r="L31" s="110">
        <v>45</v>
      </c>
      <c r="M31" s="110">
        <v>82</v>
      </c>
      <c r="N31" s="110">
        <v>14</v>
      </c>
      <c r="O31" s="110">
        <v>29</v>
      </c>
      <c r="P31" s="110">
        <v>64</v>
      </c>
      <c r="Q31" s="110">
        <v>513</v>
      </c>
      <c r="R31" s="110">
        <v>36</v>
      </c>
      <c r="S31" s="20" t="s">
        <v>66</v>
      </c>
      <c r="T31" s="20" t="s">
        <v>66</v>
      </c>
      <c r="U31" s="110">
        <v>187</v>
      </c>
      <c r="V31" s="110">
        <v>43</v>
      </c>
      <c r="W31" s="20">
        <v>70</v>
      </c>
      <c r="X31" s="20">
        <v>92</v>
      </c>
      <c r="Y31" s="20" t="s">
        <v>66</v>
      </c>
      <c r="Z31" s="20" t="s">
        <v>66</v>
      </c>
      <c r="AA31" s="17">
        <v>109</v>
      </c>
      <c r="AB31" s="17">
        <v>8</v>
      </c>
      <c r="AC31" s="17">
        <v>100</v>
      </c>
      <c r="AD31" s="17">
        <v>8</v>
      </c>
    </row>
    <row r="32" spans="1:30" ht="23.25" customHeight="1">
      <c r="A32" s="600" t="s">
        <v>599</v>
      </c>
      <c r="B32" s="600"/>
      <c r="C32" s="9"/>
      <c r="D32" s="38"/>
      <c r="E32" s="110"/>
      <c r="F32" s="11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17"/>
      <c r="AB32" s="17"/>
      <c r="AC32" s="17"/>
      <c r="AD32" s="17"/>
    </row>
    <row r="33" spans="1:30" ht="23.25" customHeight="1">
      <c r="A33" s="600"/>
      <c r="B33" s="600"/>
      <c r="C33" s="9" t="s">
        <v>598</v>
      </c>
      <c r="D33" s="126">
        <f>SUM(E33:F33)</f>
        <v>139</v>
      </c>
      <c r="E33" s="126">
        <f>SUM(G33,I33,K33,M33,O33,Q33,S33,U33,W33,Y33,AA33,AC33)</f>
        <v>56</v>
      </c>
      <c r="F33" s="126">
        <f>SUM(H33,J33,L33,N33,P33,R33,T33,V33,X33,Z33,AB33,AD33)</f>
        <v>83</v>
      </c>
      <c r="G33" s="20" t="s">
        <v>66</v>
      </c>
      <c r="H33" s="20" t="s">
        <v>66</v>
      </c>
      <c r="I33" s="20" t="s">
        <v>66</v>
      </c>
      <c r="J33" s="20" t="s">
        <v>66</v>
      </c>
      <c r="K33" s="20" t="s">
        <v>66</v>
      </c>
      <c r="L33" s="20" t="s">
        <v>66</v>
      </c>
      <c r="M33" s="20" t="s">
        <v>66</v>
      </c>
      <c r="N33" s="20" t="s">
        <v>66</v>
      </c>
      <c r="O33" s="20" t="s">
        <v>66</v>
      </c>
      <c r="P33" s="20" t="s">
        <v>66</v>
      </c>
      <c r="Q33" s="20" t="s">
        <v>66</v>
      </c>
      <c r="R33" s="20" t="s">
        <v>66</v>
      </c>
      <c r="S33" s="20">
        <v>56</v>
      </c>
      <c r="T33" s="20">
        <v>83</v>
      </c>
      <c r="U33" s="20" t="s">
        <v>66</v>
      </c>
      <c r="V33" s="20" t="s">
        <v>66</v>
      </c>
      <c r="W33" s="20" t="s">
        <v>66</v>
      </c>
      <c r="X33" s="20" t="s">
        <v>66</v>
      </c>
      <c r="Y33" s="20" t="s">
        <v>66</v>
      </c>
      <c r="Z33" s="20" t="s">
        <v>66</v>
      </c>
      <c r="AA33" s="20" t="s">
        <v>66</v>
      </c>
      <c r="AB33" s="20" t="s">
        <v>66</v>
      </c>
      <c r="AC33" s="20" t="s">
        <v>66</v>
      </c>
      <c r="AD33" s="20" t="s">
        <v>66</v>
      </c>
    </row>
    <row r="34" spans="1:30" ht="23.25" customHeight="1">
      <c r="A34" s="600" t="s">
        <v>536</v>
      </c>
      <c r="B34" s="600"/>
      <c r="C34" s="9"/>
      <c r="D34" s="38"/>
      <c r="E34" s="110"/>
      <c r="F34" s="11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17"/>
      <c r="AB34" s="17"/>
      <c r="AC34" s="17"/>
      <c r="AD34" s="17"/>
    </row>
    <row r="35" spans="1:30" ht="23.25" customHeight="1">
      <c r="A35" s="250"/>
      <c r="B35" s="250"/>
      <c r="C35" s="12" t="s">
        <v>597</v>
      </c>
      <c r="D35" s="550">
        <f>SUM(E35:F35)</f>
        <v>3425</v>
      </c>
      <c r="E35" s="107">
        <f>SUM(G35,I35,K35,M35,O35,Q35,S35,U35,W35,Y35,AA35,AC35)</f>
        <v>2504</v>
      </c>
      <c r="F35" s="107">
        <f>SUM(H35,J35,L35,N35,P35,R35,T35,V35,X35,Z35,AB35,AD35)</f>
        <v>921</v>
      </c>
      <c r="G35" s="28">
        <v>288</v>
      </c>
      <c r="H35" s="107">
        <v>162</v>
      </c>
      <c r="I35" s="28" t="s">
        <v>66</v>
      </c>
      <c r="J35" s="28" t="s">
        <v>66</v>
      </c>
      <c r="K35" s="28" t="s">
        <v>66</v>
      </c>
      <c r="L35" s="28" t="s">
        <v>66</v>
      </c>
      <c r="M35" s="28">
        <v>80</v>
      </c>
      <c r="N35" s="28">
        <v>30</v>
      </c>
      <c r="O35" s="107">
        <v>123</v>
      </c>
      <c r="P35" s="107">
        <v>188</v>
      </c>
      <c r="Q35" s="107">
        <v>1554</v>
      </c>
      <c r="R35" s="107">
        <v>99</v>
      </c>
      <c r="S35" s="28" t="s">
        <v>66</v>
      </c>
      <c r="T35" s="28" t="s">
        <v>66</v>
      </c>
      <c r="U35" s="28">
        <v>369</v>
      </c>
      <c r="V35" s="28">
        <v>45</v>
      </c>
      <c r="W35" s="28" t="s">
        <v>66</v>
      </c>
      <c r="X35" s="107">
        <v>221</v>
      </c>
      <c r="Y35" s="28">
        <v>90</v>
      </c>
      <c r="Z35" s="28">
        <v>176</v>
      </c>
      <c r="AA35" s="28" t="s">
        <v>66</v>
      </c>
      <c r="AB35" s="28" t="s">
        <v>66</v>
      </c>
      <c r="AC35" s="28" t="s">
        <v>66</v>
      </c>
      <c r="AD35" s="28" t="s">
        <v>66</v>
      </c>
    </row>
    <row r="36" spans="1:30" ht="23.25" customHeight="1">
      <c r="A36" s="17" t="s">
        <v>508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40" spans="1:34" ht="23.25" customHeight="1">
      <c r="A40" s="396" t="s">
        <v>646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</row>
    <row r="41" spans="1:34" ht="23.25" customHeight="1">
      <c r="A41" s="302" t="s">
        <v>645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</row>
    <row r="42" spans="1:34" ht="23.25" customHeight="1">
      <c r="A42" s="302" t="s">
        <v>622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</row>
    <row r="43" spans="1:34" ht="23.25" customHeight="1">
      <c r="A43" s="303" t="s">
        <v>644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</row>
    <row r="44" spans="1:34" ht="23.25" customHeight="1" thickBot="1">
      <c r="A44" s="17"/>
      <c r="B44" s="17"/>
      <c r="C44" s="44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0" t="s">
        <v>174</v>
      </c>
    </row>
    <row r="45" spans="1:34" ht="23.25" customHeight="1">
      <c r="A45" s="486" t="s">
        <v>647</v>
      </c>
      <c r="B45" s="327"/>
      <c r="C45" s="429"/>
      <c r="D45" s="603" t="s">
        <v>648</v>
      </c>
      <c r="E45" s="428"/>
      <c r="F45" s="429"/>
      <c r="G45" s="609" t="s">
        <v>643</v>
      </c>
      <c r="H45" s="608"/>
      <c r="I45" s="326" t="s">
        <v>642</v>
      </c>
      <c r="J45" s="429"/>
      <c r="K45" s="326" t="s">
        <v>641</v>
      </c>
      <c r="L45" s="429"/>
      <c r="M45" s="326" t="s">
        <v>640</v>
      </c>
      <c r="N45" s="429"/>
      <c r="O45" s="326" t="s">
        <v>639</v>
      </c>
      <c r="P45" s="429"/>
      <c r="Q45" s="326" t="s">
        <v>638</v>
      </c>
      <c r="R45" s="429"/>
      <c r="S45" s="326" t="s">
        <v>637</v>
      </c>
      <c r="T45" s="429"/>
      <c r="U45" s="326" t="s">
        <v>636</v>
      </c>
      <c r="V45" s="429"/>
      <c r="W45" s="326" t="s">
        <v>635</v>
      </c>
      <c r="X45" s="429"/>
      <c r="Y45" s="326" t="s">
        <v>634</v>
      </c>
      <c r="Z45" s="429"/>
      <c r="AA45" s="326" t="s">
        <v>633</v>
      </c>
      <c r="AB45" s="429"/>
      <c r="AC45" s="326" t="s">
        <v>632</v>
      </c>
      <c r="AD45" s="429"/>
      <c r="AE45" s="326" t="s">
        <v>631</v>
      </c>
      <c r="AF45" s="429"/>
      <c r="AG45" s="326" t="s">
        <v>630</v>
      </c>
      <c r="AH45" s="428"/>
    </row>
    <row r="46" spans="1:34" ht="23.25" customHeight="1">
      <c r="A46" s="423"/>
      <c r="B46" s="423"/>
      <c r="C46" s="373"/>
      <c r="D46" s="306"/>
      <c r="E46" s="412"/>
      <c r="F46" s="381"/>
      <c r="G46" s="249" t="s">
        <v>629</v>
      </c>
      <c r="H46" s="244"/>
      <c r="I46" s="306"/>
      <c r="J46" s="381"/>
      <c r="K46" s="306"/>
      <c r="L46" s="381"/>
      <c r="M46" s="306"/>
      <c r="N46" s="381"/>
      <c r="O46" s="306"/>
      <c r="P46" s="381"/>
      <c r="Q46" s="306"/>
      <c r="R46" s="381"/>
      <c r="S46" s="306"/>
      <c r="T46" s="381"/>
      <c r="U46" s="306"/>
      <c r="V46" s="381"/>
      <c r="W46" s="306"/>
      <c r="X46" s="381"/>
      <c r="Y46" s="306"/>
      <c r="Z46" s="381"/>
      <c r="AA46" s="306"/>
      <c r="AB46" s="381"/>
      <c r="AC46" s="306"/>
      <c r="AD46" s="381"/>
      <c r="AE46" s="306"/>
      <c r="AF46" s="381"/>
      <c r="AG46" s="306"/>
      <c r="AH46" s="412"/>
    </row>
    <row r="47" spans="1:34" ht="23.25" customHeight="1">
      <c r="A47" s="412"/>
      <c r="B47" s="412"/>
      <c r="C47" s="381"/>
      <c r="D47" s="5" t="s">
        <v>2</v>
      </c>
      <c r="E47" s="5" t="s">
        <v>3</v>
      </c>
      <c r="F47" s="5" t="s">
        <v>4</v>
      </c>
      <c r="G47" s="5" t="s">
        <v>3</v>
      </c>
      <c r="H47" s="5" t="s">
        <v>4</v>
      </c>
      <c r="I47" s="5" t="s">
        <v>3</v>
      </c>
      <c r="J47" s="5" t="s">
        <v>4</v>
      </c>
      <c r="K47" s="5" t="s">
        <v>3</v>
      </c>
      <c r="L47" s="5" t="s">
        <v>4</v>
      </c>
      <c r="M47" s="5" t="s">
        <v>3</v>
      </c>
      <c r="N47" s="5" t="s">
        <v>4</v>
      </c>
      <c r="O47" s="5" t="s">
        <v>3</v>
      </c>
      <c r="P47" s="5" t="s">
        <v>4</v>
      </c>
      <c r="Q47" s="5" t="s">
        <v>3</v>
      </c>
      <c r="R47" s="5" t="s">
        <v>4</v>
      </c>
      <c r="S47" s="5" t="s">
        <v>3</v>
      </c>
      <c r="T47" s="5" t="s">
        <v>4</v>
      </c>
      <c r="U47" s="5" t="s">
        <v>3</v>
      </c>
      <c r="V47" s="5" t="s">
        <v>4</v>
      </c>
      <c r="W47" s="5" t="s">
        <v>3</v>
      </c>
      <c r="X47" s="5" t="s">
        <v>4</v>
      </c>
      <c r="Y47" s="5" t="s">
        <v>3</v>
      </c>
      <c r="Z47" s="5" t="s">
        <v>4</v>
      </c>
      <c r="AA47" s="5" t="s">
        <v>3</v>
      </c>
      <c r="AB47" s="5" t="s">
        <v>4</v>
      </c>
      <c r="AC47" s="5" t="s">
        <v>3</v>
      </c>
      <c r="AD47" s="5" t="s">
        <v>4</v>
      </c>
      <c r="AE47" s="5" t="s">
        <v>3</v>
      </c>
      <c r="AF47" s="5" t="s">
        <v>4</v>
      </c>
      <c r="AG47" s="5" t="s">
        <v>3</v>
      </c>
      <c r="AH47" s="4" t="s">
        <v>4</v>
      </c>
    </row>
    <row r="48" spans="1:34" ht="23.25" customHeight="1">
      <c r="A48" s="607"/>
      <c r="B48" s="180"/>
      <c r="C48" s="15" t="s">
        <v>2</v>
      </c>
      <c r="D48" s="114">
        <f>SUM(D50:D54)</f>
        <v>3350</v>
      </c>
      <c r="E48" s="114">
        <f>SUM(E50:E54)</f>
        <v>558</v>
      </c>
      <c r="F48" s="114">
        <f>SUM(F50:F54)</f>
        <v>2792</v>
      </c>
      <c r="G48" s="25" t="s">
        <v>9</v>
      </c>
      <c r="H48" s="114">
        <f>SUM(H50:H54)</f>
        <v>60</v>
      </c>
      <c r="I48" s="114">
        <f>SUM(I50:I54)</f>
        <v>164</v>
      </c>
      <c r="J48" s="114">
        <f>SUM(J50:J54)</f>
        <v>198</v>
      </c>
      <c r="K48" s="25" t="s">
        <v>9</v>
      </c>
      <c r="L48" s="114">
        <f>SUM(L50:L54)</f>
        <v>279</v>
      </c>
      <c r="M48" s="25" t="s">
        <v>9</v>
      </c>
      <c r="N48" s="114">
        <f>SUM(N50:N54)</f>
        <v>423</v>
      </c>
      <c r="O48" s="25" t="s">
        <v>9</v>
      </c>
      <c r="P48" s="114">
        <f>SUM(P50:P54)</f>
        <v>218</v>
      </c>
      <c r="Q48" s="25" t="s">
        <v>9</v>
      </c>
      <c r="R48" s="114">
        <f>SUM(R50:R54)</f>
        <v>179</v>
      </c>
      <c r="S48" s="25" t="s">
        <v>9</v>
      </c>
      <c r="T48" s="114">
        <f>SUM(T50:T54)</f>
        <v>178</v>
      </c>
      <c r="U48" s="25" t="s">
        <v>9</v>
      </c>
      <c r="V48" s="114">
        <f>SUM(V50:V54)</f>
        <v>160</v>
      </c>
      <c r="W48" s="114">
        <f>SUM(W50:W54)</f>
        <v>222</v>
      </c>
      <c r="X48" s="114">
        <f>SUM(X50:X54)</f>
        <v>98</v>
      </c>
      <c r="Y48" s="114">
        <f>SUM(Y50:Y54)</f>
        <v>38</v>
      </c>
      <c r="Z48" s="114">
        <f>SUM(Z50:Z54)</f>
        <v>310</v>
      </c>
      <c r="AA48" s="114">
        <f>SUM(AA50:AA54)</f>
        <v>21</v>
      </c>
      <c r="AB48" s="114">
        <f>SUM(AB50:AB54)</f>
        <v>83</v>
      </c>
      <c r="AC48" s="25" t="s">
        <v>9</v>
      </c>
      <c r="AD48" s="114">
        <f>SUM(AD50:AD54)</f>
        <v>378</v>
      </c>
      <c r="AE48" s="114">
        <f>SUM(AE50:AE54)</f>
        <v>23</v>
      </c>
      <c r="AF48" s="114">
        <f>SUM(AF50:AF54)</f>
        <v>191</v>
      </c>
      <c r="AG48" s="114">
        <f>SUM(AG50:AG54)</f>
        <v>90</v>
      </c>
      <c r="AH48" s="114">
        <f>SUM(AH50:AH54)</f>
        <v>37</v>
      </c>
    </row>
    <row r="49" spans="1:34" ht="23.25" customHeight="1">
      <c r="A49" s="93" t="s">
        <v>603</v>
      </c>
      <c r="B49" s="29"/>
      <c r="C49" s="17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23.25" customHeight="1">
      <c r="A50" s="93" t="s">
        <v>602</v>
      </c>
      <c r="B50" s="29"/>
      <c r="C50" s="9" t="s">
        <v>600</v>
      </c>
      <c r="D50" s="126">
        <f>SUM(E50:F50)</f>
        <v>60</v>
      </c>
      <c r="E50" s="20" t="s">
        <v>9</v>
      </c>
      <c r="F50" s="126">
        <f>SUM(H50,J50,L50,N50,P50,R50,T50,V50,X50,Z50,AB50,AD50,AF50,AH50)</f>
        <v>60</v>
      </c>
      <c r="G50" s="20" t="s">
        <v>9</v>
      </c>
      <c r="H50" s="20">
        <v>60</v>
      </c>
      <c r="I50" s="20" t="s">
        <v>9</v>
      </c>
      <c r="J50" s="20" t="s">
        <v>9</v>
      </c>
      <c r="K50" s="20" t="s">
        <v>9</v>
      </c>
      <c r="L50" s="20" t="s">
        <v>9</v>
      </c>
      <c r="M50" s="20" t="s">
        <v>9</v>
      </c>
      <c r="N50" s="20" t="s">
        <v>9</v>
      </c>
      <c r="O50" s="20" t="s">
        <v>9</v>
      </c>
      <c r="P50" s="20" t="s">
        <v>9</v>
      </c>
      <c r="Q50" s="20" t="s">
        <v>9</v>
      </c>
      <c r="R50" s="20" t="s">
        <v>9</v>
      </c>
      <c r="S50" s="20" t="s">
        <v>9</v>
      </c>
      <c r="T50" s="20" t="s">
        <v>9</v>
      </c>
      <c r="U50" s="20" t="s">
        <v>9</v>
      </c>
      <c r="V50" s="20" t="s">
        <v>9</v>
      </c>
      <c r="W50" s="20" t="s">
        <v>9</v>
      </c>
      <c r="X50" s="20" t="s">
        <v>9</v>
      </c>
      <c r="Y50" s="20" t="s">
        <v>9</v>
      </c>
      <c r="Z50" s="20" t="s">
        <v>9</v>
      </c>
      <c r="AA50" s="20" t="s">
        <v>9</v>
      </c>
      <c r="AB50" s="20" t="s">
        <v>9</v>
      </c>
      <c r="AC50" s="20" t="s">
        <v>9</v>
      </c>
      <c r="AD50" s="20" t="s">
        <v>9</v>
      </c>
      <c r="AE50" s="20" t="s">
        <v>9</v>
      </c>
      <c r="AF50" s="20" t="s">
        <v>9</v>
      </c>
      <c r="AG50" s="20" t="s">
        <v>9</v>
      </c>
      <c r="AH50" s="20" t="s">
        <v>9</v>
      </c>
    </row>
    <row r="51" spans="1:34" ht="23.25" customHeight="1">
      <c r="A51" s="93" t="s">
        <v>605</v>
      </c>
      <c r="B51" s="29"/>
      <c r="C51" s="9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23.25" customHeight="1">
      <c r="A52" s="93" t="s">
        <v>604</v>
      </c>
      <c r="B52" s="29"/>
      <c r="C52" s="9" t="s">
        <v>598</v>
      </c>
      <c r="D52" s="126">
        <f>SUM(E52:F52)</f>
        <v>362</v>
      </c>
      <c r="E52" s="126">
        <f>SUM(G52,I52,K52,M52,O52,Q52,S52,U52,W52,Y52,AA52,AC52,AE52,AG52)</f>
        <v>164</v>
      </c>
      <c r="F52" s="126">
        <f>SUM(H52,J52,L52,N52,P52,R52,T52,V52,X52,Z52,AB52,AD52,AF52,AH52)</f>
        <v>198</v>
      </c>
      <c r="G52" s="20" t="s">
        <v>9</v>
      </c>
      <c r="H52" s="20" t="s">
        <v>9</v>
      </c>
      <c r="I52" s="20">
        <v>164</v>
      </c>
      <c r="J52" s="20">
        <v>198</v>
      </c>
      <c r="K52" s="20" t="s">
        <v>9</v>
      </c>
      <c r="L52" s="20" t="s">
        <v>9</v>
      </c>
      <c r="M52" s="20" t="s">
        <v>9</v>
      </c>
      <c r="N52" s="20" t="s">
        <v>9</v>
      </c>
      <c r="O52" s="20" t="s">
        <v>9</v>
      </c>
      <c r="P52" s="20" t="s">
        <v>9</v>
      </c>
      <c r="Q52" s="20" t="s">
        <v>9</v>
      </c>
      <c r="R52" s="20" t="s">
        <v>9</v>
      </c>
      <c r="S52" s="20" t="s">
        <v>9</v>
      </c>
      <c r="T52" s="20" t="s">
        <v>9</v>
      </c>
      <c r="U52" s="20" t="s">
        <v>9</v>
      </c>
      <c r="V52" s="20" t="s">
        <v>9</v>
      </c>
      <c r="W52" s="20" t="s">
        <v>9</v>
      </c>
      <c r="X52" s="20" t="s">
        <v>9</v>
      </c>
      <c r="Y52" s="20" t="s">
        <v>9</v>
      </c>
      <c r="Z52" s="20" t="s">
        <v>9</v>
      </c>
      <c r="AA52" s="20" t="s">
        <v>9</v>
      </c>
      <c r="AB52" s="20" t="s">
        <v>9</v>
      </c>
      <c r="AC52" s="20" t="s">
        <v>9</v>
      </c>
      <c r="AD52" s="20" t="s">
        <v>9</v>
      </c>
      <c r="AE52" s="20" t="s">
        <v>9</v>
      </c>
      <c r="AF52" s="20" t="s">
        <v>9</v>
      </c>
      <c r="AG52" s="20" t="s">
        <v>9</v>
      </c>
      <c r="AH52" s="20" t="s">
        <v>9</v>
      </c>
    </row>
    <row r="53" spans="1:34" ht="23.25" customHeight="1">
      <c r="A53" s="93" t="s">
        <v>536</v>
      </c>
      <c r="B53" s="29"/>
      <c r="C53" s="9"/>
      <c r="D53" s="38"/>
      <c r="E53" s="110"/>
      <c r="F53" s="110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</row>
    <row r="54" spans="1:34" ht="23.25" customHeight="1">
      <c r="A54" s="93"/>
      <c r="B54" s="29"/>
      <c r="C54" s="9" t="s">
        <v>597</v>
      </c>
      <c r="D54" s="126">
        <f>SUM(E54:F54)</f>
        <v>2928</v>
      </c>
      <c r="E54" s="126">
        <f>SUM(G54,I54,K54,M54,O54,Q54,S54,U54,W54,Y54,AA54,AC54,AE54,AG54)</f>
        <v>394</v>
      </c>
      <c r="F54" s="126">
        <f>SUM(H54,J54,L54,N54,P54,R54,T54,V54,X54,Z54,AB54,AD54,AF54,AH54)</f>
        <v>2534</v>
      </c>
      <c r="G54" s="20" t="s">
        <v>9</v>
      </c>
      <c r="H54" s="20" t="s">
        <v>9</v>
      </c>
      <c r="I54" s="20" t="s">
        <v>9</v>
      </c>
      <c r="J54" s="20" t="s">
        <v>9</v>
      </c>
      <c r="K54" s="20" t="s">
        <v>9</v>
      </c>
      <c r="L54" s="29">
        <v>279</v>
      </c>
      <c r="M54" s="20" t="s">
        <v>9</v>
      </c>
      <c r="N54" s="29">
        <v>423</v>
      </c>
      <c r="O54" s="20" t="s">
        <v>9</v>
      </c>
      <c r="P54" s="20">
        <v>218</v>
      </c>
      <c r="Q54" s="20" t="s">
        <v>9</v>
      </c>
      <c r="R54" s="20">
        <v>179</v>
      </c>
      <c r="S54" s="20" t="s">
        <v>9</v>
      </c>
      <c r="T54" s="29">
        <v>178</v>
      </c>
      <c r="U54" s="20" t="s">
        <v>9</v>
      </c>
      <c r="V54" s="29">
        <v>160</v>
      </c>
      <c r="W54" s="20">
        <v>222</v>
      </c>
      <c r="X54" s="29">
        <v>98</v>
      </c>
      <c r="Y54" s="29">
        <v>38</v>
      </c>
      <c r="Z54" s="29">
        <v>310</v>
      </c>
      <c r="AA54" s="29">
        <v>21</v>
      </c>
      <c r="AB54" s="29">
        <v>83</v>
      </c>
      <c r="AC54" s="20" t="s">
        <v>9</v>
      </c>
      <c r="AD54" s="29">
        <v>378</v>
      </c>
      <c r="AE54" s="29">
        <v>23</v>
      </c>
      <c r="AF54" s="29">
        <v>191</v>
      </c>
      <c r="AG54" s="29">
        <v>90</v>
      </c>
      <c r="AH54" s="29">
        <v>37</v>
      </c>
    </row>
    <row r="55" spans="1:34" ht="23.25" customHeight="1">
      <c r="A55" s="93"/>
      <c r="B55" s="29"/>
      <c r="C55" s="17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56" spans="1:34" ht="23.25" customHeight="1">
      <c r="A56" s="93"/>
      <c r="B56" s="29"/>
      <c r="C56" s="17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ht="23.25" customHeight="1">
      <c r="A57" s="607"/>
      <c r="B57" s="180"/>
      <c r="C57" s="15" t="s">
        <v>2</v>
      </c>
      <c r="D57" s="114">
        <f>SUM(D59:D63)</f>
        <v>1835</v>
      </c>
      <c r="E57" s="114">
        <f>SUM(E59:E63)</f>
        <v>314</v>
      </c>
      <c r="F57" s="114">
        <f>SUM(F59:F63)</f>
        <v>1521</v>
      </c>
      <c r="G57" s="25" t="s">
        <v>9</v>
      </c>
      <c r="H57" s="114">
        <f>SUM(H59:H63)</f>
        <v>20</v>
      </c>
      <c r="I57" s="114">
        <f>SUM(I59:I63)</f>
        <v>51</v>
      </c>
      <c r="J57" s="114">
        <f>SUM(J59:J63)</f>
        <v>78</v>
      </c>
      <c r="K57" s="25" t="s">
        <v>9</v>
      </c>
      <c r="L57" s="114">
        <f>SUM(L59:L63)</f>
        <v>158</v>
      </c>
      <c r="M57" s="25" t="s">
        <v>9</v>
      </c>
      <c r="N57" s="114">
        <f>SUM(N59:N63)</f>
        <v>183</v>
      </c>
      <c r="O57" s="25" t="s">
        <v>9</v>
      </c>
      <c r="P57" s="114">
        <f>SUM(P59:P63)</f>
        <v>123</v>
      </c>
      <c r="Q57" s="25" t="s">
        <v>9</v>
      </c>
      <c r="R57" s="114">
        <f>SUM(R59:R63)</f>
        <v>103</v>
      </c>
      <c r="S57" s="25" t="s">
        <v>9</v>
      </c>
      <c r="T57" s="114">
        <f>SUM(T59:T63)</f>
        <v>92</v>
      </c>
      <c r="U57" s="25" t="s">
        <v>9</v>
      </c>
      <c r="V57" s="114">
        <f>SUM(V59:V63)</f>
        <v>83</v>
      </c>
      <c r="W57" s="114">
        <f>SUM(W59:W63)</f>
        <v>156</v>
      </c>
      <c r="X57" s="114">
        <f>SUM(X59:X63)</f>
        <v>68</v>
      </c>
      <c r="Y57" s="114">
        <f>SUM(Y59:Y63)</f>
        <v>14</v>
      </c>
      <c r="Z57" s="114">
        <f>SUM(Z59:Z63)</f>
        <v>177</v>
      </c>
      <c r="AA57" s="114">
        <f>SUM(AA59:AA63)</f>
        <v>14</v>
      </c>
      <c r="AB57" s="114">
        <f>SUM(AB59:AB63)</f>
        <v>67</v>
      </c>
      <c r="AC57" s="25" t="s">
        <v>9</v>
      </c>
      <c r="AD57" s="114">
        <f>SUM(AD59:AD63)</f>
        <v>219</v>
      </c>
      <c r="AE57" s="114">
        <f>SUM(AE59:AE63)</f>
        <v>11</v>
      </c>
      <c r="AF57" s="114">
        <f>SUM(AF59:AF63)</f>
        <v>118</v>
      </c>
      <c r="AG57" s="114">
        <f>SUM(AG59:AG63)</f>
        <v>68</v>
      </c>
      <c r="AH57" s="114">
        <f>SUM(AH59:AH63)</f>
        <v>32</v>
      </c>
    </row>
    <row r="58" spans="1:34" ht="23.25" customHeight="1">
      <c r="A58" s="93" t="s">
        <v>603</v>
      </c>
      <c r="B58" s="29"/>
      <c r="C58" s="17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</row>
    <row r="59" spans="1:34" ht="23.25" customHeight="1">
      <c r="A59" s="93"/>
      <c r="B59" s="29"/>
      <c r="C59" s="9" t="s">
        <v>600</v>
      </c>
      <c r="D59" s="126">
        <f>SUM(E59:F59)</f>
        <v>20</v>
      </c>
      <c r="E59" s="20" t="s">
        <v>9</v>
      </c>
      <c r="F59" s="126">
        <f>SUM(H59,J59,L59,N59,P59,R59,T59,V59,X59,Z59,AB59,AD59,AF59,AH59)</f>
        <v>20</v>
      </c>
      <c r="G59" s="20" t="s">
        <v>9</v>
      </c>
      <c r="H59" s="20">
        <v>20</v>
      </c>
      <c r="I59" s="20" t="s">
        <v>9</v>
      </c>
      <c r="J59" s="20" t="s">
        <v>9</v>
      </c>
      <c r="K59" s="20" t="s">
        <v>9</v>
      </c>
      <c r="L59" s="20" t="s">
        <v>9</v>
      </c>
      <c r="M59" s="20" t="s">
        <v>9</v>
      </c>
      <c r="N59" s="20" t="s">
        <v>9</v>
      </c>
      <c r="O59" s="20" t="s">
        <v>9</v>
      </c>
      <c r="P59" s="20" t="s">
        <v>9</v>
      </c>
      <c r="Q59" s="20" t="s">
        <v>9</v>
      </c>
      <c r="R59" s="20" t="s">
        <v>9</v>
      </c>
      <c r="S59" s="20" t="s">
        <v>9</v>
      </c>
      <c r="T59" s="20" t="s">
        <v>9</v>
      </c>
      <c r="U59" s="20" t="s">
        <v>9</v>
      </c>
      <c r="V59" s="20" t="s">
        <v>9</v>
      </c>
      <c r="W59" s="20" t="s">
        <v>9</v>
      </c>
      <c r="X59" s="20" t="s">
        <v>9</v>
      </c>
      <c r="Y59" s="20" t="s">
        <v>9</v>
      </c>
      <c r="Z59" s="20" t="s">
        <v>9</v>
      </c>
      <c r="AA59" s="20" t="s">
        <v>9</v>
      </c>
      <c r="AB59" s="20" t="s">
        <v>9</v>
      </c>
      <c r="AC59" s="20" t="s">
        <v>9</v>
      </c>
      <c r="AD59" s="20" t="s">
        <v>9</v>
      </c>
      <c r="AE59" s="20" t="s">
        <v>9</v>
      </c>
      <c r="AF59" s="20" t="s">
        <v>9</v>
      </c>
      <c r="AG59" s="20" t="s">
        <v>9</v>
      </c>
      <c r="AH59" s="20" t="s">
        <v>9</v>
      </c>
    </row>
    <row r="60" spans="1:34" ht="23.25" customHeight="1">
      <c r="A60" s="93" t="s">
        <v>602</v>
      </c>
      <c r="B60" s="29"/>
      <c r="C60" s="9"/>
      <c r="D60" s="38"/>
      <c r="E60" s="110"/>
      <c r="F60" s="110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23.25" customHeight="1">
      <c r="A61" s="93"/>
      <c r="B61" s="29"/>
      <c r="C61" s="9" t="s">
        <v>598</v>
      </c>
      <c r="D61" s="126">
        <f>SUM(E61:F61)</f>
        <v>129</v>
      </c>
      <c r="E61" s="126">
        <f>SUM(G61,I61,K61,M61,O61,Q61,S61,U61,W61,Y61,AA61,AC61,AE61,AG61)</f>
        <v>51</v>
      </c>
      <c r="F61" s="126">
        <f>SUM(H61,J61,L61,N61,P61,R61,T61,V61,X61,Z61,AB61,AD61,AF61,AH61)</f>
        <v>78</v>
      </c>
      <c r="G61" s="20" t="s">
        <v>9</v>
      </c>
      <c r="H61" s="20" t="s">
        <v>9</v>
      </c>
      <c r="I61" s="20">
        <v>51</v>
      </c>
      <c r="J61" s="20">
        <v>78</v>
      </c>
      <c r="K61" s="20" t="s">
        <v>9</v>
      </c>
      <c r="L61" s="20" t="s">
        <v>9</v>
      </c>
      <c r="M61" s="20" t="s">
        <v>9</v>
      </c>
      <c r="N61" s="20" t="s">
        <v>9</v>
      </c>
      <c r="O61" s="20" t="s">
        <v>9</v>
      </c>
      <c r="P61" s="20" t="s">
        <v>9</v>
      </c>
      <c r="Q61" s="20" t="s">
        <v>9</v>
      </c>
      <c r="R61" s="20" t="s">
        <v>9</v>
      </c>
      <c r="S61" s="20" t="s">
        <v>9</v>
      </c>
      <c r="T61" s="20" t="s">
        <v>9</v>
      </c>
      <c r="U61" s="20" t="s">
        <v>9</v>
      </c>
      <c r="V61" s="20" t="s">
        <v>9</v>
      </c>
      <c r="W61" s="20" t="s">
        <v>9</v>
      </c>
      <c r="X61" s="20" t="s">
        <v>9</v>
      </c>
      <c r="Y61" s="20" t="s">
        <v>9</v>
      </c>
      <c r="Z61" s="20" t="s">
        <v>9</v>
      </c>
      <c r="AA61" s="20" t="s">
        <v>9</v>
      </c>
      <c r="AB61" s="20" t="s">
        <v>9</v>
      </c>
      <c r="AC61" s="20" t="s">
        <v>9</v>
      </c>
      <c r="AD61" s="20" t="s">
        <v>9</v>
      </c>
      <c r="AE61" s="20" t="s">
        <v>9</v>
      </c>
      <c r="AF61" s="20" t="s">
        <v>9</v>
      </c>
      <c r="AG61" s="20" t="s">
        <v>9</v>
      </c>
      <c r="AH61" s="20" t="s">
        <v>9</v>
      </c>
    </row>
    <row r="62" spans="1:34" ht="23.25" customHeight="1">
      <c r="A62" s="93" t="s">
        <v>536</v>
      </c>
      <c r="B62" s="29"/>
      <c r="C62" s="9"/>
      <c r="D62" s="38"/>
      <c r="E62" s="110"/>
      <c r="F62" s="11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ht="23.25" customHeight="1">
      <c r="A63" s="93"/>
      <c r="B63" s="29"/>
      <c r="C63" s="9" t="s">
        <v>597</v>
      </c>
      <c r="D63" s="126">
        <f>SUM(E63:F63)</f>
        <v>1686</v>
      </c>
      <c r="E63" s="126">
        <f>SUM(G63,I63,K63,M63,O63,Q63,S63,U63,W63,Y63,AA63,AC63,AE63,AG63)</f>
        <v>263</v>
      </c>
      <c r="F63" s="126">
        <f>SUM(H63,J63,L63,N63,P63,R63,T63,V63,X63,Z63,AB63,AD63,AF63,AH63)</f>
        <v>1423</v>
      </c>
      <c r="G63" s="20" t="s">
        <v>9</v>
      </c>
      <c r="H63" s="20" t="s">
        <v>9</v>
      </c>
      <c r="I63" s="20" t="s">
        <v>9</v>
      </c>
      <c r="J63" s="20" t="s">
        <v>9</v>
      </c>
      <c r="K63" s="20" t="s">
        <v>9</v>
      </c>
      <c r="L63" s="29">
        <v>158</v>
      </c>
      <c r="M63" s="20" t="s">
        <v>9</v>
      </c>
      <c r="N63" s="29">
        <v>183</v>
      </c>
      <c r="O63" s="20" t="s">
        <v>9</v>
      </c>
      <c r="P63" s="20">
        <v>123</v>
      </c>
      <c r="Q63" s="20" t="s">
        <v>9</v>
      </c>
      <c r="R63" s="20">
        <v>103</v>
      </c>
      <c r="S63" s="20" t="s">
        <v>9</v>
      </c>
      <c r="T63" s="29">
        <v>92</v>
      </c>
      <c r="U63" s="20" t="s">
        <v>9</v>
      </c>
      <c r="V63" s="29">
        <v>83</v>
      </c>
      <c r="W63" s="20">
        <v>156</v>
      </c>
      <c r="X63" s="29">
        <v>68</v>
      </c>
      <c r="Y63" s="29">
        <v>14</v>
      </c>
      <c r="Z63" s="29">
        <v>177</v>
      </c>
      <c r="AA63" s="29">
        <v>14</v>
      </c>
      <c r="AB63" s="29">
        <v>67</v>
      </c>
      <c r="AC63" s="20" t="s">
        <v>9</v>
      </c>
      <c r="AD63" s="29">
        <v>219</v>
      </c>
      <c r="AE63" s="29">
        <v>11</v>
      </c>
      <c r="AF63" s="29">
        <v>118</v>
      </c>
      <c r="AG63" s="29">
        <v>68</v>
      </c>
      <c r="AH63" s="29">
        <v>32</v>
      </c>
    </row>
    <row r="64" spans="1:34" ht="23.25" customHeight="1">
      <c r="A64" s="93"/>
      <c r="B64" s="29"/>
      <c r="C64" s="17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</row>
    <row r="65" spans="1:34" ht="23.25" customHeight="1">
      <c r="A65" s="93"/>
      <c r="B65" s="29"/>
      <c r="C65" s="17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</row>
    <row r="66" spans="1:34" ht="23.25" customHeight="1">
      <c r="A66" s="607"/>
      <c r="B66" s="180"/>
      <c r="C66" s="15" t="s">
        <v>2</v>
      </c>
      <c r="D66" s="114">
        <f>SUM(D68:D72)</f>
        <v>2147</v>
      </c>
      <c r="E66" s="114">
        <f>SUM(E68:E72)</f>
        <v>325</v>
      </c>
      <c r="F66" s="114">
        <f>SUM(F68:F72)</f>
        <v>1822</v>
      </c>
      <c r="G66" s="114">
        <f>SUM(G68:G72)</f>
        <v>19</v>
      </c>
      <c r="H66" s="114">
        <f>SUM(H68:H72)</f>
        <v>204</v>
      </c>
      <c r="I66" s="114">
        <f>SUM(I68:I72)</f>
        <v>40</v>
      </c>
      <c r="J66" s="114">
        <f>SUM(J68:J72)</f>
        <v>69</v>
      </c>
      <c r="K66" s="25" t="s">
        <v>9</v>
      </c>
      <c r="L66" s="114">
        <f>SUM(L68:L72)</f>
        <v>183</v>
      </c>
      <c r="M66" s="25" t="s">
        <v>9</v>
      </c>
      <c r="N66" s="114">
        <f>SUM(N68:N72)</f>
        <v>175</v>
      </c>
      <c r="O66" s="25" t="s">
        <v>9</v>
      </c>
      <c r="P66" s="114">
        <f>SUM(P68:P72)</f>
        <v>109</v>
      </c>
      <c r="Q66" s="25" t="s">
        <v>9</v>
      </c>
      <c r="R66" s="114">
        <f>SUM(R68:R72)</f>
        <v>95</v>
      </c>
      <c r="S66" s="25" t="s">
        <v>9</v>
      </c>
      <c r="T66" s="114">
        <f>SUM(T68:T72)</f>
        <v>81</v>
      </c>
      <c r="U66" s="25" t="s">
        <v>9</v>
      </c>
      <c r="V66" s="114">
        <f>SUM(V68:V72)</f>
        <v>93</v>
      </c>
      <c r="W66" s="114">
        <f>SUM(W68:W72)</f>
        <v>121</v>
      </c>
      <c r="X66" s="114">
        <f>SUM(X68:X72)</f>
        <v>128</v>
      </c>
      <c r="Y66" s="114">
        <f>SUM(Y68:Y72)</f>
        <v>7</v>
      </c>
      <c r="Z66" s="114">
        <f>SUM(Z68:Z72)</f>
        <v>150</v>
      </c>
      <c r="AA66" s="114">
        <f>SUM(AA68:AA72)</f>
        <v>20</v>
      </c>
      <c r="AB66" s="114">
        <f>SUM(AB68:AB72)</f>
        <v>87</v>
      </c>
      <c r="AC66" s="25" t="s">
        <v>9</v>
      </c>
      <c r="AD66" s="114">
        <f>SUM(AD68:AD72)</f>
        <v>229</v>
      </c>
      <c r="AE66" s="114">
        <f>SUM(AE68:AE72)</f>
        <v>13</v>
      </c>
      <c r="AF66" s="114">
        <f>SUM(AF68:AF72)</f>
        <v>183</v>
      </c>
      <c r="AG66" s="114">
        <f>SUM(AG68:AG72)</f>
        <v>105</v>
      </c>
      <c r="AH66" s="114">
        <f>SUM(AH68:AH72)</f>
        <v>36</v>
      </c>
    </row>
    <row r="67" spans="1:34" ht="23.25" customHeight="1">
      <c r="A67" s="93" t="s">
        <v>601</v>
      </c>
      <c r="B67" s="29"/>
      <c r="C67" s="17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</row>
    <row r="68" spans="1:34" ht="23.25" customHeight="1">
      <c r="A68" s="93"/>
      <c r="B68" s="29"/>
      <c r="C68" s="9" t="s">
        <v>600</v>
      </c>
      <c r="D68" s="126">
        <f>SUM(E68:F68)</f>
        <v>223</v>
      </c>
      <c r="E68" s="126">
        <f>SUM(G68,I68,K68,M68,O68,Q68,S68,U68,W68,Y68,AA68,AC68,AE68,AG68)</f>
        <v>19</v>
      </c>
      <c r="F68" s="126">
        <f>SUM(H68,J68,L68,N68,P68,R68,T68,V68,X68,Z68,AB68,AD68,AF68,AH68)</f>
        <v>204</v>
      </c>
      <c r="G68" s="20">
        <v>19</v>
      </c>
      <c r="H68" s="20">
        <v>204</v>
      </c>
      <c r="I68" s="20" t="s">
        <v>9</v>
      </c>
      <c r="J68" s="20" t="s">
        <v>9</v>
      </c>
      <c r="K68" s="20" t="s">
        <v>9</v>
      </c>
      <c r="L68" s="20" t="s">
        <v>9</v>
      </c>
      <c r="M68" s="20" t="s">
        <v>9</v>
      </c>
      <c r="N68" s="20" t="s">
        <v>9</v>
      </c>
      <c r="O68" s="20" t="s">
        <v>9</v>
      </c>
      <c r="P68" s="20" t="s">
        <v>9</v>
      </c>
      <c r="Q68" s="20" t="s">
        <v>9</v>
      </c>
      <c r="R68" s="20" t="s">
        <v>9</v>
      </c>
      <c r="S68" s="20" t="s">
        <v>9</v>
      </c>
      <c r="T68" s="20" t="s">
        <v>9</v>
      </c>
      <c r="U68" s="20" t="s">
        <v>9</v>
      </c>
      <c r="V68" s="20" t="s">
        <v>9</v>
      </c>
      <c r="W68" s="20" t="s">
        <v>9</v>
      </c>
      <c r="X68" s="20" t="s">
        <v>9</v>
      </c>
      <c r="Y68" s="20" t="s">
        <v>9</v>
      </c>
      <c r="Z68" s="20" t="s">
        <v>9</v>
      </c>
      <c r="AA68" s="20" t="s">
        <v>9</v>
      </c>
      <c r="AB68" s="20" t="s">
        <v>9</v>
      </c>
      <c r="AC68" s="20" t="s">
        <v>9</v>
      </c>
      <c r="AD68" s="20" t="s">
        <v>9</v>
      </c>
      <c r="AE68" s="20" t="s">
        <v>9</v>
      </c>
      <c r="AF68" s="20" t="s">
        <v>9</v>
      </c>
      <c r="AG68" s="20" t="s">
        <v>9</v>
      </c>
      <c r="AH68" s="20" t="s">
        <v>9</v>
      </c>
    </row>
    <row r="69" spans="1:34" ht="23.25" customHeight="1">
      <c r="A69" s="93" t="s">
        <v>599</v>
      </c>
      <c r="B69" s="29"/>
      <c r="C69" s="9"/>
      <c r="D69" s="38"/>
      <c r="E69" s="110"/>
      <c r="F69" s="110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</row>
    <row r="70" spans="1:34" ht="23.25" customHeight="1">
      <c r="A70" s="93"/>
      <c r="B70" s="29"/>
      <c r="C70" s="9" t="s">
        <v>598</v>
      </c>
      <c r="D70" s="126">
        <f>SUM(E70:F70)</f>
        <v>109</v>
      </c>
      <c r="E70" s="126">
        <f>SUM(G70,I70,K70,M70,O70,Q70,S70,U70,W70,Y70,AA70,AC70,AE70,AG70)</f>
        <v>40</v>
      </c>
      <c r="F70" s="126">
        <f>SUM(H70,J70,L70,N70,P70,R70,T70,V70,X70,Z70,AB70,AD70,AF70,AH70)</f>
        <v>69</v>
      </c>
      <c r="G70" s="20" t="s">
        <v>9</v>
      </c>
      <c r="H70" s="20" t="s">
        <v>9</v>
      </c>
      <c r="I70" s="20">
        <v>40</v>
      </c>
      <c r="J70" s="20">
        <v>69</v>
      </c>
      <c r="K70" s="20" t="s">
        <v>9</v>
      </c>
      <c r="L70" s="20" t="s">
        <v>9</v>
      </c>
      <c r="M70" s="20" t="s">
        <v>9</v>
      </c>
      <c r="N70" s="20" t="s">
        <v>9</v>
      </c>
      <c r="O70" s="20" t="s">
        <v>9</v>
      </c>
      <c r="P70" s="20" t="s">
        <v>9</v>
      </c>
      <c r="Q70" s="20" t="s">
        <v>9</v>
      </c>
      <c r="R70" s="20" t="s">
        <v>9</v>
      </c>
      <c r="S70" s="20" t="s">
        <v>9</v>
      </c>
      <c r="T70" s="20" t="s">
        <v>9</v>
      </c>
      <c r="U70" s="20" t="s">
        <v>9</v>
      </c>
      <c r="V70" s="20" t="s">
        <v>9</v>
      </c>
      <c r="W70" s="20" t="s">
        <v>9</v>
      </c>
      <c r="X70" s="20" t="s">
        <v>9</v>
      </c>
      <c r="Y70" s="20" t="s">
        <v>9</v>
      </c>
      <c r="Z70" s="20" t="s">
        <v>9</v>
      </c>
      <c r="AA70" s="20" t="s">
        <v>9</v>
      </c>
      <c r="AB70" s="20" t="s">
        <v>9</v>
      </c>
      <c r="AC70" s="20" t="s">
        <v>9</v>
      </c>
      <c r="AD70" s="20" t="s">
        <v>9</v>
      </c>
      <c r="AE70" s="20" t="s">
        <v>9</v>
      </c>
      <c r="AF70" s="20" t="s">
        <v>9</v>
      </c>
      <c r="AG70" s="20" t="s">
        <v>9</v>
      </c>
      <c r="AH70" s="20" t="s">
        <v>9</v>
      </c>
    </row>
    <row r="71" spans="1:34" ht="23.25" customHeight="1">
      <c r="A71" s="93" t="s">
        <v>536</v>
      </c>
      <c r="B71" s="29"/>
      <c r="C71" s="9"/>
      <c r="D71" s="38"/>
      <c r="E71" s="110"/>
      <c r="F71" s="110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</row>
    <row r="72" spans="1:34" ht="23.25" customHeight="1">
      <c r="A72" s="4"/>
      <c r="B72" s="250"/>
      <c r="C72" s="12" t="s">
        <v>597</v>
      </c>
      <c r="D72" s="550">
        <f>SUM(E72:F72)</f>
        <v>1815</v>
      </c>
      <c r="E72" s="107">
        <f>SUM(G72,I72,K72,M72,O72,Q72,S72,U72,W72,Y72,AA72,AC72,AE72,AG72)</f>
        <v>266</v>
      </c>
      <c r="F72" s="107">
        <f>SUM(H72,J72,L72,N72,P72,R72,T72,V72,X72,Z72,AB72,AD72,AF72,AH72)</f>
        <v>1549</v>
      </c>
      <c r="G72" s="28" t="s">
        <v>9</v>
      </c>
      <c r="H72" s="28" t="s">
        <v>9</v>
      </c>
      <c r="I72" s="28" t="s">
        <v>9</v>
      </c>
      <c r="J72" s="28" t="s">
        <v>9</v>
      </c>
      <c r="K72" s="28" t="s">
        <v>9</v>
      </c>
      <c r="L72" s="250">
        <v>183</v>
      </c>
      <c r="M72" s="28" t="s">
        <v>9</v>
      </c>
      <c r="N72" s="250">
        <v>175</v>
      </c>
      <c r="O72" s="28" t="s">
        <v>9</v>
      </c>
      <c r="P72" s="28">
        <v>109</v>
      </c>
      <c r="Q72" s="28" t="s">
        <v>9</v>
      </c>
      <c r="R72" s="28">
        <v>95</v>
      </c>
      <c r="S72" s="28" t="s">
        <v>9</v>
      </c>
      <c r="T72" s="250">
        <v>81</v>
      </c>
      <c r="U72" s="28" t="s">
        <v>9</v>
      </c>
      <c r="V72" s="250">
        <v>93</v>
      </c>
      <c r="W72" s="28">
        <v>121</v>
      </c>
      <c r="X72" s="250">
        <v>128</v>
      </c>
      <c r="Y72" s="28">
        <v>7</v>
      </c>
      <c r="Z72" s="250">
        <v>150</v>
      </c>
      <c r="AA72" s="250">
        <v>20</v>
      </c>
      <c r="AB72" s="250">
        <v>87</v>
      </c>
      <c r="AC72" s="28" t="s">
        <v>9</v>
      </c>
      <c r="AD72" s="250">
        <v>229</v>
      </c>
      <c r="AE72" s="28">
        <v>13</v>
      </c>
      <c r="AF72" s="250">
        <v>183</v>
      </c>
      <c r="AG72" s="250">
        <v>105</v>
      </c>
      <c r="AH72" s="250">
        <v>36</v>
      </c>
    </row>
    <row r="73" spans="1:34" ht="23.25" customHeight="1">
      <c r="A73" s="606" t="s">
        <v>628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23.25" customHeight="1">
      <c r="A74" s="17" t="s">
        <v>508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23.25" customHeight="1">
      <c r="A75" s="605"/>
      <c r="B75" s="605"/>
      <c r="C75" s="60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</sheetData>
  <sheetProtection/>
  <mergeCells count="39">
    <mergeCell ref="A43:AH43"/>
    <mergeCell ref="A40:AH40"/>
    <mergeCell ref="A42:AH42"/>
    <mergeCell ref="A41:AH41"/>
    <mergeCell ref="K45:L46"/>
    <mergeCell ref="M45:N46"/>
    <mergeCell ref="O45:P46"/>
    <mergeCell ref="Q45:R46"/>
    <mergeCell ref="AE45:AF46"/>
    <mergeCell ref="AG45:AH46"/>
    <mergeCell ref="W45:X46"/>
    <mergeCell ref="Y45:Z46"/>
    <mergeCell ref="AA45:AB46"/>
    <mergeCell ref="AC45:AD46"/>
    <mergeCell ref="AC8:AD9"/>
    <mergeCell ref="AA8:AB9"/>
    <mergeCell ref="K8:L9"/>
    <mergeCell ref="M8:N9"/>
    <mergeCell ref="A45:C47"/>
    <mergeCell ref="S45:T46"/>
    <mergeCell ref="U45:V46"/>
    <mergeCell ref="D45:F46"/>
    <mergeCell ref="I45:J46"/>
    <mergeCell ref="Y8:Z9"/>
    <mergeCell ref="Q8:R9"/>
    <mergeCell ref="W8:X9"/>
    <mergeCell ref="U8:V8"/>
    <mergeCell ref="I8:J9"/>
    <mergeCell ref="A1:D1"/>
    <mergeCell ref="U9:V9"/>
    <mergeCell ref="O8:P9"/>
    <mergeCell ref="A8:C10"/>
    <mergeCell ref="D8:F9"/>
    <mergeCell ref="G8:H9"/>
    <mergeCell ref="A3:AD3"/>
    <mergeCell ref="A4:AD4"/>
    <mergeCell ref="A5:AD5"/>
    <mergeCell ref="A6:AD6"/>
    <mergeCell ref="S8:T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2013-06-04T02:16:00Z</cp:lastPrinted>
  <dcterms:created xsi:type="dcterms:W3CDTF">1997-12-02T07:20:52Z</dcterms:created>
  <dcterms:modified xsi:type="dcterms:W3CDTF">2013-06-04T02:19:42Z</dcterms:modified>
  <cp:category/>
  <cp:version/>
  <cp:contentType/>
  <cp:contentStatus/>
</cp:coreProperties>
</file>