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35" windowHeight="5985" activeTab="11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  <sheet name="080" sheetId="12" r:id="rId12"/>
  </sheets>
  <definedNames>
    <definedName name="_xlnm.Print_Area" localSheetId="0">'058'!$A$1:$T$43</definedName>
    <definedName name="_xlnm.Print_Area" localSheetId="1">'060'!$A$1:$AA$40</definedName>
    <definedName name="_xlnm.Print_Area" localSheetId="2">'062'!$A$1:$W$63</definedName>
    <definedName name="_xlnm.Print_Area" localSheetId="3">'064'!$A$1:$AF$64</definedName>
    <definedName name="_xlnm.Print_Area" localSheetId="4">'066'!$A$1:$R$64</definedName>
    <definedName name="_xlnm.Print_Area" localSheetId="5">'068'!$A$1:$W$46</definedName>
    <definedName name="_xlnm.Print_Area" localSheetId="6">'070'!$A$1:$Q$48</definedName>
    <definedName name="_xlnm.Print_Area" localSheetId="7">'072'!$A$1:$R$48</definedName>
    <definedName name="_xlnm.Print_Area" localSheetId="8">'074'!$A$1:$O$64</definedName>
    <definedName name="_xlnm.Print_Area" localSheetId="9">'076'!$A$1:$P$64</definedName>
    <definedName name="_xlnm.Print_Area" localSheetId="10">'078'!$A$1:$S$61</definedName>
    <definedName name="_xlnm.Print_Area" localSheetId="11">'080'!$A$1:$S$71</definedName>
  </definedNames>
  <calcPr fullCalcOnLoad="1"/>
</workbook>
</file>

<file path=xl/sharedStrings.xml><?xml version="1.0" encoding="utf-8"?>
<sst xmlns="http://schemas.openxmlformats.org/spreadsheetml/2006/main" count="3814" uniqueCount="856">
  <si>
    <t>隻　　数</t>
  </si>
  <si>
    <t>総トン数</t>
  </si>
  <si>
    <t>隻</t>
  </si>
  <si>
    <t>Ｔ</t>
  </si>
  <si>
    <t>―</t>
  </si>
  <si>
    <t>漁船非使用</t>
  </si>
  <si>
    <t>無　動　力</t>
  </si>
  <si>
    <t>大型定置網</t>
  </si>
  <si>
    <t>小型定置網</t>
  </si>
  <si>
    <t>地 び き 網</t>
  </si>
  <si>
    <t>海 面 養 殖</t>
  </si>
  <si>
    <t>沿岸漁業層計</t>
  </si>
  <si>
    <t>中小漁業層計</t>
  </si>
  <si>
    <t>10 ～ 20</t>
  </si>
  <si>
    <t>20 ～ 30</t>
  </si>
  <si>
    <t>30 ～ 50</t>
  </si>
  <si>
    <t>100 ～ 200</t>
  </si>
  <si>
    <t>200 ～ 500</t>
  </si>
  <si>
    <t>500～1000</t>
  </si>
  <si>
    <t>1000Ｔ以上</t>
  </si>
  <si>
    <t>区　　    分</t>
  </si>
  <si>
    <t>50 ～ 100</t>
  </si>
  <si>
    <t>動    力　　船</t>
  </si>
  <si>
    <t>資料　北陸農政局統計情報部「漁業経営体調査」</t>
  </si>
  <si>
    <r>
      <t>漁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業　 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経営体数</t>
    </r>
  </si>
  <si>
    <r>
      <t>　　「第1</t>
    </r>
    <r>
      <rPr>
        <sz val="12"/>
        <rFont val="ＭＳ 明朝"/>
        <family val="1"/>
      </rPr>
      <t>0次漁業センサス」数値。</t>
    </r>
  </si>
  <si>
    <t>団　　　　体　　　　経　　　　営</t>
  </si>
  <si>
    <t>総　数</t>
  </si>
  <si>
    <t>個人経営</t>
  </si>
  <si>
    <t>計</t>
  </si>
  <si>
    <t>会社経営</t>
  </si>
  <si>
    <t>漁業協同　組合自営</t>
  </si>
  <si>
    <t>漁業生産　組　　合</t>
  </si>
  <si>
    <t>共　  同  　経　  営</t>
  </si>
  <si>
    <t>官公庁、学校、試験場</t>
  </si>
  <si>
    <t>（単位：経営体）</t>
  </si>
  <si>
    <t>29日以下</t>
  </si>
  <si>
    <t>30 ～ 89</t>
  </si>
  <si>
    <t>90 ～149</t>
  </si>
  <si>
    <t>150～199</t>
  </si>
  <si>
    <t>200～249</t>
  </si>
  <si>
    <t>250日以上</t>
  </si>
  <si>
    <t>…</t>
  </si>
  <si>
    <t>―</t>
  </si>
  <si>
    <t>刺　　　　　網</t>
  </si>
  <si>
    <t>敷　　　　網</t>
  </si>
  <si>
    <t>は　　　え　　　縄</t>
  </si>
  <si>
    <t>釣</t>
  </si>
  <si>
    <t>地　び　　　　き　網</t>
  </si>
  <si>
    <t>大　型　　　　定置網</t>
  </si>
  <si>
    <t>小　型　　　　定置網</t>
  </si>
  <si>
    <t>採　貝</t>
  </si>
  <si>
    <t>採　藻</t>
  </si>
  <si>
    <t>その他　　　の漁業</t>
  </si>
  <si>
    <t>海　面　　　養　殖</t>
  </si>
  <si>
    <t>沖合底　　　びき網</t>
  </si>
  <si>
    <t>小型底　　　　びき網</t>
  </si>
  <si>
    <t>ひ　き　　　　回　し</t>
  </si>
  <si>
    <t>ひ　き　　　　寄　せ</t>
  </si>
  <si>
    <t>大中型　　　まき網</t>
  </si>
  <si>
    <t>中小型　　　まき網</t>
  </si>
  <si>
    <t>い　か　　　流し網</t>
  </si>
  <si>
    <t>さ  け　　　・ます　　　流し網</t>
  </si>
  <si>
    <t>その他　　　　刺　網</t>
  </si>
  <si>
    <t>さんま　　　棒受網</t>
  </si>
  <si>
    <t>その他　　　　の敷網</t>
  </si>
  <si>
    <t>まぐろ</t>
  </si>
  <si>
    <t>その他</t>
  </si>
  <si>
    <t>いか釣</t>
  </si>
  <si>
    <t>さば釣</t>
  </si>
  <si>
    <t>その他　　　の　釣</t>
  </si>
  <si>
    <r>
      <t>底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網</t>
    </r>
  </si>
  <si>
    <r>
      <t>船　 び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</si>
  <si>
    <r>
      <t xml:space="preserve">ま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網</t>
    </r>
  </si>
  <si>
    <t>さ　け　　・　　ま　す</t>
  </si>
  <si>
    <t>50 ～ 100</t>
  </si>
  <si>
    <t>ア　経　営　体　階　層　別　経　営　体　数</t>
  </si>
  <si>
    <t>区　　　　分</t>
  </si>
  <si>
    <t>無動力</t>
  </si>
  <si>
    <t>動　　　　　　　　　　力　　　　　　　　　　船</t>
  </si>
  <si>
    <t>地　び　　　　き　網</t>
  </si>
  <si>
    <t>海　面　　　　養　殖</t>
  </si>
  <si>
    <t>七尾市</t>
  </si>
  <si>
    <t>北大呑</t>
  </si>
  <si>
    <t>鵜の浜</t>
  </si>
  <si>
    <t>七　尾</t>
  </si>
  <si>
    <t>田鶴浜町</t>
  </si>
  <si>
    <t>田鶴浜</t>
  </si>
  <si>
    <t>中島町</t>
  </si>
  <si>
    <t>西　湾</t>
  </si>
  <si>
    <t>西　岸</t>
  </si>
  <si>
    <t>能登島町</t>
  </si>
  <si>
    <t>島西部</t>
  </si>
  <si>
    <t>島東部</t>
  </si>
  <si>
    <t>穴水町</t>
  </si>
  <si>
    <t>穴水湾</t>
  </si>
  <si>
    <t>諸　橋</t>
  </si>
  <si>
    <t>能都町</t>
  </si>
  <si>
    <t>能　都</t>
  </si>
  <si>
    <t>内浦町</t>
  </si>
  <si>
    <t>小　木</t>
  </si>
  <si>
    <t>松　波</t>
  </si>
  <si>
    <t>珠洲市</t>
  </si>
  <si>
    <t>宝　立</t>
  </si>
  <si>
    <t>飯　田</t>
  </si>
  <si>
    <t>蛸　島</t>
  </si>
  <si>
    <t>狼　煙</t>
  </si>
  <si>
    <t>珠洲北部</t>
  </si>
  <si>
    <t>輪島市</t>
  </si>
  <si>
    <t>町　野</t>
  </si>
  <si>
    <t>輪　島</t>
  </si>
  <si>
    <t>門前町</t>
  </si>
  <si>
    <t>門　前</t>
  </si>
  <si>
    <t>富来町</t>
  </si>
  <si>
    <t>西　浦</t>
  </si>
  <si>
    <t>西　海</t>
  </si>
  <si>
    <t>福　浦</t>
  </si>
  <si>
    <t>志賀町</t>
  </si>
  <si>
    <t>志　賀</t>
  </si>
  <si>
    <t>高　浜</t>
  </si>
  <si>
    <t>羽咋市</t>
  </si>
  <si>
    <t>柴　垣</t>
  </si>
  <si>
    <t>一の宮</t>
  </si>
  <si>
    <t>志雄町</t>
  </si>
  <si>
    <t>志　雄</t>
  </si>
  <si>
    <t>押水町</t>
  </si>
  <si>
    <t>押　水</t>
  </si>
  <si>
    <t>高松町</t>
  </si>
  <si>
    <t>高　松</t>
  </si>
  <si>
    <t>七塚町</t>
  </si>
  <si>
    <t>七　塚</t>
  </si>
  <si>
    <t>宇ノ気町</t>
  </si>
  <si>
    <t>大　崎</t>
  </si>
  <si>
    <t>内灘町</t>
  </si>
  <si>
    <t>内　灘</t>
  </si>
  <si>
    <t>金沢市</t>
  </si>
  <si>
    <t>金　沢</t>
  </si>
  <si>
    <t>松任市</t>
  </si>
  <si>
    <t>松　任</t>
  </si>
  <si>
    <t>美川町</t>
  </si>
  <si>
    <t>美　川</t>
  </si>
  <si>
    <t>根上町</t>
  </si>
  <si>
    <t>根　上</t>
  </si>
  <si>
    <t>小松市</t>
  </si>
  <si>
    <t>小　松</t>
  </si>
  <si>
    <t>加賀市</t>
  </si>
  <si>
    <t>橋　立</t>
  </si>
  <si>
    <t>塩　屋</t>
  </si>
  <si>
    <r>
      <t xml:space="preserve">漁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　　　　非使用</t>
    </r>
  </si>
  <si>
    <r>
      <t xml:space="preserve">大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型      定置網</t>
    </r>
  </si>
  <si>
    <r>
      <t xml:space="preserve">小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型        定置網</t>
    </r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</si>
  <si>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20</t>
    </r>
  </si>
  <si>
    <r>
      <t>20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</si>
  <si>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50</t>
    </r>
  </si>
  <si>
    <r>
      <t>50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～100</t>
    </r>
  </si>
  <si>
    <t>100～200</t>
  </si>
  <si>
    <t>200～500</t>
  </si>
  <si>
    <t>―</t>
  </si>
  <si>
    <t>甲</t>
  </si>
  <si>
    <t>姫</t>
  </si>
  <si>
    <t>資料　北陸農政局統計情報部</t>
  </si>
  <si>
    <t>漁業協同　　　　　　組合自営</t>
  </si>
  <si>
    <t>共同経営</t>
  </si>
  <si>
    <t>官公庁、学　　　　　　校、試験場</t>
  </si>
  <si>
    <t>七尾</t>
  </si>
  <si>
    <t>西湾</t>
  </si>
  <si>
    <t>西岸</t>
  </si>
  <si>
    <t>甲</t>
  </si>
  <si>
    <t>諸橋</t>
  </si>
  <si>
    <t>能都</t>
  </si>
  <si>
    <t>姫</t>
  </si>
  <si>
    <t>小木</t>
  </si>
  <si>
    <t>松波</t>
  </si>
  <si>
    <t>宝立</t>
  </si>
  <si>
    <t>飯田</t>
  </si>
  <si>
    <t>狼煙</t>
  </si>
  <si>
    <t>町野</t>
  </si>
  <si>
    <t>輪島</t>
  </si>
  <si>
    <t>門前</t>
  </si>
  <si>
    <t>西浦</t>
  </si>
  <si>
    <t>西海</t>
  </si>
  <si>
    <t>福浦</t>
  </si>
  <si>
    <t>志賀</t>
  </si>
  <si>
    <t>高浜</t>
  </si>
  <si>
    <t>柴垣</t>
  </si>
  <si>
    <t>志雄</t>
  </si>
  <si>
    <t>押水</t>
  </si>
  <si>
    <t>高松</t>
  </si>
  <si>
    <t>七塚</t>
  </si>
  <si>
    <t>大崎</t>
  </si>
  <si>
    <t>内灘</t>
  </si>
  <si>
    <t>金沢</t>
  </si>
  <si>
    <t>松任</t>
  </si>
  <si>
    <t>美川</t>
  </si>
  <si>
    <t>根上</t>
  </si>
  <si>
    <t>小松</t>
  </si>
  <si>
    <t>橋立</t>
  </si>
  <si>
    <t>塩屋</t>
  </si>
  <si>
    <r>
      <t>イ　　経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組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織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別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経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体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</si>
  <si>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区　　 　　 分</t>
  </si>
  <si>
    <t>団　　　　体　　　　経　　　　営　　　　体</t>
  </si>
  <si>
    <t>総　　数</t>
  </si>
  <si>
    <t>個人経営</t>
  </si>
  <si>
    <r>
      <t>漁業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>産　　　　　　　組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合</t>
    </r>
  </si>
  <si>
    <t>―</t>
  </si>
  <si>
    <t>資料　北陸農政局統計情報部</t>
  </si>
  <si>
    <t>蛸島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</si>
  <si>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経 営 体 の 基 本 構 成</t>
    </r>
  </si>
  <si>
    <t>平 成 6 年</t>
  </si>
  <si>
    <r>
      <t xml:space="preserve">1 ～ </t>
    </r>
    <r>
      <rPr>
        <sz val="12"/>
        <rFont val="ＭＳ 明朝"/>
        <family val="1"/>
      </rPr>
      <t>3</t>
    </r>
  </si>
  <si>
    <r>
      <t xml:space="preserve">3 ～ </t>
    </r>
    <r>
      <rPr>
        <sz val="12"/>
        <rFont val="ＭＳ 明朝"/>
        <family val="1"/>
      </rPr>
      <t>5</t>
    </r>
  </si>
  <si>
    <t>5 ～ 10</t>
  </si>
  <si>
    <r>
      <t>注　各年の数値はその翌年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日現在。ただし、平成1</t>
    </r>
    <r>
      <rPr>
        <sz val="12"/>
        <rFont val="ＭＳ 明朝"/>
        <family val="1"/>
      </rPr>
      <t>0年は11月1日現在</t>
    </r>
  </si>
  <si>
    <r>
      <rPr>
        <sz val="12"/>
        <rFont val="ＭＳ 明朝"/>
        <family val="1"/>
      </rPr>
      <t>(2)</t>
    </r>
    <r>
      <rPr>
        <sz val="12"/>
        <rFont val="ＭＳ 明朝"/>
        <family val="1"/>
      </rPr>
      <t xml:space="preserve">　経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組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織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経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体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</si>
  <si>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平 成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 xml:space="preserve"> 年</t>
    </r>
  </si>
  <si>
    <r>
      <rPr>
        <sz val="12"/>
        <rFont val="ＭＳ 明朝"/>
        <family val="1"/>
      </rPr>
      <t xml:space="preserve">(3)  </t>
    </r>
    <r>
      <rPr>
        <sz val="12"/>
        <rFont val="ＭＳ 明朝"/>
        <family val="1"/>
      </rPr>
      <t>延 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</si>
  <si>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43　　漁　　　業　　　経　　　営　　　体（つ づ き）</t>
  </si>
  <si>
    <r>
      <t>(</t>
    </r>
    <r>
      <rPr>
        <sz val="12"/>
        <rFont val="ＭＳ 明朝"/>
        <family val="1"/>
      </rPr>
      <t>4)</t>
    </r>
    <r>
      <rPr>
        <sz val="12"/>
        <rFont val="ＭＳ 明朝"/>
        <family val="1"/>
      </rPr>
      <t>　主　と　す　る　漁　業　種　類　別　経　営　体　数</t>
    </r>
  </si>
  <si>
    <t>平成6年</t>
  </si>
  <si>
    <r>
      <t>注　各年の数値はその翌年の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日現在。ただし、平成1</t>
    </r>
    <r>
      <rPr>
        <sz val="12"/>
        <rFont val="ＭＳ 明朝"/>
        <family val="1"/>
      </rPr>
      <t>0年は11月1日現在「第10次漁業センサス」数値。</t>
    </r>
  </si>
  <si>
    <t>43　　漁　　  業　　  経　　  営　　  体 （つ づ き）</t>
  </si>
  <si>
    <r>
      <t>(</t>
    </r>
    <r>
      <rPr>
        <sz val="12"/>
        <rFont val="ＭＳ 明朝"/>
        <family val="1"/>
      </rPr>
      <t xml:space="preserve">5) </t>
    </r>
    <r>
      <rPr>
        <sz val="12"/>
        <rFont val="ＭＳ 明朝"/>
        <family val="1"/>
      </rPr>
      <t>　漁　業　地　区　別　漁　業　経　営　体　数（平 成 10 年）</t>
    </r>
  </si>
  <si>
    <t>1Ｔ未満</t>
  </si>
  <si>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3</t>
    </r>
  </si>
  <si>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5</t>
    </r>
  </si>
  <si>
    <r>
      <t>注　平成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11月1日現在「</t>
    </r>
    <r>
      <rPr>
        <sz val="12"/>
        <rFont val="ＭＳ 明朝"/>
        <family val="1"/>
      </rPr>
      <t>第1</t>
    </r>
    <r>
      <rPr>
        <sz val="12"/>
        <rFont val="ＭＳ 明朝"/>
        <family val="1"/>
      </rPr>
      <t>0次漁業センサス」</t>
    </r>
  </si>
  <si>
    <t>43　　漁　　  業　　  経　　  営　　  体（つ　づ　き）</t>
  </si>
  <si>
    <r>
      <t>(</t>
    </r>
    <r>
      <rPr>
        <sz val="12"/>
        <rFont val="ＭＳ 明朝"/>
        <family val="1"/>
      </rPr>
      <t xml:space="preserve">5) </t>
    </r>
    <r>
      <rPr>
        <sz val="12"/>
        <rFont val="ＭＳ 明朝"/>
        <family val="1"/>
      </rPr>
      <t>　漁　業　地　区　別　漁　業　経　営　体　数 （平成10年）</t>
    </r>
  </si>
  <si>
    <r>
      <t>注　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日現在「第</t>
    </r>
    <r>
      <rPr>
        <sz val="12"/>
        <rFont val="ＭＳ 明朝"/>
        <family val="1"/>
      </rPr>
      <t>10次漁業センサス」</t>
    </r>
  </si>
  <si>
    <t>動力1Ｔ未満</t>
  </si>
  <si>
    <r>
      <t xml:space="preserve"> </t>
    </r>
    <r>
      <rPr>
        <sz val="12"/>
        <rFont val="ＭＳ 明朝"/>
        <family val="1"/>
      </rPr>
      <t>7</t>
    </r>
  </si>
  <si>
    <r>
      <t xml:space="preserve"> </t>
    </r>
    <r>
      <rPr>
        <sz val="12"/>
        <rFont val="ＭＳ 明朝"/>
        <family val="1"/>
      </rPr>
      <t>8</t>
    </r>
  </si>
  <si>
    <r>
      <t xml:space="preserve"> </t>
    </r>
    <r>
      <rPr>
        <sz val="12"/>
        <rFont val="ＭＳ 明朝"/>
        <family val="1"/>
      </rPr>
      <t>9</t>
    </r>
  </si>
  <si>
    <t>―</t>
  </si>
  <si>
    <r>
      <t xml:space="preserve">     </t>
    </r>
    <r>
      <rPr>
        <sz val="12"/>
        <rFont val="ＭＳ 明朝"/>
        <family val="1"/>
      </rPr>
      <t>7</t>
    </r>
  </si>
  <si>
    <r>
      <t xml:space="preserve">     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</si>
  <si>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9</t>
    </r>
  </si>
  <si>
    <t xml:space="preserve">    10</t>
  </si>
  <si>
    <r>
      <t xml:space="preserve">    </t>
    </r>
    <r>
      <rPr>
        <sz val="12"/>
        <rFont val="ＭＳ 明朝"/>
        <family val="1"/>
      </rPr>
      <t>7</t>
    </r>
  </si>
  <si>
    <r>
      <t xml:space="preserve">    </t>
    </r>
    <r>
      <rPr>
        <sz val="12"/>
        <rFont val="ＭＳ 明朝"/>
        <family val="1"/>
      </rPr>
      <t>8</t>
    </r>
  </si>
  <si>
    <r>
      <t xml:space="preserve">    </t>
    </r>
    <r>
      <rPr>
        <sz val="12"/>
        <rFont val="ＭＳ 明朝"/>
        <family val="1"/>
      </rPr>
      <t>9</t>
    </r>
  </si>
  <si>
    <t xml:space="preserve">   10</t>
  </si>
  <si>
    <r>
      <t>5</t>
    </r>
    <r>
      <rPr>
        <sz val="12"/>
        <rFont val="ＭＳ 明朝"/>
        <family val="1"/>
      </rPr>
      <t>8  水産業</t>
    </r>
  </si>
  <si>
    <t>７　　　水　　　　　　　産　　　　　　　業</t>
  </si>
  <si>
    <t>43　　漁　　　業　　　経　　　営　　　体</t>
  </si>
  <si>
    <r>
      <t>水産業　5</t>
    </r>
    <r>
      <rPr>
        <sz val="12"/>
        <rFont val="ＭＳ 明朝"/>
        <family val="1"/>
      </rPr>
      <t>9</t>
    </r>
  </si>
  <si>
    <r>
      <t>6</t>
    </r>
    <r>
      <rPr>
        <sz val="12"/>
        <rFont val="ＭＳ 明朝"/>
        <family val="1"/>
      </rPr>
      <t>0  水産業</t>
    </r>
  </si>
  <si>
    <t>水産業　61</t>
  </si>
  <si>
    <t>62  水産業</t>
  </si>
  <si>
    <t>水産業　63</t>
  </si>
  <si>
    <t>64  水産業</t>
  </si>
  <si>
    <t>44　　　漁　　　　　　　　　　　　　　　　　船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</si>
  <si>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　　経　営　体　階　層　別　漁　船　隻　数 ・ ト　ン　数</t>
    </r>
  </si>
  <si>
    <t>（単位：隻）</t>
  </si>
  <si>
    <r>
      <t xml:space="preserve">区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分</t>
    </r>
  </si>
  <si>
    <t>無　動　　　　力　船</t>
  </si>
  <si>
    <t>船外機　　　　付　船</t>
  </si>
  <si>
    <t>動　　　　　　　　　　　　力　　　　　　　　　　　　船</t>
  </si>
  <si>
    <t>動 力 船　　総トン数</t>
  </si>
  <si>
    <t>1 Ｔ</t>
  </si>
  <si>
    <t>1000Ｔ</t>
  </si>
  <si>
    <t>未満</t>
  </si>
  <si>
    <t>～　3</t>
  </si>
  <si>
    <t>～　5</t>
  </si>
  <si>
    <t>～　10</t>
  </si>
  <si>
    <t>～　20</t>
  </si>
  <si>
    <t>～　30</t>
  </si>
  <si>
    <t>～　50</t>
  </si>
  <si>
    <t>～ 100</t>
  </si>
  <si>
    <t>～ 200</t>
  </si>
  <si>
    <t>～ 500</t>
  </si>
  <si>
    <t>～1000</t>
  </si>
  <si>
    <t>以 上</t>
  </si>
  <si>
    <t>Ｔ</t>
  </si>
  <si>
    <t xml:space="preserve">    7</t>
  </si>
  <si>
    <t>50 ～ 100</t>
  </si>
  <si>
    <t>水産業　65</t>
  </si>
  <si>
    <t>66  水産業</t>
  </si>
  <si>
    <r>
      <t>注　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年１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日現在「第</t>
    </r>
    <r>
      <rPr>
        <sz val="12"/>
        <rFont val="ＭＳ 明朝"/>
        <family val="1"/>
      </rPr>
      <t>10次</t>
    </r>
    <r>
      <rPr>
        <sz val="12"/>
        <rFont val="ＭＳ 明朝"/>
        <family val="1"/>
      </rPr>
      <t>漁業センサス」</t>
    </r>
  </si>
  <si>
    <t>加賀市</t>
  </si>
  <si>
    <t>小松市</t>
  </si>
  <si>
    <t>根上町</t>
  </si>
  <si>
    <t>美川町</t>
  </si>
  <si>
    <t>松任市</t>
  </si>
  <si>
    <t>金沢市</t>
  </si>
  <si>
    <t>内灘町</t>
  </si>
  <si>
    <t>七塚町</t>
  </si>
  <si>
    <t>高松町</t>
  </si>
  <si>
    <t>押水町</t>
  </si>
  <si>
    <t>志雄町</t>
  </si>
  <si>
    <t>羽咋市</t>
  </si>
  <si>
    <t xml:space="preserve"> </t>
  </si>
  <si>
    <t>志賀町</t>
  </si>
  <si>
    <t>富来町</t>
  </si>
  <si>
    <t>門前町</t>
  </si>
  <si>
    <t>輪島市</t>
  </si>
  <si>
    <t>珠洲市</t>
  </si>
  <si>
    <t>内浦町</t>
  </si>
  <si>
    <t>能都町</t>
  </si>
  <si>
    <t>穴水町</t>
  </si>
  <si>
    <t>中島町</t>
  </si>
  <si>
    <t>七尾市</t>
  </si>
  <si>
    <t>計</t>
  </si>
  <si>
    <t>50 ～100</t>
  </si>
  <si>
    <r>
      <rPr>
        <sz val="12"/>
        <rFont val="ＭＳ 明朝"/>
        <family val="1"/>
      </rPr>
      <t>5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10</t>
    </r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</si>
  <si>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Ｔ　　　　　　未　満</t>
    </r>
  </si>
  <si>
    <t>総　　数</t>
  </si>
  <si>
    <t>動 力 船　　      総トン数</t>
  </si>
  <si>
    <t>動　　　　　　　　　　　　　　　　　力　　　　　　　　　　　　　　　　　船</t>
  </si>
  <si>
    <t>船 外 機　　付  　船</t>
  </si>
  <si>
    <t>無　  動　　力    船</t>
  </si>
  <si>
    <t>区　　　　分</t>
  </si>
  <si>
    <t>(単位：隻)</t>
  </si>
  <si>
    <r>
      <t>(</t>
    </r>
    <r>
      <rPr>
        <sz val="12"/>
        <rFont val="ＭＳ 明朝"/>
        <family val="1"/>
      </rPr>
      <t xml:space="preserve">2) </t>
    </r>
    <r>
      <rPr>
        <sz val="12"/>
        <rFont val="ＭＳ 明朝"/>
        <family val="1"/>
      </rPr>
      <t>　漁　業　地　区　別　漁　船　隻　数 ・ ト　ン　数（平成10年）</t>
    </r>
  </si>
  <si>
    <t>44　　　  　漁　　　　　　　　　　船  （つ　　づ　　き）</t>
  </si>
  <si>
    <t>水産業　67</t>
  </si>
  <si>
    <t>68  水産業</t>
  </si>
  <si>
    <t>資料　北陸農政局統計情報部「漁業就業動向調査」</t>
  </si>
  <si>
    <t>　　　内訳は一致しない場合がある。</t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</si>
  <si>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センサス年以外は各項目ごとに推計し、10の単位で四捨五入しているため、計と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</si>
  <si>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平成10年は「第10次漁業センサス」数値。</t>
    </r>
  </si>
  <si>
    <t>漁業従事者世帯</t>
  </si>
  <si>
    <t xml:space="preserve"> 〃従</t>
  </si>
  <si>
    <t>自営兼業が主</t>
  </si>
  <si>
    <t>兼業</t>
  </si>
  <si>
    <t>専業</t>
  </si>
  <si>
    <t>自営漁業世帯</t>
  </si>
  <si>
    <t>漁業世帯数</t>
  </si>
  <si>
    <r>
      <t>10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</si>
  <si>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>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年</t>
    </r>
  </si>
  <si>
    <r>
      <t>8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年</t>
    </r>
  </si>
  <si>
    <r>
      <t>7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年</t>
    </r>
  </si>
  <si>
    <t>（単位：戸）</t>
  </si>
  <si>
    <r>
      <t xml:space="preserve">(1) </t>
    </r>
    <r>
      <rPr>
        <sz val="12"/>
        <rFont val="ＭＳ 明朝"/>
        <family val="1"/>
      </rPr>
      <t xml:space="preserve"> 漁　業　世　帯　数（各年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</si>
  <si>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45　漁 業 世 帯 及 び 漁 業 就 業 者 数</t>
  </si>
  <si>
    <t>区        　　　　 分</t>
  </si>
  <si>
    <t xml:space="preserve">   2 センサス年以外は各項目ごとに推計し、10の単位で四捨五入しているため、計と内訳は一致しない場合がある。</t>
  </si>
  <si>
    <t>注 1 平成10年は「第10次漁業センサス」数値。</t>
  </si>
  <si>
    <t>漁 業 が 従</t>
  </si>
  <si>
    <t>漁 業 が 主</t>
  </si>
  <si>
    <t>漁 業 の み</t>
  </si>
  <si>
    <t>漁業雇われ就業者数</t>
  </si>
  <si>
    <t>自営漁業就業者数</t>
  </si>
  <si>
    <t>雇われ漁業のみ</t>
  </si>
  <si>
    <t>雇われが主</t>
  </si>
  <si>
    <t>自 営 が 主</t>
  </si>
  <si>
    <t>自営と雇われ</t>
  </si>
  <si>
    <t>自営漁業のみ</t>
  </si>
  <si>
    <t>65歳以上</t>
  </si>
  <si>
    <t>60歳以上</t>
  </si>
  <si>
    <t>40～59</t>
  </si>
  <si>
    <t>25～39</t>
  </si>
  <si>
    <t>15～24歳</t>
  </si>
  <si>
    <t>小　　計</t>
  </si>
  <si>
    <t>女</t>
  </si>
  <si>
    <t>男</t>
  </si>
  <si>
    <t>（単位：人）</t>
  </si>
  <si>
    <r>
      <rPr>
        <sz val="12"/>
        <rFont val="ＭＳ 明朝"/>
        <family val="1"/>
      </rPr>
      <t xml:space="preserve">(3) </t>
    </r>
    <r>
      <rPr>
        <sz val="12"/>
        <rFont val="ＭＳ 明朝"/>
        <family val="1"/>
      </rPr>
      <t>　漁業就業者数（自営・雇われ別及び漁業に従事の主従別漁業就業者数）（各年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</si>
  <si>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45 　漁 業 世 帯 及 び 漁 業 就 業 者 数（つづき）</t>
  </si>
  <si>
    <t>区　　　　  分</t>
  </si>
  <si>
    <r>
      <t xml:space="preserve"> </t>
    </r>
    <r>
      <rPr>
        <sz val="12"/>
        <rFont val="ＭＳ 明朝"/>
        <family val="1"/>
      </rPr>
      <t xml:space="preserve">     場合がある。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</si>
  <si>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センサス年以外は各項目ごとに推計し、10の単位で四捨五入しているため、計と内訳は一致しない</t>
    </r>
  </si>
  <si>
    <t>女</t>
  </si>
  <si>
    <t>男</t>
  </si>
  <si>
    <t>自営漁業世帯</t>
  </si>
  <si>
    <t>60歳以上</t>
  </si>
  <si>
    <t>小　　計</t>
  </si>
  <si>
    <t>15　　　　歳　　　　以　　　　上</t>
  </si>
  <si>
    <t>14歳以下</t>
  </si>
  <si>
    <r>
      <t xml:space="preserve">(2)   </t>
    </r>
    <r>
      <rPr>
        <sz val="12"/>
        <rFont val="ＭＳ 明朝"/>
        <family val="1"/>
      </rPr>
      <t>　漁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数（各年1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</si>
  <si>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45  　漁 業 世 帯 及 び 漁 業 就 業 者 数（つづき）</t>
  </si>
  <si>
    <r>
      <t xml:space="preserve">区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分</t>
    </r>
  </si>
  <si>
    <t>水産業　69</t>
  </si>
  <si>
    <r>
      <t xml:space="preserve">          </t>
    </r>
    <r>
      <rPr>
        <sz val="12"/>
        <rFont val="ＭＳ 明朝"/>
        <family val="1"/>
      </rPr>
      <t>7</t>
    </r>
  </si>
  <si>
    <r>
      <t xml:space="preserve">          </t>
    </r>
    <r>
      <rPr>
        <sz val="12"/>
        <rFont val="ＭＳ 明朝"/>
        <family val="1"/>
      </rPr>
      <t>8</t>
    </r>
  </si>
  <si>
    <r>
      <t xml:space="preserve">          </t>
    </r>
    <r>
      <rPr>
        <sz val="12"/>
        <rFont val="ＭＳ 明朝"/>
        <family val="1"/>
      </rPr>
      <t>9</t>
    </r>
  </si>
  <si>
    <t xml:space="preserve">   　　 10</t>
  </si>
  <si>
    <t>70  水産業</t>
  </si>
  <si>
    <t>資料　北陸農政局統計情報部「海面漁業生産統計調査」</t>
  </si>
  <si>
    <t>注　漁獲量は、漁種ごとに四捨五入しているため、計と内訳は一致しない場合がある。</t>
  </si>
  <si>
    <t>X</t>
  </si>
  <si>
    <t>その他の漁業</t>
  </si>
  <si>
    <t>べにずわいかご</t>
  </si>
  <si>
    <t>採藻</t>
  </si>
  <si>
    <t>採貝</t>
  </si>
  <si>
    <t>その他の釣</t>
  </si>
  <si>
    <t>ひき縄釣</t>
  </si>
  <si>
    <t>さば釣</t>
  </si>
  <si>
    <t>沿岸いか釣</t>
  </si>
  <si>
    <t>近海いか釣</t>
  </si>
  <si>
    <t>遠洋いか釣</t>
  </si>
  <si>
    <t>その他のはえ縄</t>
  </si>
  <si>
    <t>遠洋まぐろはえ縄</t>
  </si>
  <si>
    <t>その他の網漁業</t>
  </si>
  <si>
    <t>小型定置網</t>
  </si>
  <si>
    <t>大型定置網</t>
  </si>
  <si>
    <t>その他の刺網</t>
  </si>
  <si>
    <t>かじき等流し網</t>
  </si>
  <si>
    <t>さけ・ます流し網</t>
  </si>
  <si>
    <t>その他の中・小型まき網</t>
  </si>
  <si>
    <t>中・小型1そうまき巾着網</t>
  </si>
  <si>
    <t>大中型1そうまき網その他</t>
  </si>
  <si>
    <t>近海かつお・まぐろまき網</t>
  </si>
  <si>
    <t>地びき網</t>
  </si>
  <si>
    <t>吾智網</t>
  </si>
  <si>
    <t>さよりびき</t>
  </si>
  <si>
    <t>　　〃　　（縦その他）</t>
  </si>
  <si>
    <t>小型底びき網（縦1種）</t>
  </si>
  <si>
    <t>沖合底びき網</t>
  </si>
  <si>
    <t xml:space="preserve">      10</t>
  </si>
  <si>
    <r>
      <t xml:space="preserve">       </t>
    </r>
    <r>
      <rPr>
        <sz val="12"/>
        <rFont val="ＭＳ 明朝"/>
        <family val="1"/>
      </rPr>
      <t>9</t>
    </r>
  </si>
  <si>
    <r>
      <t xml:space="preserve">       </t>
    </r>
    <r>
      <rPr>
        <sz val="12"/>
        <rFont val="ＭＳ 明朝"/>
        <family val="1"/>
      </rPr>
      <t>8</t>
    </r>
  </si>
  <si>
    <r>
      <t xml:space="preserve">       </t>
    </r>
    <r>
      <rPr>
        <sz val="12"/>
        <rFont val="ＭＳ 明朝"/>
        <family val="1"/>
      </rPr>
      <t>7</t>
    </r>
  </si>
  <si>
    <t>漁 獲 量</t>
  </si>
  <si>
    <t>漁労体数</t>
  </si>
  <si>
    <t>出漁日数</t>
  </si>
  <si>
    <t>500Ｔ以上</t>
  </si>
  <si>
    <t>200　　～　　500Ｔ</t>
  </si>
  <si>
    <t>100　　～　　200Ｔ</t>
  </si>
  <si>
    <t>50　　～　　100Ｔ</t>
  </si>
  <si>
    <t>20　　～　　50Ｔ</t>
  </si>
  <si>
    <t>10　～　20Ｔ</t>
  </si>
  <si>
    <t>5　～　10Ｔ</t>
  </si>
  <si>
    <t>5 Ｔ 未 満</t>
  </si>
  <si>
    <t>地びき・定置網</t>
  </si>
  <si>
    <t>無　　動　　力　　船</t>
  </si>
  <si>
    <t>漁  船　　非使用</t>
  </si>
  <si>
    <t>区　        　　分</t>
  </si>
  <si>
    <t>（単位：統、日、ｔ）</t>
  </si>
  <si>
    <t>45  　漁 業 種 類 別 ・ 規 模 別 漁 労 体 数、出 漁 日 数 及 び 漁 獲 量（属 人）</t>
  </si>
  <si>
    <t>水産業　71</t>
  </si>
  <si>
    <t>X</t>
  </si>
  <si>
    <t>（単位：漁労体数　統、出漁日数　日、漁獲量　ｔ）</t>
  </si>
  <si>
    <t>動　　　　　　　　　　力　　　　　　　　　　船</t>
  </si>
  <si>
    <t>72  水産業</t>
  </si>
  <si>
    <t>水産業　73</t>
  </si>
  <si>
    <t>45  　漁 業 種 類 別 ・ 規 模 別 漁 労 体 数、出 漁 日 数 及 び 漁 獲 量（属 人）（つづき）</t>
  </si>
  <si>
    <t>動　　　　　　　　　　　　　　　　　　　　力　　　　　　　　　　　　　　　　　　　　船</t>
  </si>
  <si>
    <t>74  水産業</t>
  </si>
  <si>
    <t>た ち う お</t>
  </si>
  <si>
    <t>その他の海藻類</t>
  </si>
  <si>
    <t>は       も</t>
  </si>
  <si>
    <t>も    ず    く</t>
  </si>
  <si>
    <t>あ な ご 類</t>
  </si>
  <si>
    <t>て ん ぐ さ 類</t>
  </si>
  <si>
    <t>え  そ  類</t>
  </si>
  <si>
    <t>わ　か　め　類</t>
  </si>
  <si>
    <t>にべ・ぐち類</t>
  </si>
  <si>
    <t>海　藻　類　計</t>
  </si>
  <si>
    <t>に ぎ す 類</t>
  </si>
  <si>
    <t>その他の水産動物類</t>
  </si>
  <si>
    <t>はたはた</t>
  </si>
  <si>
    <t>きちじ</t>
  </si>
  <si>
    <t>な　ま　こ　類</t>
  </si>
  <si>
    <t>めぬけ類</t>
  </si>
  <si>
    <t>ほっけ</t>
  </si>
  <si>
    <t>う　　に　　類</t>
  </si>
  <si>
    <t>すけとうだら</t>
  </si>
  <si>
    <t>た　　こ　　類</t>
  </si>
  <si>
    <t>ま  だ  ら</t>
  </si>
  <si>
    <t>その他のかれい類</t>
  </si>
  <si>
    <t>その他のいか類</t>
  </si>
  <si>
    <t>ひ れ ぐ ろ</t>
  </si>
  <si>
    <t>あ  か  い  か</t>
  </si>
  <si>
    <t>あかがれい</t>
  </si>
  <si>
    <t>こ  う  い  か</t>
  </si>
  <si>
    <t>す る め い か</t>
  </si>
  <si>
    <t>むしがれい</t>
  </si>
  <si>
    <t>い　か　類　計</t>
  </si>
  <si>
    <t>そ う は ち</t>
  </si>
  <si>
    <t>ま が れ い</t>
  </si>
  <si>
    <t>その他の貝類</t>
  </si>
  <si>
    <t>ひ  ら  め</t>
  </si>
  <si>
    <t>か　き　が　い</t>
  </si>
  <si>
    <t>ひ ら・か ん</t>
  </si>
  <si>
    <t>あ　　さ　　り</t>
  </si>
  <si>
    <t>は ま ぐ り 類</t>
  </si>
  <si>
    <t>ぶ り ２ 歳</t>
  </si>
  <si>
    <t>さ    ざ    え</t>
  </si>
  <si>
    <t>ぶ り 当 歳</t>
  </si>
  <si>
    <t>あ  わ  び  類</t>
  </si>
  <si>
    <t>さ  ん  ま</t>
  </si>
  <si>
    <t>貝　　類　　計</t>
  </si>
  <si>
    <t>さ  ば  類</t>
  </si>
  <si>
    <t>む ろ あ じ</t>
  </si>
  <si>
    <t>その他のかに類</t>
  </si>
  <si>
    <t>が  ざ  み  類</t>
  </si>
  <si>
    <t>ま  あ  じ</t>
  </si>
  <si>
    <t>…</t>
  </si>
  <si>
    <t>べにずわいがに</t>
  </si>
  <si>
    <t>し  ら  す</t>
  </si>
  <si>
    <t>ずわいがに・めす</t>
  </si>
  <si>
    <t>かたくちいわし</t>
  </si>
  <si>
    <t>ずわいがに・おす</t>
  </si>
  <si>
    <t>うるめいわし</t>
  </si>
  <si>
    <t>か　に　類　計</t>
  </si>
  <si>
    <t>ま い わ し</t>
  </si>
  <si>
    <t>その他のえび類</t>
  </si>
  <si>
    <t>こ の し ろ</t>
  </si>
  <si>
    <t>ほっこくあかえび</t>
  </si>
  <si>
    <t>ま　す　類</t>
  </si>
  <si>
    <t>く る ま え び</t>
  </si>
  <si>
    <t>さ　け　類</t>
  </si>
  <si>
    <t>え　び　類　計</t>
  </si>
  <si>
    <t>さめ類</t>
  </si>
  <si>
    <t>そうだかつお</t>
  </si>
  <si>
    <t>その他の魚類</t>
  </si>
  <si>
    <t>ふ　　ぐ　　類</t>
  </si>
  <si>
    <t>かつお</t>
  </si>
  <si>
    <t>あ　ま　だ　い</t>
  </si>
  <si>
    <t>その他のかじき類</t>
  </si>
  <si>
    <t>い　か　な　ご</t>
  </si>
  <si>
    <t>くろかじき類</t>
  </si>
  <si>
    <t>めかじき</t>
  </si>
  <si>
    <t>す　　ず　　き</t>
  </si>
  <si>
    <t>まかじき</t>
  </si>
  <si>
    <t>ぼ　　ら　　類</t>
  </si>
  <si>
    <t>と　び　う　お</t>
  </si>
  <si>
    <t>その他のまぐろ類</t>
  </si>
  <si>
    <t>し　い　ら　類</t>
  </si>
  <si>
    <t>きはだ</t>
  </si>
  <si>
    <t>さ　わ　ら　類</t>
  </si>
  <si>
    <t>めばち</t>
  </si>
  <si>
    <t>びんなが</t>
  </si>
  <si>
    <t>い　　さ　　き</t>
  </si>
  <si>
    <t>くろまぐろ</t>
  </si>
  <si>
    <t>くろだい・へだい</t>
  </si>
  <si>
    <t>ちだい・きだい</t>
  </si>
  <si>
    <t>魚 　 類　  計</t>
  </si>
  <si>
    <t>ま　　だ　　い</t>
  </si>
  <si>
    <t>え　　い　　類</t>
  </si>
  <si>
    <t>総漁獲量</t>
  </si>
  <si>
    <t>10  年</t>
  </si>
  <si>
    <t>9  年</t>
  </si>
  <si>
    <t>8  年</t>
  </si>
  <si>
    <t>7  年</t>
  </si>
  <si>
    <t>魚             種</t>
  </si>
  <si>
    <t>魚            種</t>
  </si>
  <si>
    <t>(単位：ｔ)</t>
  </si>
  <si>
    <t>(1)　　魚　　　　種　　　　別　　　　漁　　　　獲　　　　量 （属　人）</t>
  </si>
  <si>
    <t>47　　　海　　　　面　　　　漁　　　　業　　　　生　　　　産　　　　量</t>
  </si>
  <si>
    <t>水産業　75</t>
  </si>
  <si>
    <t>76  水産業</t>
  </si>
  <si>
    <t>47 　海　 面　 漁　 業 　生　 産　 量（つづき）</t>
  </si>
  <si>
    <r>
      <rPr>
        <sz val="12"/>
        <rFont val="ＭＳ 明朝"/>
        <family val="1"/>
      </rPr>
      <t xml:space="preserve">(2)  </t>
    </r>
    <r>
      <rPr>
        <sz val="12"/>
        <rFont val="ＭＳ 明朝"/>
        <family val="1"/>
      </rP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別・漁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量（属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地）</t>
    </r>
  </si>
  <si>
    <t>（単位：ｔ）</t>
  </si>
  <si>
    <r>
      <t xml:space="preserve">平 成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 xml:space="preserve"> 年</t>
    </r>
  </si>
  <si>
    <r>
      <t>7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</si>
  <si>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r>
      <t>8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</si>
  <si>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r>
      <t>9</t>
    </r>
    <r>
      <rPr>
        <sz val="12"/>
        <rFont val="ＭＳ 明朝"/>
        <family val="1"/>
      </rPr>
      <t xml:space="preserve">   年</t>
    </r>
  </si>
  <si>
    <r>
      <t>10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</si>
  <si>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t>沖合底びき網</t>
  </si>
  <si>
    <t>小型底引き網（縦1種）</t>
  </si>
  <si>
    <r>
      <t xml:space="preserve">　　〃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（縦その他）</t>
    </r>
  </si>
  <si>
    <t>ひき回し船びき網</t>
  </si>
  <si>
    <t>ひき寄せ船びき網</t>
  </si>
  <si>
    <t>地びき網</t>
  </si>
  <si>
    <t>大中型まき網</t>
  </si>
  <si>
    <t>中・小型１そうまき巾着網</t>
  </si>
  <si>
    <t>その他の中・小型まき網</t>
  </si>
  <si>
    <t>さけ・ます流し網</t>
  </si>
  <si>
    <t>かじき等流し網</t>
  </si>
  <si>
    <t>その他の刺網</t>
  </si>
  <si>
    <t>その他の敷網</t>
  </si>
  <si>
    <t>大型定置網</t>
  </si>
  <si>
    <t>小型定置網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</si>
  <si>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</si>
  <si>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</si>
  <si>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</si>
  <si>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</si>
  <si>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</si>
  <si>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</si>
  <si>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さば釣</t>
  </si>
  <si>
    <t>ひき縄釣</t>
  </si>
  <si>
    <t>その他の釣</t>
  </si>
  <si>
    <t>潜水器漁業</t>
  </si>
  <si>
    <t>採貝</t>
  </si>
  <si>
    <t>採藻</t>
  </si>
  <si>
    <t>その他の漁業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</si>
  <si>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漁業種類ごとに四捨五入しているため、計と内訳は一致しない場合がある。</t>
    </r>
  </si>
  <si>
    <r>
      <t xml:space="preserve"> </t>
    </r>
    <r>
      <rPr>
        <sz val="12"/>
        <rFont val="ＭＳ 明朝"/>
        <family val="1"/>
      </rPr>
      <t xml:space="preserve">  2</t>
    </r>
    <r>
      <rPr>
        <sz val="12"/>
        <rFont val="ＭＳ 明朝"/>
        <family val="1"/>
      </rPr>
      <t>　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年までの「その他の漁業」は「その他の網漁業」「ひき縄釣」及び「潜水器漁業」を含む。</t>
    </r>
  </si>
  <si>
    <t>資料　北陸農政局統計情報部「海面漁業生産統計調査」</t>
  </si>
  <si>
    <t>注　主要魚種のみを計上したため、種類計と内訳は一致しない。</t>
  </si>
  <si>
    <t>もずく</t>
  </si>
  <si>
    <t>てんぐさ類</t>
  </si>
  <si>
    <t>わかめ類</t>
  </si>
  <si>
    <t>海藻類計</t>
  </si>
  <si>
    <t>なまこ類</t>
  </si>
  <si>
    <t>たこ類</t>
  </si>
  <si>
    <t>その他のいか類</t>
  </si>
  <si>
    <t>こういか</t>
  </si>
  <si>
    <t>するめいか</t>
  </si>
  <si>
    <t>いか類計</t>
  </si>
  <si>
    <t>あさり類</t>
  </si>
  <si>
    <t>さざえ</t>
  </si>
  <si>
    <t>あわび類</t>
  </si>
  <si>
    <t>貝類計</t>
  </si>
  <si>
    <t>べにずわいがに</t>
  </si>
  <si>
    <t>がざみ類</t>
  </si>
  <si>
    <t>ずわい（めす）</t>
  </si>
  <si>
    <t>ずわい（おす）</t>
  </si>
  <si>
    <t>かに類計</t>
  </si>
  <si>
    <t>その他のえび</t>
  </si>
  <si>
    <t>ほっこくあかえび</t>
  </si>
  <si>
    <t>くるまえび</t>
  </si>
  <si>
    <t>えび類計</t>
  </si>
  <si>
    <t>さより</t>
  </si>
  <si>
    <t>めばる類</t>
  </si>
  <si>
    <t>ふぐ類</t>
  </si>
  <si>
    <t>あまだい類</t>
  </si>
  <si>
    <t>すずき類</t>
  </si>
  <si>
    <t>とびうお類</t>
  </si>
  <si>
    <t>しいら類</t>
  </si>
  <si>
    <t>くろだい・へだい</t>
  </si>
  <si>
    <t>ちだい・きだい</t>
  </si>
  <si>
    <t>まだい</t>
  </si>
  <si>
    <t>たちうお</t>
  </si>
  <si>
    <t>にぎす類</t>
  </si>
  <si>
    <t>すけとうだら</t>
  </si>
  <si>
    <t>まだら</t>
  </si>
  <si>
    <t>かれい類</t>
  </si>
  <si>
    <t>ひらめ</t>
  </si>
  <si>
    <t>ぶり類</t>
  </si>
  <si>
    <t>さんま</t>
  </si>
  <si>
    <t>さば類</t>
  </si>
  <si>
    <t>あじ類</t>
  </si>
  <si>
    <t>かたくちいわし</t>
  </si>
  <si>
    <t>うるめいわし</t>
  </si>
  <si>
    <t>まいわし</t>
  </si>
  <si>
    <t>ます類</t>
  </si>
  <si>
    <t>さけ類</t>
  </si>
  <si>
    <t>さめ類</t>
  </si>
  <si>
    <t>かつお類</t>
  </si>
  <si>
    <t>かじき類</t>
  </si>
  <si>
    <t>まぐろ類</t>
  </si>
  <si>
    <t>魚類計</t>
  </si>
  <si>
    <t>合計</t>
  </si>
  <si>
    <r>
      <t>9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年</t>
    </r>
  </si>
  <si>
    <t>区　　　　　　分</t>
  </si>
  <si>
    <r>
      <rPr>
        <sz val="12"/>
        <rFont val="ＭＳ 明朝"/>
        <family val="1"/>
      </rPr>
      <t xml:space="preserve">(3)  </t>
    </r>
    <r>
      <rPr>
        <sz val="12"/>
        <rFont val="ＭＳ 明朝"/>
        <family val="1"/>
      </rPr>
      <t>年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別・主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量（属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地）</t>
    </r>
  </si>
  <si>
    <t>47 　海　 面　 漁　 業　 生　 産　 量（つづき）</t>
  </si>
  <si>
    <t>水産業　77</t>
  </si>
  <si>
    <t>区　　　　　　分</t>
  </si>
  <si>
    <t>78  水産業</t>
  </si>
  <si>
    <r>
      <t xml:space="preserve">　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1) </t>
    </r>
    <r>
      <rPr>
        <sz val="12"/>
        <rFont val="ＭＳ 明朝"/>
        <family val="1"/>
      </rPr>
      <t>は「かき類」以外のものである。</t>
    </r>
  </si>
  <si>
    <r>
      <t>注 1</t>
    </r>
    <r>
      <rPr>
        <sz val="12"/>
        <rFont val="ＭＳ 明朝"/>
        <family val="1"/>
      </rPr>
      <t>　魚類養殖については、平成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年より調査対象施設を変更した。</t>
    </r>
  </si>
  <si>
    <t>ｔ</t>
  </si>
  <si>
    <r>
      <t>収 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</si>
  <si>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経営体数</t>
  </si>
  <si>
    <r>
      <t>収 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</si>
  <si>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経営体数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</si>
  <si>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殖</t>
    </r>
  </si>
  <si>
    <r>
      <t>海 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殖</t>
    </r>
  </si>
  <si>
    <t xml:space="preserve">1)  貝 類 養 殖 </t>
  </si>
  <si>
    <t>魚　類　養　殖</t>
  </si>
  <si>
    <r>
      <t>そ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の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他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の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養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業</t>
    </r>
  </si>
  <si>
    <r>
      <t xml:space="preserve">年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次</t>
    </r>
  </si>
  <si>
    <t>注　施設数及び施設面積は全国標準規格に換算したものである。</t>
  </si>
  <si>
    <t>ｍ</t>
  </si>
  <si>
    <r>
      <t>1</t>
    </r>
    <r>
      <rPr>
        <sz val="12"/>
        <rFont val="ＭＳ 明朝"/>
        <family val="1"/>
      </rPr>
      <t>,OOO㎡</t>
    </r>
  </si>
  <si>
    <t>台</t>
  </si>
  <si>
    <t>む き 身</t>
  </si>
  <si>
    <r>
      <t xml:space="preserve">殻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付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換算重量</t>
    </r>
  </si>
  <si>
    <t>総　収　獲　量　　　　　（4月～翌年3月）</t>
  </si>
  <si>
    <r>
      <t>総　収　獲　量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　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月～1</t>
    </r>
    <r>
      <rPr>
        <sz val="12"/>
        <rFont val="ＭＳ 明朝"/>
        <family val="1"/>
      </rPr>
      <t>2月）</t>
    </r>
  </si>
  <si>
    <t>はえ縄式</t>
  </si>
  <si>
    <t>簡易垂下式</t>
  </si>
  <si>
    <t>いかだ式</t>
  </si>
  <si>
    <t>収　　　　獲　　　　量</t>
  </si>
  <si>
    <r>
      <t>施 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</t>
    </r>
  </si>
  <si>
    <t>か　　　　き　　　　類　　　　養　　　　殖　　　　業</t>
  </si>
  <si>
    <r>
      <t xml:space="preserve">年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 次</t>
    </r>
  </si>
  <si>
    <t>48 　　海　　　　面　　　　養　　　　殖　　　　業</t>
  </si>
  <si>
    <t xml:space="preserve">    10</t>
  </si>
  <si>
    <t>資料　北陸農政局統計情報部「内水面漁業生産統計調査」</t>
  </si>
  <si>
    <r>
      <rPr>
        <sz val="12"/>
        <rFont val="ＭＳ 明朝"/>
        <family val="1"/>
      </rPr>
      <t xml:space="preserve">   2</t>
    </r>
    <r>
      <rPr>
        <sz val="12"/>
        <rFont val="ＭＳ 明朝"/>
        <family val="1"/>
      </rPr>
      <t>　1)　は、さく河性さけ類である。</t>
    </r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</si>
  <si>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魚種ごとに四捨五入しているため、計と内訳は必ずしも一致しない場合がある。</t>
    </r>
  </si>
  <si>
    <t>藻類計</t>
  </si>
  <si>
    <t>えび類</t>
  </si>
  <si>
    <t>えび類</t>
  </si>
  <si>
    <t>その他の水産動物類計</t>
  </si>
  <si>
    <t>その他の貝類</t>
  </si>
  <si>
    <t>しじみ</t>
  </si>
  <si>
    <t>貝類計</t>
  </si>
  <si>
    <t>その他の魚類</t>
  </si>
  <si>
    <t>その他の魚類</t>
  </si>
  <si>
    <t>はぜ</t>
  </si>
  <si>
    <t>ぼら</t>
  </si>
  <si>
    <t>どじょう</t>
  </si>
  <si>
    <t>うなぎ</t>
  </si>
  <si>
    <t>おいかわ</t>
  </si>
  <si>
    <t>うぐい</t>
  </si>
  <si>
    <t>ふな</t>
  </si>
  <si>
    <t>こい</t>
  </si>
  <si>
    <t>しらうお</t>
  </si>
  <si>
    <t>あゆ</t>
  </si>
  <si>
    <t>わかさぎ</t>
  </si>
  <si>
    <t>その他さけ・ます類</t>
  </si>
  <si>
    <t>いわな</t>
  </si>
  <si>
    <t>やまめ</t>
  </si>
  <si>
    <t>にじます</t>
  </si>
  <si>
    <t>ひめます</t>
  </si>
  <si>
    <t>さくらます</t>
  </si>
  <si>
    <t>からふとます</t>
  </si>
  <si>
    <t>さけ類</t>
  </si>
  <si>
    <t>1)</t>
  </si>
  <si>
    <t>魚　　　類　　　計</t>
  </si>
  <si>
    <t>10　年</t>
  </si>
  <si>
    <t>9　年</t>
  </si>
  <si>
    <t>8　年</t>
  </si>
  <si>
    <t>7　年</t>
  </si>
  <si>
    <r>
      <t xml:space="preserve">平 成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 xml:space="preserve"> 年</t>
    </r>
  </si>
  <si>
    <t>区　　　　     分</t>
  </si>
  <si>
    <t>（単位：ｔ）</t>
  </si>
  <si>
    <r>
      <t>(</t>
    </r>
    <r>
      <rPr>
        <sz val="12"/>
        <rFont val="ＭＳ 明朝"/>
        <family val="1"/>
      </rPr>
      <t xml:space="preserve">1)  </t>
    </r>
    <r>
      <rPr>
        <sz val="12"/>
        <rFont val="ＭＳ 明朝"/>
        <family val="1"/>
      </rPr>
      <t>魚　　種　　別　　漁　　獲　　量</t>
    </r>
  </si>
  <si>
    <t>49　　内　　水　　面　　漁　　業</t>
  </si>
  <si>
    <t>水産業　79</t>
  </si>
  <si>
    <t>注　魚種ごとに四捨五入しているため、計と内訳は必ずしも一致しない場合がある。</t>
  </si>
  <si>
    <t>すっぽん</t>
  </si>
  <si>
    <t>ティラピア</t>
  </si>
  <si>
    <t>魚類計</t>
  </si>
  <si>
    <t>区　　　　　  分</t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</si>
  <si>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内 水 面 養 殖 業 魚 種 別 収 獲 量</t>
    </r>
  </si>
  <si>
    <t>49 　　内　　水　　面　　漁　　業（つ づ き）</t>
  </si>
  <si>
    <t>その他の水産動物類計</t>
  </si>
  <si>
    <t>その他のます類</t>
  </si>
  <si>
    <t>その他の水産動物類</t>
  </si>
  <si>
    <t>80  水産業</t>
  </si>
  <si>
    <t>資料　北陸農政局統計情報部「水産加工統計調査」</t>
  </si>
  <si>
    <t>　２　のりの生産量は、原料板のりに換算した枚数である。</t>
  </si>
  <si>
    <t>注１　主要品目のみ掲載したため、計と内訳は一致しない場合がある。</t>
  </si>
  <si>
    <t>冷凍いか類</t>
  </si>
  <si>
    <t>冷凍ほっけ</t>
  </si>
  <si>
    <t>冷凍さば類</t>
  </si>
  <si>
    <t>冷凍まあじ・むろあじ類</t>
  </si>
  <si>
    <t>冷凍いわし類</t>
  </si>
  <si>
    <t>冷凍さけ・ます類</t>
  </si>
  <si>
    <t>冷凍かつお類</t>
  </si>
  <si>
    <t>冷凍水産物</t>
  </si>
  <si>
    <t>焼・味付けのり（千枚）</t>
  </si>
  <si>
    <t>魚粉</t>
  </si>
  <si>
    <t>身かす・あらかす</t>
  </si>
  <si>
    <t>飼肥料</t>
  </si>
  <si>
    <t>油脂</t>
  </si>
  <si>
    <t>寒天</t>
  </si>
  <si>
    <t>その他の調味加工品</t>
  </si>
  <si>
    <t>乾燥・焙焼・揚加工品</t>
  </si>
  <si>
    <t>水産物つくだ煮類</t>
  </si>
  <si>
    <t>水産物漬物</t>
  </si>
  <si>
    <t>塩辛類</t>
  </si>
  <si>
    <t>その他の食用加工品</t>
  </si>
  <si>
    <t>けずり節</t>
  </si>
  <si>
    <t>節製品</t>
  </si>
  <si>
    <t>くん製品</t>
  </si>
  <si>
    <t>塩蔵さば</t>
  </si>
  <si>
    <t>塩蔵品</t>
  </si>
  <si>
    <t>煮干しいわし</t>
  </si>
  <si>
    <t>煮干し品</t>
  </si>
  <si>
    <t>干しほっけ</t>
  </si>
  <si>
    <t>干しかれい</t>
  </si>
  <si>
    <t>干しさば</t>
  </si>
  <si>
    <t>干しさんま</t>
  </si>
  <si>
    <t>干しあじ</t>
  </si>
  <si>
    <t>干しいわし</t>
  </si>
  <si>
    <t>塩干し品</t>
  </si>
  <si>
    <t>するめ</t>
  </si>
  <si>
    <t>素干し品</t>
  </si>
  <si>
    <t>水産物調理食品</t>
  </si>
  <si>
    <t>魚介類</t>
  </si>
  <si>
    <t>冷凍食品</t>
  </si>
  <si>
    <t>魚肉ハム・ソーセージ類</t>
  </si>
  <si>
    <t>その他のかまぼこ類</t>
  </si>
  <si>
    <t>風味かまぼこ</t>
  </si>
  <si>
    <t>ゆでかまぼこ</t>
  </si>
  <si>
    <t>あげかまぼこ</t>
  </si>
  <si>
    <t>かまぼこ</t>
  </si>
  <si>
    <t>包装かまぼこ</t>
  </si>
  <si>
    <t>やきちくわ</t>
  </si>
  <si>
    <t>ねり製品</t>
  </si>
  <si>
    <t>水産加工品計</t>
  </si>
  <si>
    <r>
      <t xml:space="preserve">10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年</t>
    </r>
  </si>
  <si>
    <r>
      <t>9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年</t>
    </r>
  </si>
  <si>
    <r>
      <t>8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年</t>
    </r>
  </si>
  <si>
    <r>
      <t>7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年</t>
    </r>
  </si>
  <si>
    <t>区　　　　　　　分</t>
  </si>
  <si>
    <t>50 　水 産 加 工 品 生 産 量（陸上加工品）</t>
  </si>
  <si>
    <t>資料　北陸農政局統計情報部「漁家経済調査」</t>
  </si>
  <si>
    <t>％</t>
  </si>
  <si>
    <t>平均消費性向</t>
  </si>
  <si>
    <t>〃</t>
  </si>
  <si>
    <t>１人当たりの家計費</t>
  </si>
  <si>
    <t>千円</t>
  </si>
  <si>
    <t>１人当たり可処分所得</t>
  </si>
  <si>
    <t>家計費充足率</t>
  </si>
  <si>
    <t>漁業依存度</t>
  </si>
  <si>
    <t>漁業企業利潤</t>
  </si>
  <si>
    <t>漁業純収益</t>
  </si>
  <si>
    <t>漁業生産費用</t>
  </si>
  <si>
    <t>漁業経営費</t>
  </si>
  <si>
    <t>漁業見積り資本利子</t>
  </si>
  <si>
    <t/>
  </si>
  <si>
    <t>見積り家族労賃</t>
  </si>
  <si>
    <t>経済余剰</t>
  </si>
  <si>
    <t>家計費</t>
  </si>
  <si>
    <t>可処分所得</t>
  </si>
  <si>
    <t>租税公課諸負担</t>
  </si>
  <si>
    <t>漁家所得</t>
  </si>
  <si>
    <t>事業外支出</t>
  </si>
  <si>
    <t>事業外収入</t>
  </si>
  <si>
    <t>事業外所得</t>
  </si>
  <si>
    <t>漁業外事業支出</t>
  </si>
  <si>
    <t>漁業外事業収入</t>
  </si>
  <si>
    <t>漁業外事業所得</t>
  </si>
  <si>
    <t>漁業外所得</t>
  </si>
  <si>
    <t>減価償却費</t>
  </si>
  <si>
    <t>その他の漁業支出</t>
  </si>
  <si>
    <t>物件税公課諸負担</t>
  </si>
  <si>
    <t>漁業部門負債利子</t>
  </si>
  <si>
    <t>事務・管理費</t>
  </si>
  <si>
    <t>販売手数料</t>
  </si>
  <si>
    <t>賃借料及び料金</t>
  </si>
  <si>
    <t>漁業用自動車費</t>
  </si>
  <si>
    <t>諸材料費</t>
  </si>
  <si>
    <t>種苗代</t>
  </si>
  <si>
    <t>魚箱代</t>
  </si>
  <si>
    <t>氷代</t>
  </si>
  <si>
    <t>えさ代</t>
  </si>
  <si>
    <t>油費</t>
  </si>
  <si>
    <t>漁具費</t>
  </si>
  <si>
    <t>諸施設費</t>
  </si>
  <si>
    <t>漁船費</t>
  </si>
  <si>
    <t>雇用労賃</t>
  </si>
  <si>
    <t>漁業支出計</t>
  </si>
  <si>
    <t>漁業生産物収入</t>
  </si>
  <si>
    <t>漁業収入計</t>
  </si>
  <si>
    <t>漁業所得</t>
  </si>
  <si>
    <t>流動資本</t>
  </si>
  <si>
    <t>固定資本</t>
  </si>
  <si>
    <t>漁業投下資本計</t>
  </si>
  <si>
    <t>kg</t>
  </si>
  <si>
    <t>漁獲量</t>
  </si>
  <si>
    <t>時間</t>
  </si>
  <si>
    <t>延べ労働時間</t>
  </si>
  <si>
    <t>人</t>
  </si>
  <si>
    <t>延べ労働人員</t>
  </si>
  <si>
    <t>日</t>
  </si>
  <si>
    <t>出漁日数</t>
  </si>
  <si>
    <t>使用動力船トン数</t>
  </si>
  <si>
    <t>年度始め世帯員数</t>
  </si>
  <si>
    <r>
      <t>5～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Ｔ</t>
    </r>
  </si>
  <si>
    <r>
      <t>3～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Ｔ</t>
    </r>
  </si>
  <si>
    <r>
      <t>1～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Ｔ</t>
    </r>
  </si>
  <si>
    <t>平　　均</t>
  </si>
  <si>
    <t>単位</t>
  </si>
  <si>
    <t>51　　漁　業　経　済（海面漁業漁船漁家）（平成10年）</t>
  </si>
  <si>
    <t>水産業　81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</si>
</sst>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_);[Red]\(0.00\)"/>
    <numFmt numFmtId="178" formatCode="#,##0.0;[Red]\-#,##0.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 applyProtection="1">
      <alignment vertical="top"/>
      <protection/>
    </xf>
    <xf numFmtId="0" fontId="8" fillId="0" borderId="16" xfId="0" applyFont="1" applyFill="1" applyBorder="1" applyAlignment="1" applyProtection="1">
      <alignment vertical="top"/>
      <protection/>
    </xf>
    <xf numFmtId="0" fontId="8" fillId="0" borderId="17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>
      <alignment vertical="top"/>
    </xf>
    <xf numFmtId="0" fontId="0" fillId="0" borderId="0" xfId="0" applyFill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7" fillId="0" borderId="1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9" fontId="7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9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15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 quotePrefix="1">
      <alignment horizontal="left" vertical="center" indent="3"/>
      <protection/>
    </xf>
    <xf numFmtId="0" fontId="0" fillId="0" borderId="13" xfId="0" applyFont="1" applyFill="1" applyBorder="1" applyAlignment="1" applyProtection="1" quotePrefix="1">
      <alignment horizontal="left" vertical="center" indent="3"/>
      <protection/>
    </xf>
    <xf numFmtId="0" fontId="7" fillId="0" borderId="0" xfId="0" applyFont="1" applyFill="1" applyBorder="1" applyAlignment="1" applyProtection="1" quotePrefix="1">
      <alignment horizontal="left" vertical="center" indent="3"/>
      <protection/>
    </xf>
    <xf numFmtId="0" fontId="7" fillId="0" borderId="13" xfId="0" applyFont="1" applyFill="1" applyBorder="1" applyAlignment="1" applyProtection="1" quotePrefix="1">
      <alignment horizontal="left" vertical="center" indent="3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ill="1" applyBorder="1" applyAlignment="1" applyProtection="1" quotePrefix="1">
      <alignment horizontal="center" vertical="center"/>
      <protection/>
    </xf>
    <xf numFmtId="37" fontId="0" fillId="0" borderId="13" xfId="0" applyNumberFormat="1" applyFill="1" applyBorder="1" applyAlignment="1" applyProtection="1" quotePrefix="1">
      <alignment horizontal="center" vertical="center"/>
      <protection/>
    </xf>
    <xf numFmtId="37" fontId="0" fillId="0" borderId="13" xfId="0" applyNumberFormat="1" applyFont="1" applyFill="1" applyBorder="1" applyAlignment="1" applyProtection="1" quotePrefix="1">
      <alignment horizontal="center" vertical="center"/>
      <protection/>
    </xf>
    <xf numFmtId="37" fontId="7" fillId="0" borderId="0" xfId="0" applyNumberFormat="1" applyFont="1" applyFill="1" applyBorder="1" applyAlignment="1" applyProtection="1" quotePrefix="1">
      <alignment horizontal="center" vertical="center"/>
      <protection/>
    </xf>
    <xf numFmtId="37" fontId="7" fillId="0" borderId="13" xfId="0" applyNumberFormat="1" applyFont="1" applyFill="1" applyBorder="1" applyAlignment="1" applyProtection="1" quotePrefix="1">
      <alignment horizontal="center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9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left" vertical="center"/>
      <protection/>
    </xf>
    <xf numFmtId="37" fontId="0" fillId="0" borderId="13" xfId="0" applyNumberForma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39" fontId="0" fillId="0" borderId="0" xfId="0" applyNumberFormat="1" applyFont="1" applyFill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9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9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3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9" fontId="0" fillId="0" borderId="0" xfId="0" applyNumberFormat="1" applyFont="1" applyFill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7" fontId="7" fillId="0" borderId="0" xfId="0" applyNumberFormat="1" applyFont="1" applyFill="1" applyAlignment="1" applyProtection="1">
      <alignment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0" xfId="0" applyFill="1" applyBorder="1" applyAlignment="1" applyProtection="1" quotePrefix="1">
      <alignment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7" fillId="0" borderId="13" xfId="0" applyFont="1" applyFill="1" applyBorder="1" applyAlignment="1" applyProtection="1" quotePrefix="1">
      <alignment vertical="center"/>
      <protection/>
    </xf>
    <xf numFmtId="38" fontId="0" fillId="0" borderId="11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39" xfId="48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distributed" vertical="center"/>
      <protection/>
    </xf>
    <xf numFmtId="0" fontId="28" fillId="0" borderId="10" xfId="0" applyFont="1" applyFill="1" applyBorder="1" applyAlignment="1" applyProtection="1">
      <alignment horizontal="distributed" vertical="center"/>
      <protection/>
    </xf>
    <xf numFmtId="38" fontId="28" fillId="0" borderId="0" xfId="48" applyFont="1" applyFill="1" applyBorder="1" applyAlignment="1" applyProtection="1">
      <alignment horizontal="center" vertical="center"/>
      <protection/>
    </xf>
    <xf numFmtId="37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distributed" vertical="center"/>
      <protection/>
    </xf>
    <xf numFmtId="0" fontId="28" fillId="0" borderId="10" xfId="0" applyFont="1" applyFill="1" applyBorder="1" applyAlignment="1" applyProtection="1">
      <alignment vertical="center"/>
      <protection/>
    </xf>
    <xf numFmtId="38" fontId="7" fillId="0" borderId="0" xfId="48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Alignment="1">
      <alignment vertical="center"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8" fontId="6" fillId="0" borderId="0" xfId="48" applyFont="1" applyFill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38" fontId="0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47" xfId="48" applyFont="1" applyFill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vertical="center"/>
    </xf>
    <xf numFmtId="38" fontId="0" fillId="0" borderId="14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6" xfId="48" applyFont="1" applyFill="1" applyBorder="1" applyAlignment="1">
      <alignment horizontal="distributed" vertical="center"/>
    </xf>
    <xf numFmtId="38" fontId="7" fillId="0" borderId="15" xfId="48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38" fontId="0" fillId="0" borderId="18" xfId="48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0" fillId="0" borderId="13" xfId="0" applyFont="1" applyFill="1" applyBorder="1" applyAlignment="1" applyProtection="1" quotePrefix="1">
      <alignment horizontal="left" vertical="center" indent="3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37" fontId="7" fillId="0" borderId="11" xfId="0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 quotePrefix="1">
      <alignment horizontal="center" vertical="center"/>
      <protection/>
    </xf>
    <xf numFmtId="37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0" fontId="7" fillId="0" borderId="52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fill" vertical="center"/>
      <protection/>
    </xf>
    <xf numFmtId="178" fontId="0" fillId="0" borderId="0" xfId="48" applyNumberFormat="1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178" fontId="0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righ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3"/>
  <sheetViews>
    <sheetView defaultGridColor="0" zoomScale="75" zoomScaleNormal="75" zoomScalePageLayoutView="0" colorId="22" workbookViewId="0" topLeftCell="E1">
      <selection activeCell="T1" sqref="T1"/>
    </sheetView>
  </sheetViews>
  <sheetFormatPr defaultColWidth="10.59765625" defaultRowHeight="22.5" customHeight="1"/>
  <cols>
    <col min="1" max="1" width="2.59765625" style="6" customWidth="1"/>
    <col min="2" max="2" width="15" style="6" customWidth="1"/>
    <col min="3" max="5" width="18.8984375" style="6" customWidth="1"/>
    <col min="6" max="12" width="10.59765625" style="6" customWidth="1"/>
    <col min="13" max="13" width="11.69921875" style="6" customWidth="1"/>
    <col min="14" max="16384" width="10.59765625" style="6" customWidth="1"/>
  </cols>
  <sheetData>
    <row r="1" spans="1:20" ht="22.5" customHeight="1">
      <c r="A1" s="166" t="s">
        <v>242</v>
      </c>
      <c r="T1" s="176" t="s">
        <v>245</v>
      </c>
    </row>
    <row r="3" spans="1:20" ht="22.5" customHeight="1">
      <c r="A3" s="175" t="s">
        <v>243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5" spans="1:20" s="1" customFormat="1" ht="22.5" customHeight="1">
      <c r="A5" s="95" t="s">
        <v>244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s="1" customFormat="1" ht="22.5" customHeight="1">
      <c r="A6" s="96" t="s">
        <v>207</v>
      </c>
      <c r="B6" s="97"/>
      <c r="C6" s="97"/>
      <c r="D6" s="97"/>
      <c r="E6" s="97"/>
      <c r="F6" s="167" t="s">
        <v>213</v>
      </c>
      <c r="G6" s="41"/>
      <c r="H6" s="41"/>
      <c r="I6" s="41"/>
      <c r="J6" s="41"/>
      <c r="K6" s="41"/>
      <c r="L6" s="41"/>
      <c r="M6" s="41"/>
      <c r="N6" s="167" t="s">
        <v>215</v>
      </c>
      <c r="O6" s="41"/>
      <c r="P6" s="41"/>
      <c r="Q6" s="41"/>
      <c r="R6" s="41"/>
      <c r="S6" s="41"/>
      <c r="T6" s="41"/>
    </row>
    <row r="7" spans="2:20" s="1" customFormat="1" ht="22.5" customHeight="1" thickBot="1">
      <c r="B7" s="43"/>
      <c r="C7" s="43"/>
      <c r="D7" s="43"/>
      <c r="E7" s="43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9" t="s">
        <v>35</v>
      </c>
    </row>
    <row r="8" spans="1:20" s="1" customFormat="1" ht="22.5" customHeight="1">
      <c r="A8" s="112" t="s">
        <v>20</v>
      </c>
      <c r="B8" s="113"/>
      <c r="C8" s="98" t="s">
        <v>24</v>
      </c>
      <c r="D8" s="103" t="s">
        <v>22</v>
      </c>
      <c r="E8" s="168"/>
      <c r="F8" s="26"/>
      <c r="G8" s="42"/>
      <c r="H8" s="129" t="s">
        <v>26</v>
      </c>
      <c r="I8" s="130"/>
      <c r="J8" s="130"/>
      <c r="K8" s="130"/>
      <c r="L8" s="130"/>
      <c r="M8" s="172"/>
      <c r="N8" s="177" t="s">
        <v>27</v>
      </c>
      <c r="O8" s="155" t="s">
        <v>36</v>
      </c>
      <c r="P8" s="155" t="s">
        <v>37</v>
      </c>
      <c r="Q8" s="155" t="s">
        <v>38</v>
      </c>
      <c r="R8" s="155" t="s">
        <v>39</v>
      </c>
      <c r="S8" s="155" t="s">
        <v>40</v>
      </c>
      <c r="T8" s="123" t="s">
        <v>41</v>
      </c>
    </row>
    <row r="9" spans="1:20" s="1" customFormat="1" ht="22.5" customHeight="1">
      <c r="A9" s="114"/>
      <c r="B9" s="115"/>
      <c r="C9" s="99"/>
      <c r="D9" s="101" t="s">
        <v>0</v>
      </c>
      <c r="E9" s="169" t="s">
        <v>1</v>
      </c>
      <c r="F9" s="27" t="s">
        <v>27</v>
      </c>
      <c r="G9" s="27" t="s">
        <v>28</v>
      </c>
      <c r="H9" s="133" t="s">
        <v>29</v>
      </c>
      <c r="I9" s="133" t="s">
        <v>30</v>
      </c>
      <c r="J9" s="131" t="s">
        <v>31</v>
      </c>
      <c r="K9" s="131" t="s">
        <v>32</v>
      </c>
      <c r="L9" s="131" t="s">
        <v>33</v>
      </c>
      <c r="M9" s="173" t="s">
        <v>34</v>
      </c>
      <c r="N9" s="178"/>
      <c r="O9" s="147"/>
      <c r="P9" s="147"/>
      <c r="Q9" s="147"/>
      <c r="R9" s="147"/>
      <c r="S9" s="147"/>
      <c r="T9" s="120"/>
    </row>
    <row r="10" spans="1:20" s="1" customFormat="1" ht="22.5" customHeight="1">
      <c r="A10" s="114"/>
      <c r="B10" s="115"/>
      <c r="C10" s="100"/>
      <c r="D10" s="102"/>
      <c r="E10" s="170"/>
      <c r="F10" s="28"/>
      <c r="G10" s="28"/>
      <c r="H10" s="134"/>
      <c r="I10" s="134"/>
      <c r="J10" s="132"/>
      <c r="K10" s="132"/>
      <c r="L10" s="132"/>
      <c r="M10" s="174"/>
      <c r="N10" s="180"/>
      <c r="O10" s="182"/>
      <c r="P10" s="182"/>
      <c r="Q10" s="182"/>
      <c r="R10" s="182"/>
      <c r="S10" s="182"/>
      <c r="T10" s="181"/>
    </row>
    <row r="11" spans="1:20" s="52" customFormat="1" ht="22.5" customHeight="1">
      <c r="A11" s="48"/>
      <c r="B11" s="49"/>
      <c r="C11" s="50"/>
      <c r="D11" s="51" t="s">
        <v>2</v>
      </c>
      <c r="E11" s="51" t="s">
        <v>3</v>
      </c>
      <c r="N11" s="55"/>
      <c r="O11" s="55"/>
      <c r="P11" s="55"/>
      <c r="Q11" s="55"/>
      <c r="R11" s="55"/>
      <c r="S11" s="55"/>
      <c r="T11" s="55"/>
    </row>
    <row r="12" spans="1:20" s="1" customFormat="1" ht="22.5" customHeight="1">
      <c r="A12" s="110" t="s">
        <v>208</v>
      </c>
      <c r="B12" s="111"/>
      <c r="C12" s="2">
        <v>3083</v>
      </c>
      <c r="D12" s="3">
        <v>1992</v>
      </c>
      <c r="E12" s="4">
        <v>18888.88</v>
      </c>
      <c r="F12" s="81">
        <f>SUM(G12:H12)</f>
        <v>3083</v>
      </c>
      <c r="G12" s="81">
        <v>2860</v>
      </c>
      <c r="H12" s="81">
        <f>SUM(I12:M12)</f>
        <v>223</v>
      </c>
      <c r="I12" s="81">
        <v>61</v>
      </c>
      <c r="J12" s="75" t="s">
        <v>4</v>
      </c>
      <c r="K12" s="81">
        <v>6</v>
      </c>
      <c r="L12" s="81">
        <v>150</v>
      </c>
      <c r="M12" s="81">
        <v>6</v>
      </c>
      <c r="N12" s="10" t="s">
        <v>42</v>
      </c>
      <c r="O12" s="10" t="s">
        <v>42</v>
      </c>
      <c r="P12" s="10" t="s">
        <v>42</v>
      </c>
      <c r="Q12" s="10" t="s">
        <v>42</v>
      </c>
      <c r="R12" s="10" t="s">
        <v>42</v>
      </c>
      <c r="S12" s="10" t="s">
        <v>42</v>
      </c>
      <c r="T12" s="10" t="s">
        <v>42</v>
      </c>
    </row>
    <row r="13" spans="1:20" s="1" customFormat="1" ht="22.5" customHeight="1">
      <c r="A13" s="104" t="s">
        <v>230</v>
      </c>
      <c r="B13" s="105"/>
      <c r="C13" s="2">
        <v>3045</v>
      </c>
      <c r="D13" s="3">
        <v>1973</v>
      </c>
      <c r="E13" s="4">
        <v>19000.81</v>
      </c>
      <c r="F13" s="81">
        <f>SUM(G13:H13)</f>
        <v>3045</v>
      </c>
      <c r="G13" s="81">
        <v>2812</v>
      </c>
      <c r="H13" s="81">
        <f>SUM(I13:M13)</f>
        <v>233</v>
      </c>
      <c r="I13" s="81">
        <v>58</v>
      </c>
      <c r="J13" s="75">
        <v>2</v>
      </c>
      <c r="K13" s="81">
        <v>5</v>
      </c>
      <c r="L13" s="81">
        <v>162</v>
      </c>
      <c r="M13" s="81">
        <v>6</v>
      </c>
      <c r="N13" s="75">
        <f>SUM(O13:T13)</f>
        <v>2490</v>
      </c>
      <c r="O13" s="75">
        <v>86</v>
      </c>
      <c r="P13" s="75">
        <v>1127</v>
      </c>
      <c r="Q13" s="75">
        <v>796</v>
      </c>
      <c r="R13" s="75">
        <v>319</v>
      </c>
      <c r="S13" s="75">
        <v>99</v>
      </c>
      <c r="T13" s="75">
        <v>63</v>
      </c>
    </row>
    <row r="14" spans="1:20" s="1" customFormat="1" ht="22.5" customHeight="1">
      <c r="A14" s="104" t="s">
        <v>231</v>
      </c>
      <c r="B14" s="105"/>
      <c r="C14" s="2">
        <v>2974</v>
      </c>
      <c r="D14" s="3">
        <v>1902</v>
      </c>
      <c r="E14" s="4">
        <v>18004.57</v>
      </c>
      <c r="F14" s="81">
        <f>SUM(G14:H14)</f>
        <v>2974</v>
      </c>
      <c r="G14" s="81">
        <v>2769</v>
      </c>
      <c r="H14" s="81">
        <f>SUM(I14:M14)</f>
        <v>205</v>
      </c>
      <c r="I14" s="81">
        <v>58</v>
      </c>
      <c r="J14" s="81">
        <v>2</v>
      </c>
      <c r="K14" s="81">
        <v>5</v>
      </c>
      <c r="L14" s="81">
        <v>134</v>
      </c>
      <c r="M14" s="81">
        <v>6</v>
      </c>
      <c r="N14" s="75">
        <f>SUM(O14:T14)</f>
        <v>2438</v>
      </c>
      <c r="O14" s="81">
        <v>74</v>
      </c>
      <c r="P14" s="81">
        <v>998</v>
      </c>
      <c r="Q14" s="81">
        <v>838</v>
      </c>
      <c r="R14" s="81">
        <v>387</v>
      </c>
      <c r="S14" s="81">
        <v>93</v>
      </c>
      <c r="T14" s="81">
        <v>48</v>
      </c>
    </row>
    <row r="15" spans="1:20" s="1" customFormat="1" ht="22.5" customHeight="1">
      <c r="A15" s="104" t="s">
        <v>232</v>
      </c>
      <c r="B15" s="105"/>
      <c r="C15" s="2">
        <v>2831</v>
      </c>
      <c r="D15" s="3">
        <v>1842</v>
      </c>
      <c r="E15" s="4">
        <v>18308.99</v>
      </c>
      <c r="F15" s="81">
        <f>SUM(G15:H15)</f>
        <v>2831</v>
      </c>
      <c r="G15" s="81">
        <v>2630</v>
      </c>
      <c r="H15" s="81">
        <f>SUM(I15:M15)</f>
        <v>201</v>
      </c>
      <c r="I15" s="81">
        <v>55</v>
      </c>
      <c r="J15" s="81">
        <v>2</v>
      </c>
      <c r="K15" s="81">
        <v>4</v>
      </c>
      <c r="L15" s="81">
        <v>134</v>
      </c>
      <c r="M15" s="81">
        <v>6</v>
      </c>
      <c r="N15" s="75">
        <f>SUM(O15:T15)</f>
        <v>2370</v>
      </c>
      <c r="O15" s="81">
        <v>72</v>
      </c>
      <c r="P15" s="81">
        <v>1055</v>
      </c>
      <c r="Q15" s="81">
        <v>794</v>
      </c>
      <c r="R15" s="81">
        <v>327</v>
      </c>
      <c r="S15" s="81">
        <v>75</v>
      </c>
      <c r="T15" s="81">
        <v>47</v>
      </c>
    </row>
    <row r="16" spans="1:20" ht="22.5" customHeight="1">
      <c r="A16" s="106">
        <v>10</v>
      </c>
      <c r="B16" s="107"/>
      <c r="C16" s="71">
        <f>SUM(C18:C38)</f>
        <v>2733</v>
      </c>
      <c r="D16" s="72">
        <f>SUM(D18:D38)</f>
        <v>2015</v>
      </c>
      <c r="E16" s="73">
        <f>SUM(E18:E38)</f>
        <v>20075.89</v>
      </c>
      <c r="F16" s="72">
        <f>SUM(F18:F38)</f>
        <v>2733</v>
      </c>
      <c r="G16" s="72">
        <f>SUM(G18:G38)</f>
        <v>2588</v>
      </c>
      <c r="H16" s="72">
        <f>SUM(H18:H38)</f>
        <v>145</v>
      </c>
      <c r="I16" s="72">
        <f>SUM(I18:I38)</f>
        <v>67</v>
      </c>
      <c r="J16" s="72">
        <f>SUM(J18:J38)</f>
        <v>1</v>
      </c>
      <c r="K16" s="72">
        <f>SUM(K18:K38)</f>
        <v>4</v>
      </c>
      <c r="L16" s="72">
        <f>SUM(L18:L38)</f>
        <v>70</v>
      </c>
      <c r="M16" s="72">
        <f>SUM(M18:M38)</f>
        <v>3</v>
      </c>
      <c r="N16" s="72">
        <f>SUM(N18:N38)</f>
        <v>2733</v>
      </c>
      <c r="O16" s="44" t="s">
        <v>233</v>
      </c>
      <c r="P16" s="72">
        <v>744</v>
      </c>
      <c r="Q16" s="72">
        <v>1000</v>
      </c>
      <c r="R16" s="72">
        <v>537</v>
      </c>
      <c r="S16" s="72">
        <v>247</v>
      </c>
      <c r="T16" s="72">
        <v>205</v>
      </c>
    </row>
    <row r="17" spans="1:20" ht="22.5" customHeight="1">
      <c r="A17" s="32"/>
      <c r="B17" s="38"/>
      <c r="C17" s="7"/>
      <c r="D17" s="8"/>
      <c r="E17" s="8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ht="22.5" customHeight="1">
      <c r="A18" s="108" t="s">
        <v>5</v>
      </c>
      <c r="B18" s="109"/>
      <c r="C18" s="5">
        <v>16</v>
      </c>
      <c r="D18" s="5" t="s">
        <v>4</v>
      </c>
      <c r="E18" s="16" t="s">
        <v>4</v>
      </c>
      <c r="F18" s="81">
        <f>SUM(G18:H18)</f>
        <v>16</v>
      </c>
      <c r="G18" s="75">
        <v>16</v>
      </c>
      <c r="H18" s="75" t="s">
        <v>4</v>
      </c>
      <c r="I18" s="75" t="s">
        <v>4</v>
      </c>
      <c r="J18" s="75" t="s">
        <v>4</v>
      </c>
      <c r="K18" s="75" t="s">
        <v>4</v>
      </c>
      <c r="L18" s="75" t="s">
        <v>4</v>
      </c>
      <c r="M18" s="75" t="s">
        <v>4</v>
      </c>
      <c r="N18" s="75">
        <f>SUM(O18:T18)</f>
        <v>16</v>
      </c>
      <c r="O18" s="75" t="s">
        <v>4</v>
      </c>
      <c r="P18" s="75">
        <v>12</v>
      </c>
      <c r="Q18" s="75">
        <v>2</v>
      </c>
      <c r="R18" s="75">
        <v>2</v>
      </c>
      <c r="S18" s="75" t="s">
        <v>4</v>
      </c>
      <c r="T18" s="75" t="s">
        <v>4</v>
      </c>
    </row>
    <row r="19" spans="1:20" ht="22.5" customHeight="1">
      <c r="A19" s="108" t="s">
        <v>6</v>
      </c>
      <c r="B19" s="109"/>
      <c r="C19" s="5">
        <v>7</v>
      </c>
      <c r="D19" s="5" t="s">
        <v>4</v>
      </c>
      <c r="E19" s="16" t="s">
        <v>4</v>
      </c>
      <c r="F19" s="81">
        <f>SUM(G19:H19)</f>
        <v>7</v>
      </c>
      <c r="G19" s="75">
        <v>7</v>
      </c>
      <c r="H19" s="75" t="s">
        <v>233</v>
      </c>
      <c r="I19" s="75" t="s">
        <v>4</v>
      </c>
      <c r="J19" s="75" t="s">
        <v>4</v>
      </c>
      <c r="K19" s="75" t="s">
        <v>4</v>
      </c>
      <c r="L19" s="75" t="s">
        <v>4</v>
      </c>
      <c r="M19" s="75" t="s">
        <v>4</v>
      </c>
      <c r="N19" s="75">
        <f>SUM(O19:T19)</f>
        <v>7</v>
      </c>
      <c r="O19" s="75" t="s">
        <v>4</v>
      </c>
      <c r="P19" s="75">
        <v>3</v>
      </c>
      <c r="Q19" s="75">
        <v>2</v>
      </c>
      <c r="R19" s="75">
        <v>1</v>
      </c>
      <c r="S19" s="75" t="s">
        <v>4</v>
      </c>
      <c r="T19" s="75">
        <v>1</v>
      </c>
    </row>
    <row r="20" spans="1:20" ht="22.5" customHeight="1">
      <c r="A20" s="110" t="s">
        <v>229</v>
      </c>
      <c r="B20" s="109"/>
      <c r="C20" s="5">
        <v>951</v>
      </c>
      <c r="D20" s="5">
        <v>81</v>
      </c>
      <c r="E20" s="16">
        <v>55.32</v>
      </c>
      <c r="F20" s="81">
        <f>SUM(G20:H20)</f>
        <v>951</v>
      </c>
      <c r="G20" s="75">
        <v>949</v>
      </c>
      <c r="H20" s="81">
        <f>SUM(I20:M20)</f>
        <v>2</v>
      </c>
      <c r="I20" s="75" t="s">
        <v>4</v>
      </c>
      <c r="J20" s="75" t="s">
        <v>4</v>
      </c>
      <c r="K20" s="75" t="s">
        <v>4</v>
      </c>
      <c r="L20" s="75">
        <v>2</v>
      </c>
      <c r="M20" s="75" t="s">
        <v>4</v>
      </c>
      <c r="N20" s="75">
        <f>SUM(O20:T20)</f>
        <v>951</v>
      </c>
      <c r="O20" s="75" t="s">
        <v>4</v>
      </c>
      <c r="P20" s="75">
        <v>446</v>
      </c>
      <c r="Q20" s="75">
        <v>352</v>
      </c>
      <c r="R20" s="75">
        <v>103</v>
      </c>
      <c r="S20" s="75">
        <v>36</v>
      </c>
      <c r="T20" s="75">
        <v>14</v>
      </c>
    </row>
    <row r="21" spans="2:20" ht="22.5" customHeight="1">
      <c r="B21" s="46" t="s">
        <v>209</v>
      </c>
      <c r="C21" s="5">
        <v>614</v>
      </c>
      <c r="D21" s="5">
        <v>615</v>
      </c>
      <c r="E21" s="16">
        <v>1160.27</v>
      </c>
      <c r="F21" s="81">
        <f>SUM(G21:H21)</f>
        <v>614</v>
      </c>
      <c r="G21" s="75">
        <v>611</v>
      </c>
      <c r="H21" s="81">
        <f>SUM(I21:M21)</f>
        <v>3</v>
      </c>
      <c r="I21" s="75" t="s">
        <v>4</v>
      </c>
      <c r="J21" s="75" t="s">
        <v>4</v>
      </c>
      <c r="K21" s="75" t="s">
        <v>4</v>
      </c>
      <c r="L21" s="75">
        <v>3</v>
      </c>
      <c r="M21" s="75" t="s">
        <v>4</v>
      </c>
      <c r="N21" s="75">
        <f>SUM(O21:T21)</f>
        <v>614</v>
      </c>
      <c r="O21" s="75" t="s">
        <v>4</v>
      </c>
      <c r="P21" s="75">
        <v>160</v>
      </c>
      <c r="Q21" s="75">
        <v>236</v>
      </c>
      <c r="R21" s="75">
        <v>128</v>
      </c>
      <c r="S21" s="75">
        <v>52</v>
      </c>
      <c r="T21" s="75">
        <v>38</v>
      </c>
    </row>
    <row r="22" spans="2:20" ht="22.5" customHeight="1">
      <c r="B22" s="46" t="s">
        <v>210</v>
      </c>
      <c r="C22" s="5">
        <v>473</v>
      </c>
      <c r="D22" s="5">
        <v>475</v>
      </c>
      <c r="E22" s="16">
        <v>1912.45</v>
      </c>
      <c r="F22" s="81">
        <f>SUM(G22:H22)</f>
        <v>473</v>
      </c>
      <c r="G22" s="75">
        <v>466</v>
      </c>
      <c r="H22" s="81">
        <f>SUM(I22:M22)</f>
        <v>7</v>
      </c>
      <c r="I22" s="75" t="s">
        <v>4</v>
      </c>
      <c r="J22" s="75" t="s">
        <v>4</v>
      </c>
      <c r="K22" s="75" t="s">
        <v>4</v>
      </c>
      <c r="L22" s="75">
        <v>7</v>
      </c>
      <c r="M22" s="75" t="s">
        <v>4</v>
      </c>
      <c r="N22" s="75">
        <f>SUM(O22:T22)</f>
        <v>473</v>
      </c>
      <c r="O22" s="75" t="s">
        <v>4</v>
      </c>
      <c r="P22" s="75">
        <v>45</v>
      </c>
      <c r="Q22" s="75">
        <v>195</v>
      </c>
      <c r="R22" s="75">
        <v>135</v>
      </c>
      <c r="S22" s="75">
        <v>60</v>
      </c>
      <c r="T22" s="75">
        <v>38</v>
      </c>
    </row>
    <row r="23" spans="2:20" ht="22.5" customHeight="1">
      <c r="B23" s="38"/>
      <c r="C23" s="11"/>
      <c r="D23" s="11"/>
      <c r="E23" s="12"/>
      <c r="F23" s="84"/>
      <c r="G23" s="81"/>
      <c r="H23" s="84"/>
      <c r="I23" s="81"/>
      <c r="J23" s="81"/>
      <c r="K23" s="81"/>
      <c r="L23" s="81"/>
      <c r="M23" s="81"/>
      <c r="N23" s="84"/>
      <c r="O23" s="81"/>
      <c r="P23" s="81"/>
      <c r="Q23" s="81"/>
      <c r="R23" s="81"/>
      <c r="S23" s="81"/>
      <c r="T23" s="81"/>
    </row>
    <row r="24" spans="2:20" ht="22.5" customHeight="1">
      <c r="B24" s="46" t="s">
        <v>211</v>
      </c>
      <c r="C24" s="5">
        <v>236</v>
      </c>
      <c r="D24" s="5">
        <v>242</v>
      </c>
      <c r="E24" s="16">
        <v>1555.93</v>
      </c>
      <c r="F24" s="81">
        <f>SUM(G24:H24)</f>
        <v>236</v>
      </c>
      <c r="G24" s="75">
        <v>199</v>
      </c>
      <c r="H24" s="81">
        <f>SUM(I24:M24)</f>
        <v>37</v>
      </c>
      <c r="I24" s="75" t="s">
        <v>4</v>
      </c>
      <c r="J24" s="75" t="s">
        <v>4</v>
      </c>
      <c r="K24" s="75" t="s">
        <v>4</v>
      </c>
      <c r="L24" s="75">
        <v>37</v>
      </c>
      <c r="M24" s="75" t="s">
        <v>4</v>
      </c>
      <c r="N24" s="75">
        <f>SUM(O24:T24)</f>
        <v>236</v>
      </c>
      <c r="O24" s="75" t="s">
        <v>4</v>
      </c>
      <c r="P24" s="75">
        <v>41</v>
      </c>
      <c r="Q24" s="75">
        <v>129</v>
      </c>
      <c r="R24" s="75">
        <v>46</v>
      </c>
      <c r="S24" s="75">
        <v>15</v>
      </c>
      <c r="T24" s="75">
        <v>5</v>
      </c>
    </row>
    <row r="25" spans="2:20" ht="22.5" customHeight="1">
      <c r="B25" s="31" t="s">
        <v>13</v>
      </c>
      <c r="C25" s="5">
        <v>72</v>
      </c>
      <c r="D25" s="5">
        <v>110</v>
      </c>
      <c r="E25" s="16">
        <v>1050.15</v>
      </c>
      <c r="F25" s="81">
        <f>SUM(G25:H25)</f>
        <v>72</v>
      </c>
      <c r="G25" s="75">
        <v>59</v>
      </c>
      <c r="H25" s="81">
        <f>SUM(I25:M25)</f>
        <v>13</v>
      </c>
      <c r="I25" s="75">
        <v>12</v>
      </c>
      <c r="J25" s="75" t="s">
        <v>4</v>
      </c>
      <c r="K25" s="75" t="s">
        <v>4</v>
      </c>
      <c r="L25" s="75">
        <v>1</v>
      </c>
      <c r="M25" s="75" t="s">
        <v>4</v>
      </c>
      <c r="N25" s="75">
        <f>SUM(O25:T25)</f>
        <v>72</v>
      </c>
      <c r="O25" s="75" t="s">
        <v>4</v>
      </c>
      <c r="P25" s="75">
        <v>2</v>
      </c>
      <c r="Q25" s="75">
        <v>23</v>
      </c>
      <c r="R25" s="75">
        <v>31</v>
      </c>
      <c r="S25" s="75">
        <v>8</v>
      </c>
      <c r="T25" s="75">
        <v>8</v>
      </c>
    </row>
    <row r="26" spans="2:20" ht="22.5" customHeight="1">
      <c r="B26" s="31" t="s">
        <v>14</v>
      </c>
      <c r="C26" s="5">
        <v>3</v>
      </c>
      <c r="D26" s="5">
        <v>5</v>
      </c>
      <c r="E26" s="16">
        <v>54.35</v>
      </c>
      <c r="F26" s="81">
        <f>SUM(G26:H26)</f>
        <v>3</v>
      </c>
      <c r="G26" s="75">
        <v>3</v>
      </c>
      <c r="H26" s="75" t="s">
        <v>4</v>
      </c>
      <c r="I26" s="75" t="s">
        <v>4</v>
      </c>
      <c r="J26" s="75" t="s">
        <v>4</v>
      </c>
      <c r="K26" s="75" t="s">
        <v>4</v>
      </c>
      <c r="L26" s="75" t="s">
        <v>4</v>
      </c>
      <c r="M26" s="75" t="s">
        <v>4</v>
      </c>
      <c r="N26" s="75">
        <f>SUM(O26:T26)</f>
        <v>3</v>
      </c>
      <c r="O26" s="75" t="s">
        <v>4</v>
      </c>
      <c r="P26" s="75" t="s">
        <v>4</v>
      </c>
      <c r="Q26" s="75">
        <v>1</v>
      </c>
      <c r="R26" s="75" t="s">
        <v>4</v>
      </c>
      <c r="S26" s="75">
        <v>1</v>
      </c>
      <c r="T26" s="75">
        <v>1</v>
      </c>
    </row>
    <row r="27" spans="2:20" ht="22.5" customHeight="1">
      <c r="B27" s="31" t="s">
        <v>15</v>
      </c>
      <c r="C27" s="5">
        <v>14</v>
      </c>
      <c r="D27" s="5">
        <v>17</v>
      </c>
      <c r="E27" s="16">
        <v>495.63</v>
      </c>
      <c r="F27" s="81">
        <f>SUM(G27:H27)</f>
        <v>14</v>
      </c>
      <c r="G27" s="75">
        <v>3</v>
      </c>
      <c r="H27" s="81">
        <f>SUM(I27:M27)</f>
        <v>11</v>
      </c>
      <c r="I27" s="75">
        <v>11</v>
      </c>
      <c r="J27" s="75" t="s">
        <v>4</v>
      </c>
      <c r="K27" s="75" t="s">
        <v>4</v>
      </c>
      <c r="L27" s="75" t="s">
        <v>4</v>
      </c>
      <c r="M27" s="75" t="s">
        <v>4</v>
      </c>
      <c r="N27" s="75">
        <f>SUM(O27:T27)</f>
        <v>14</v>
      </c>
      <c r="O27" s="75" t="s">
        <v>4</v>
      </c>
      <c r="P27" s="75" t="s">
        <v>4</v>
      </c>
      <c r="Q27" s="75">
        <v>1</v>
      </c>
      <c r="R27" s="75">
        <v>12</v>
      </c>
      <c r="S27" s="75">
        <v>1</v>
      </c>
      <c r="T27" s="75" t="s">
        <v>4</v>
      </c>
    </row>
    <row r="28" spans="2:20" ht="22.5" customHeight="1">
      <c r="B28" s="31" t="s">
        <v>21</v>
      </c>
      <c r="C28" s="5">
        <v>11</v>
      </c>
      <c r="D28" s="5">
        <v>36</v>
      </c>
      <c r="E28" s="16">
        <v>823.7</v>
      </c>
      <c r="F28" s="81">
        <f>SUM(G28:H28)</f>
        <v>11</v>
      </c>
      <c r="G28" s="75">
        <v>1</v>
      </c>
      <c r="H28" s="81">
        <f>SUM(I28:M28)</f>
        <v>10</v>
      </c>
      <c r="I28" s="75">
        <v>10</v>
      </c>
      <c r="J28" s="75" t="s">
        <v>4</v>
      </c>
      <c r="K28" s="75" t="s">
        <v>4</v>
      </c>
      <c r="L28" s="75" t="s">
        <v>4</v>
      </c>
      <c r="M28" s="75" t="s">
        <v>4</v>
      </c>
      <c r="N28" s="75">
        <f>SUM(O28:T28)</f>
        <v>11</v>
      </c>
      <c r="O28" s="75" t="s">
        <v>4</v>
      </c>
      <c r="P28" s="75">
        <v>3</v>
      </c>
      <c r="Q28" s="75">
        <v>1</v>
      </c>
      <c r="R28" s="75">
        <v>7</v>
      </c>
      <c r="S28" s="75" t="s">
        <v>4</v>
      </c>
      <c r="T28" s="75" t="s">
        <v>4</v>
      </c>
    </row>
    <row r="29" spans="2:20" ht="22.5" customHeight="1">
      <c r="B29" s="38"/>
      <c r="C29" s="11"/>
      <c r="D29" s="11"/>
      <c r="E29" s="12"/>
      <c r="F29" s="84"/>
      <c r="G29" s="81"/>
      <c r="H29" s="84"/>
      <c r="I29" s="81"/>
      <c r="J29" s="81"/>
      <c r="K29" s="81"/>
      <c r="L29" s="81"/>
      <c r="M29" s="81"/>
      <c r="N29" s="84"/>
      <c r="O29" s="81"/>
      <c r="P29" s="81"/>
      <c r="Q29" s="81"/>
      <c r="R29" s="81"/>
      <c r="S29" s="81"/>
      <c r="T29" s="81"/>
    </row>
    <row r="30" spans="2:20" ht="22.5" customHeight="1">
      <c r="B30" s="31" t="s">
        <v>16</v>
      </c>
      <c r="C30" s="5">
        <v>17</v>
      </c>
      <c r="D30" s="5">
        <v>51</v>
      </c>
      <c r="E30" s="16">
        <v>2296</v>
      </c>
      <c r="F30" s="81">
        <f>SUM(G30:H30)</f>
        <v>17</v>
      </c>
      <c r="G30" s="75">
        <v>11</v>
      </c>
      <c r="H30" s="81">
        <f>SUM(I30:M30)</f>
        <v>6</v>
      </c>
      <c r="I30" s="75">
        <v>4</v>
      </c>
      <c r="J30" s="75" t="s">
        <v>4</v>
      </c>
      <c r="K30" s="75">
        <v>1</v>
      </c>
      <c r="L30" s="75">
        <v>1</v>
      </c>
      <c r="M30" s="75" t="s">
        <v>4</v>
      </c>
      <c r="N30" s="75">
        <f>SUM(O30:T30)</f>
        <v>17</v>
      </c>
      <c r="O30" s="75" t="s">
        <v>4</v>
      </c>
      <c r="P30" s="75">
        <v>1</v>
      </c>
      <c r="Q30" s="75">
        <v>1</v>
      </c>
      <c r="R30" s="75">
        <v>9</v>
      </c>
      <c r="S30" s="75">
        <v>6</v>
      </c>
      <c r="T30" s="75" t="s">
        <v>4</v>
      </c>
    </row>
    <row r="31" spans="2:20" ht="22.5" customHeight="1">
      <c r="B31" s="31" t="s">
        <v>17</v>
      </c>
      <c r="C31" s="5">
        <v>9</v>
      </c>
      <c r="D31" s="5">
        <v>20</v>
      </c>
      <c r="E31" s="16">
        <v>3148.72</v>
      </c>
      <c r="F31" s="81">
        <f>SUM(G31:H31)</f>
        <v>9</v>
      </c>
      <c r="G31" s="75">
        <v>2</v>
      </c>
      <c r="H31" s="81">
        <f>SUM(I31:M31)</f>
        <v>7</v>
      </c>
      <c r="I31" s="75">
        <v>5</v>
      </c>
      <c r="J31" s="75" t="s">
        <v>4</v>
      </c>
      <c r="K31" s="75">
        <v>1</v>
      </c>
      <c r="L31" s="75" t="s">
        <v>4</v>
      </c>
      <c r="M31" s="75">
        <v>1</v>
      </c>
      <c r="N31" s="75">
        <f>SUM(O31:T31)</f>
        <v>9</v>
      </c>
      <c r="O31" s="75" t="s">
        <v>4</v>
      </c>
      <c r="P31" s="75" t="s">
        <v>4</v>
      </c>
      <c r="Q31" s="75" t="s">
        <v>4</v>
      </c>
      <c r="R31" s="75">
        <v>2</v>
      </c>
      <c r="S31" s="75">
        <v>6</v>
      </c>
      <c r="T31" s="75">
        <v>1</v>
      </c>
    </row>
    <row r="32" spans="2:20" ht="22.5" customHeight="1">
      <c r="B32" s="31" t="s">
        <v>18</v>
      </c>
      <c r="C32" s="5">
        <v>4</v>
      </c>
      <c r="D32" s="5">
        <v>21</v>
      </c>
      <c r="E32" s="16">
        <v>2961.58</v>
      </c>
      <c r="F32" s="81">
        <f>SUM(G32:H32)</f>
        <v>4</v>
      </c>
      <c r="G32" s="75" t="s">
        <v>4</v>
      </c>
      <c r="H32" s="81">
        <f>SUM(I32:M32)</f>
        <v>4</v>
      </c>
      <c r="I32" s="75">
        <v>3</v>
      </c>
      <c r="J32" s="75" t="s">
        <v>4</v>
      </c>
      <c r="K32" s="75">
        <v>1</v>
      </c>
      <c r="L32" s="75" t="s">
        <v>4</v>
      </c>
      <c r="M32" s="75" t="s">
        <v>4</v>
      </c>
      <c r="N32" s="75">
        <f>SUM(O32:T32)</f>
        <v>4</v>
      </c>
      <c r="O32" s="75" t="s">
        <v>4</v>
      </c>
      <c r="P32" s="75" t="s">
        <v>4</v>
      </c>
      <c r="Q32" s="75" t="s">
        <v>4</v>
      </c>
      <c r="R32" s="75">
        <v>2</v>
      </c>
      <c r="S32" s="75">
        <v>2</v>
      </c>
      <c r="T32" s="75" t="s">
        <v>4</v>
      </c>
    </row>
    <row r="33" spans="2:20" ht="22.5" customHeight="1">
      <c r="B33" s="31" t="s">
        <v>19</v>
      </c>
      <c r="C33" s="5">
        <v>2</v>
      </c>
      <c r="D33" s="5">
        <v>19</v>
      </c>
      <c r="E33" s="16">
        <v>2761.37</v>
      </c>
      <c r="F33" s="81">
        <f>SUM(G33:H33)</f>
        <v>2</v>
      </c>
      <c r="G33" s="75" t="s">
        <v>4</v>
      </c>
      <c r="H33" s="81">
        <f>SUM(I33:M33)</f>
        <v>2</v>
      </c>
      <c r="I33" s="75">
        <v>2</v>
      </c>
      <c r="J33" s="75" t="s">
        <v>4</v>
      </c>
      <c r="K33" s="75" t="s">
        <v>4</v>
      </c>
      <c r="L33" s="75" t="s">
        <v>4</v>
      </c>
      <c r="M33" s="75" t="s">
        <v>4</v>
      </c>
      <c r="N33" s="75">
        <f>SUM(O33:T33)</f>
        <v>2</v>
      </c>
      <c r="O33" s="75" t="s">
        <v>4</v>
      </c>
      <c r="P33" s="75" t="s">
        <v>4</v>
      </c>
      <c r="Q33" s="75" t="s">
        <v>4</v>
      </c>
      <c r="R33" s="75" t="s">
        <v>4</v>
      </c>
      <c r="S33" s="75">
        <v>1</v>
      </c>
      <c r="T33" s="75">
        <v>1</v>
      </c>
    </row>
    <row r="34" spans="1:20" ht="22.5" customHeight="1">
      <c r="A34" s="108" t="s">
        <v>7</v>
      </c>
      <c r="B34" s="118"/>
      <c r="C34" s="5">
        <v>28</v>
      </c>
      <c r="D34" s="5">
        <v>81</v>
      </c>
      <c r="E34" s="16">
        <v>986.38</v>
      </c>
      <c r="F34" s="81">
        <f>SUM(G34:H34)</f>
        <v>28</v>
      </c>
      <c r="G34" s="75">
        <v>7</v>
      </c>
      <c r="H34" s="81">
        <f>SUM(I34:M34)</f>
        <v>21</v>
      </c>
      <c r="I34" s="75">
        <v>10</v>
      </c>
      <c r="J34" s="75">
        <v>1</v>
      </c>
      <c r="K34" s="75">
        <v>1</v>
      </c>
      <c r="L34" s="75">
        <v>9</v>
      </c>
      <c r="M34" s="75" t="s">
        <v>4</v>
      </c>
      <c r="N34" s="75">
        <f>SUM(O34:T34)</f>
        <v>28</v>
      </c>
      <c r="O34" s="75" t="s">
        <v>4</v>
      </c>
      <c r="P34" s="75" t="s">
        <v>4</v>
      </c>
      <c r="Q34" s="75">
        <v>1</v>
      </c>
      <c r="R34" s="75">
        <v>2</v>
      </c>
      <c r="S34" s="75">
        <v>5</v>
      </c>
      <c r="T34" s="75">
        <v>20</v>
      </c>
    </row>
    <row r="35" spans="1:20" ht="22.5" customHeight="1">
      <c r="A35" s="39"/>
      <c r="B35" s="38"/>
      <c r="C35" s="9"/>
      <c r="D35" s="11"/>
      <c r="E35" s="12"/>
      <c r="F35" s="84"/>
      <c r="G35" s="81"/>
      <c r="H35" s="84"/>
      <c r="I35" s="81"/>
      <c r="J35" s="81"/>
      <c r="K35" s="81"/>
      <c r="L35" s="81"/>
      <c r="M35" s="81"/>
      <c r="N35" s="84"/>
      <c r="O35" s="81"/>
      <c r="P35" s="81"/>
      <c r="Q35" s="81"/>
      <c r="R35" s="81"/>
      <c r="S35" s="81"/>
      <c r="T35" s="81"/>
    </row>
    <row r="36" spans="1:20" ht="22.5" customHeight="1">
      <c r="A36" s="108" t="s">
        <v>8</v>
      </c>
      <c r="B36" s="118"/>
      <c r="C36" s="14">
        <v>166</v>
      </c>
      <c r="D36" s="10">
        <v>165</v>
      </c>
      <c r="E36" s="15">
        <v>616.14</v>
      </c>
      <c r="F36" s="81">
        <f>SUM(G36:H36)</f>
        <v>166</v>
      </c>
      <c r="G36" s="75">
        <v>151</v>
      </c>
      <c r="H36" s="81">
        <f>SUM(I36:M36)</f>
        <v>15</v>
      </c>
      <c r="I36" s="75">
        <v>5</v>
      </c>
      <c r="J36" s="75" t="s">
        <v>4</v>
      </c>
      <c r="K36" s="75" t="s">
        <v>4</v>
      </c>
      <c r="L36" s="75">
        <v>10</v>
      </c>
      <c r="M36" s="75" t="s">
        <v>4</v>
      </c>
      <c r="N36" s="75">
        <f>SUM(O36:T36)</f>
        <v>166</v>
      </c>
      <c r="O36" s="75" t="s">
        <v>4</v>
      </c>
      <c r="P36" s="75">
        <v>13</v>
      </c>
      <c r="Q36" s="75">
        <v>32</v>
      </c>
      <c r="R36" s="75">
        <v>31</v>
      </c>
      <c r="S36" s="75">
        <v>29</v>
      </c>
      <c r="T36" s="75">
        <v>61</v>
      </c>
    </row>
    <row r="37" spans="1:20" ht="22.5" customHeight="1">
      <c r="A37" s="108" t="s">
        <v>9</v>
      </c>
      <c r="B37" s="118"/>
      <c r="C37" s="14">
        <v>10</v>
      </c>
      <c r="D37" s="10">
        <v>4</v>
      </c>
      <c r="E37" s="15">
        <v>9.98</v>
      </c>
      <c r="F37" s="81">
        <f>SUM(G37:H37)</f>
        <v>10</v>
      </c>
      <c r="G37" s="75">
        <v>10</v>
      </c>
      <c r="H37" s="75" t="s">
        <v>233</v>
      </c>
      <c r="I37" s="75" t="s">
        <v>4</v>
      </c>
      <c r="J37" s="75" t="s">
        <v>4</v>
      </c>
      <c r="K37" s="75" t="s">
        <v>4</v>
      </c>
      <c r="L37" s="75" t="s">
        <v>4</v>
      </c>
      <c r="M37" s="75" t="s">
        <v>4</v>
      </c>
      <c r="N37" s="75">
        <f>SUM(O37:T37)</f>
        <v>10</v>
      </c>
      <c r="O37" s="75" t="s">
        <v>4</v>
      </c>
      <c r="P37" s="75">
        <v>8</v>
      </c>
      <c r="Q37" s="75">
        <v>2</v>
      </c>
      <c r="R37" s="75" t="s">
        <v>4</v>
      </c>
      <c r="S37" s="75" t="s">
        <v>4</v>
      </c>
      <c r="T37" s="75" t="s">
        <v>4</v>
      </c>
    </row>
    <row r="38" spans="1:20" ht="22.5" customHeight="1">
      <c r="A38" s="108" t="s">
        <v>10</v>
      </c>
      <c r="B38" s="118"/>
      <c r="C38" s="14">
        <v>100</v>
      </c>
      <c r="D38" s="10">
        <v>73</v>
      </c>
      <c r="E38" s="15">
        <v>187.92</v>
      </c>
      <c r="F38" s="81">
        <f>SUM(G38:H38)</f>
        <v>100</v>
      </c>
      <c r="G38" s="75">
        <v>93</v>
      </c>
      <c r="H38" s="81">
        <f>SUM(I38:M38)</f>
        <v>7</v>
      </c>
      <c r="I38" s="75">
        <v>5</v>
      </c>
      <c r="J38" s="75" t="s">
        <v>4</v>
      </c>
      <c r="K38" s="75" t="s">
        <v>4</v>
      </c>
      <c r="L38" s="75" t="s">
        <v>4</v>
      </c>
      <c r="M38" s="75">
        <v>2</v>
      </c>
      <c r="N38" s="75">
        <f>SUM(O38:T38)</f>
        <v>100</v>
      </c>
      <c r="O38" s="75" t="s">
        <v>4</v>
      </c>
      <c r="P38" s="75">
        <v>10</v>
      </c>
      <c r="Q38" s="75">
        <v>22</v>
      </c>
      <c r="R38" s="75">
        <v>26</v>
      </c>
      <c r="S38" s="75">
        <v>25</v>
      </c>
      <c r="T38" s="75">
        <v>17</v>
      </c>
    </row>
    <row r="39" spans="1:20" ht="22.5" customHeight="1">
      <c r="A39" s="119" t="s">
        <v>11</v>
      </c>
      <c r="B39" s="118"/>
      <c r="C39" s="74">
        <f>SUM(C18:C24,C34:C38)</f>
        <v>2601</v>
      </c>
      <c r="D39" s="75">
        <f>SUM(D18:D24,D34:D38)</f>
        <v>1736</v>
      </c>
      <c r="E39" s="76">
        <f>SUM(E18:E24,E34:E38)</f>
        <v>6484.39</v>
      </c>
      <c r="F39" s="75">
        <f>SUM(F18:F24,F34:F38)</f>
        <v>2601</v>
      </c>
      <c r="G39" s="75">
        <f>SUM(G18:G24,G34:G38)</f>
        <v>2509</v>
      </c>
      <c r="H39" s="75">
        <f>SUM(H18:H24,H34:H38)</f>
        <v>92</v>
      </c>
      <c r="I39" s="75">
        <f>SUM(I18:I24,I34:I38)</f>
        <v>20</v>
      </c>
      <c r="J39" s="75">
        <f>SUM(J18:J24,J34:J38)</f>
        <v>1</v>
      </c>
      <c r="K39" s="75">
        <f>SUM(K18:K24,K34:K38)</f>
        <v>1</v>
      </c>
      <c r="L39" s="75">
        <f>SUM(L18:L24,L34:L38)</f>
        <v>68</v>
      </c>
      <c r="M39" s="75">
        <f>SUM(M18:M24,M34:M38)</f>
        <v>2</v>
      </c>
      <c r="N39" s="75">
        <f>SUM(N18:N24,N34:N38)</f>
        <v>2601</v>
      </c>
      <c r="O39" s="75" t="s">
        <v>4</v>
      </c>
      <c r="P39" s="75">
        <f>SUM(P18:P24,P34:P38)</f>
        <v>738</v>
      </c>
      <c r="Q39" s="75">
        <f>SUM(Q18:Q24,Q34:Q38)</f>
        <v>973</v>
      </c>
      <c r="R39" s="75">
        <f>SUM(R18:R24,R34:R38)</f>
        <v>474</v>
      </c>
      <c r="S39" s="75">
        <f>SUM(S18:S24,S34:S38)</f>
        <v>222</v>
      </c>
      <c r="T39" s="75">
        <f>SUM(T18:T24,T34:T38)</f>
        <v>194</v>
      </c>
    </row>
    <row r="40" spans="1:20" ht="22.5" customHeight="1">
      <c r="A40" s="116" t="s">
        <v>12</v>
      </c>
      <c r="B40" s="117"/>
      <c r="C40" s="77">
        <f>SUM(C25:C32)</f>
        <v>130</v>
      </c>
      <c r="D40" s="78">
        <f>SUM(D25:D32)</f>
        <v>260</v>
      </c>
      <c r="E40" s="79">
        <f>SUM(E25:E32)</f>
        <v>10830.13</v>
      </c>
      <c r="F40" s="78">
        <f>SUM(F25:F32)</f>
        <v>130</v>
      </c>
      <c r="G40" s="78">
        <f>SUM(G25:G32)</f>
        <v>79</v>
      </c>
      <c r="H40" s="78">
        <f>SUM(H25:H32)</f>
        <v>51</v>
      </c>
      <c r="I40" s="78">
        <f>SUM(I25:I32)</f>
        <v>45</v>
      </c>
      <c r="J40" s="85" t="s">
        <v>4</v>
      </c>
      <c r="K40" s="78">
        <f>SUM(K25:K32)</f>
        <v>3</v>
      </c>
      <c r="L40" s="78">
        <f>SUM(L25:L32)</f>
        <v>2</v>
      </c>
      <c r="M40" s="78">
        <f>SUM(M25:M32)</f>
        <v>1</v>
      </c>
      <c r="N40" s="78">
        <f>SUM(N25:N32)</f>
        <v>130</v>
      </c>
      <c r="O40" s="85" t="s">
        <v>4</v>
      </c>
      <c r="P40" s="78">
        <f>SUM(P25:P32)</f>
        <v>6</v>
      </c>
      <c r="Q40" s="78">
        <f>SUM(Q25:Q32)</f>
        <v>27</v>
      </c>
      <c r="R40" s="78">
        <f>SUM(R25:R32)</f>
        <v>63</v>
      </c>
      <c r="S40" s="78">
        <f>SUM(S25:S32)</f>
        <v>24</v>
      </c>
      <c r="T40" s="78">
        <f>SUM(T25:T32)</f>
        <v>10</v>
      </c>
    </row>
    <row r="41" ht="22.5" customHeight="1">
      <c r="A41" s="47" t="s">
        <v>212</v>
      </c>
    </row>
    <row r="42" ht="22.5" customHeight="1">
      <c r="A42" s="6" t="s">
        <v>25</v>
      </c>
    </row>
    <row r="43" ht="22.5" customHeight="1">
      <c r="A43" s="6" t="s">
        <v>23</v>
      </c>
    </row>
  </sheetData>
  <sheetProtection/>
  <mergeCells count="36">
    <mergeCell ref="T8:T10"/>
    <mergeCell ref="H9:H10"/>
    <mergeCell ref="I9:I10"/>
    <mergeCell ref="A5:T5"/>
    <mergeCell ref="A3:T3"/>
    <mergeCell ref="N8:N10"/>
    <mergeCell ref="O8:O10"/>
    <mergeCell ref="P8:P10"/>
    <mergeCell ref="Q8:Q10"/>
    <mergeCell ref="R8:R10"/>
    <mergeCell ref="S8:S10"/>
    <mergeCell ref="H8:M8"/>
    <mergeCell ref="L9:L10"/>
    <mergeCell ref="M9:M10"/>
    <mergeCell ref="J9:J10"/>
    <mergeCell ref="K9:K10"/>
    <mergeCell ref="A20:B20"/>
    <mergeCell ref="A40:B40"/>
    <mergeCell ref="A36:B36"/>
    <mergeCell ref="A37:B37"/>
    <mergeCell ref="A38:B38"/>
    <mergeCell ref="A39:B39"/>
    <mergeCell ref="A34:B34"/>
    <mergeCell ref="A15:B15"/>
    <mergeCell ref="A16:B16"/>
    <mergeCell ref="A18:B18"/>
    <mergeCell ref="A19:B19"/>
    <mergeCell ref="A12:B12"/>
    <mergeCell ref="A8:B10"/>
    <mergeCell ref="A13:B13"/>
    <mergeCell ref="A14:B14"/>
    <mergeCell ref="A6:E6"/>
    <mergeCell ref="C8:C10"/>
    <mergeCell ref="D9:D10"/>
    <mergeCell ref="E9:E10"/>
    <mergeCell ref="D8:E8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H1">
      <selection activeCell="P1" sqref="P1"/>
    </sheetView>
  </sheetViews>
  <sheetFormatPr defaultColWidth="8.796875" defaultRowHeight="18.75" customHeight="1"/>
  <cols>
    <col min="1" max="1" width="25" style="0" customWidth="1"/>
    <col min="2" max="9" width="11.8984375" style="0" customWidth="1"/>
    <col min="10" max="10" width="3.09765625" style="0" customWidth="1"/>
    <col min="11" max="11" width="18.69921875" style="0" customWidth="1"/>
    <col min="12" max="16384" width="11.8984375" style="0" customWidth="1"/>
  </cols>
  <sheetData>
    <row r="1" spans="1:16" ht="18.75" customHeight="1">
      <c r="A1" s="166" t="s">
        <v>542</v>
      </c>
      <c r="P1" s="176" t="s">
        <v>641</v>
      </c>
    </row>
    <row r="3" spans="1:16" ht="18.75" customHeight="1">
      <c r="A3" s="323" t="s">
        <v>543</v>
      </c>
      <c r="B3" s="323"/>
      <c r="C3" s="323"/>
      <c r="D3" s="323"/>
      <c r="E3" s="323"/>
      <c r="F3" s="323"/>
      <c r="J3" s="323" t="s">
        <v>640</v>
      </c>
      <c r="K3" s="323"/>
      <c r="L3" s="323"/>
      <c r="M3" s="323"/>
      <c r="N3" s="323"/>
      <c r="O3" s="323"/>
      <c r="P3" s="323"/>
    </row>
    <row r="4" spans="1:16" ht="18.75" customHeight="1">
      <c r="A4" s="324" t="s">
        <v>544</v>
      </c>
      <c r="B4" s="325"/>
      <c r="C4" s="325"/>
      <c r="D4" s="325"/>
      <c r="E4" s="325"/>
      <c r="F4" s="325"/>
      <c r="J4" s="324" t="s">
        <v>639</v>
      </c>
      <c r="K4" s="325"/>
      <c r="L4" s="325"/>
      <c r="M4" s="325"/>
      <c r="N4" s="325"/>
      <c r="O4" s="325"/>
      <c r="P4" s="325"/>
    </row>
    <row r="5" spans="1:16" ht="18.75" customHeight="1" thickBot="1">
      <c r="A5" s="326"/>
      <c r="B5" s="326"/>
      <c r="C5" s="326"/>
      <c r="D5" s="326"/>
      <c r="E5" s="326"/>
      <c r="F5" s="327" t="s">
        <v>545</v>
      </c>
      <c r="J5" s="334"/>
      <c r="K5" s="334"/>
      <c r="L5" s="334"/>
      <c r="M5" s="334"/>
      <c r="N5" s="334"/>
      <c r="O5" s="334"/>
      <c r="P5" s="327" t="s">
        <v>545</v>
      </c>
    </row>
    <row r="6" spans="1:16" ht="18.75" customHeight="1">
      <c r="A6" s="330" t="s">
        <v>642</v>
      </c>
      <c r="B6" s="328" t="s">
        <v>546</v>
      </c>
      <c r="C6" s="329" t="s">
        <v>547</v>
      </c>
      <c r="D6" s="330" t="s">
        <v>548</v>
      </c>
      <c r="E6" s="329" t="s">
        <v>549</v>
      </c>
      <c r="F6" s="328" t="s">
        <v>550</v>
      </c>
      <c r="J6" s="345" t="s">
        <v>638</v>
      </c>
      <c r="K6" s="344"/>
      <c r="L6" s="328" t="s">
        <v>546</v>
      </c>
      <c r="M6" s="329" t="s">
        <v>547</v>
      </c>
      <c r="N6" s="330" t="s">
        <v>548</v>
      </c>
      <c r="O6" s="329" t="s">
        <v>637</v>
      </c>
      <c r="P6" s="328" t="s">
        <v>550</v>
      </c>
    </row>
    <row r="7" spans="1:16" ht="18.75" customHeight="1">
      <c r="A7" s="346"/>
      <c r="J7" s="343" t="s">
        <v>636</v>
      </c>
      <c r="K7" s="342"/>
      <c r="L7" s="332">
        <v>127946</v>
      </c>
      <c r="M7" s="332">
        <v>99622</v>
      </c>
      <c r="N7" s="332">
        <v>98247</v>
      </c>
      <c r="O7" s="332">
        <v>88874</v>
      </c>
      <c r="P7" s="332">
        <v>69379</v>
      </c>
    </row>
    <row r="8" spans="1:16" ht="18.75" customHeight="1">
      <c r="A8" s="331" t="s">
        <v>302</v>
      </c>
      <c r="B8" s="332">
        <v>127946</v>
      </c>
      <c r="C8" s="332">
        <v>99622</v>
      </c>
      <c r="D8" s="332">
        <v>98247</v>
      </c>
      <c r="E8" s="332">
        <f>SUM(E11:E50)</f>
        <v>88874</v>
      </c>
      <c r="F8" s="332">
        <v>69379</v>
      </c>
      <c r="J8" s="341" t="s">
        <v>635</v>
      </c>
      <c r="K8" s="349"/>
      <c r="L8" s="332">
        <v>96137</v>
      </c>
      <c r="M8" s="332">
        <v>63375</v>
      </c>
      <c r="N8" s="332">
        <v>53884</v>
      </c>
      <c r="O8" s="332">
        <v>46827</v>
      </c>
      <c r="P8" s="332">
        <v>36101</v>
      </c>
    </row>
    <row r="9" spans="1:16" ht="18.75" customHeight="1">
      <c r="A9" s="333"/>
      <c r="B9" s="334"/>
      <c r="C9" s="334"/>
      <c r="D9" s="334"/>
      <c r="E9" s="334"/>
      <c r="F9" s="334"/>
      <c r="J9" s="340"/>
      <c r="K9" s="333" t="s">
        <v>634</v>
      </c>
      <c r="L9" s="334">
        <v>623</v>
      </c>
      <c r="M9" s="334">
        <v>195</v>
      </c>
      <c r="N9" s="334">
        <v>125</v>
      </c>
      <c r="O9" s="334">
        <v>94</v>
      </c>
      <c r="P9" s="334">
        <v>149</v>
      </c>
    </row>
    <row r="10" spans="1:16" ht="18.75" customHeight="1">
      <c r="A10" s="347"/>
      <c r="J10" s="340"/>
      <c r="K10" s="333" t="s">
        <v>633</v>
      </c>
      <c r="L10" s="334">
        <v>30</v>
      </c>
      <c r="M10" s="334">
        <v>10</v>
      </c>
      <c r="N10" s="334">
        <v>39</v>
      </c>
      <c r="O10" s="334">
        <v>20</v>
      </c>
      <c r="P10" s="334">
        <v>34</v>
      </c>
    </row>
    <row r="11" spans="1:16" ht="18.75" customHeight="1">
      <c r="A11" s="333" t="s">
        <v>551</v>
      </c>
      <c r="B11" s="334">
        <v>3874</v>
      </c>
      <c r="C11" s="334">
        <v>3488</v>
      </c>
      <c r="D11" s="334">
        <v>3867</v>
      </c>
      <c r="E11" s="334">
        <v>3402</v>
      </c>
      <c r="F11" s="334">
        <v>3547</v>
      </c>
      <c r="J11" s="340"/>
      <c r="K11" s="333" t="s">
        <v>632</v>
      </c>
      <c r="L11" s="334">
        <v>379</v>
      </c>
      <c r="M11" s="334">
        <v>355</v>
      </c>
      <c r="N11" s="334">
        <v>558</v>
      </c>
      <c r="O11" s="334">
        <v>273</v>
      </c>
      <c r="P11" s="334">
        <v>306</v>
      </c>
    </row>
    <row r="12" spans="1:16" ht="18.75" customHeight="1">
      <c r="A12" s="335" t="s">
        <v>552</v>
      </c>
      <c r="B12" s="334">
        <v>4744</v>
      </c>
      <c r="C12" s="334">
        <v>4635</v>
      </c>
      <c r="D12" s="334">
        <v>5034</v>
      </c>
      <c r="E12" s="334">
        <v>4621</v>
      </c>
      <c r="F12" s="334">
        <v>4190</v>
      </c>
      <c r="J12" s="340"/>
      <c r="K12" s="333" t="s">
        <v>631</v>
      </c>
      <c r="L12" s="334">
        <v>48</v>
      </c>
      <c r="M12" s="334">
        <v>21</v>
      </c>
      <c r="N12" s="334">
        <v>11</v>
      </c>
      <c r="O12" s="334">
        <v>9</v>
      </c>
      <c r="P12" s="334">
        <v>6</v>
      </c>
    </row>
    <row r="13" spans="1:16" ht="18.75" customHeight="1">
      <c r="A13" s="333" t="s">
        <v>553</v>
      </c>
      <c r="B13" s="334">
        <v>794</v>
      </c>
      <c r="C13" s="334">
        <v>773</v>
      </c>
      <c r="D13" s="334">
        <v>844</v>
      </c>
      <c r="E13" s="334">
        <v>715</v>
      </c>
      <c r="F13" s="334">
        <v>483</v>
      </c>
      <c r="J13" s="340"/>
      <c r="K13" s="333" t="s">
        <v>630</v>
      </c>
      <c r="L13" s="334">
        <v>8</v>
      </c>
      <c r="M13" s="334">
        <v>17</v>
      </c>
      <c r="N13" s="334">
        <v>16</v>
      </c>
      <c r="O13" s="334">
        <v>11</v>
      </c>
      <c r="P13" s="334">
        <v>10</v>
      </c>
    </row>
    <row r="14" spans="1:16" ht="18.75" customHeight="1">
      <c r="A14" s="333" t="s">
        <v>554</v>
      </c>
      <c r="B14" s="334">
        <v>237</v>
      </c>
      <c r="C14" s="334">
        <v>167</v>
      </c>
      <c r="D14" s="334">
        <v>108</v>
      </c>
      <c r="E14" s="334">
        <v>135</v>
      </c>
      <c r="F14" s="334">
        <v>267</v>
      </c>
      <c r="J14" s="340"/>
      <c r="K14" s="333" t="s">
        <v>629</v>
      </c>
      <c r="L14" s="334">
        <v>340</v>
      </c>
      <c r="M14" s="334">
        <v>168</v>
      </c>
      <c r="N14" s="334">
        <v>16</v>
      </c>
      <c r="O14" s="334">
        <v>8</v>
      </c>
      <c r="P14" s="334">
        <v>14</v>
      </c>
    </row>
    <row r="15" spans="1:16" ht="18.75" customHeight="1">
      <c r="A15" s="333" t="s">
        <v>555</v>
      </c>
      <c r="B15" s="334">
        <v>624</v>
      </c>
      <c r="C15" s="334">
        <v>593</v>
      </c>
      <c r="D15" s="334">
        <v>544</v>
      </c>
      <c r="E15" s="334">
        <v>446</v>
      </c>
      <c r="F15" s="334">
        <v>447</v>
      </c>
      <c r="J15" s="340"/>
      <c r="K15" s="333" t="s">
        <v>628</v>
      </c>
      <c r="L15" s="334">
        <v>33508</v>
      </c>
      <c r="M15" s="334">
        <v>21131</v>
      </c>
      <c r="N15" s="334">
        <v>8240</v>
      </c>
      <c r="O15" s="334">
        <v>6815</v>
      </c>
      <c r="P15" s="334">
        <v>3522</v>
      </c>
    </row>
    <row r="16" spans="1:16" ht="18.75" customHeight="1">
      <c r="A16" s="333"/>
      <c r="B16" s="334"/>
      <c r="C16" s="334"/>
      <c r="D16" s="334"/>
      <c r="E16" s="334"/>
      <c r="F16" s="334"/>
      <c r="J16" s="340"/>
      <c r="K16" s="333" t="s">
        <v>627</v>
      </c>
      <c r="L16" s="334">
        <v>669</v>
      </c>
      <c r="M16" s="334">
        <v>441</v>
      </c>
      <c r="N16" s="334">
        <v>906</v>
      </c>
      <c r="O16" s="334">
        <v>1014</v>
      </c>
      <c r="P16" s="334">
        <v>703</v>
      </c>
    </row>
    <row r="17" spans="1:16" ht="18.75" customHeight="1">
      <c r="A17" s="347"/>
      <c r="J17" s="340"/>
      <c r="K17" s="333" t="s">
        <v>626</v>
      </c>
      <c r="L17" s="334">
        <v>600</v>
      </c>
      <c r="M17" s="334">
        <v>866</v>
      </c>
      <c r="N17" s="334">
        <v>894</v>
      </c>
      <c r="O17" s="334">
        <v>2996</v>
      </c>
      <c r="P17" s="334">
        <v>1501</v>
      </c>
    </row>
    <row r="18" spans="1:16" ht="18.75" customHeight="1">
      <c r="A18" s="333" t="s">
        <v>556</v>
      </c>
      <c r="B18" s="334">
        <v>24</v>
      </c>
      <c r="C18" s="334">
        <v>10</v>
      </c>
      <c r="D18" s="334">
        <v>55</v>
      </c>
      <c r="E18" s="334">
        <v>28</v>
      </c>
      <c r="F18" s="334">
        <v>44</v>
      </c>
      <c r="J18" s="340"/>
      <c r="K18" s="333" t="s">
        <v>625</v>
      </c>
      <c r="L18" s="334">
        <v>6568</v>
      </c>
      <c r="M18" s="334">
        <v>8196</v>
      </c>
      <c r="N18" s="334">
        <v>7749</v>
      </c>
      <c r="O18" s="334">
        <v>9839</v>
      </c>
      <c r="P18" s="334">
        <v>6100</v>
      </c>
    </row>
    <row r="19" spans="1:16" ht="18.75" customHeight="1">
      <c r="A19" s="333" t="s">
        <v>402</v>
      </c>
      <c r="B19" s="327" t="s">
        <v>43</v>
      </c>
      <c r="C19" s="327" t="s">
        <v>43</v>
      </c>
      <c r="D19" s="327" t="s">
        <v>43</v>
      </c>
      <c r="E19" s="334">
        <v>27</v>
      </c>
      <c r="F19" s="327" t="s">
        <v>43</v>
      </c>
      <c r="J19" s="340"/>
      <c r="K19" s="333" t="s">
        <v>624</v>
      </c>
      <c r="L19" s="334">
        <v>33934</v>
      </c>
      <c r="M19" s="334">
        <v>13743</v>
      </c>
      <c r="N19" s="334">
        <v>16743</v>
      </c>
      <c r="O19" s="334">
        <v>7291</v>
      </c>
      <c r="P19" s="334">
        <v>6278</v>
      </c>
    </row>
    <row r="20" spans="1:16" ht="18.75" customHeight="1">
      <c r="A20" s="333" t="s">
        <v>557</v>
      </c>
      <c r="B20" s="334">
        <v>46276</v>
      </c>
      <c r="C20" s="334">
        <v>25836</v>
      </c>
      <c r="D20" s="334">
        <v>18405</v>
      </c>
      <c r="E20" s="334">
        <v>15466</v>
      </c>
      <c r="F20" s="334">
        <v>8618</v>
      </c>
      <c r="J20" s="340"/>
      <c r="K20" s="333" t="s">
        <v>623</v>
      </c>
      <c r="L20" s="334">
        <v>1</v>
      </c>
      <c r="M20" s="334">
        <v>7</v>
      </c>
      <c r="N20" s="334">
        <v>103</v>
      </c>
      <c r="O20" s="334">
        <v>26</v>
      </c>
      <c r="P20" s="334">
        <v>51</v>
      </c>
    </row>
    <row r="21" spans="1:16" ht="18.75" customHeight="1">
      <c r="A21" s="333" t="s">
        <v>558</v>
      </c>
      <c r="B21" s="334">
        <v>6654</v>
      </c>
      <c r="C21" s="334">
        <v>4651</v>
      </c>
      <c r="D21" s="334">
        <v>6644</v>
      </c>
      <c r="E21" s="334">
        <v>3895</v>
      </c>
      <c r="F21" s="334">
        <v>2971</v>
      </c>
      <c r="J21" s="340"/>
      <c r="K21" s="333" t="s">
        <v>622</v>
      </c>
      <c r="L21" s="334">
        <v>5282</v>
      </c>
      <c r="M21" s="334">
        <v>5232</v>
      </c>
      <c r="N21" s="334">
        <v>3297</v>
      </c>
      <c r="O21" s="334">
        <v>4166</v>
      </c>
      <c r="P21" s="334">
        <v>3944</v>
      </c>
    </row>
    <row r="22" spans="1:16" ht="18.75" customHeight="1">
      <c r="A22" s="333" t="s">
        <v>559</v>
      </c>
      <c r="B22" s="334">
        <v>12</v>
      </c>
      <c r="C22" s="334">
        <v>104</v>
      </c>
      <c r="D22" s="334">
        <v>103</v>
      </c>
      <c r="E22" s="334">
        <v>78</v>
      </c>
      <c r="F22" s="334">
        <v>81</v>
      </c>
      <c r="J22" s="340"/>
      <c r="K22" s="333" t="s">
        <v>621</v>
      </c>
      <c r="L22" s="334">
        <v>258</v>
      </c>
      <c r="M22" s="334">
        <v>260</v>
      </c>
      <c r="N22" s="334">
        <v>186</v>
      </c>
      <c r="O22" s="334">
        <v>166</v>
      </c>
      <c r="P22" s="334">
        <v>121</v>
      </c>
    </row>
    <row r="23" spans="1:16" ht="18.75" customHeight="1">
      <c r="A23" s="333" t="s">
        <v>560</v>
      </c>
      <c r="B23" s="334">
        <v>318</v>
      </c>
      <c r="C23" s="334">
        <v>159</v>
      </c>
      <c r="D23" s="327" t="s">
        <v>4</v>
      </c>
      <c r="E23" s="327" t="s">
        <v>4</v>
      </c>
      <c r="F23" s="327" t="s">
        <v>4</v>
      </c>
      <c r="J23" s="340"/>
      <c r="K23" s="333" t="s">
        <v>620</v>
      </c>
      <c r="L23" s="334">
        <v>1639</v>
      </c>
      <c r="M23" s="334">
        <v>1881</v>
      </c>
      <c r="N23" s="334">
        <v>2221</v>
      </c>
      <c r="O23" s="334">
        <v>2179</v>
      </c>
      <c r="P23" s="334">
        <v>1982</v>
      </c>
    </row>
    <row r="24" spans="1:16" ht="18.75" customHeight="1">
      <c r="A24" s="333"/>
      <c r="B24" s="334"/>
      <c r="C24" s="334"/>
      <c r="D24" s="334"/>
      <c r="E24" s="334"/>
      <c r="F24" s="334"/>
      <c r="J24" s="340"/>
      <c r="K24" s="333" t="s">
        <v>619</v>
      </c>
      <c r="L24" s="334">
        <v>370</v>
      </c>
      <c r="M24" s="334">
        <v>317</v>
      </c>
      <c r="N24" s="334">
        <v>205</v>
      </c>
      <c r="O24" s="334">
        <v>157</v>
      </c>
      <c r="P24" s="334">
        <v>114</v>
      </c>
    </row>
    <row r="25" spans="1:16" ht="18.75" customHeight="1">
      <c r="A25" s="347"/>
      <c r="J25" s="340"/>
      <c r="K25" s="333" t="s">
        <v>618</v>
      </c>
      <c r="L25" s="334">
        <v>280</v>
      </c>
      <c r="M25" s="334">
        <v>345</v>
      </c>
      <c r="N25" s="334">
        <v>352</v>
      </c>
      <c r="O25" s="334">
        <v>352</v>
      </c>
      <c r="P25" s="334">
        <v>348</v>
      </c>
    </row>
    <row r="26" spans="1:16" ht="18.75" customHeight="1">
      <c r="A26" s="333" t="s">
        <v>561</v>
      </c>
      <c r="B26" s="327" t="s">
        <v>4</v>
      </c>
      <c r="C26" s="327" t="s">
        <v>4</v>
      </c>
      <c r="D26" s="327" t="s">
        <v>4</v>
      </c>
      <c r="E26" s="327" t="s">
        <v>4</v>
      </c>
      <c r="F26" s="327" t="s">
        <v>4</v>
      </c>
      <c r="J26" s="340"/>
      <c r="K26" s="333" t="s">
        <v>455</v>
      </c>
      <c r="L26" s="334">
        <v>636</v>
      </c>
      <c r="M26" s="334">
        <v>602</v>
      </c>
      <c r="N26" s="334">
        <v>429</v>
      </c>
      <c r="O26" s="334">
        <v>426</v>
      </c>
      <c r="P26" s="334">
        <v>495</v>
      </c>
    </row>
    <row r="27" spans="1:16" ht="18.75" customHeight="1">
      <c r="A27" s="333" t="s">
        <v>562</v>
      </c>
      <c r="B27" s="334">
        <v>3303</v>
      </c>
      <c r="C27" s="334">
        <v>2976</v>
      </c>
      <c r="D27" s="334">
        <v>3001</v>
      </c>
      <c r="E27" s="334">
        <v>2951</v>
      </c>
      <c r="F27" s="334">
        <v>2849</v>
      </c>
      <c r="J27" s="340"/>
      <c r="K27" s="333" t="s">
        <v>451</v>
      </c>
      <c r="L27" s="334">
        <v>234</v>
      </c>
      <c r="M27" s="334">
        <v>116</v>
      </c>
      <c r="N27" s="334">
        <v>238</v>
      </c>
      <c r="O27" s="334">
        <v>208</v>
      </c>
      <c r="P27" s="334">
        <v>319</v>
      </c>
    </row>
    <row r="28" spans="1:16" ht="18.75" customHeight="1">
      <c r="A28" s="333" t="s">
        <v>563</v>
      </c>
      <c r="B28" s="327" t="s">
        <v>4</v>
      </c>
      <c r="C28" s="327" t="s">
        <v>4</v>
      </c>
      <c r="D28" s="327" t="s">
        <v>4</v>
      </c>
      <c r="E28" s="327" t="s">
        <v>4</v>
      </c>
      <c r="F28" s="327" t="s">
        <v>4</v>
      </c>
      <c r="J28" s="340"/>
      <c r="K28" s="333" t="s">
        <v>617</v>
      </c>
      <c r="L28" s="334">
        <v>2343</v>
      </c>
      <c r="M28" s="334">
        <v>1910</v>
      </c>
      <c r="N28" s="334">
        <v>2069</v>
      </c>
      <c r="O28" s="334">
        <v>1753</v>
      </c>
      <c r="P28" s="334">
        <v>1973</v>
      </c>
    </row>
    <row r="29" spans="1:16" ht="18.75" customHeight="1">
      <c r="A29" s="333" t="s">
        <v>564</v>
      </c>
      <c r="B29" s="334">
        <v>28976</v>
      </c>
      <c r="C29" s="334">
        <v>21440</v>
      </c>
      <c r="D29" s="334">
        <v>18298</v>
      </c>
      <c r="E29" s="334">
        <v>16904</v>
      </c>
      <c r="F29" s="334">
        <v>13705</v>
      </c>
      <c r="J29" s="340"/>
      <c r="K29" s="333" t="s">
        <v>616</v>
      </c>
      <c r="L29" s="334">
        <v>1536</v>
      </c>
      <c r="M29" s="334">
        <v>177</v>
      </c>
      <c r="N29" s="334">
        <v>67</v>
      </c>
      <c r="O29" s="334">
        <v>30</v>
      </c>
      <c r="P29" s="334">
        <v>13</v>
      </c>
    </row>
    <row r="30" spans="1:16" ht="18.75" customHeight="1">
      <c r="A30" s="333" t="s">
        <v>565</v>
      </c>
      <c r="B30" s="334">
        <v>2786</v>
      </c>
      <c r="C30" s="334">
        <v>2639</v>
      </c>
      <c r="D30" s="334">
        <v>2083</v>
      </c>
      <c r="E30" s="334">
        <v>2183</v>
      </c>
      <c r="F30" s="334">
        <v>2479</v>
      </c>
      <c r="J30" s="340"/>
      <c r="K30" s="333" t="s">
        <v>615</v>
      </c>
      <c r="L30" s="334">
        <v>625</v>
      </c>
      <c r="M30" s="334">
        <v>867</v>
      </c>
      <c r="N30" s="334">
        <v>953</v>
      </c>
      <c r="O30" s="334">
        <v>678</v>
      </c>
      <c r="P30" s="334">
        <v>643</v>
      </c>
    </row>
    <row r="31" spans="1:16" ht="18.75" customHeight="1">
      <c r="A31" s="333" t="s">
        <v>566</v>
      </c>
      <c r="B31" s="327" t="s">
        <v>42</v>
      </c>
      <c r="C31" s="327" t="s">
        <v>42</v>
      </c>
      <c r="D31" s="334">
        <v>0</v>
      </c>
      <c r="E31" s="334">
        <v>1</v>
      </c>
      <c r="F31" s="334">
        <v>27</v>
      </c>
      <c r="J31" s="340"/>
      <c r="K31" s="333" t="s">
        <v>614</v>
      </c>
      <c r="L31" s="334">
        <v>198</v>
      </c>
      <c r="M31" s="334">
        <v>135</v>
      </c>
      <c r="N31" s="334">
        <v>205</v>
      </c>
      <c r="O31" s="334">
        <v>144</v>
      </c>
      <c r="P31" s="334">
        <v>191</v>
      </c>
    </row>
    <row r="32" spans="1:16" ht="18.75" customHeight="1">
      <c r="A32" s="336"/>
      <c r="B32" s="334"/>
      <c r="C32" s="334"/>
      <c r="D32" s="334"/>
      <c r="E32" s="334"/>
      <c r="F32" s="334"/>
      <c r="J32" s="340"/>
      <c r="K32" s="333" t="s">
        <v>613</v>
      </c>
      <c r="L32" s="327" t="s">
        <v>42</v>
      </c>
      <c r="M32" s="334">
        <v>143</v>
      </c>
      <c r="N32" s="334">
        <v>140</v>
      </c>
      <c r="O32" s="334">
        <v>117</v>
      </c>
      <c r="P32" s="334">
        <v>107</v>
      </c>
    </row>
    <row r="33" spans="1:16" ht="18.75" customHeight="1">
      <c r="A33" s="347"/>
      <c r="J33" s="340"/>
      <c r="K33" s="333" t="s">
        <v>612</v>
      </c>
      <c r="L33" s="334">
        <v>212</v>
      </c>
      <c r="M33" s="334">
        <v>317</v>
      </c>
      <c r="N33" s="334">
        <v>333</v>
      </c>
      <c r="O33" s="334">
        <v>293</v>
      </c>
      <c r="P33" s="334">
        <v>418</v>
      </c>
    </row>
    <row r="34" spans="1:16" ht="18.75" customHeight="1">
      <c r="A34" s="333" t="s">
        <v>567</v>
      </c>
      <c r="B34" s="327" t="s">
        <v>4</v>
      </c>
      <c r="C34" s="327" t="s">
        <v>4</v>
      </c>
      <c r="D34" s="327" t="s">
        <v>4</v>
      </c>
      <c r="E34" s="327" t="s">
        <v>4</v>
      </c>
      <c r="F34" s="327" t="s">
        <v>4</v>
      </c>
      <c r="J34" s="340"/>
      <c r="K34" s="333" t="s">
        <v>611</v>
      </c>
      <c r="L34" s="334">
        <v>363</v>
      </c>
      <c r="M34" s="334">
        <v>365</v>
      </c>
      <c r="N34" s="334">
        <v>371</v>
      </c>
      <c r="O34" s="334">
        <v>362</v>
      </c>
      <c r="P34" s="334">
        <v>417</v>
      </c>
    </row>
    <row r="35" spans="1:16" ht="18.75" customHeight="1">
      <c r="A35" s="333" t="s">
        <v>568</v>
      </c>
      <c r="B35" s="334">
        <v>1065</v>
      </c>
      <c r="C35" s="334">
        <v>298</v>
      </c>
      <c r="D35" s="334">
        <v>249</v>
      </c>
      <c r="E35" s="334">
        <v>214</v>
      </c>
      <c r="F35" s="334">
        <v>353</v>
      </c>
      <c r="J35" s="340"/>
      <c r="K35" s="333" t="s">
        <v>610</v>
      </c>
      <c r="L35" s="334">
        <v>28</v>
      </c>
      <c r="M35" s="334">
        <v>56</v>
      </c>
      <c r="N35" s="334">
        <v>110</v>
      </c>
      <c r="O35" s="334">
        <v>108</v>
      </c>
      <c r="P35" s="334">
        <v>123</v>
      </c>
    </row>
    <row r="36" spans="1:16" ht="18.75" customHeight="1">
      <c r="A36" s="333" t="s">
        <v>569</v>
      </c>
      <c r="B36" s="327" t="s">
        <v>4</v>
      </c>
      <c r="C36" s="327" t="s">
        <v>4</v>
      </c>
      <c r="D36" s="327" t="s">
        <v>4</v>
      </c>
      <c r="E36" s="327" t="s">
        <v>4</v>
      </c>
      <c r="F36" s="327" t="s">
        <v>4</v>
      </c>
      <c r="J36" s="340"/>
      <c r="K36" s="333" t="s">
        <v>609</v>
      </c>
      <c r="L36" s="327" t="s">
        <v>42</v>
      </c>
      <c r="M36" s="334">
        <v>209</v>
      </c>
      <c r="N36" s="334">
        <v>149</v>
      </c>
      <c r="O36" s="334">
        <v>104</v>
      </c>
      <c r="P36" s="334">
        <v>106</v>
      </c>
    </row>
    <row r="37" spans="1:16" ht="18.75" customHeight="1">
      <c r="A37" s="333" t="s">
        <v>570</v>
      </c>
      <c r="B37" s="334">
        <v>17907</v>
      </c>
      <c r="C37" s="334">
        <v>22499</v>
      </c>
      <c r="D37" s="334">
        <v>27043</v>
      </c>
      <c r="E37" s="334">
        <v>27001</v>
      </c>
      <c r="F37" s="334">
        <v>21234</v>
      </c>
      <c r="J37" s="340"/>
      <c r="K37" s="333" t="s">
        <v>608</v>
      </c>
      <c r="L37" s="327" t="s">
        <v>42</v>
      </c>
      <c r="M37" s="334">
        <v>137</v>
      </c>
      <c r="N37" s="334">
        <v>162</v>
      </c>
      <c r="O37" s="334">
        <v>434</v>
      </c>
      <c r="P37" s="334">
        <v>344</v>
      </c>
    </row>
    <row r="38" spans="1:16" ht="18.75" customHeight="1">
      <c r="A38" s="333" t="s">
        <v>571</v>
      </c>
      <c r="B38" s="334">
        <v>7020</v>
      </c>
      <c r="C38" s="334">
        <v>6314</v>
      </c>
      <c r="D38" s="334">
        <v>8645</v>
      </c>
      <c r="E38" s="334">
        <v>7855</v>
      </c>
      <c r="F38" s="334">
        <v>5040</v>
      </c>
      <c r="J38" s="340"/>
      <c r="K38" s="333" t="s">
        <v>607</v>
      </c>
      <c r="L38" s="334">
        <v>753</v>
      </c>
      <c r="M38" s="334">
        <v>718</v>
      </c>
      <c r="N38" s="334">
        <v>860</v>
      </c>
      <c r="O38" s="334">
        <v>770</v>
      </c>
      <c r="P38" s="334">
        <v>771</v>
      </c>
    </row>
    <row r="39" spans="1:16" ht="18.75" customHeight="1">
      <c r="A39" s="336"/>
      <c r="B39" s="334"/>
      <c r="C39" s="334"/>
      <c r="D39" s="334"/>
      <c r="E39" s="334"/>
      <c r="F39" s="334"/>
      <c r="J39" s="340"/>
      <c r="K39" s="333" t="s">
        <v>606</v>
      </c>
      <c r="L39" s="327" t="s">
        <v>42</v>
      </c>
      <c r="M39" s="334">
        <v>174</v>
      </c>
      <c r="N39" s="334">
        <v>121</v>
      </c>
      <c r="O39" s="334">
        <v>143</v>
      </c>
      <c r="P39" s="334">
        <v>279</v>
      </c>
    </row>
    <row r="40" spans="1:16" ht="18.75" customHeight="1">
      <c r="A40" s="347"/>
      <c r="J40" s="341" t="s">
        <v>605</v>
      </c>
      <c r="K40" s="349"/>
      <c r="L40" s="332">
        <f>SUM(L41:L43)</f>
        <v>964</v>
      </c>
      <c r="M40" s="332">
        <f>SUM(M41:M43)</f>
        <v>1165</v>
      </c>
      <c r="N40" s="332">
        <f>SUM(N41:N43)</f>
        <v>1206</v>
      </c>
      <c r="O40" s="332">
        <f>SUM(O41:O43)</f>
        <v>1113</v>
      </c>
      <c r="P40" s="332">
        <f>SUM(P41:P43)</f>
        <v>1143</v>
      </c>
    </row>
    <row r="41" spans="1:16" ht="18.75" customHeight="1">
      <c r="A41" s="333" t="s">
        <v>572</v>
      </c>
      <c r="B41" s="334">
        <v>23</v>
      </c>
      <c r="C41" s="334">
        <v>76</v>
      </c>
      <c r="D41" s="334">
        <v>27</v>
      </c>
      <c r="E41" s="334">
        <v>33</v>
      </c>
      <c r="F41" s="334">
        <v>22</v>
      </c>
      <c r="J41" s="340"/>
      <c r="K41" s="333" t="s">
        <v>604</v>
      </c>
      <c r="L41" s="334">
        <v>3</v>
      </c>
      <c r="M41" s="334">
        <v>4</v>
      </c>
      <c r="N41" s="334">
        <v>5</v>
      </c>
      <c r="O41" s="334">
        <v>6</v>
      </c>
      <c r="P41" s="334">
        <v>5</v>
      </c>
    </row>
    <row r="42" spans="1:16" ht="18.75" customHeight="1">
      <c r="A42" s="333" t="s">
        <v>573</v>
      </c>
      <c r="B42" s="327" t="s">
        <v>42</v>
      </c>
      <c r="C42" s="327" t="s">
        <v>42</v>
      </c>
      <c r="D42" s="334">
        <v>32</v>
      </c>
      <c r="E42" s="334">
        <v>39</v>
      </c>
      <c r="F42" s="334">
        <v>31</v>
      </c>
      <c r="J42" s="340"/>
      <c r="K42" s="333" t="s">
        <v>603</v>
      </c>
      <c r="L42" s="334">
        <v>710</v>
      </c>
      <c r="M42" s="334">
        <v>893</v>
      </c>
      <c r="N42" s="334">
        <v>919</v>
      </c>
      <c r="O42" s="334">
        <v>826</v>
      </c>
      <c r="P42" s="334">
        <v>867</v>
      </c>
    </row>
    <row r="43" spans="1:16" ht="18.75" customHeight="1">
      <c r="A43" s="333" t="s">
        <v>574</v>
      </c>
      <c r="B43" s="334">
        <v>765</v>
      </c>
      <c r="C43" s="334">
        <v>278</v>
      </c>
      <c r="D43" s="334">
        <v>217</v>
      </c>
      <c r="E43" s="334">
        <v>248</v>
      </c>
      <c r="F43" s="334">
        <v>249</v>
      </c>
      <c r="J43" s="340"/>
      <c r="K43" s="333" t="s">
        <v>602</v>
      </c>
      <c r="L43" s="334">
        <v>251</v>
      </c>
      <c r="M43" s="334">
        <v>268</v>
      </c>
      <c r="N43" s="334">
        <v>282</v>
      </c>
      <c r="O43" s="334">
        <v>281</v>
      </c>
      <c r="P43" s="334">
        <v>271</v>
      </c>
    </row>
    <row r="44" spans="1:16" ht="18.75" customHeight="1">
      <c r="A44" s="333" t="s">
        <v>575</v>
      </c>
      <c r="B44" s="327" t="s">
        <v>42</v>
      </c>
      <c r="C44" s="327" t="s">
        <v>42</v>
      </c>
      <c r="D44" s="327" t="s">
        <v>4</v>
      </c>
      <c r="E44" s="327" t="s">
        <v>4</v>
      </c>
      <c r="F44" s="327" t="s">
        <v>4</v>
      </c>
      <c r="J44" s="341" t="s">
        <v>601</v>
      </c>
      <c r="K44" s="349"/>
      <c r="L44" s="332">
        <v>2018</v>
      </c>
      <c r="M44" s="332">
        <v>2188</v>
      </c>
      <c r="N44" s="332">
        <v>2321</v>
      </c>
      <c r="O44" s="332">
        <v>2071</v>
      </c>
      <c r="P44" s="332">
        <v>1665</v>
      </c>
    </row>
    <row r="45" spans="1:16" ht="18.75" customHeight="1">
      <c r="A45" s="333" t="s">
        <v>576</v>
      </c>
      <c r="B45" s="334">
        <v>654</v>
      </c>
      <c r="C45" s="334">
        <v>719</v>
      </c>
      <c r="D45" s="334">
        <v>588</v>
      </c>
      <c r="E45" s="334">
        <v>725</v>
      </c>
      <c r="F45" s="334">
        <v>974</v>
      </c>
      <c r="J45" s="340"/>
      <c r="K45" s="333" t="s">
        <v>600</v>
      </c>
      <c r="L45" s="334">
        <v>546</v>
      </c>
      <c r="M45" s="334">
        <v>594</v>
      </c>
      <c r="N45" s="334">
        <v>565</v>
      </c>
      <c r="O45" s="334">
        <v>611</v>
      </c>
      <c r="P45" s="334">
        <v>435</v>
      </c>
    </row>
    <row r="46" spans="1:16" ht="18.75" customHeight="1">
      <c r="A46" s="336"/>
      <c r="B46" s="334"/>
      <c r="C46" s="334"/>
      <c r="D46" s="334"/>
      <c r="E46" s="334"/>
      <c r="F46" s="334"/>
      <c r="J46" s="340"/>
      <c r="K46" s="333" t="s">
        <v>599</v>
      </c>
      <c r="L46" s="334">
        <v>277</v>
      </c>
      <c r="M46" s="334">
        <v>222</v>
      </c>
      <c r="N46" s="334">
        <v>210</v>
      </c>
      <c r="O46" s="334">
        <v>178</v>
      </c>
      <c r="P46" s="334">
        <v>189</v>
      </c>
    </row>
    <row r="47" spans="1:16" ht="18.75" customHeight="1">
      <c r="A47" s="347"/>
      <c r="J47" s="340"/>
      <c r="K47" s="333" t="s">
        <v>598</v>
      </c>
      <c r="L47" s="334">
        <v>21</v>
      </c>
      <c r="M47" s="334">
        <v>48</v>
      </c>
      <c r="N47" s="334">
        <v>38</v>
      </c>
      <c r="O47" s="334">
        <v>57</v>
      </c>
      <c r="P47" s="334">
        <v>47</v>
      </c>
    </row>
    <row r="48" spans="1:16" ht="18.75" customHeight="1">
      <c r="A48" s="333" t="s">
        <v>577</v>
      </c>
      <c r="B48" s="334">
        <v>392</v>
      </c>
      <c r="C48" s="334">
        <v>240</v>
      </c>
      <c r="D48" s="334">
        <v>425</v>
      </c>
      <c r="E48" s="334">
        <v>180</v>
      </c>
      <c r="F48" s="334">
        <v>317</v>
      </c>
      <c r="J48" s="340"/>
      <c r="K48" s="333" t="s">
        <v>597</v>
      </c>
      <c r="L48" s="334">
        <v>1117</v>
      </c>
      <c r="M48" s="334">
        <v>1280</v>
      </c>
      <c r="N48" s="334">
        <v>1462</v>
      </c>
      <c r="O48" s="334">
        <v>1172</v>
      </c>
      <c r="P48" s="334">
        <v>938</v>
      </c>
    </row>
    <row r="49" spans="1:16" ht="18.75" customHeight="1">
      <c r="A49" s="333" t="s">
        <v>382</v>
      </c>
      <c r="B49" s="334">
        <v>1117</v>
      </c>
      <c r="C49" s="334">
        <v>1276</v>
      </c>
      <c r="D49" s="334">
        <v>1462</v>
      </c>
      <c r="E49" s="334">
        <v>1172</v>
      </c>
      <c r="F49" s="334">
        <v>938</v>
      </c>
      <c r="J49" s="341" t="s">
        <v>596</v>
      </c>
      <c r="K49" s="349"/>
      <c r="L49" s="332">
        <v>932</v>
      </c>
      <c r="M49" s="332">
        <v>901</v>
      </c>
      <c r="N49" s="332">
        <v>873</v>
      </c>
      <c r="O49" s="332">
        <v>881</v>
      </c>
      <c r="P49" s="332">
        <v>1048</v>
      </c>
    </row>
    <row r="50" spans="1:16" ht="18.75" customHeight="1">
      <c r="A50" s="333" t="s">
        <v>578</v>
      </c>
      <c r="B50" s="340">
        <v>378</v>
      </c>
      <c r="C50" s="340">
        <v>450</v>
      </c>
      <c r="D50" s="340">
        <v>571</v>
      </c>
      <c r="E50" s="340">
        <v>555</v>
      </c>
      <c r="F50" s="340">
        <v>515</v>
      </c>
      <c r="J50" s="340"/>
      <c r="K50" s="333" t="s">
        <v>595</v>
      </c>
      <c r="L50" s="334">
        <v>4</v>
      </c>
      <c r="M50" s="334">
        <v>5</v>
      </c>
      <c r="N50" s="334">
        <v>8</v>
      </c>
      <c r="O50" s="334">
        <v>7</v>
      </c>
      <c r="P50" s="334">
        <v>7</v>
      </c>
    </row>
    <row r="51" spans="1:16" ht="18.75" customHeight="1">
      <c r="A51" s="348"/>
      <c r="B51" s="338"/>
      <c r="C51" s="338"/>
      <c r="D51" s="338"/>
      <c r="E51" s="338"/>
      <c r="F51" s="338"/>
      <c r="J51" s="340"/>
      <c r="K51" s="333" t="s">
        <v>594</v>
      </c>
      <c r="L51" s="334">
        <v>542</v>
      </c>
      <c r="M51" s="334">
        <v>576</v>
      </c>
      <c r="N51" s="334">
        <v>447</v>
      </c>
      <c r="O51" s="334">
        <v>568</v>
      </c>
      <c r="P51" s="334">
        <v>794</v>
      </c>
    </row>
    <row r="52" spans="1:16" ht="18.75" customHeight="1">
      <c r="A52" s="339" t="s">
        <v>579</v>
      </c>
      <c r="B52" s="334"/>
      <c r="C52" s="334"/>
      <c r="D52" s="334"/>
      <c r="E52" s="334"/>
      <c r="F52" s="334"/>
      <c r="J52" s="340"/>
      <c r="K52" s="333" t="s">
        <v>593</v>
      </c>
      <c r="L52" s="334">
        <v>15</v>
      </c>
      <c r="M52" s="334">
        <v>44</v>
      </c>
      <c r="N52" s="334">
        <v>10</v>
      </c>
      <c r="O52" s="334">
        <v>18</v>
      </c>
      <c r="P52" s="334">
        <v>4</v>
      </c>
    </row>
    <row r="53" spans="1:16" ht="18.75" customHeight="1">
      <c r="A53" s="339" t="s">
        <v>580</v>
      </c>
      <c r="B53" s="334"/>
      <c r="C53" s="334"/>
      <c r="D53" s="334"/>
      <c r="E53" s="334"/>
      <c r="F53" s="334"/>
      <c r="J53" s="341" t="s">
        <v>592</v>
      </c>
      <c r="K53" s="349"/>
      <c r="L53" s="332">
        <f>SUM(L54:L56)</f>
        <v>26298</v>
      </c>
      <c r="M53" s="332">
        <v>30492</v>
      </c>
      <c r="N53" s="332">
        <f>SUM(N54:N56)</f>
        <v>38289</v>
      </c>
      <c r="O53" s="332">
        <v>36557</v>
      </c>
      <c r="P53" s="332">
        <f>SUM(P54:P56)</f>
        <v>27990</v>
      </c>
    </row>
    <row r="54" spans="1:16" ht="18.75" customHeight="1">
      <c r="A54" s="334" t="s">
        <v>581</v>
      </c>
      <c r="J54" s="340"/>
      <c r="K54" s="333" t="s">
        <v>591</v>
      </c>
      <c r="L54" s="334">
        <v>25018</v>
      </c>
      <c r="M54" s="334">
        <v>29398</v>
      </c>
      <c r="N54" s="334">
        <v>37557</v>
      </c>
      <c r="O54" s="334">
        <v>35824</v>
      </c>
      <c r="P54" s="334">
        <v>27119</v>
      </c>
    </row>
    <row r="55" spans="10:16" ht="18.75" customHeight="1">
      <c r="J55" s="334"/>
      <c r="K55" s="333" t="s">
        <v>590</v>
      </c>
      <c r="L55" s="334">
        <v>14</v>
      </c>
      <c r="M55" s="334">
        <v>20</v>
      </c>
      <c r="N55" s="334">
        <v>24</v>
      </c>
      <c r="O55" s="334">
        <v>29</v>
      </c>
      <c r="P55" s="334">
        <v>20</v>
      </c>
    </row>
    <row r="56" spans="10:16" ht="18.75" customHeight="1">
      <c r="J56" s="340"/>
      <c r="K56" s="333" t="s">
        <v>589</v>
      </c>
      <c r="L56" s="334">
        <v>1266</v>
      </c>
      <c r="M56" s="334">
        <v>1073</v>
      </c>
      <c r="N56" s="334">
        <v>708</v>
      </c>
      <c r="O56" s="334">
        <v>705</v>
      </c>
      <c r="P56" s="334">
        <v>851</v>
      </c>
    </row>
    <row r="57" spans="10:16" ht="18.75" customHeight="1">
      <c r="J57" s="341" t="s">
        <v>588</v>
      </c>
      <c r="K57" s="349"/>
      <c r="L57" s="332">
        <v>611</v>
      </c>
      <c r="M57" s="332">
        <v>655</v>
      </c>
      <c r="N57" s="332">
        <v>698</v>
      </c>
      <c r="O57" s="332">
        <v>632</v>
      </c>
      <c r="P57" s="332">
        <v>663</v>
      </c>
    </row>
    <row r="58" spans="10:16" ht="18.75" customHeight="1">
      <c r="J58" s="341" t="s">
        <v>587</v>
      </c>
      <c r="K58" s="349"/>
      <c r="L58" s="332">
        <v>587</v>
      </c>
      <c r="M58" s="332">
        <v>584</v>
      </c>
      <c r="N58" s="332">
        <v>591</v>
      </c>
      <c r="O58" s="332">
        <v>586</v>
      </c>
      <c r="P58" s="332">
        <v>437</v>
      </c>
    </row>
    <row r="59" spans="10:16" ht="18.75" customHeight="1">
      <c r="J59" s="341" t="s">
        <v>586</v>
      </c>
      <c r="K59" s="349"/>
      <c r="L59" s="332">
        <v>392</v>
      </c>
      <c r="M59" s="332">
        <v>240</v>
      </c>
      <c r="N59" s="332">
        <v>426</v>
      </c>
      <c r="O59" s="332">
        <v>180</v>
      </c>
      <c r="P59" s="332">
        <v>317</v>
      </c>
    </row>
    <row r="60" spans="10:16" ht="18.75" customHeight="1">
      <c r="J60" s="340"/>
      <c r="K60" s="333" t="s">
        <v>585</v>
      </c>
      <c r="L60" s="334">
        <v>106</v>
      </c>
      <c r="M60" s="334">
        <v>104</v>
      </c>
      <c r="N60" s="334">
        <v>133</v>
      </c>
      <c r="O60" s="334">
        <v>41</v>
      </c>
      <c r="P60" s="334">
        <v>65</v>
      </c>
    </row>
    <row r="61" spans="10:16" ht="18.75" customHeight="1">
      <c r="J61" s="340"/>
      <c r="K61" s="333" t="s">
        <v>584</v>
      </c>
      <c r="L61" s="334">
        <v>8</v>
      </c>
      <c r="M61" s="334">
        <v>4</v>
      </c>
      <c r="N61" s="334">
        <v>20</v>
      </c>
      <c r="O61" s="334">
        <v>12</v>
      </c>
      <c r="P61" s="334">
        <v>13</v>
      </c>
    </row>
    <row r="62" spans="10:16" ht="18.75" customHeight="1">
      <c r="J62" s="338"/>
      <c r="K62" s="337" t="s">
        <v>583</v>
      </c>
      <c r="L62" s="338">
        <v>128</v>
      </c>
      <c r="M62" s="338">
        <v>95</v>
      </c>
      <c r="N62" s="338">
        <v>116</v>
      </c>
      <c r="O62" s="338">
        <v>94</v>
      </c>
      <c r="P62" s="338">
        <v>94</v>
      </c>
    </row>
    <row r="63" spans="10:16" ht="18.75" customHeight="1">
      <c r="J63" s="334" t="s">
        <v>582</v>
      </c>
      <c r="K63" s="334"/>
      <c r="L63" s="334"/>
      <c r="M63" s="334"/>
      <c r="N63" s="334"/>
      <c r="O63" s="334"/>
      <c r="P63" s="334"/>
    </row>
    <row r="64" spans="10:16" ht="18.75" customHeight="1">
      <c r="J64" s="334" t="s">
        <v>581</v>
      </c>
      <c r="K64" s="334"/>
      <c r="L64" s="334"/>
      <c r="M64" s="334"/>
      <c r="N64" s="334"/>
      <c r="O64" s="334"/>
      <c r="P64" s="334"/>
    </row>
  </sheetData>
  <sheetProtection/>
  <mergeCells count="14">
    <mergeCell ref="J53:K53"/>
    <mergeCell ref="J57:K57"/>
    <mergeCell ref="J58:K58"/>
    <mergeCell ref="J59:K59"/>
    <mergeCell ref="J7:K7"/>
    <mergeCell ref="J4:P4"/>
    <mergeCell ref="J8:K8"/>
    <mergeCell ref="J40:K40"/>
    <mergeCell ref="J44:K44"/>
    <mergeCell ref="J49:K49"/>
    <mergeCell ref="A3:F3"/>
    <mergeCell ref="A4:F4"/>
    <mergeCell ref="J3:P3"/>
    <mergeCell ref="J6:K6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K1">
      <selection activeCell="S1" sqref="S1"/>
    </sheetView>
  </sheetViews>
  <sheetFormatPr defaultColWidth="8.796875" defaultRowHeight="18.75" customHeight="1"/>
  <cols>
    <col min="1" max="1" width="16.8984375" style="0" customWidth="1"/>
    <col min="2" max="11" width="13.09765625" style="0" customWidth="1"/>
    <col min="12" max="13" width="3.09765625" style="0" customWidth="1"/>
    <col min="14" max="14" width="18.69921875" style="0" customWidth="1"/>
    <col min="15" max="16384" width="13.09765625" style="0" customWidth="1"/>
  </cols>
  <sheetData>
    <row r="1" spans="1:19" ht="18.75" customHeight="1">
      <c r="A1" s="166" t="s">
        <v>643</v>
      </c>
      <c r="S1" s="176" t="s">
        <v>716</v>
      </c>
    </row>
    <row r="3" spans="1:19" ht="18.75" customHeight="1">
      <c r="A3" s="95" t="s">
        <v>672</v>
      </c>
      <c r="B3" s="95"/>
      <c r="C3" s="95"/>
      <c r="D3" s="95"/>
      <c r="E3" s="95"/>
      <c r="F3" s="95"/>
      <c r="G3" s="95"/>
      <c r="H3" s="95"/>
      <c r="I3" s="95"/>
      <c r="L3" s="95" t="s">
        <v>715</v>
      </c>
      <c r="M3" s="95"/>
      <c r="N3" s="95"/>
      <c r="O3" s="95"/>
      <c r="P3" s="95"/>
      <c r="Q3" s="95"/>
      <c r="R3" s="95"/>
      <c r="S3" s="95"/>
    </row>
    <row r="4" spans="1:19" ht="18.75" customHeight="1" thickBot="1">
      <c r="A4" s="18"/>
      <c r="B4" s="18"/>
      <c r="C4" s="18"/>
      <c r="D4" s="18"/>
      <c r="E4" s="18"/>
      <c r="F4" s="18"/>
      <c r="G4" s="18"/>
      <c r="H4" s="18"/>
      <c r="I4" s="18"/>
      <c r="L4" s="96" t="s">
        <v>714</v>
      </c>
      <c r="M4" s="120"/>
      <c r="N4" s="120"/>
      <c r="O4" s="120"/>
      <c r="P4" s="120"/>
      <c r="Q4" s="120"/>
      <c r="R4" s="120"/>
      <c r="S4" s="120"/>
    </row>
    <row r="5" spans="1:19" ht="18.75" customHeight="1" thickBot="1">
      <c r="A5" s="157" t="s">
        <v>671</v>
      </c>
      <c r="B5" s="141" t="s">
        <v>670</v>
      </c>
      <c r="C5" s="135"/>
      <c r="D5" s="135"/>
      <c r="E5" s="135"/>
      <c r="F5" s="135"/>
      <c r="G5" s="135"/>
      <c r="H5" s="135"/>
      <c r="I5" s="135"/>
      <c r="L5" s="6"/>
      <c r="M5" s="6"/>
      <c r="N5" s="25"/>
      <c r="O5" s="25"/>
      <c r="P5" s="25"/>
      <c r="Q5" s="25"/>
      <c r="R5" s="25"/>
      <c r="S5" s="19" t="s">
        <v>713</v>
      </c>
    </row>
    <row r="6" spans="1:19" ht="18.75" customHeight="1">
      <c r="A6" s="256"/>
      <c r="B6" s="133" t="s">
        <v>650</v>
      </c>
      <c r="C6" s="287" t="s">
        <v>669</v>
      </c>
      <c r="D6" s="289"/>
      <c r="E6" s="288"/>
      <c r="F6" s="287" t="s">
        <v>668</v>
      </c>
      <c r="G6" s="289"/>
      <c r="H6" s="289"/>
      <c r="I6" s="289"/>
      <c r="L6" s="252" t="s">
        <v>712</v>
      </c>
      <c r="M6" s="135"/>
      <c r="N6" s="136"/>
      <c r="O6" s="251" t="s">
        <v>711</v>
      </c>
      <c r="P6" s="251" t="s">
        <v>710</v>
      </c>
      <c r="Q6" s="251" t="s">
        <v>709</v>
      </c>
      <c r="R6" s="251" t="s">
        <v>708</v>
      </c>
      <c r="S6" s="66" t="s">
        <v>707</v>
      </c>
    </row>
    <row r="7" spans="1:19" ht="18.75" customHeight="1">
      <c r="A7" s="256"/>
      <c r="B7" s="147"/>
      <c r="C7" s="133" t="s">
        <v>667</v>
      </c>
      <c r="D7" s="133" t="s">
        <v>666</v>
      </c>
      <c r="E7" s="133" t="s">
        <v>665</v>
      </c>
      <c r="F7" s="171" t="s">
        <v>664</v>
      </c>
      <c r="G7" s="368"/>
      <c r="H7" s="171" t="s">
        <v>663</v>
      </c>
      <c r="I7" s="367"/>
      <c r="L7" s="159" t="s">
        <v>29</v>
      </c>
      <c r="M7" s="159"/>
      <c r="N7" s="163"/>
      <c r="O7" s="72">
        <v>96</v>
      </c>
      <c r="P7" s="72">
        <f>SUM(P8,P29,P32,P35)</f>
        <v>71</v>
      </c>
      <c r="Q7" s="72">
        <f>SUM(Q8,Q29,Q32,Q35)</f>
        <v>112</v>
      </c>
      <c r="R7" s="72">
        <v>75</v>
      </c>
      <c r="S7" s="72">
        <f>SUM(S8,S29,S32,S35)</f>
        <v>82</v>
      </c>
    </row>
    <row r="8" spans="1:19" ht="18.75" customHeight="1">
      <c r="A8" s="256"/>
      <c r="B8" s="147"/>
      <c r="C8" s="147"/>
      <c r="D8" s="147"/>
      <c r="E8" s="147"/>
      <c r="F8" s="154"/>
      <c r="G8" s="366"/>
      <c r="H8" s="154"/>
      <c r="I8" s="365"/>
      <c r="L8" s="318" t="s">
        <v>706</v>
      </c>
      <c r="M8" s="318"/>
      <c r="N8" s="373"/>
      <c r="O8" s="374">
        <v>94</v>
      </c>
      <c r="P8" s="374">
        <f>SUM(P9:P28)</f>
        <v>70</v>
      </c>
      <c r="Q8" s="374">
        <v>111</v>
      </c>
      <c r="R8" s="374">
        <f>SUM(R9:R28)</f>
        <v>74</v>
      </c>
      <c r="S8" s="374">
        <f>SUM(S9:S28)</f>
        <v>81</v>
      </c>
    </row>
    <row r="9" spans="1:19" ht="18.75" customHeight="1">
      <c r="A9" s="256"/>
      <c r="B9" s="147"/>
      <c r="C9" s="147"/>
      <c r="D9" s="147"/>
      <c r="E9" s="147"/>
      <c r="F9" s="131" t="s">
        <v>662</v>
      </c>
      <c r="G9" s="133" t="s">
        <v>661</v>
      </c>
      <c r="H9" s="131" t="s">
        <v>662</v>
      </c>
      <c r="I9" s="265" t="s">
        <v>661</v>
      </c>
      <c r="L9" s="6"/>
      <c r="M9" s="6" t="s">
        <v>705</v>
      </c>
      <c r="N9" s="59" t="s">
        <v>704</v>
      </c>
      <c r="O9" s="6">
        <v>19</v>
      </c>
      <c r="P9" s="6">
        <v>11</v>
      </c>
      <c r="Q9" s="6">
        <v>38</v>
      </c>
      <c r="R9" s="6">
        <v>27</v>
      </c>
      <c r="S9" s="6">
        <v>37</v>
      </c>
    </row>
    <row r="10" spans="1:19" ht="18.75" customHeight="1">
      <c r="A10" s="267"/>
      <c r="B10" s="182"/>
      <c r="C10" s="182"/>
      <c r="D10" s="182"/>
      <c r="E10" s="182"/>
      <c r="F10" s="364"/>
      <c r="G10" s="182"/>
      <c r="H10" s="364"/>
      <c r="I10" s="262"/>
      <c r="L10" s="18"/>
      <c r="M10" s="18"/>
      <c r="N10" s="31" t="s">
        <v>703</v>
      </c>
      <c r="O10" s="223" t="s">
        <v>4</v>
      </c>
      <c r="P10" s="223" t="s">
        <v>4</v>
      </c>
      <c r="Q10" s="223" t="s">
        <v>4</v>
      </c>
      <c r="R10" s="223" t="s">
        <v>4</v>
      </c>
      <c r="S10" s="223" t="s">
        <v>4</v>
      </c>
    </row>
    <row r="11" spans="1:19" ht="18.75" customHeight="1">
      <c r="A11" s="205"/>
      <c r="B11" s="6"/>
      <c r="C11" s="354" t="s">
        <v>660</v>
      </c>
      <c r="D11" s="354" t="s">
        <v>659</v>
      </c>
      <c r="E11" s="354" t="s">
        <v>658</v>
      </c>
      <c r="F11" s="354" t="s">
        <v>646</v>
      </c>
      <c r="G11" s="354" t="s">
        <v>646</v>
      </c>
      <c r="H11" s="354" t="s">
        <v>646</v>
      </c>
      <c r="I11" s="354" t="s">
        <v>646</v>
      </c>
      <c r="L11" s="6"/>
      <c r="M11" s="6"/>
      <c r="N11" s="59" t="s">
        <v>702</v>
      </c>
      <c r="O11" s="223" t="s">
        <v>4</v>
      </c>
      <c r="P11" s="223" t="s">
        <v>4</v>
      </c>
      <c r="Q11" s="223" t="s">
        <v>4</v>
      </c>
      <c r="R11" s="223" t="s">
        <v>4</v>
      </c>
      <c r="S11" s="223" t="s">
        <v>4</v>
      </c>
    </row>
    <row r="12" spans="1:19" ht="18.75" customHeight="1">
      <c r="A12" s="46" t="s">
        <v>218</v>
      </c>
      <c r="B12" s="17">
        <v>117</v>
      </c>
      <c r="C12" s="17">
        <v>10</v>
      </c>
      <c r="D12" s="223">
        <v>62</v>
      </c>
      <c r="E12" s="17">
        <v>1125</v>
      </c>
      <c r="F12" s="17">
        <v>3164</v>
      </c>
      <c r="G12" s="17">
        <v>473</v>
      </c>
      <c r="H12" s="17">
        <v>3173</v>
      </c>
      <c r="I12" s="17">
        <v>476</v>
      </c>
      <c r="L12" s="18"/>
      <c r="M12" s="18"/>
      <c r="N12" s="31" t="s">
        <v>701</v>
      </c>
      <c r="O12" s="223" t="s">
        <v>4</v>
      </c>
      <c r="P12" s="223" t="s">
        <v>4</v>
      </c>
      <c r="Q12" s="223" t="s">
        <v>4</v>
      </c>
      <c r="R12" s="223" t="s">
        <v>4</v>
      </c>
      <c r="S12" s="223" t="s">
        <v>4</v>
      </c>
    </row>
    <row r="13" spans="1:19" ht="18.75" customHeight="1">
      <c r="A13" s="352">
        <v>7</v>
      </c>
      <c r="B13" s="17">
        <v>113</v>
      </c>
      <c r="C13" s="17">
        <v>15</v>
      </c>
      <c r="D13" s="17">
        <v>60</v>
      </c>
      <c r="E13" s="17">
        <v>1195</v>
      </c>
      <c r="F13" s="17">
        <v>3282</v>
      </c>
      <c r="G13" s="17">
        <v>493</v>
      </c>
      <c r="H13" s="17">
        <v>4011</v>
      </c>
      <c r="I13" s="17">
        <v>602</v>
      </c>
      <c r="L13" s="6"/>
      <c r="M13" s="6"/>
      <c r="N13" s="59" t="s">
        <v>700</v>
      </c>
      <c r="O13" s="223">
        <v>0</v>
      </c>
      <c r="P13" s="223">
        <v>0</v>
      </c>
      <c r="Q13" s="223">
        <v>0</v>
      </c>
      <c r="R13" s="223" t="s">
        <v>4</v>
      </c>
      <c r="S13" s="223" t="s">
        <v>4</v>
      </c>
    </row>
    <row r="14" spans="1:19" ht="18.75" customHeight="1">
      <c r="A14" s="352">
        <v>8</v>
      </c>
      <c r="B14" s="17">
        <v>118</v>
      </c>
      <c r="C14" s="17">
        <v>40</v>
      </c>
      <c r="D14" s="17">
        <v>60</v>
      </c>
      <c r="E14" s="17">
        <v>1202</v>
      </c>
      <c r="F14" s="17">
        <v>3741</v>
      </c>
      <c r="G14" s="17">
        <v>561</v>
      </c>
      <c r="H14" s="17">
        <v>3619</v>
      </c>
      <c r="I14" s="17">
        <v>543</v>
      </c>
      <c r="L14" s="6"/>
      <c r="M14" s="6"/>
      <c r="N14" s="59" t="s">
        <v>699</v>
      </c>
      <c r="O14" s="6">
        <v>3</v>
      </c>
      <c r="P14" s="6">
        <v>3</v>
      </c>
      <c r="Q14" s="6">
        <v>3</v>
      </c>
      <c r="R14" s="6">
        <v>3</v>
      </c>
      <c r="S14" s="6">
        <v>3</v>
      </c>
    </row>
    <row r="15" spans="1:19" ht="18.75" customHeight="1">
      <c r="A15" s="352">
        <v>9</v>
      </c>
      <c r="B15" s="17">
        <v>112</v>
      </c>
      <c r="C15" s="17">
        <v>40</v>
      </c>
      <c r="D15" s="17">
        <v>52</v>
      </c>
      <c r="E15" s="17">
        <v>1262</v>
      </c>
      <c r="F15" s="17">
        <v>3692</v>
      </c>
      <c r="G15" s="17">
        <v>554</v>
      </c>
      <c r="H15" s="17">
        <v>3770</v>
      </c>
      <c r="I15" s="17">
        <v>566</v>
      </c>
      <c r="L15" s="6"/>
      <c r="M15" s="6"/>
      <c r="N15" s="59" t="s">
        <v>698</v>
      </c>
      <c r="O15" s="6">
        <v>5</v>
      </c>
      <c r="P15" s="6">
        <v>4</v>
      </c>
      <c r="Q15" s="6">
        <v>4</v>
      </c>
      <c r="R15" s="6">
        <v>4</v>
      </c>
      <c r="S15" s="6">
        <v>4</v>
      </c>
    </row>
    <row r="16" spans="1:19" ht="18.75" customHeight="1">
      <c r="A16" s="369" t="s">
        <v>673</v>
      </c>
      <c r="B16" s="363">
        <v>110</v>
      </c>
      <c r="C16" s="363">
        <v>40</v>
      </c>
      <c r="D16" s="363">
        <v>44</v>
      </c>
      <c r="E16" s="363">
        <v>1247</v>
      </c>
      <c r="F16" s="363">
        <v>3778</v>
      </c>
      <c r="G16" s="363">
        <v>567</v>
      </c>
      <c r="H16" s="363">
        <v>3779</v>
      </c>
      <c r="I16" s="363">
        <v>567</v>
      </c>
      <c r="L16" s="18"/>
      <c r="M16" s="18"/>
      <c r="N16" s="31" t="s">
        <v>697</v>
      </c>
      <c r="O16" s="223">
        <v>0</v>
      </c>
      <c r="P16" s="223" t="s">
        <v>4</v>
      </c>
      <c r="Q16" s="223" t="s">
        <v>4</v>
      </c>
      <c r="R16" s="223" t="s">
        <v>4</v>
      </c>
      <c r="S16" s="223" t="s">
        <v>4</v>
      </c>
    </row>
    <row r="17" spans="1:19" ht="18.75" customHeight="1">
      <c r="A17" s="362" t="s">
        <v>657</v>
      </c>
      <c r="B17" s="6"/>
      <c r="C17" s="6"/>
      <c r="D17" s="6"/>
      <c r="E17" s="6"/>
      <c r="F17" s="6"/>
      <c r="G17" s="6"/>
      <c r="H17" s="6"/>
      <c r="I17" s="6"/>
      <c r="L17" s="6"/>
      <c r="M17" s="6"/>
      <c r="N17" s="59" t="s">
        <v>696</v>
      </c>
      <c r="O17" s="6">
        <v>1</v>
      </c>
      <c r="P17" s="6">
        <v>1</v>
      </c>
      <c r="Q17" s="6">
        <v>1</v>
      </c>
      <c r="R17" s="6">
        <v>0</v>
      </c>
      <c r="S17" s="6">
        <v>0</v>
      </c>
    </row>
    <row r="18" spans="1:19" ht="18.75" customHeight="1">
      <c r="A18" s="362"/>
      <c r="B18" s="6"/>
      <c r="C18" s="6"/>
      <c r="D18" s="6"/>
      <c r="E18" s="6"/>
      <c r="F18" s="6"/>
      <c r="G18" s="6"/>
      <c r="H18" s="6"/>
      <c r="I18" s="6"/>
      <c r="L18" s="6"/>
      <c r="M18" s="6"/>
      <c r="N18" s="59" t="s">
        <v>695</v>
      </c>
      <c r="O18" s="6">
        <v>20</v>
      </c>
      <c r="P18" s="6">
        <v>15</v>
      </c>
      <c r="Q18" s="6">
        <v>22</v>
      </c>
      <c r="R18" s="6">
        <v>19</v>
      </c>
      <c r="S18" s="6">
        <v>14</v>
      </c>
    </row>
    <row r="19" spans="1:19" ht="18.75" customHeight="1">
      <c r="A19" s="362"/>
      <c r="B19" s="6"/>
      <c r="C19" s="6"/>
      <c r="D19" s="6"/>
      <c r="E19" s="6"/>
      <c r="F19" s="6"/>
      <c r="G19" s="6"/>
      <c r="H19" s="6"/>
      <c r="I19" s="6"/>
      <c r="L19" s="18"/>
      <c r="M19" s="18"/>
      <c r="N19" s="31" t="s">
        <v>694</v>
      </c>
      <c r="O19" s="223" t="s">
        <v>4</v>
      </c>
      <c r="P19" s="223" t="s">
        <v>4</v>
      </c>
      <c r="Q19" s="223" t="s">
        <v>4</v>
      </c>
      <c r="R19" s="223" t="s">
        <v>4</v>
      </c>
      <c r="S19" s="223" t="s">
        <v>4</v>
      </c>
    </row>
    <row r="20" spans="1:19" ht="18.75" customHeight="1">
      <c r="A20" s="362"/>
      <c r="B20" s="6"/>
      <c r="C20" s="6"/>
      <c r="D20" s="6"/>
      <c r="E20" s="6"/>
      <c r="F20" s="6"/>
      <c r="G20" s="6"/>
      <c r="H20" s="6"/>
      <c r="I20" s="6"/>
      <c r="L20" s="6"/>
      <c r="M20" s="6"/>
      <c r="N20" s="59" t="s">
        <v>693</v>
      </c>
      <c r="O20" s="6">
        <v>17</v>
      </c>
      <c r="P20" s="6">
        <v>12</v>
      </c>
      <c r="Q20" s="6">
        <v>15</v>
      </c>
      <c r="R20" s="6">
        <v>9</v>
      </c>
      <c r="S20" s="6">
        <v>8</v>
      </c>
    </row>
    <row r="21" spans="1:19" ht="18.75" customHeight="1">
      <c r="A21" s="362"/>
      <c r="B21" s="6"/>
      <c r="C21" s="6"/>
      <c r="D21" s="6"/>
      <c r="E21" s="6"/>
      <c r="F21" s="6"/>
      <c r="G21" s="6"/>
      <c r="H21" s="6"/>
      <c r="I21" s="6"/>
      <c r="L21" s="6"/>
      <c r="M21" s="6"/>
      <c r="N21" s="59" t="s">
        <v>692</v>
      </c>
      <c r="O21" s="6">
        <v>26</v>
      </c>
      <c r="P21" s="6">
        <v>21</v>
      </c>
      <c r="Q21" s="6">
        <v>26</v>
      </c>
      <c r="R21" s="6">
        <v>9</v>
      </c>
      <c r="S21" s="6">
        <v>12</v>
      </c>
    </row>
    <row r="22" spans="1:19" ht="18.75" customHeight="1">
      <c r="A22" s="362"/>
      <c r="B22" s="6"/>
      <c r="C22" s="6"/>
      <c r="D22" s="6"/>
      <c r="E22" s="6"/>
      <c r="F22" s="6"/>
      <c r="G22" s="6"/>
      <c r="H22" s="6"/>
      <c r="I22" s="6"/>
      <c r="L22" s="6"/>
      <c r="M22" s="6"/>
      <c r="N22" s="59" t="s">
        <v>691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</row>
    <row r="23" spans="1:19" ht="18.75" customHeight="1">
      <c r="A23" s="362"/>
      <c r="B23" s="6"/>
      <c r="C23" s="6"/>
      <c r="D23" s="6"/>
      <c r="E23" s="6"/>
      <c r="F23" s="6"/>
      <c r="G23" s="6"/>
      <c r="H23" s="6"/>
      <c r="I23" s="6"/>
      <c r="L23" s="6"/>
      <c r="M23" s="6"/>
      <c r="N23" s="59" t="s">
        <v>690</v>
      </c>
      <c r="O23" s="223">
        <v>0</v>
      </c>
      <c r="P23" s="223">
        <v>0</v>
      </c>
      <c r="Q23" s="223">
        <v>0</v>
      </c>
      <c r="R23" s="223" t="s">
        <v>4</v>
      </c>
      <c r="S23" s="223">
        <v>0</v>
      </c>
    </row>
    <row r="24" spans="1:19" ht="18.75" customHeight="1">
      <c r="A24" s="362"/>
      <c r="B24" s="6"/>
      <c r="C24" s="6"/>
      <c r="D24" s="6"/>
      <c r="E24" s="6"/>
      <c r="F24" s="6"/>
      <c r="G24" s="6"/>
      <c r="H24" s="6"/>
      <c r="I24" s="6"/>
      <c r="L24" s="6"/>
      <c r="M24" s="6"/>
      <c r="N24" s="59" t="s">
        <v>689</v>
      </c>
      <c r="O24" s="223">
        <v>0</v>
      </c>
      <c r="P24" s="223">
        <v>0</v>
      </c>
      <c r="Q24" s="223">
        <v>0</v>
      </c>
      <c r="R24" s="223">
        <v>0</v>
      </c>
      <c r="S24" s="223">
        <v>0</v>
      </c>
    </row>
    <row r="25" spans="1:19" ht="18.75" customHeight="1">
      <c r="A25" s="362"/>
      <c r="B25" s="6"/>
      <c r="C25" s="6"/>
      <c r="D25" s="6"/>
      <c r="E25" s="6"/>
      <c r="F25" s="6"/>
      <c r="G25" s="6"/>
      <c r="H25" s="6"/>
      <c r="I25" s="6"/>
      <c r="L25" s="18"/>
      <c r="M25" s="18"/>
      <c r="N25" s="31" t="s">
        <v>688</v>
      </c>
      <c r="O25" s="223">
        <v>0</v>
      </c>
      <c r="P25" s="223" t="s">
        <v>4</v>
      </c>
      <c r="Q25" s="223" t="s">
        <v>4</v>
      </c>
      <c r="R25" s="223" t="s">
        <v>4</v>
      </c>
      <c r="S25" s="223" t="s">
        <v>4</v>
      </c>
    </row>
    <row r="26" spans="1:19" ht="18.75" customHeight="1">
      <c r="A26" s="362"/>
      <c r="B26" s="6"/>
      <c r="C26" s="6"/>
      <c r="D26" s="6"/>
      <c r="E26" s="6"/>
      <c r="F26" s="6"/>
      <c r="G26" s="6"/>
      <c r="H26" s="6"/>
      <c r="I26" s="6"/>
      <c r="L26" s="6"/>
      <c r="M26" s="6"/>
      <c r="N26" s="59" t="s">
        <v>687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</row>
    <row r="27" spans="1:19" ht="18.75" customHeight="1" thickBot="1">
      <c r="A27" s="6"/>
      <c r="B27" s="6"/>
      <c r="C27" s="6"/>
      <c r="D27" s="6"/>
      <c r="E27" s="6"/>
      <c r="F27" s="6"/>
      <c r="G27" s="6"/>
      <c r="H27" s="6"/>
      <c r="I27" s="6"/>
      <c r="L27" s="6"/>
      <c r="M27" s="6"/>
      <c r="N27" s="59" t="s">
        <v>686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</row>
    <row r="28" spans="1:19" ht="18.75" customHeight="1">
      <c r="A28" s="157" t="s">
        <v>656</v>
      </c>
      <c r="B28" s="179" t="s">
        <v>655</v>
      </c>
      <c r="C28" s="123"/>
      <c r="D28" s="123"/>
      <c r="E28" s="123"/>
      <c r="F28" s="123"/>
      <c r="G28" s="123"/>
      <c r="H28" s="123"/>
      <c r="I28" s="123"/>
      <c r="L28" s="6"/>
      <c r="M28" s="6"/>
      <c r="N28" s="59" t="s">
        <v>685</v>
      </c>
      <c r="O28" s="6">
        <v>2</v>
      </c>
      <c r="P28" s="6">
        <v>1</v>
      </c>
      <c r="Q28" s="6">
        <v>1</v>
      </c>
      <c r="R28" s="6">
        <v>1</v>
      </c>
      <c r="S28" s="6">
        <v>1</v>
      </c>
    </row>
    <row r="29" spans="1:19" ht="18.75" customHeight="1">
      <c r="A29" s="256"/>
      <c r="B29" s="262"/>
      <c r="C29" s="181"/>
      <c r="D29" s="181"/>
      <c r="E29" s="181"/>
      <c r="F29" s="181"/>
      <c r="G29" s="181"/>
      <c r="H29" s="181"/>
      <c r="I29" s="181"/>
      <c r="L29" s="318" t="s">
        <v>683</v>
      </c>
      <c r="M29" s="318"/>
      <c r="N29" s="373"/>
      <c r="O29" s="204">
        <f>SUM(O30:O31)</f>
        <v>0</v>
      </c>
      <c r="P29" s="204">
        <f>SUM(P30:P31)</f>
        <v>0</v>
      </c>
      <c r="Q29" s="204">
        <f>SUM(Q30:Q31)</f>
        <v>0</v>
      </c>
      <c r="R29" s="204">
        <f>SUM(R30:R31)</f>
        <v>0</v>
      </c>
      <c r="S29" s="204">
        <f>SUM(S30:S31)</f>
        <v>0</v>
      </c>
    </row>
    <row r="30" spans="1:19" ht="18.75" customHeight="1">
      <c r="A30" s="256"/>
      <c r="B30" s="265" t="s">
        <v>654</v>
      </c>
      <c r="C30" s="359"/>
      <c r="D30" s="361" t="s">
        <v>653</v>
      </c>
      <c r="E30" s="360"/>
      <c r="F30" s="265" t="s">
        <v>652</v>
      </c>
      <c r="G30" s="359"/>
      <c r="H30" s="265" t="s">
        <v>651</v>
      </c>
      <c r="I30" s="358"/>
      <c r="L30" s="6"/>
      <c r="M30" s="6"/>
      <c r="N30" s="59" t="s">
        <v>682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</row>
    <row r="31" spans="1:19" ht="18.75" customHeight="1">
      <c r="A31" s="256"/>
      <c r="B31" s="262"/>
      <c r="C31" s="267"/>
      <c r="D31" s="357"/>
      <c r="E31" s="356"/>
      <c r="F31" s="262"/>
      <c r="G31" s="267"/>
      <c r="H31" s="262"/>
      <c r="I31" s="181"/>
      <c r="L31" s="18"/>
      <c r="M31" s="18"/>
      <c r="N31" s="31" t="s">
        <v>681</v>
      </c>
      <c r="O31" s="223" t="s">
        <v>4</v>
      </c>
      <c r="P31" s="223">
        <v>0</v>
      </c>
      <c r="Q31" s="223" t="s">
        <v>4</v>
      </c>
      <c r="R31" s="223" t="s">
        <v>4</v>
      </c>
      <c r="S31" s="223" t="s">
        <v>4</v>
      </c>
    </row>
    <row r="32" spans="1:19" ht="18.75" customHeight="1">
      <c r="A32" s="256"/>
      <c r="B32" s="133" t="s">
        <v>650</v>
      </c>
      <c r="C32" s="133" t="s">
        <v>649</v>
      </c>
      <c r="D32" s="133" t="s">
        <v>650</v>
      </c>
      <c r="E32" s="133" t="s">
        <v>649</v>
      </c>
      <c r="F32" s="133" t="s">
        <v>650</v>
      </c>
      <c r="G32" s="133" t="s">
        <v>649</v>
      </c>
      <c r="H32" s="133" t="s">
        <v>648</v>
      </c>
      <c r="I32" s="265" t="s">
        <v>647</v>
      </c>
      <c r="L32" s="318" t="s">
        <v>680</v>
      </c>
      <c r="M32" s="318"/>
      <c r="N32" s="373"/>
      <c r="O32" s="204">
        <f>SUM(O33:O34)</f>
        <v>1</v>
      </c>
      <c r="P32" s="204">
        <f>SUM(P33:P34)</f>
        <v>1</v>
      </c>
      <c r="Q32" s="204">
        <v>1</v>
      </c>
      <c r="R32" s="204">
        <f>SUM(R33:R34)</f>
        <v>0</v>
      </c>
      <c r="S32" s="204">
        <f>SUM(S33:S34)</f>
        <v>1</v>
      </c>
    </row>
    <row r="33" spans="1:19" ht="18.75" customHeight="1">
      <c r="A33" s="267"/>
      <c r="B33" s="182"/>
      <c r="C33" s="182"/>
      <c r="D33" s="182"/>
      <c r="E33" s="182"/>
      <c r="F33" s="182"/>
      <c r="G33" s="182"/>
      <c r="H33" s="182"/>
      <c r="I33" s="262"/>
      <c r="L33" s="6"/>
      <c r="M33" s="6"/>
      <c r="N33" s="59" t="s">
        <v>679</v>
      </c>
      <c r="O33" s="223">
        <v>0</v>
      </c>
      <c r="P33" s="6">
        <v>1</v>
      </c>
      <c r="Q33" s="223">
        <v>0</v>
      </c>
      <c r="R33" s="223">
        <v>0</v>
      </c>
      <c r="S33" s="223">
        <v>1</v>
      </c>
    </row>
    <row r="34" spans="1:19" ht="18.75" customHeight="1">
      <c r="A34" s="355"/>
      <c r="B34" s="20"/>
      <c r="C34" s="353" t="s">
        <v>646</v>
      </c>
      <c r="D34" s="354"/>
      <c r="E34" s="353" t="s">
        <v>646</v>
      </c>
      <c r="F34" s="354"/>
      <c r="G34" s="353" t="s">
        <v>646</v>
      </c>
      <c r="H34" s="35"/>
      <c r="I34" s="353" t="s">
        <v>646</v>
      </c>
      <c r="L34" s="6"/>
      <c r="M34" s="6"/>
      <c r="N34" s="355" t="s">
        <v>450</v>
      </c>
      <c r="O34" s="6">
        <v>1</v>
      </c>
      <c r="P34" s="223">
        <v>0</v>
      </c>
      <c r="Q34" s="223">
        <v>0</v>
      </c>
      <c r="R34" s="223">
        <v>0</v>
      </c>
      <c r="S34" s="223">
        <v>0</v>
      </c>
    </row>
    <row r="35" spans="1:19" ht="18.75" customHeight="1">
      <c r="A35" s="46" t="s">
        <v>218</v>
      </c>
      <c r="B35" s="17">
        <v>23</v>
      </c>
      <c r="C35" s="17">
        <v>315</v>
      </c>
      <c r="D35" s="17">
        <v>4</v>
      </c>
      <c r="E35" s="17">
        <v>17</v>
      </c>
      <c r="F35" s="17">
        <v>83</v>
      </c>
      <c r="G35" s="17">
        <v>75</v>
      </c>
      <c r="H35" s="23" t="s">
        <v>380</v>
      </c>
      <c r="I35" s="18">
        <v>1</v>
      </c>
      <c r="L35" s="372" t="s">
        <v>677</v>
      </c>
      <c r="M35" s="372"/>
      <c r="N35" s="371"/>
      <c r="O35" s="370" t="s">
        <v>4</v>
      </c>
      <c r="P35" s="370" t="s">
        <v>4</v>
      </c>
      <c r="Q35" s="370" t="s">
        <v>4</v>
      </c>
      <c r="R35" s="370" t="s">
        <v>4</v>
      </c>
      <c r="S35" s="370" t="s">
        <v>4</v>
      </c>
    </row>
    <row r="36" spans="1:19" ht="18.75" customHeight="1">
      <c r="A36" s="352">
        <v>7</v>
      </c>
      <c r="B36" s="17">
        <v>22</v>
      </c>
      <c r="C36" s="17">
        <v>217</v>
      </c>
      <c r="D36" s="17">
        <v>4</v>
      </c>
      <c r="E36" s="17">
        <v>19</v>
      </c>
      <c r="F36" s="17">
        <v>76</v>
      </c>
      <c r="G36" s="17">
        <v>73</v>
      </c>
      <c r="H36" s="23" t="s">
        <v>380</v>
      </c>
      <c r="I36" s="18">
        <v>2</v>
      </c>
      <c r="L36" s="47" t="s">
        <v>676</v>
      </c>
      <c r="M36" s="6"/>
      <c r="N36" s="6"/>
      <c r="O36" s="6"/>
      <c r="P36" s="6"/>
      <c r="Q36" s="6"/>
      <c r="R36" s="6"/>
      <c r="S36" s="6"/>
    </row>
    <row r="37" spans="1:19" ht="18.75" customHeight="1">
      <c r="A37" s="352">
        <v>8</v>
      </c>
      <c r="B37" s="17">
        <v>14</v>
      </c>
      <c r="C37" s="17">
        <v>129</v>
      </c>
      <c r="D37" s="17">
        <v>5</v>
      </c>
      <c r="E37" s="17">
        <v>12</v>
      </c>
      <c r="F37" s="17">
        <v>73</v>
      </c>
      <c r="G37" s="17">
        <v>59</v>
      </c>
      <c r="H37" s="23" t="s">
        <v>380</v>
      </c>
      <c r="I37" s="18">
        <v>1</v>
      </c>
      <c r="L37" s="47" t="s">
        <v>675</v>
      </c>
      <c r="M37" s="6"/>
      <c r="N37" s="6"/>
      <c r="O37" s="6"/>
      <c r="P37" s="6"/>
      <c r="Q37" s="6"/>
      <c r="R37" s="6"/>
      <c r="S37" s="6"/>
    </row>
    <row r="38" spans="1:19" ht="18.75" customHeight="1">
      <c r="A38" s="352">
        <v>9</v>
      </c>
      <c r="B38" s="223" t="s">
        <v>380</v>
      </c>
      <c r="C38" s="17">
        <v>131</v>
      </c>
      <c r="D38" s="17">
        <v>4</v>
      </c>
      <c r="E38" s="17">
        <v>11</v>
      </c>
      <c r="F38" s="17">
        <v>70</v>
      </c>
      <c r="G38" s="17">
        <v>50</v>
      </c>
      <c r="H38" s="23" t="s">
        <v>380</v>
      </c>
      <c r="I38" s="18">
        <v>1</v>
      </c>
      <c r="L38" s="6" t="s">
        <v>674</v>
      </c>
      <c r="M38" s="6"/>
      <c r="N38" s="6"/>
      <c r="O38" s="6"/>
      <c r="P38" s="6"/>
      <c r="Q38" s="6"/>
      <c r="R38" s="6"/>
      <c r="S38" s="6"/>
    </row>
    <row r="39" spans="1:9" ht="18.75" customHeight="1">
      <c r="A39" s="369" t="s">
        <v>673</v>
      </c>
      <c r="B39" s="351">
        <v>13</v>
      </c>
      <c r="C39" s="351">
        <v>111</v>
      </c>
      <c r="D39" s="351">
        <v>5</v>
      </c>
      <c r="E39" s="351">
        <v>23</v>
      </c>
      <c r="F39" s="351">
        <v>67</v>
      </c>
      <c r="G39" s="351">
        <v>30</v>
      </c>
      <c r="H39" s="351">
        <v>3</v>
      </c>
      <c r="I39" s="351">
        <v>5</v>
      </c>
    </row>
    <row r="40" spans="1:19" ht="18.75" customHeight="1">
      <c r="A40" s="350" t="s">
        <v>645</v>
      </c>
      <c r="B40" s="6"/>
      <c r="C40" s="6"/>
      <c r="D40" s="6"/>
      <c r="E40" s="6"/>
      <c r="F40" s="6"/>
      <c r="G40" s="6"/>
      <c r="H40" s="6"/>
      <c r="I40" s="6"/>
      <c r="L40" s="95" t="s">
        <v>723</v>
      </c>
      <c r="M40" s="95"/>
      <c r="N40" s="95"/>
      <c r="O40" s="95"/>
      <c r="P40" s="95"/>
      <c r="Q40" s="95"/>
      <c r="R40" s="95"/>
      <c r="S40" s="95"/>
    </row>
    <row r="41" spans="1:19" ht="18.75" customHeight="1">
      <c r="A41" s="350" t="s">
        <v>644</v>
      </c>
      <c r="B41" s="20"/>
      <c r="C41" s="20"/>
      <c r="D41" s="20"/>
      <c r="E41" s="20"/>
      <c r="F41" s="20"/>
      <c r="G41" s="20"/>
      <c r="H41" s="20"/>
      <c r="I41" s="20"/>
      <c r="L41" s="96" t="s">
        <v>722</v>
      </c>
      <c r="M41" s="96"/>
      <c r="N41" s="96"/>
      <c r="O41" s="96"/>
      <c r="P41" s="96"/>
      <c r="Q41" s="96"/>
      <c r="R41" s="96"/>
      <c r="S41" s="96"/>
    </row>
    <row r="42" spans="1:19" ht="18.75" customHeight="1" thickBot="1">
      <c r="A42" s="6" t="s">
        <v>581</v>
      </c>
      <c r="B42" s="20"/>
      <c r="C42" s="20"/>
      <c r="D42" s="20"/>
      <c r="E42" s="20"/>
      <c r="F42" s="20"/>
      <c r="G42" s="20"/>
      <c r="H42" s="20"/>
      <c r="I42" s="20"/>
      <c r="L42" s="6"/>
      <c r="M42" s="25"/>
      <c r="O42" s="25"/>
      <c r="P42" s="25"/>
      <c r="Q42" s="25"/>
      <c r="R42" s="25"/>
      <c r="S42" s="19" t="s">
        <v>713</v>
      </c>
    </row>
    <row r="43" spans="12:19" ht="18.75" customHeight="1">
      <c r="L43" s="377" t="s">
        <v>721</v>
      </c>
      <c r="M43" s="377"/>
      <c r="N43" s="378"/>
      <c r="O43" s="251" t="s">
        <v>711</v>
      </c>
      <c r="P43" s="251" t="s">
        <v>710</v>
      </c>
      <c r="Q43" s="251" t="s">
        <v>709</v>
      </c>
      <c r="R43" s="251" t="s">
        <v>708</v>
      </c>
      <c r="S43" s="66" t="s">
        <v>707</v>
      </c>
    </row>
    <row r="44" spans="12:19" ht="18.75" customHeight="1">
      <c r="L44" s="379" t="s">
        <v>29</v>
      </c>
      <c r="M44" s="379"/>
      <c r="N44" s="380"/>
      <c r="O44" s="72">
        <f>SUM(O45,O58,O54,O59)</f>
        <v>44</v>
      </c>
      <c r="P44" s="72">
        <f>SUM(P45,P58,P54,P59)</f>
        <v>57</v>
      </c>
      <c r="Q44" s="72">
        <f>SUM(Q45,Q58,Q54,Q59)</f>
        <v>64</v>
      </c>
      <c r="R44" s="72">
        <f>SUM(R45,R58,R54,R59)</f>
        <v>104</v>
      </c>
      <c r="S44" s="72">
        <f>SUM(S45,S58,S54,S59)</f>
        <v>63</v>
      </c>
    </row>
    <row r="45" spans="12:19" ht="18.75" customHeight="1">
      <c r="L45" s="318" t="s">
        <v>720</v>
      </c>
      <c r="M45" s="318"/>
      <c r="N45" s="381"/>
      <c r="O45" s="374">
        <v>44</v>
      </c>
      <c r="P45" s="374">
        <f>SUM(P46:P53)</f>
        <v>47</v>
      </c>
      <c r="Q45" s="374">
        <f>SUM(Q46:Q53)</f>
        <v>53</v>
      </c>
      <c r="R45" s="374">
        <f>SUM(R46:R53)</f>
        <v>92</v>
      </c>
      <c r="S45" s="374">
        <f>SUM(S46:S53)</f>
        <v>48</v>
      </c>
    </row>
    <row r="46" spans="12:19" ht="18.75" customHeight="1">
      <c r="L46" s="362"/>
      <c r="M46" s="384" t="s">
        <v>700</v>
      </c>
      <c r="N46" s="385"/>
      <c r="O46" s="6">
        <v>1</v>
      </c>
      <c r="P46" s="6">
        <v>3</v>
      </c>
      <c r="Q46" s="6">
        <v>3</v>
      </c>
      <c r="R46" s="6">
        <v>6</v>
      </c>
      <c r="S46" s="6">
        <v>6</v>
      </c>
    </row>
    <row r="47" spans="12:19" ht="18.75" customHeight="1">
      <c r="L47" s="362"/>
      <c r="M47" s="384" t="s">
        <v>725</v>
      </c>
      <c r="N47" s="385"/>
      <c r="O47" s="6">
        <v>22</v>
      </c>
      <c r="P47" s="6">
        <v>25</v>
      </c>
      <c r="Q47" s="6">
        <v>31</v>
      </c>
      <c r="R47" s="6">
        <v>46</v>
      </c>
      <c r="S47" s="6">
        <v>23</v>
      </c>
    </row>
    <row r="48" spans="12:19" ht="18.75" customHeight="1">
      <c r="L48" s="39"/>
      <c r="M48" s="384" t="s">
        <v>695</v>
      </c>
      <c r="N48" s="385"/>
      <c r="O48" s="223" t="s">
        <v>4</v>
      </c>
      <c r="P48" s="223" t="s">
        <v>4</v>
      </c>
      <c r="Q48" s="223" t="s">
        <v>4</v>
      </c>
      <c r="R48" s="223" t="s">
        <v>4</v>
      </c>
      <c r="S48" s="223" t="s">
        <v>4</v>
      </c>
    </row>
    <row r="49" spans="12:19" ht="18.75" customHeight="1">
      <c r="L49" s="362"/>
      <c r="M49" s="384" t="s">
        <v>693</v>
      </c>
      <c r="N49" s="385"/>
      <c r="O49" s="6">
        <v>3</v>
      </c>
      <c r="P49" s="6">
        <v>3</v>
      </c>
      <c r="Q49" s="6">
        <v>3</v>
      </c>
      <c r="R49" s="6">
        <v>22</v>
      </c>
      <c r="S49" s="6">
        <v>3</v>
      </c>
    </row>
    <row r="50" spans="12:19" ht="18.75" customHeight="1">
      <c r="L50" s="362"/>
      <c r="M50" s="384" t="s">
        <v>692</v>
      </c>
      <c r="N50" s="385"/>
      <c r="O50" s="223" t="s">
        <v>4</v>
      </c>
      <c r="P50" s="223" t="s">
        <v>4</v>
      </c>
      <c r="Q50" s="223" t="s">
        <v>4</v>
      </c>
      <c r="R50" s="223" t="s">
        <v>4</v>
      </c>
      <c r="S50" s="223" t="s">
        <v>4</v>
      </c>
    </row>
    <row r="51" spans="12:19" ht="18.75" customHeight="1">
      <c r="L51" s="362"/>
      <c r="M51" s="384" t="s">
        <v>689</v>
      </c>
      <c r="N51" s="385"/>
      <c r="O51" s="6">
        <v>17</v>
      </c>
      <c r="P51" s="6">
        <v>15</v>
      </c>
      <c r="Q51" s="6">
        <v>15</v>
      </c>
      <c r="R51" s="6">
        <v>18</v>
      </c>
      <c r="S51" s="6">
        <v>15</v>
      </c>
    </row>
    <row r="52" spans="12:19" ht="18.75" customHeight="1">
      <c r="L52" s="39"/>
      <c r="M52" s="384" t="s">
        <v>719</v>
      </c>
      <c r="N52" s="385"/>
      <c r="O52" s="223" t="s">
        <v>4</v>
      </c>
      <c r="P52" s="223" t="s">
        <v>4</v>
      </c>
      <c r="Q52" s="223" t="s">
        <v>4</v>
      </c>
      <c r="R52" s="223" t="s">
        <v>4</v>
      </c>
      <c r="S52" s="223" t="s">
        <v>4</v>
      </c>
    </row>
    <row r="53" spans="12:19" ht="18.75" customHeight="1">
      <c r="L53" s="362"/>
      <c r="M53" s="384" t="s">
        <v>684</v>
      </c>
      <c r="N53" s="385"/>
      <c r="O53" s="35">
        <v>0</v>
      </c>
      <c r="P53" s="6">
        <v>1</v>
      </c>
      <c r="Q53" s="6">
        <v>1</v>
      </c>
      <c r="R53" s="6">
        <v>0</v>
      </c>
      <c r="S53" s="6">
        <v>1</v>
      </c>
    </row>
    <row r="54" spans="12:19" ht="18.75" customHeight="1">
      <c r="L54" s="318" t="s">
        <v>724</v>
      </c>
      <c r="M54" s="318"/>
      <c r="N54" s="381"/>
      <c r="O54" s="204" t="s">
        <v>4</v>
      </c>
      <c r="P54" s="204">
        <f>SUM(P55:P57)</f>
        <v>10</v>
      </c>
      <c r="Q54" s="204">
        <f>SUM(Q55:Q57)</f>
        <v>11</v>
      </c>
      <c r="R54" s="204">
        <f>SUM(R55:R57)</f>
        <v>12</v>
      </c>
      <c r="S54" s="204">
        <f>SUM(S55:S57)</f>
        <v>15</v>
      </c>
    </row>
    <row r="55" spans="12:19" ht="18.75" customHeight="1">
      <c r="L55" s="39"/>
      <c r="M55" s="384" t="s">
        <v>678</v>
      </c>
      <c r="N55" s="385"/>
      <c r="O55" s="223" t="s">
        <v>4</v>
      </c>
      <c r="P55" s="223" t="s">
        <v>4</v>
      </c>
      <c r="Q55" s="223" t="s">
        <v>4</v>
      </c>
      <c r="R55" s="223" t="s">
        <v>4</v>
      </c>
      <c r="S55" s="223" t="s">
        <v>4</v>
      </c>
    </row>
    <row r="56" spans="12:19" ht="18.75" customHeight="1">
      <c r="L56" s="39"/>
      <c r="M56" s="384" t="s">
        <v>718</v>
      </c>
      <c r="N56" s="385"/>
      <c r="O56" s="223" t="s">
        <v>4</v>
      </c>
      <c r="P56" s="6">
        <v>10</v>
      </c>
      <c r="Q56" s="6">
        <v>11</v>
      </c>
      <c r="R56" s="6">
        <v>12</v>
      </c>
      <c r="S56" s="6">
        <v>15</v>
      </c>
    </row>
    <row r="57" spans="12:19" ht="18.75" customHeight="1">
      <c r="L57" s="39"/>
      <c r="M57" s="384" t="s">
        <v>726</v>
      </c>
      <c r="N57" s="385"/>
      <c r="O57" s="223" t="s">
        <v>4</v>
      </c>
      <c r="P57" s="223" t="s">
        <v>4</v>
      </c>
      <c r="Q57" s="223" t="s">
        <v>4</v>
      </c>
      <c r="R57" s="223" t="s">
        <v>4</v>
      </c>
      <c r="S57" s="223" t="s">
        <v>4</v>
      </c>
    </row>
    <row r="58" spans="12:19" ht="18.75" customHeight="1">
      <c r="L58" s="318" t="s">
        <v>683</v>
      </c>
      <c r="M58" s="318"/>
      <c r="N58" s="381"/>
      <c r="O58" s="204" t="s">
        <v>4</v>
      </c>
      <c r="P58" s="204" t="s">
        <v>4</v>
      </c>
      <c r="Q58" s="204" t="s">
        <v>4</v>
      </c>
      <c r="R58" s="204" t="s">
        <v>4</v>
      </c>
      <c r="S58" s="204">
        <v>0</v>
      </c>
    </row>
    <row r="59" spans="12:19" ht="18.75" customHeight="1">
      <c r="L59" s="382" t="s">
        <v>677</v>
      </c>
      <c r="M59" s="382"/>
      <c r="N59" s="383"/>
      <c r="O59" s="370" t="s">
        <v>4</v>
      </c>
      <c r="P59" s="370" t="s">
        <v>4</v>
      </c>
      <c r="Q59" s="370" t="s">
        <v>4</v>
      </c>
      <c r="R59" s="370" t="s">
        <v>4</v>
      </c>
      <c r="S59" s="370" t="s">
        <v>4</v>
      </c>
    </row>
    <row r="60" spans="12:18" ht="18.75" customHeight="1">
      <c r="L60" s="6" t="s">
        <v>717</v>
      </c>
      <c r="M60" s="6"/>
      <c r="N60" s="6"/>
      <c r="O60" s="6"/>
      <c r="P60" s="6"/>
      <c r="Q60" s="6"/>
      <c r="R60" s="6"/>
    </row>
    <row r="61" spans="12:18" ht="18.75" customHeight="1">
      <c r="L61" s="6" t="s">
        <v>674</v>
      </c>
      <c r="M61" s="6"/>
      <c r="N61" s="6"/>
      <c r="O61" s="6"/>
      <c r="P61" s="6"/>
      <c r="Q61" s="6"/>
      <c r="R61" s="6"/>
    </row>
  </sheetData>
  <sheetProtection/>
  <mergeCells count="56">
    <mergeCell ref="L58:N58"/>
    <mergeCell ref="L59:N59"/>
    <mergeCell ref="L40:S40"/>
    <mergeCell ref="L41:S41"/>
    <mergeCell ref="L54:N54"/>
    <mergeCell ref="M57:N57"/>
    <mergeCell ref="M50:N50"/>
    <mergeCell ref="M51:N51"/>
    <mergeCell ref="M52:N52"/>
    <mergeCell ref="M53:N53"/>
    <mergeCell ref="M55:N55"/>
    <mergeCell ref="M56:N56"/>
    <mergeCell ref="L45:N45"/>
    <mergeCell ref="M46:N46"/>
    <mergeCell ref="M47:N47"/>
    <mergeCell ref="M48:N48"/>
    <mergeCell ref="M49:N49"/>
    <mergeCell ref="L43:N43"/>
    <mergeCell ref="L44:N44"/>
    <mergeCell ref="L35:N35"/>
    <mergeCell ref="L8:N8"/>
    <mergeCell ref="L3:S3"/>
    <mergeCell ref="L4:S4"/>
    <mergeCell ref="L6:N6"/>
    <mergeCell ref="L7:N7"/>
    <mergeCell ref="L29:N29"/>
    <mergeCell ref="L32:N32"/>
    <mergeCell ref="E32:E33"/>
    <mergeCell ref="F32:F33"/>
    <mergeCell ref="G32:G33"/>
    <mergeCell ref="H32:H33"/>
    <mergeCell ref="I9:I10"/>
    <mergeCell ref="E7:E10"/>
    <mergeCell ref="F9:F10"/>
    <mergeCell ref="G9:G10"/>
    <mergeCell ref="H9:H10"/>
    <mergeCell ref="A28:A33"/>
    <mergeCell ref="B30:C31"/>
    <mergeCell ref="D30:E31"/>
    <mergeCell ref="F30:G31"/>
    <mergeCell ref="H30:I31"/>
    <mergeCell ref="B28:I29"/>
    <mergeCell ref="B32:B33"/>
    <mergeCell ref="C32:C33"/>
    <mergeCell ref="D32:D33"/>
    <mergeCell ref="I32:I33"/>
    <mergeCell ref="B6:B10"/>
    <mergeCell ref="A3:I3"/>
    <mergeCell ref="B5:I5"/>
    <mergeCell ref="F6:I6"/>
    <mergeCell ref="C6:E6"/>
    <mergeCell ref="F7:G8"/>
    <mergeCell ref="H7:I8"/>
    <mergeCell ref="A5:A10"/>
    <mergeCell ref="C7:C10"/>
    <mergeCell ref="D7:D10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F9">
      <selection activeCell="K29" sqref="K29"/>
    </sheetView>
  </sheetViews>
  <sheetFormatPr defaultColWidth="8.796875" defaultRowHeight="18.75" customHeight="1"/>
  <cols>
    <col min="1" max="2" width="3.09765625" style="0" customWidth="1"/>
    <col min="3" max="3" width="25" style="0" customWidth="1"/>
    <col min="4" max="11" width="13.09765625" style="0" customWidth="1"/>
    <col min="12" max="12" width="3.09765625" style="0" customWidth="1"/>
    <col min="13" max="13" width="18.69921875" style="0" customWidth="1"/>
    <col min="14" max="14" width="6.19921875" style="0" customWidth="1"/>
    <col min="15" max="16384" width="13.09765625" style="0" customWidth="1"/>
  </cols>
  <sheetData>
    <row r="1" spans="1:19" ht="18.75" customHeight="1">
      <c r="A1" s="166" t="s">
        <v>727</v>
      </c>
      <c r="S1" s="176" t="s">
        <v>855</v>
      </c>
    </row>
    <row r="3" spans="1:19" ht="18.75" customHeight="1">
      <c r="A3" s="95" t="s">
        <v>785</v>
      </c>
      <c r="B3" s="95"/>
      <c r="C3" s="95"/>
      <c r="D3" s="95"/>
      <c r="E3" s="95"/>
      <c r="F3" s="95"/>
      <c r="G3" s="95"/>
      <c r="H3" s="95"/>
      <c r="I3" s="60"/>
      <c r="L3" s="95" t="s">
        <v>854</v>
      </c>
      <c r="M3" s="95"/>
      <c r="N3" s="95"/>
      <c r="O3" s="95"/>
      <c r="P3" s="95"/>
      <c r="Q3" s="95"/>
      <c r="R3" s="95"/>
      <c r="S3" s="95"/>
    </row>
    <row r="4" spans="1:19" ht="18.75" customHeight="1" thickBot="1">
      <c r="A4" s="6"/>
      <c r="B4" s="6"/>
      <c r="C4" s="25"/>
      <c r="D4" s="25"/>
      <c r="E4" s="25"/>
      <c r="F4" s="25"/>
      <c r="G4" s="25"/>
      <c r="H4" s="19" t="s">
        <v>713</v>
      </c>
      <c r="I4" s="19"/>
      <c r="L4" s="6"/>
      <c r="M4" s="6"/>
      <c r="N4" s="6"/>
      <c r="O4" s="6"/>
      <c r="P4" s="6"/>
      <c r="Q4" s="6"/>
      <c r="R4" s="6"/>
      <c r="S4" s="6"/>
    </row>
    <row r="5" spans="1:19" ht="18.75" customHeight="1">
      <c r="A5" s="391"/>
      <c r="B5" s="135" t="s">
        <v>784</v>
      </c>
      <c r="C5" s="136"/>
      <c r="D5" s="251" t="s">
        <v>214</v>
      </c>
      <c r="E5" s="251" t="s">
        <v>783</v>
      </c>
      <c r="F5" s="251" t="s">
        <v>782</v>
      </c>
      <c r="G5" s="251" t="s">
        <v>781</v>
      </c>
      <c r="H5" s="250" t="s">
        <v>780</v>
      </c>
      <c r="I5" s="61"/>
      <c r="L5" s="413" t="s">
        <v>784</v>
      </c>
      <c r="M5" s="413"/>
      <c r="N5" s="412" t="s">
        <v>853</v>
      </c>
      <c r="O5" s="67" t="s">
        <v>852</v>
      </c>
      <c r="P5" s="251" t="s">
        <v>222</v>
      </c>
      <c r="Q5" s="251" t="s">
        <v>851</v>
      </c>
      <c r="R5" s="251" t="s">
        <v>850</v>
      </c>
      <c r="S5" s="250" t="s">
        <v>849</v>
      </c>
    </row>
    <row r="6" spans="1:19" ht="18.75" customHeight="1">
      <c r="A6" s="318" t="s">
        <v>779</v>
      </c>
      <c r="B6" s="318"/>
      <c r="C6" s="308"/>
      <c r="D6" s="72">
        <v>30802</v>
      </c>
      <c r="E6" s="72">
        <v>20747</v>
      </c>
      <c r="F6" s="72">
        <v>19522</v>
      </c>
      <c r="G6" s="72">
        <v>20774</v>
      </c>
      <c r="H6" s="72">
        <v>20396</v>
      </c>
      <c r="I6" s="72"/>
      <c r="L6" s="261" t="s">
        <v>848</v>
      </c>
      <c r="M6" s="411"/>
      <c r="N6" s="69" t="s">
        <v>843</v>
      </c>
      <c r="O6" s="410">
        <v>3.78</v>
      </c>
      <c r="P6" s="410">
        <v>3.75</v>
      </c>
      <c r="Q6" s="410">
        <v>4.4</v>
      </c>
      <c r="R6" s="410">
        <v>2.2</v>
      </c>
      <c r="S6" s="410">
        <v>5.5</v>
      </c>
    </row>
    <row r="7" spans="1:19" ht="18.75" customHeight="1">
      <c r="A7" s="45"/>
      <c r="B7" s="375"/>
      <c r="C7" s="390"/>
      <c r="D7" s="312"/>
      <c r="E7" s="312"/>
      <c r="F7" s="312"/>
      <c r="G7" s="312"/>
      <c r="H7" s="312"/>
      <c r="I7" s="312"/>
      <c r="L7" s="158" t="s">
        <v>847</v>
      </c>
      <c r="M7" s="158"/>
      <c r="N7" s="69" t="s">
        <v>3</v>
      </c>
      <c r="O7" s="410">
        <v>2.48</v>
      </c>
      <c r="P7" s="410">
        <v>0.38</v>
      </c>
      <c r="Q7" s="410">
        <v>2.23</v>
      </c>
      <c r="R7" s="410">
        <v>4.19</v>
      </c>
      <c r="S7" s="410">
        <v>8.87</v>
      </c>
    </row>
    <row r="8" spans="1:19" ht="18.75" customHeight="1">
      <c r="A8" s="45"/>
      <c r="B8" s="318" t="s">
        <v>778</v>
      </c>
      <c r="C8" s="308"/>
      <c r="D8" s="72">
        <f>SUM(D9:D16)</f>
        <v>14903</v>
      </c>
      <c r="E8" s="72">
        <f>SUM(E9:E16)</f>
        <v>15173</v>
      </c>
      <c r="F8" s="72">
        <f>SUM(F9:F16)</f>
        <v>14192</v>
      </c>
      <c r="G8" s="72">
        <f>SUM(G9:G16)</f>
        <v>15205</v>
      </c>
      <c r="H8" s="72">
        <f>SUM(H9:H16)</f>
        <v>15108</v>
      </c>
      <c r="I8" s="72"/>
      <c r="L8" s="158" t="s">
        <v>846</v>
      </c>
      <c r="M8" s="158"/>
      <c r="N8" s="69" t="s">
        <v>845</v>
      </c>
      <c r="O8" s="409">
        <v>106</v>
      </c>
      <c r="P8" s="409">
        <v>80</v>
      </c>
      <c r="Q8" s="409">
        <v>125</v>
      </c>
      <c r="R8" s="409">
        <v>143</v>
      </c>
      <c r="S8" s="409">
        <v>84</v>
      </c>
    </row>
    <row r="9" spans="1:19" ht="18.75" customHeight="1">
      <c r="A9" s="6"/>
      <c r="B9" s="18"/>
      <c r="C9" s="31" t="s">
        <v>777</v>
      </c>
      <c r="D9" s="17">
        <v>3928</v>
      </c>
      <c r="E9" s="17">
        <v>4412</v>
      </c>
      <c r="F9" s="17">
        <v>4548</v>
      </c>
      <c r="G9" s="17">
        <v>5023</v>
      </c>
      <c r="H9" s="17">
        <v>4959</v>
      </c>
      <c r="I9" s="17"/>
      <c r="L9" s="158" t="s">
        <v>844</v>
      </c>
      <c r="M9" s="158"/>
      <c r="N9" s="69" t="s">
        <v>843</v>
      </c>
      <c r="O9" s="409">
        <v>347</v>
      </c>
      <c r="P9" s="409">
        <v>256</v>
      </c>
      <c r="Q9" s="409">
        <v>314</v>
      </c>
      <c r="R9" s="409">
        <v>547</v>
      </c>
      <c r="S9" s="409">
        <v>416</v>
      </c>
    </row>
    <row r="10" spans="1:19" ht="18.75" customHeight="1">
      <c r="A10" s="6"/>
      <c r="B10" s="18"/>
      <c r="C10" s="31" t="s">
        <v>776</v>
      </c>
      <c r="D10" s="17">
        <v>1259</v>
      </c>
      <c r="E10" s="17">
        <v>638</v>
      </c>
      <c r="F10" s="17">
        <v>672</v>
      </c>
      <c r="G10" s="17">
        <v>446</v>
      </c>
      <c r="H10" s="17">
        <v>318</v>
      </c>
      <c r="I10" s="17"/>
      <c r="L10" s="158" t="s">
        <v>842</v>
      </c>
      <c r="M10" s="158"/>
      <c r="N10" s="69" t="s">
        <v>841</v>
      </c>
      <c r="O10" s="408">
        <v>1426</v>
      </c>
      <c r="P10" s="408">
        <v>835</v>
      </c>
      <c r="Q10" s="408">
        <v>1218</v>
      </c>
      <c r="R10" s="408">
        <v>2532</v>
      </c>
      <c r="S10" s="408">
        <v>2240</v>
      </c>
    </row>
    <row r="11" spans="1:19" ht="18.75" customHeight="1">
      <c r="A11" s="6"/>
      <c r="B11" s="18"/>
      <c r="C11" s="31" t="s">
        <v>775</v>
      </c>
      <c r="D11" s="17">
        <v>1394</v>
      </c>
      <c r="E11" s="17">
        <v>1116</v>
      </c>
      <c r="F11" s="17">
        <v>739</v>
      </c>
      <c r="G11" s="17">
        <v>791</v>
      </c>
      <c r="H11" s="17">
        <v>745</v>
      </c>
      <c r="I11" s="17"/>
      <c r="L11" s="18"/>
      <c r="M11" s="18"/>
      <c r="N11" s="69"/>
      <c r="O11" s="8"/>
      <c r="P11" s="8"/>
      <c r="Q11" s="8"/>
      <c r="R11" s="8"/>
      <c r="S11" s="8"/>
    </row>
    <row r="12" spans="1:19" ht="18.75" customHeight="1">
      <c r="A12" s="6"/>
      <c r="B12" s="18"/>
      <c r="C12" s="31" t="s">
        <v>774</v>
      </c>
      <c r="D12" s="17">
        <v>2827</v>
      </c>
      <c r="E12" s="17">
        <v>3026</v>
      </c>
      <c r="F12" s="17">
        <v>2784</v>
      </c>
      <c r="G12" s="17">
        <v>3279</v>
      </c>
      <c r="H12" s="17">
        <v>3203</v>
      </c>
      <c r="I12" s="17"/>
      <c r="L12" s="158" t="s">
        <v>840</v>
      </c>
      <c r="M12" s="158"/>
      <c r="N12" s="69" t="s">
        <v>839</v>
      </c>
      <c r="O12" s="407">
        <v>4868</v>
      </c>
      <c r="P12" s="406">
        <v>544</v>
      </c>
      <c r="Q12" s="406">
        <v>3711</v>
      </c>
      <c r="R12" s="406">
        <v>12378</v>
      </c>
      <c r="S12" s="406">
        <v>10997</v>
      </c>
    </row>
    <row r="13" spans="1:19" ht="18.75" customHeight="1">
      <c r="A13" s="6"/>
      <c r="B13" s="18"/>
      <c r="C13" s="31" t="s">
        <v>773</v>
      </c>
      <c r="D13" s="17">
        <v>285</v>
      </c>
      <c r="E13" s="17">
        <v>236</v>
      </c>
      <c r="F13" s="17">
        <v>161</v>
      </c>
      <c r="G13" s="17">
        <v>171</v>
      </c>
      <c r="H13" s="17">
        <v>157</v>
      </c>
      <c r="I13" s="17"/>
      <c r="L13" s="18"/>
      <c r="M13" s="30"/>
      <c r="N13" s="69"/>
      <c r="O13" s="404"/>
      <c r="P13" s="405"/>
      <c r="Q13" s="405"/>
      <c r="R13" s="405"/>
      <c r="S13" s="405"/>
    </row>
    <row r="14" spans="1:19" ht="18.75" customHeight="1">
      <c r="A14" s="6"/>
      <c r="B14" s="18"/>
      <c r="C14" s="31" t="s">
        <v>772</v>
      </c>
      <c r="D14" s="17">
        <v>3928</v>
      </c>
      <c r="E14" s="17">
        <v>4475</v>
      </c>
      <c r="F14" s="17">
        <v>4030</v>
      </c>
      <c r="G14" s="17">
        <v>4148</v>
      </c>
      <c r="H14" s="17">
        <v>4691</v>
      </c>
      <c r="I14" s="17"/>
      <c r="L14" s="158" t="s">
        <v>838</v>
      </c>
      <c r="M14" s="158"/>
      <c r="N14" s="69" t="s">
        <v>791</v>
      </c>
      <c r="O14" s="404">
        <f>SUM(O15:O16)</f>
        <v>7021.099999999999</v>
      </c>
      <c r="P14" s="404">
        <f>SUM(P15:P16)</f>
        <v>3343.6</v>
      </c>
      <c r="Q14" s="404">
        <f>SUM(Q15:Q16)</f>
        <v>4724.2</v>
      </c>
      <c r="R14" s="404">
        <f>SUM(R15:R16)</f>
        <v>10997.2</v>
      </c>
      <c r="S14" s="404">
        <f>SUM(S15:S16)</f>
        <v>21875.8</v>
      </c>
    </row>
    <row r="15" spans="1:19" ht="18.75" customHeight="1">
      <c r="A15" s="6"/>
      <c r="B15" s="41"/>
      <c r="C15" s="31" t="s">
        <v>771</v>
      </c>
      <c r="D15" s="389">
        <v>1218</v>
      </c>
      <c r="E15" s="389">
        <v>1213</v>
      </c>
      <c r="F15" s="389">
        <v>1214</v>
      </c>
      <c r="G15" s="389">
        <v>1315</v>
      </c>
      <c r="H15" s="389">
        <v>1008</v>
      </c>
      <c r="I15" s="389"/>
      <c r="L15" s="18"/>
      <c r="M15" s="30" t="s">
        <v>837</v>
      </c>
      <c r="N15" s="69" t="s">
        <v>789</v>
      </c>
      <c r="O15" s="404">
        <v>4879.9</v>
      </c>
      <c r="P15" s="404">
        <v>2481.5</v>
      </c>
      <c r="Q15" s="404">
        <v>3008.9</v>
      </c>
      <c r="R15" s="404">
        <v>6900.6</v>
      </c>
      <c r="S15" s="404">
        <v>17052.5</v>
      </c>
    </row>
    <row r="16" spans="1:19" ht="18.75" customHeight="1">
      <c r="A16" s="6"/>
      <c r="B16" s="56"/>
      <c r="C16" s="59" t="s">
        <v>770</v>
      </c>
      <c r="D16" s="6">
        <v>64</v>
      </c>
      <c r="E16" s="6">
        <v>57</v>
      </c>
      <c r="F16" s="6">
        <v>44</v>
      </c>
      <c r="G16" s="6">
        <v>32</v>
      </c>
      <c r="H16" s="6">
        <v>27</v>
      </c>
      <c r="I16" s="6"/>
      <c r="L16" s="18"/>
      <c r="M16" s="30" t="s">
        <v>836</v>
      </c>
      <c r="N16" s="69" t="s">
        <v>789</v>
      </c>
      <c r="O16" s="404">
        <v>2141.2</v>
      </c>
      <c r="P16" s="404">
        <v>862.1</v>
      </c>
      <c r="Q16" s="404">
        <v>1715.3</v>
      </c>
      <c r="R16" s="404">
        <v>4096.6</v>
      </c>
      <c r="S16" s="404">
        <v>4823.3</v>
      </c>
    </row>
    <row r="17" spans="1:19" ht="18.75" customHeight="1">
      <c r="A17" s="6"/>
      <c r="B17" s="56"/>
      <c r="C17" s="205"/>
      <c r="D17" s="6"/>
      <c r="E17" s="6"/>
      <c r="F17" s="6"/>
      <c r="G17" s="6"/>
      <c r="H17" s="6"/>
      <c r="I17" s="6"/>
      <c r="L17" s="18"/>
      <c r="M17" s="18"/>
      <c r="N17" s="69"/>
      <c r="O17" s="8"/>
      <c r="P17" s="8"/>
      <c r="Q17" s="8"/>
      <c r="R17" s="8"/>
      <c r="S17" s="8"/>
    </row>
    <row r="18" spans="1:19" ht="18.75" customHeight="1">
      <c r="A18" s="45"/>
      <c r="B18" s="318" t="s">
        <v>769</v>
      </c>
      <c r="C18" s="308"/>
      <c r="D18" s="72">
        <f>SUM(D19:D20)</f>
        <v>521</v>
      </c>
      <c r="E18" s="72">
        <f>SUM(E19:E20)</f>
        <v>428</v>
      </c>
      <c r="F18" s="72">
        <f>SUM(F19:F20)</f>
        <v>353</v>
      </c>
      <c r="G18" s="72">
        <f>SUM(G19:G20)</f>
        <v>542</v>
      </c>
      <c r="H18" s="72">
        <f>SUM(H19:H20)</f>
        <v>712</v>
      </c>
      <c r="I18" s="72"/>
      <c r="L18" s="158" t="s">
        <v>835</v>
      </c>
      <c r="M18" s="245"/>
      <c r="N18" s="69" t="s">
        <v>791</v>
      </c>
      <c r="O18" s="400">
        <f>O20-O23</f>
        <v>1831.999999999999</v>
      </c>
      <c r="P18" s="400">
        <f>P20-P23</f>
        <v>166</v>
      </c>
      <c r="Q18" s="400">
        <f>Q20-Q23</f>
        <v>1643.1000000000001</v>
      </c>
      <c r="R18" s="400">
        <f>R20-R23</f>
        <v>4597.700000000001</v>
      </c>
      <c r="S18" s="400">
        <f>S20-S23</f>
        <v>3671.500000000002</v>
      </c>
    </row>
    <row r="19" spans="1:19" ht="18.75" customHeight="1">
      <c r="A19" s="6"/>
      <c r="B19" s="56"/>
      <c r="C19" s="59" t="s">
        <v>768</v>
      </c>
      <c r="D19" s="6">
        <v>48</v>
      </c>
      <c r="E19" s="6">
        <v>56</v>
      </c>
      <c r="F19" s="6">
        <v>58</v>
      </c>
      <c r="G19" s="6">
        <v>56</v>
      </c>
      <c r="H19" s="6">
        <v>53</v>
      </c>
      <c r="I19" s="6"/>
      <c r="L19" s="6"/>
      <c r="M19" s="6"/>
      <c r="N19" s="403"/>
      <c r="O19" s="6"/>
      <c r="P19" s="6"/>
      <c r="Q19" s="6"/>
      <c r="R19" s="6"/>
      <c r="S19" s="6"/>
    </row>
    <row r="20" spans="1:19" ht="18.75" customHeight="1">
      <c r="A20" s="6"/>
      <c r="B20" s="41"/>
      <c r="C20" s="31" t="s">
        <v>767</v>
      </c>
      <c r="D20" s="17">
        <v>473</v>
      </c>
      <c r="E20" s="17">
        <v>372</v>
      </c>
      <c r="F20" s="17">
        <v>295</v>
      </c>
      <c r="G20" s="17">
        <v>486</v>
      </c>
      <c r="H20" s="17">
        <v>659</v>
      </c>
      <c r="I20" s="17"/>
      <c r="L20" s="158" t="s">
        <v>834</v>
      </c>
      <c r="M20" s="158"/>
      <c r="N20" s="69" t="s">
        <v>789</v>
      </c>
      <c r="O20" s="400">
        <v>4359.4</v>
      </c>
      <c r="P20" s="400">
        <f>SUM(P21)</f>
        <v>535.7</v>
      </c>
      <c r="Q20" s="400">
        <f>SUM(Q21)</f>
        <v>2992.9</v>
      </c>
      <c r="R20" s="400">
        <v>10055.7</v>
      </c>
      <c r="S20" s="400">
        <f>SUM(S21)</f>
        <v>13014.5</v>
      </c>
    </row>
    <row r="21" spans="1:19" ht="18.75" customHeight="1">
      <c r="A21" s="6"/>
      <c r="B21" s="41"/>
      <c r="C21" s="31"/>
      <c r="D21" s="8"/>
      <c r="E21" s="8"/>
      <c r="F21" s="8"/>
      <c r="G21" s="8"/>
      <c r="H21" s="8"/>
      <c r="I21" s="8"/>
      <c r="L21" s="18"/>
      <c r="M21" s="58" t="s">
        <v>833</v>
      </c>
      <c r="N21" s="69" t="s">
        <v>789</v>
      </c>
      <c r="O21" s="400">
        <v>4349.4</v>
      </c>
      <c r="P21" s="400">
        <v>535.7</v>
      </c>
      <c r="Q21" s="400">
        <v>2992.9</v>
      </c>
      <c r="R21" s="400">
        <v>10007.8</v>
      </c>
      <c r="S21" s="400">
        <v>13014.5</v>
      </c>
    </row>
    <row r="22" spans="1:19" ht="18.75" customHeight="1">
      <c r="A22" s="45"/>
      <c r="B22" s="318" t="s">
        <v>766</v>
      </c>
      <c r="C22" s="308"/>
      <c r="D22" s="72">
        <v>8</v>
      </c>
      <c r="E22" s="72">
        <v>11</v>
      </c>
      <c r="F22" s="72">
        <v>55</v>
      </c>
      <c r="G22" s="246">
        <v>45</v>
      </c>
      <c r="H22" s="246">
        <v>48</v>
      </c>
      <c r="I22" s="246"/>
      <c r="L22" s="6"/>
      <c r="M22" s="6"/>
      <c r="N22" s="403"/>
      <c r="O22" s="6"/>
      <c r="P22" s="6"/>
      <c r="Q22" s="6"/>
      <c r="R22" s="6"/>
      <c r="S22" s="6"/>
    </row>
    <row r="23" spans="1:19" ht="18.75" customHeight="1">
      <c r="A23" s="6"/>
      <c r="B23" s="41"/>
      <c r="C23" s="31" t="s">
        <v>765</v>
      </c>
      <c r="D23" s="17">
        <v>6</v>
      </c>
      <c r="E23" s="17">
        <v>7</v>
      </c>
      <c r="F23" s="17">
        <v>52</v>
      </c>
      <c r="G23" s="17">
        <v>42</v>
      </c>
      <c r="H23" s="17">
        <v>46</v>
      </c>
      <c r="I23" s="17"/>
      <c r="L23" s="158" t="s">
        <v>832</v>
      </c>
      <c r="M23" s="158"/>
      <c r="N23" s="69" t="s">
        <v>789</v>
      </c>
      <c r="O23" s="400">
        <f>SUM(O24:O41)</f>
        <v>2527.4000000000005</v>
      </c>
      <c r="P23" s="400">
        <f>SUM(P24:P41)</f>
        <v>369.70000000000005</v>
      </c>
      <c r="Q23" s="400">
        <f>SUM(Q24:Q41)</f>
        <v>1349.8</v>
      </c>
      <c r="R23" s="400">
        <f>SUM(R24:R41)</f>
        <v>5458</v>
      </c>
      <c r="S23" s="400">
        <f>SUM(S24:S41)</f>
        <v>9342.999999999998</v>
      </c>
    </row>
    <row r="24" spans="1:19" ht="18.75" customHeight="1">
      <c r="A24" s="6"/>
      <c r="B24" s="41"/>
      <c r="C24" s="29"/>
      <c r="D24" s="8"/>
      <c r="E24" s="8"/>
      <c r="F24" s="8"/>
      <c r="G24" s="8"/>
      <c r="H24" s="8"/>
      <c r="I24" s="8"/>
      <c r="L24" s="18"/>
      <c r="M24" s="58" t="s">
        <v>831</v>
      </c>
      <c r="N24" s="69" t="s">
        <v>789</v>
      </c>
      <c r="O24" s="400">
        <v>376.2</v>
      </c>
      <c r="P24" s="400" t="s">
        <v>43</v>
      </c>
      <c r="Q24" s="400">
        <v>6</v>
      </c>
      <c r="R24" s="400">
        <v>725.2</v>
      </c>
      <c r="S24" s="400">
        <v>2454.7</v>
      </c>
    </row>
    <row r="25" spans="1:19" ht="18.75" customHeight="1">
      <c r="A25" s="45"/>
      <c r="B25" s="318" t="s">
        <v>764</v>
      </c>
      <c r="C25" s="308"/>
      <c r="D25" s="72">
        <v>803</v>
      </c>
      <c r="E25" s="72">
        <v>704</v>
      </c>
      <c r="F25" s="72">
        <v>587</v>
      </c>
      <c r="G25" s="246">
        <v>759</v>
      </c>
      <c r="H25" s="246">
        <v>686</v>
      </c>
      <c r="I25" s="246"/>
      <c r="L25" s="18"/>
      <c r="M25" s="58" t="s">
        <v>830</v>
      </c>
      <c r="N25" s="69" t="s">
        <v>789</v>
      </c>
      <c r="O25" s="400">
        <v>226.5</v>
      </c>
      <c r="P25" s="400">
        <v>24.2</v>
      </c>
      <c r="Q25" s="400">
        <v>144.4</v>
      </c>
      <c r="R25" s="400">
        <v>642.9</v>
      </c>
      <c r="S25" s="400">
        <v>452.5</v>
      </c>
    </row>
    <row r="26" spans="1:19" ht="18.75" customHeight="1">
      <c r="A26" s="6"/>
      <c r="B26" s="41"/>
      <c r="C26" s="31" t="s">
        <v>763</v>
      </c>
      <c r="D26" s="17">
        <v>76</v>
      </c>
      <c r="E26" s="17">
        <v>74</v>
      </c>
      <c r="F26" s="17">
        <v>45</v>
      </c>
      <c r="G26" s="17">
        <v>102</v>
      </c>
      <c r="H26" s="17">
        <v>68</v>
      </c>
      <c r="I26" s="17"/>
      <c r="L26" s="18"/>
      <c r="M26" s="58" t="s">
        <v>829</v>
      </c>
      <c r="N26" s="69" t="s">
        <v>789</v>
      </c>
      <c r="O26" s="400">
        <v>1</v>
      </c>
      <c r="P26" s="400">
        <v>2.5</v>
      </c>
      <c r="Q26" s="400" t="s">
        <v>43</v>
      </c>
      <c r="R26" s="400" t="s">
        <v>43</v>
      </c>
      <c r="S26" s="400" t="s">
        <v>43</v>
      </c>
    </row>
    <row r="27" spans="1:19" ht="18.75" customHeight="1">
      <c r="A27" s="6"/>
      <c r="B27" s="41"/>
      <c r="C27" s="31" t="s">
        <v>762</v>
      </c>
      <c r="D27" s="17">
        <v>73</v>
      </c>
      <c r="E27" s="17">
        <v>108</v>
      </c>
      <c r="F27" s="17">
        <v>90</v>
      </c>
      <c r="G27" s="17">
        <v>83</v>
      </c>
      <c r="H27" s="17">
        <v>80</v>
      </c>
      <c r="I27" s="17"/>
      <c r="L27" s="18"/>
      <c r="M27" s="58" t="s">
        <v>828</v>
      </c>
      <c r="N27" s="69" t="s">
        <v>789</v>
      </c>
      <c r="O27" s="400">
        <v>233.1</v>
      </c>
      <c r="P27" s="400">
        <v>46.7</v>
      </c>
      <c r="Q27" s="400">
        <v>179.6</v>
      </c>
      <c r="R27" s="400">
        <v>560.7</v>
      </c>
      <c r="S27" s="400">
        <v>499.2</v>
      </c>
    </row>
    <row r="28" spans="1:19" ht="18.75" customHeight="1">
      <c r="A28" s="6"/>
      <c r="B28" s="41"/>
      <c r="C28" s="31" t="s">
        <v>761</v>
      </c>
      <c r="D28" s="17">
        <v>1</v>
      </c>
      <c r="E28" s="17">
        <v>1</v>
      </c>
      <c r="F28" s="17">
        <v>1</v>
      </c>
      <c r="G28" s="17">
        <v>10</v>
      </c>
      <c r="H28" s="17">
        <v>11</v>
      </c>
      <c r="I28" s="17"/>
      <c r="L28" s="18"/>
      <c r="M28" s="58" t="s">
        <v>827</v>
      </c>
      <c r="N28" s="69" t="s">
        <v>789</v>
      </c>
      <c r="O28" s="400">
        <v>387.3</v>
      </c>
      <c r="P28" s="400">
        <v>42.5</v>
      </c>
      <c r="Q28" s="400">
        <v>262.6</v>
      </c>
      <c r="R28" s="400">
        <v>789.6</v>
      </c>
      <c r="S28" s="400">
        <v>1426.8</v>
      </c>
    </row>
    <row r="29" spans="1:19" ht="18.75" customHeight="1">
      <c r="A29" s="6"/>
      <c r="B29" s="41"/>
      <c r="C29" s="31" t="s">
        <v>760</v>
      </c>
      <c r="D29" s="17">
        <v>19</v>
      </c>
      <c r="E29" s="17">
        <v>16</v>
      </c>
      <c r="F29" s="17">
        <v>18</v>
      </c>
      <c r="G29" s="17">
        <v>27</v>
      </c>
      <c r="H29" s="17">
        <v>39</v>
      </c>
      <c r="I29" s="17"/>
      <c r="L29" s="18"/>
      <c r="M29" s="58" t="s">
        <v>826</v>
      </c>
      <c r="N29" s="69" t="s">
        <v>789</v>
      </c>
      <c r="O29" s="400">
        <v>1.2</v>
      </c>
      <c r="P29" s="400">
        <v>3</v>
      </c>
      <c r="Q29" s="400" t="s">
        <v>43</v>
      </c>
      <c r="R29" s="400" t="s">
        <v>43</v>
      </c>
      <c r="S29" s="400" t="s">
        <v>43</v>
      </c>
    </row>
    <row r="30" spans="1:19" ht="18.75" customHeight="1">
      <c r="A30" s="6"/>
      <c r="B30" s="41"/>
      <c r="C30" s="31" t="s">
        <v>759</v>
      </c>
      <c r="D30" s="17">
        <v>109</v>
      </c>
      <c r="E30" s="17">
        <v>110</v>
      </c>
      <c r="F30" s="17">
        <v>132</v>
      </c>
      <c r="G30" s="17">
        <v>121</v>
      </c>
      <c r="H30" s="17">
        <v>95</v>
      </c>
      <c r="I30" s="17"/>
      <c r="L30" s="18"/>
      <c r="M30" s="58" t="s">
        <v>825</v>
      </c>
      <c r="N30" s="69" t="s">
        <v>789</v>
      </c>
      <c r="O30" s="400">
        <v>53.8</v>
      </c>
      <c r="P30" s="400">
        <v>2.4</v>
      </c>
      <c r="Q30" s="400">
        <v>35.4</v>
      </c>
      <c r="R30" s="400">
        <v>133.8</v>
      </c>
      <c r="S30" s="400">
        <v>162.2</v>
      </c>
    </row>
    <row r="31" spans="1:19" ht="18.75" customHeight="1">
      <c r="A31" s="6"/>
      <c r="B31" s="41"/>
      <c r="C31" s="31" t="s">
        <v>758</v>
      </c>
      <c r="D31" s="17">
        <v>91</v>
      </c>
      <c r="E31" s="17">
        <v>107</v>
      </c>
      <c r="F31" s="17">
        <v>51</v>
      </c>
      <c r="G31" s="17">
        <v>98</v>
      </c>
      <c r="H31" s="17">
        <v>99</v>
      </c>
      <c r="I31" s="17"/>
      <c r="L31" s="18"/>
      <c r="M31" s="58" t="s">
        <v>824</v>
      </c>
      <c r="N31" s="69" t="s">
        <v>789</v>
      </c>
      <c r="O31" s="400">
        <v>82.3</v>
      </c>
      <c r="P31" s="400">
        <v>6</v>
      </c>
      <c r="Q31" s="400">
        <v>41.3</v>
      </c>
      <c r="R31" s="400">
        <v>307.7</v>
      </c>
      <c r="S31" s="400">
        <v>42.9</v>
      </c>
    </row>
    <row r="32" spans="1:19" ht="18.75" customHeight="1">
      <c r="A32" s="6"/>
      <c r="B32" s="41"/>
      <c r="C32" s="29"/>
      <c r="D32" s="8"/>
      <c r="E32" s="8"/>
      <c r="F32" s="8"/>
      <c r="G32" s="8"/>
      <c r="H32" s="8"/>
      <c r="I32" s="8"/>
      <c r="L32" s="18"/>
      <c r="M32" s="58" t="s">
        <v>823</v>
      </c>
      <c r="N32" s="69" t="s">
        <v>789</v>
      </c>
      <c r="O32" s="400" t="s">
        <v>43</v>
      </c>
      <c r="P32" s="400" t="s">
        <v>43</v>
      </c>
      <c r="Q32" s="400" t="s">
        <v>43</v>
      </c>
      <c r="R32" s="400" t="s">
        <v>43</v>
      </c>
      <c r="S32" s="400" t="s">
        <v>43</v>
      </c>
    </row>
    <row r="33" spans="1:19" ht="18.75" customHeight="1">
      <c r="A33" s="45"/>
      <c r="B33" s="318" t="s">
        <v>757</v>
      </c>
      <c r="C33" s="308"/>
      <c r="D33" s="72">
        <v>35</v>
      </c>
      <c r="E33" s="72">
        <v>32</v>
      </c>
      <c r="F33" s="72">
        <v>30</v>
      </c>
      <c r="G33" s="246">
        <v>25</v>
      </c>
      <c r="H33" s="246">
        <v>16</v>
      </c>
      <c r="I33" s="246"/>
      <c r="L33" s="18"/>
      <c r="M33" s="58" t="s">
        <v>822</v>
      </c>
      <c r="N33" s="69" t="s">
        <v>789</v>
      </c>
      <c r="O33" s="400">
        <v>48.6</v>
      </c>
      <c r="P33" s="400">
        <v>20.5</v>
      </c>
      <c r="Q33" s="400">
        <v>21.1</v>
      </c>
      <c r="R33" s="400">
        <v>98.9</v>
      </c>
      <c r="S33" s="400">
        <v>147.7</v>
      </c>
    </row>
    <row r="34" spans="1:19" ht="18.75" customHeight="1">
      <c r="A34" s="6"/>
      <c r="B34" s="41"/>
      <c r="C34" s="31" t="s">
        <v>756</v>
      </c>
      <c r="D34" s="17">
        <v>17</v>
      </c>
      <c r="E34" s="17">
        <v>17</v>
      </c>
      <c r="F34" s="17">
        <v>15</v>
      </c>
      <c r="G34" s="17">
        <v>8</v>
      </c>
      <c r="H34" s="17">
        <v>7</v>
      </c>
      <c r="I34" s="17"/>
      <c r="L34" s="18"/>
      <c r="M34" s="58" t="s">
        <v>821</v>
      </c>
      <c r="N34" s="69" t="s">
        <v>789</v>
      </c>
      <c r="O34" s="400">
        <v>39.3</v>
      </c>
      <c r="P34" s="400">
        <v>16.9</v>
      </c>
      <c r="Q34" s="400">
        <v>47.9</v>
      </c>
      <c r="R34" s="400">
        <v>87.2</v>
      </c>
      <c r="S34" s="400">
        <v>4.9</v>
      </c>
    </row>
    <row r="35" spans="1:19" ht="18.75" customHeight="1">
      <c r="A35" s="6"/>
      <c r="B35" s="41"/>
      <c r="C35" s="29"/>
      <c r="D35" s="8"/>
      <c r="E35" s="8"/>
      <c r="F35" s="8"/>
      <c r="G35" s="8"/>
      <c r="H35" s="8"/>
      <c r="I35" s="8"/>
      <c r="L35" s="18"/>
      <c r="M35" s="58" t="s">
        <v>820</v>
      </c>
      <c r="N35" s="69" t="s">
        <v>789</v>
      </c>
      <c r="O35" s="400">
        <v>73.4</v>
      </c>
      <c r="P35" s="400">
        <v>3.2</v>
      </c>
      <c r="Q35" s="400">
        <v>8.2</v>
      </c>
      <c r="R35" s="400">
        <v>313.7</v>
      </c>
      <c r="S35" s="400">
        <v>48.7</v>
      </c>
    </row>
    <row r="36" spans="1:19" ht="18.75" customHeight="1">
      <c r="A36" s="45"/>
      <c r="B36" s="318" t="s">
        <v>755</v>
      </c>
      <c r="C36" s="308"/>
      <c r="D36" s="72">
        <v>319</v>
      </c>
      <c r="E36" s="72">
        <v>25</v>
      </c>
      <c r="F36" s="72">
        <v>23</v>
      </c>
      <c r="G36" s="246">
        <v>33</v>
      </c>
      <c r="H36" s="246">
        <v>16</v>
      </c>
      <c r="I36" s="246"/>
      <c r="L36" s="18"/>
      <c r="M36" s="58" t="s">
        <v>819</v>
      </c>
      <c r="N36" s="69" t="s">
        <v>789</v>
      </c>
      <c r="O36" s="400">
        <v>204.9</v>
      </c>
      <c r="P36" s="400">
        <v>10.9</v>
      </c>
      <c r="Q36" s="400">
        <v>154.6</v>
      </c>
      <c r="R36" s="400">
        <v>491</v>
      </c>
      <c r="S36" s="400">
        <v>590.5</v>
      </c>
    </row>
    <row r="37" spans="1:19" ht="18.75" customHeight="1">
      <c r="A37" s="6"/>
      <c r="B37" s="41"/>
      <c r="C37" s="31" t="s">
        <v>754</v>
      </c>
      <c r="D37" s="17">
        <v>303</v>
      </c>
      <c r="E37" s="17">
        <v>16</v>
      </c>
      <c r="F37" s="17">
        <v>17</v>
      </c>
      <c r="G37" s="17">
        <v>13</v>
      </c>
      <c r="H37" s="17">
        <v>5</v>
      </c>
      <c r="I37" s="17"/>
      <c r="L37" s="18"/>
      <c r="M37" s="58" t="s">
        <v>818</v>
      </c>
      <c r="N37" s="69" t="s">
        <v>789</v>
      </c>
      <c r="O37" s="400">
        <v>19.2</v>
      </c>
      <c r="P37" s="400">
        <v>0.5</v>
      </c>
      <c r="Q37" s="400">
        <v>19.3</v>
      </c>
      <c r="R37" s="400">
        <v>52.9</v>
      </c>
      <c r="S37" s="400">
        <v>26.7</v>
      </c>
    </row>
    <row r="38" spans="1:19" ht="18.75" customHeight="1">
      <c r="A38" s="6"/>
      <c r="B38" s="41"/>
      <c r="C38" s="29"/>
      <c r="D38" s="8"/>
      <c r="E38" s="8"/>
      <c r="F38" s="8"/>
      <c r="G38" s="8"/>
      <c r="H38" s="8"/>
      <c r="I38" s="8"/>
      <c r="L38" s="18"/>
      <c r="M38" s="58" t="s">
        <v>817</v>
      </c>
      <c r="N38" s="69" t="s">
        <v>789</v>
      </c>
      <c r="O38" s="400">
        <v>30.7</v>
      </c>
      <c r="P38" s="400">
        <v>11.5</v>
      </c>
      <c r="Q38" s="400" t="s">
        <v>43</v>
      </c>
      <c r="R38" s="400">
        <v>23.6</v>
      </c>
      <c r="S38" s="400">
        <v>230.4</v>
      </c>
    </row>
    <row r="39" spans="1:19" ht="18.75" customHeight="1">
      <c r="A39" s="6"/>
      <c r="B39" s="318" t="s">
        <v>753</v>
      </c>
      <c r="C39" s="308"/>
      <c r="D39" s="72">
        <v>35</v>
      </c>
      <c r="E39" s="72">
        <v>32</v>
      </c>
      <c r="F39" s="72">
        <v>36</v>
      </c>
      <c r="G39" s="246">
        <v>19</v>
      </c>
      <c r="H39" s="246">
        <v>30</v>
      </c>
      <c r="I39" s="246"/>
      <c r="L39" s="18"/>
      <c r="M39" s="58" t="s">
        <v>816</v>
      </c>
      <c r="N39" s="69" t="s">
        <v>789</v>
      </c>
      <c r="O39" s="400">
        <v>156.7</v>
      </c>
      <c r="P39" s="400">
        <v>48.9</v>
      </c>
      <c r="Q39" s="400">
        <v>71.5</v>
      </c>
      <c r="R39" s="400">
        <v>335</v>
      </c>
      <c r="S39" s="400">
        <v>507.4</v>
      </c>
    </row>
    <row r="40" spans="1:19" ht="18.75" customHeight="1">
      <c r="A40" s="6"/>
      <c r="B40" s="321"/>
      <c r="C40" s="320"/>
      <c r="D40" s="304"/>
      <c r="E40" s="304"/>
      <c r="F40" s="304"/>
      <c r="G40" s="304"/>
      <c r="H40" s="304"/>
      <c r="I40" s="304"/>
      <c r="L40" s="18"/>
      <c r="M40" s="58" t="s">
        <v>815</v>
      </c>
      <c r="N40" s="69" t="s">
        <v>789</v>
      </c>
      <c r="O40" s="400">
        <v>3</v>
      </c>
      <c r="P40" s="400">
        <v>2.1</v>
      </c>
      <c r="Q40" s="400" t="s">
        <v>43</v>
      </c>
      <c r="R40" s="400">
        <v>10.2</v>
      </c>
      <c r="S40" s="400" t="s">
        <v>43</v>
      </c>
    </row>
    <row r="41" spans="1:19" ht="18.75" customHeight="1">
      <c r="A41" s="45"/>
      <c r="B41" s="318" t="s">
        <v>752</v>
      </c>
      <c r="C41" s="308"/>
      <c r="D41" s="72">
        <v>406</v>
      </c>
      <c r="E41" s="72">
        <v>434</v>
      </c>
      <c r="F41" s="72">
        <v>421</v>
      </c>
      <c r="G41" s="246">
        <v>418</v>
      </c>
      <c r="H41" s="246">
        <v>276</v>
      </c>
      <c r="I41" s="246"/>
      <c r="L41" s="18"/>
      <c r="M41" s="58" t="s">
        <v>814</v>
      </c>
      <c r="N41" s="69" t="s">
        <v>789</v>
      </c>
      <c r="O41" s="400">
        <v>590.2</v>
      </c>
      <c r="P41" s="400">
        <v>127.9</v>
      </c>
      <c r="Q41" s="400">
        <v>357.9</v>
      </c>
      <c r="R41" s="400">
        <v>885.6</v>
      </c>
      <c r="S41" s="400">
        <v>2748.4</v>
      </c>
    </row>
    <row r="42" spans="1:19" ht="18.75" customHeight="1">
      <c r="A42" s="6"/>
      <c r="B42" s="56"/>
      <c r="C42" s="31" t="s">
        <v>751</v>
      </c>
      <c r="D42" s="17">
        <v>405</v>
      </c>
      <c r="E42" s="17">
        <v>432</v>
      </c>
      <c r="F42" s="17">
        <v>420</v>
      </c>
      <c r="G42" s="17">
        <v>417</v>
      </c>
      <c r="H42" s="17">
        <v>275</v>
      </c>
      <c r="I42" s="17"/>
      <c r="L42" s="18"/>
      <c r="M42" s="18"/>
      <c r="N42" s="69"/>
      <c r="O42" s="397"/>
      <c r="P42" s="397"/>
      <c r="Q42" s="397"/>
      <c r="R42" s="397"/>
      <c r="S42" s="397"/>
    </row>
    <row r="43" spans="1:19" ht="18.75" customHeight="1">
      <c r="A43" s="6"/>
      <c r="B43" s="41"/>
      <c r="C43" s="29"/>
      <c r="D43" s="8"/>
      <c r="E43" s="8"/>
      <c r="F43" s="8"/>
      <c r="G43" s="8"/>
      <c r="H43" s="8"/>
      <c r="I43" s="8"/>
      <c r="L43" s="245" t="s">
        <v>813</v>
      </c>
      <c r="M43" s="245"/>
      <c r="N43" s="403"/>
      <c r="O43" s="402">
        <f>SUM(O44,O48)</f>
        <v>5226.4</v>
      </c>
      <c r="P43" s="402">
        <f>SUM(P44,P48)</f>
        <v>7031.199999999999</v>
      </c>
      <c r="Q43" s="402">
        <f>SUM(Q44,Q48)</f>
        <v>4728.4</v>
      </c>
      <c r="R43" s="402">
        <f>SUM(R44,R48)</f>
        <v>3658.9</v>
      </c>
      <c r="S43" s="402" t="e">
        <f>SUM(S44,S48)</f>
        <v>#VALUE!</v>
      </c>
    </row>
    <row r="44" spans="1:19" ht="18.75" customHeight="1">
      <c r="A44" s="45"/>
      <c r="B44" s="318" t="s">
        <v>750</v>
      </c>
      <c r="C44" s="308"/>
      <c r="D44" s="72">
        <f>SUM(D45:D49)</f>
        <v>2942</v>
      </c>
      <c r="E44" s="72">
        <f>SUM(E45:E49)</f>
        <v>2974</v>
      </c>
      <c r="F44" s="72">
        <f>SUM(F45:F49)</f>
        <v>2884</v>
      </c>
      <c r="G44" s="72">
        <v>2830</v>
      </c>
      <c r="H44" s="72">
        <f>SUM(H45:H49)</f>
        <v>2804</v>
      </c>
      <c r="I44" s="72"/>
      <c r="L44" s="158" t="s">
        <v>812</v>
      </c>
      <c r="M44" s="158"/>
      <c r="N44" s="69" t="s">
        <v>789</v>
      </c>
      <c r="O44" s="400">
        <f>O45-O46</f>
        <v>362.9000000000001</v>
      </c>
      <c r="P44" s="400">
        <f>P45-P46</f>
        <v>747.0999999999999</v>
      </c>
      <c r="Q44" s="400">
        <f>Q45-Q46</f>
        <v>51.5</v>
      </c>
      <c r="R44" s="400">
        <f>R45-R46</f>
        <v>120.30000000000001</v>
      </c>
      <c r="S44" s="400">
        <f>S45-S46</f>
        <v>155.4</v>
      </c>
    </row>
    <row r="45" spans="1:19" ht="18.75" customHeight="1">
      <c r="A45" s="6"/>
      <c r="B45" s="56"/>
      <c r="C45" s="31" t="s">
        <v>749</v>
      </c>
      <c r="D45" s="17">
        <v>15</v>
      </c>
      <c r="E45" s="17">
        <v>16</v>
      </c>
      <c r="F45" s="17">
        <v>26</v>
      </c>
      <c r="G45" s="17">
        <v>28</v>
      </c>
      <c r="H45" s="17">
        <v>25</v>
      </c>
      <c r="I45" s="17"/>
      <c r="L45" s="158" t="s">
        <v>811</v>
      </c>
      <c r="M45" s="158"/>
      <c r="N45" s="69" t="s">
        <v>789</v>
      </c>
      <c r="O45" s="400">
        <v>1437.9</v>
      </c>
      <c r="P45" s="400">
        <v>3253.5</v>
      </c>
      <c r="Q45" s="400">
        <v>143.4</v>
      </c>
      <c r="R45" s="400">
        <v>145.3</v>
      </c>
      <c r="S45" s="400">
        <v>237.5</v>
      </c>
    </row>
    <row r="46" spans="1:19" ht="18.75" customHeight="1">
      <c r="A46" s="6"/>
      <c r="B46" s="56"/>
      <c r="C46" s="31" t="s">
        <v>748</v>
      </c>
      <c r="D46" s="17">
        <v>716</v>
      </c>
      <c r="E46" s="17">
        <v>704</v>
      </c>
      <c r="F46" s="17">
        <v>676</v>
      </c>
      <c r="G46" s="17">
        <v>622</v>
      </c>
      <c r="H46" s="17">
        <v>592</v>
      </c>
      <c r="I46" s="17"/>
      <c r="L46" s="158" t="s">
        <v>810</v>
      </c>
      <c r="M46" s="158"/>
      <c r="N46" s="69" t="s">
        <v>789</v>
      </c>
      <c r="O46" s="400">
        <v>1075</v>
      </c>
      <c r="P46" s="400">
        <v>2506.4</v>
      </c>
      <c r="Q46" s="400">
        <v>91.9</v>
      </c>
      <c r="R46" s="400">
        <v>25</v>
      </c>
      <c r="S46" s="400">
        <v>82.1</v>
      </c>
    </row>
    <row r="47" spans="1:19" ht="18.75" customHeight="1">
      <c r="A47" s="6"/>
      <c r="B47" s="56"/>
      <c r="C47" s="31" t="s">
        <v>747</v>
      </c>
      <c r="D47" s="17">
        <v>1532</v>
      </c>
      <c r="E47" s="17">
        <v>1602</v>
      </c>
      <c r="F47" s="17">
        <v>1547</v>
      </c>
      <c r="G47" s="17">
        <v>1559</v>
      </c>
      <c r="H47" s="17">
        <v>1550</v>
      </c>
      <c r="I47" s="17"/>
      <c r="L47" s="399"/>
      <c r="M47" s="399"/>
      <c r="N47" s="69"/>
      <c r="O47" s="397"/>
      <c r="P47" s="397"/>
      <c r="Q47" s="397"/>
      <c r="R47" s="397"/>
      <c r="S47" s="397"/>
    </row>
    <row r="48" spans="1:19" ht="18.75" customHeight="1">
      <c r="A48" s="6"/>
      <c r="B48" s="56"/>
      <c r="C48" s="31" t="s">
        <v>746</v>
      </c>
      <c r="D48" s="17">
        <v>517</v>
      </c>
      <c r="E48" s="17">
        <v>491</v>
      </c>
      <c r="F48" s="17">
        <v>482</v>
      </c>
      <c r="G48" s="17">
        <v>457</v>
      </c>
      <c r="H48" s="17">
        <v>478</v>
      </c>
      <c r="I48" s="17"/>
      <c r="L48" s="158" t="s">
        <v>809</v>
      </c>
      <c r="M48" s="158"/>
      <c r="N48" s="69" t="s">
        <v>789</v>
      </c>
      <c r="O48" s="400">
        <f>O49-O50</f>
        <v>4863.5</v>
      </c>
      <c r="P48" s="400">
        <f>P49-P50</f>
        <v>6284.099999999999</v>
      </c>
      <c r="Q48" s="400">
        <f>Q49-Q50</f>
        <v>4676.9</v>
      </c>
      <c r="R48" s="400">
        <f>R49-R50</f>
        <v>3538.6</v>
      </c>
      <c r="S48" s="400" t="e">
        <f>S49-S50</f>
        <v>#VALUE!</v>
      </c>
    </row>
    <row r="49" spans="1:19" ht="18.75" customHeight="1">
      <c r="A49" s="6"/>
      <c r="B49" s="56"/>
      <c r="C49" s="31" t="s">
        <v>745</v>
      </c>
      <c r="D49" s="17">
        <v>162</v>
      </c>
      <c r="E49" s="17">
        <v>161</v>
      </c>
      <c r="F49" s="17">
        <v>153</v>
      </c>
      <c r="G49" s="17">
        <v>163</v>
      </c>
      <c r="H49" s="17">
        <v>159</v>
      </c>
      <c r="I49" s="17"/>
      <c r="L49" s="158" t="s">
        <v>808</v>
      </c>
      <c r="M49" s="158"/>
      <c r="N49" s="69" t="s">
        <v>789</v>
      </c>
      <c r="O49" s="400">
        <v>4884.9</v>
      </c>
      <c r="P49" s="400">
        <v>6323.9</v>
      </c>
      <c r="Q49" s="400">
        <v>4684.9</v>
      </c>
      <c r="R49" s="400">
        <v>3551.1</v>
      </c>
      <c r="S49" s="400">
        <v>2034.7</v>
      </c>
    </row>
    <row r="50" spans="1:19" ht="18.75" customHeight="1">
      <c r="A50" s="6"/>
      <c r="B50" s="41"/>
      <c r="C50" s="29"/>
      <c r="D50" s="8"/>
      <c r="E50" s="8"/>
      <c r="F50" s="8"/>
      <c r="G50" s="8"/>
      <c r="H50" s="8"/>
      <c r="I50" s="8"/>
      <c r="L50" s="158" t="s">
        <v>807</v>
      </c>
      <c r="M50" s="158"/>
      <c r="N50" s="69" t="s">
        <v>789</v>
      </c>
      <c r="O50" s="400">
        <v>21.4</v>
      </c>
      <c r="P50" s="400">
        <v>39.8</v>
      </c>
      <c r="Q50" s="400">
        <v>8</v>
      </c>
      <c r="R50" s="400">
        <v>12.5</v>
      </c>
      <c r="S50" s="400" t="s">
        <v>43</v>
      </c>
    </row>
    <row r="51" spans="1:19" ht="18.75" customHeight="1">
      <c r="A51" s="45"/>
      <c r="B51" s="318" t="s">
        <v>744</v>
      </c>
      <c r="C51" s="308"/>
      <c r="D51" s="72">
        <v>73</v>
      </c>
      <c r="E51" s="72">
        <v>72</v>
      </c>
      <c r="F51" s="72">
        <v>101</v>
      </c>
      <c r="G51" s="246">
        <v>98</v>
      </c>
      <c r="H51" s="204" t="s">
        <v>43</v>
      </c>
      <c r="I51" s="204"/>
      <c r="L51" s="399"/>
      <c r="M51" s="399"/>
      <c r="N51" s="69"/>
      <c r="O51" s="397"/>
      <c r="P51" s="397"/>
      <c r="Q51" s="397"/>
      <c r="R51" s="397"/>
      <c r="S51" s="397"/>
    </row>
    <row r="52" spans="1:19" ht="18.75" customHeight="1">
      <c r="A52" s="45"/>
      <c r="B52" s="388"/>
      <c r="C52" s="387"/>
      <c r="D52" s="312"/>
      <c r="E52" s="312"/>
      <c r="F52" s="312"/>
      <c r="G52" s="312"/>
      <c r="H52" s="312"/>
      <c r="I52" s="312"/>
      <c r="L52" s="158" t="s">
        <v>806</v>
      </c>
      <c r="M52" s="158"/>
      <c r="N52" s="69" t="s">
        <v>789</v>
      </c>
      <c r="O52" s="400">
        <f>SUM(O18,O43)</f>
        <v>7058.399999999999</v>
      </c>
      <c r="P52" s="400">
        <f>SUM(P18,P43)</f>
        <v>7197.199999999999</v>
      </c>
      <c r="Q52" s="400">
        <f>SUM(Q18,Q43)</f>
        <v>6371.5</v>
      </c>
      <c r="R52" s="400">
        <f>SUM(R18,R43)</f>
        <v>8256.6</v>
      </c>
      <c r="S52" s="400" t="e">
        <f>SUM(S18,S43)</f>
        <v>#VALUE!</v>
      </c>
    </row>
    <row r="53" spans="1:19" ht="18.75" customHeight="1">
      <c r="A53" s="45"/>
      <c r="B53" s="318" t="s">
        <v>743</v>
      </c>
      <c r="C53" s="308"/>
      <c r="D53" s="72">
        <v>3440</v>
      </c>
      <c r="E53" s="72">
        <v>66</v>
      </c>
      <c r="F53" s="44" t="s">
        <v>4</v>
      </c>
      <c r="G53" s="44" t="s">
        <v>4</v>
      </c>
      <c r="H53" s="44" t="s">
        <v>4</v>
      </c>
      <c r="I53" s="44"/>
      <c r="L53" s="158" t="s">
        <v>805</v>
      </c>
      <c r="M53" s="158"/>
      <c r="N53" s="69" t="s">
        <v>789</v>
      </c>
      <c r="O53" s="400">
        <v>994</v>
      </c>
      <c r="P53" s="400">
        <v>980.7</v>
      </c>
      <c r="Q53" s="400">
        <v>700.3</v>
      </c>
      <c r="R53" s="400">
        <v>1249.4</v>
      </c>
      <c r="S53" s="400">
        <v>1399.5</v>
      </c>
    </row>
    <row r="54" spans="1:19" ht="18.75" customHeight="1">
      <c r="A54" s="45"/>
      <c r="B54" s="388"/>
      <c r="C54" s="387"/>
      <c r="D54" s="312"/>
      <c r="E54" s="312"/>
      <c r="F54" s="312"/>
      <c r="G54" s="312"/>
      <c r="H54" s="312"/>
      <c r="I54" s="312"/>
      <c r="L54" s="158" t="s">
        <v>804</v>
      </c>
      <c r="M54" s="158"/>
      <c r="N54" s="69" t="s">
        <v>789</v>
      </c>
      <c r="O54" s="400">
        <f>O52-O53</f>
        <v>6064.399999999999</v>
      </c>
      <c r="P54" s="400">
        <f>P52-P53</f>
        <v>6216.499999999999</v>
      </c>
      <c r="Q54" s="400">
        <f>Q52-Q53</f>
        <v>5671.2</v>
      </c>
      <c r="R54" s="400">
        <f>R52-R53</f>
        <v>7007.200000000001</v>
      </c>
      <c r="S54" s="400" t="e">
        <f>S52-S53</f>
        <v>#VALUE!</v>
      </c>
    </row>
    <row r="55" spans="1:19" ht="18.75" customHeight="1">
      <c r="A55" s="45"/>
      <c r="B55" s="318" t="s">
        <v>742</v>
      </c>
      <c r="C55" s="308"/>
      <c r="D55" s="72">
        <f>SUM(D56:D57)</f>
        <v>7317</v>
      </c>
      <c r="E55" s="72">
        <f>SUM(E56:E57)</f>
        <v>796</v>
      </c>
      <c r="F55" s="72">
        <f>SUM(F56:F57)</f>
        <v>840</v>
      </c>
      <c r="G55" s="72">
        <f>SUM(G56:G57)</f>
        <v>800</v>
      </c>
      <c r="H55" s="72">
        <f>SUM(H56:H57)</f>
        <v>700</v>
      </c>
      <c r="I55" s="72"/>
      <c r="L55" s="158" t="s">
        <v>803</v>
      </c>
      <c r="M55" s="158"/>
      <c r="N55" s="69" t="s">
        <v>789</v>
      </c>
      <c r="O55" s="400">
        <v>4900.4</v>
      </c>
      <c r="P55" s="400">
        <v>4937.2</v>
      </c>
      <c r="Q55" s="400">
        <v>4401.2</v>
      </c>
      <c r="R55" s="400">
        <v>5741.8</v>
      </c>
      <c r="S55" s="400">
        <v>4389</v>
      </c>
    </row>
    <row r="56" spans="1:19" ht="18.75" customHeight="1">
      <c r="A56" s="6"/>
      <c r="B56" s="56"/>
      <c r="C56" s="31" t="s">
        <v>741</v>
      </c>
      <c r="D56" s="17">
        <v>70</v>
      </c>
      <c r="E56" s="17">
        <v>84</v>
      </c>
      <c r="F56" s="17">
        <v>840</v>
      </c>
      <c r="G56" s="17">
        <v>800</v>
      </c>
      <c r="H56" s="17">
        <v>700</v>
      </c>
      <c r="I56" s="17"/>
      <c r="L56" s="158" t="s">
        <v>802</v>
      </c>
      <c r="M56" s="158"/>
      <c r="N56" s="69" t="s">
        <v>789</v>
      </c>
      <c r="O56" s="400">
        <f>O54-O55</f>
        <v>1163.999999999999</v>
      </c>
      <c r="P56" s="400">
        <f>P54-P55</f>
        <v>1279.2999999999993</v>
      </c>
      <c r="Q56" s="400">
        <f>Q54-Q55</f>
        <v>1270</v>
      </c>
      <c r="R56" s="400">
        <f>R54-R55</f>
        <v>1265.4000000000005</v>
      </c>
      <c r="S56" s="400" t="e">
        <f>S54-S55</f>
        <v>#VALUE!</v>
      </c>
    </row>
    <row r="57" spans="1:19" ht="18.75" customHeight="1">
      <c r="A57" s="6"/>
      <c r="B57" s="56"/>
      <c r="C57" s="31" t="s">
        <v>740</v>
      </c>
      <c r="D57" s="17">
        <v>7247</v>
      </c>
      <c r="E57" s="17">
        <v>712</v>
      </c>
      <c r="F57" s="10" t="s">
        <v>4</v>
      </c>
      <c r="G57" s="10" t="s">
        <v>4</v>
      </c>
      <c r="H57" s="10" t="s">
        <v>4</v>
      </c>
      <c r="I57" s="10"/>
      <c r="L57" s="158" t="s">
        <v>801</v>
      </c>
      <c r="M57" s="158"/>
      <c r="N57" s="69" t="s">
        <v>789</v>
      </c>
      <c r="O57" s="400">
        <v>2345.1</v>
      </c>
      <c r="P57" s="400">
        <v>1482.4</v>
      </c>
      <c r="Q57" s="400">
        <v>2438.6</v>
      </c>
      <c r="R57" s="400">
        <v>3620.8</v>
      </c>
      <c r="S57" s="400">
        <v>3051.9</v>
      </c>
    </row>
    <row r="58" spans="1:19" ht="18.75" customHeight="1">
      <c r="A58" s="6"/>
      <c r="B58" s="41"/>
      <c r="C58" s="29"/>
      <c r="D58" s="8"/>
      <c r="E58" s="8"/>
      <c r="F58" s="8"/>
      <c r="G58" s="8"/>
      <c r="H58" s="8"/>
      <c r="I58" s="8"/>
      <c r="L58" s="399"/>
      <c r="M58" s="399"/>
      <c r="N58" s="401" t="s">
        <v>800</v>
      </c>
      <c r="O58" s="397"/>
      <c r="P58" s="397"/>
      <c r="Q58" s="397"/>
      <c r="R58" s="397"/>
      <c r="S58" s="397"/>
    </row>
    <row r="59" spans="1:19" ht="18.75" customHeight="1">
      <c r="A59" s="318" t="s">
        <v>739</v>
      </c>
      <c r="B59" s="318"/>
      <c r="C59" s="308"/>
      <c r="D59" s="72">
        <v>1355</v>
      </c>
      <c r="E59" s="72">
        <v>1173</v>
      </c>
      <c r="F59" s="72">
        <v>1025</v>
      </c>
      <c r="G59" s="72">
        <v>1207</v>
      </c>
      <c r="H59" s="72">
        <v>1291</v>
      </c>
      <c r="I59" s="72"/>
      <c r="L59" s="158" t="s">
        <v>799</v>
      </c>
      <c r="M59" s="158"/>
      <c r="N59" s="69" t="s">
        <v>789</v>
      </c>
      <c r="O59" s="400">
        <v>666.3</v>
      </c>
      <c r="P59" s="400">
        <v>317.3</v>
      </c>
      <c r="Q59" s="400">
        <v>448.3</v>
      </c>
      <c r="R59" s="400">
        <v>1043.6</v>
      </c>
      <c r="S59" s="400">
        <v>2076</v>
      </c>
    </row>
    <row r="60" spans="1:19" ht="18.75" customHeight="1">
      <c r="A60" s="386"/>
      <c r="B60" s="386"/>
      <c r="C60" s="376"/>
      <c r="D60" s="386"/>
      <c r="E60" s="386"/>
      <c r="F60" s="386"/>
      <c r="G60" s="386"/>
      <c r="H60" s="386"/>
      <c r="I60" s="386"/>
      <c r="L60" s="158" t="s">
        <v>798</v>
      </c>
      <c r="M60" s="158"/>
      <c r="N60" s="69" t="s">
        <v>789</v>
      </c>
      <c r="O60" s="400">
        <v>4872.5</v>
      </c>
      <c r="P60" s="400">
        <v>1852.1</v>
      </c>
      <c r="Q60" s="400">
        <v>3788.4</v>
      </c>
      <c r="R60" s="400">
        <v>9078.8</v>
      </c>
      <c r="S60" s="400">
        <v>12394.9</v>
      </c>
    </row>
    <row r="61" spans="1:19" ht="18.75" customHeight="1">
      <c r="A61" s="318" t="s">
        <v>738</v>
      </c>
      <c r="B61" s="318"/>
      <c r="C61" s="308"/>
      <c r="D61" s="72">
        <v>9678</v>
      </c>
      <c r="E61" s="72">
        <v>9724</v>
      </c>
      <c r="F61" s="72">
        <v>11038</v>
      </c>
      <c r="G61" s="246">
        <v>10478</v>
      </c>
      <c r="H61" s="246">
        <v>8746</v>
      </c>
      <c r="I61" s="246"/>
      <c r="L61" s="158" t="s">
        <v>797</v>
      </c>
      <c r="M61" s="158"/>
      <c r="N61" s="69" t="s">
        <v>789</v>
      </c>
      <c r="O61" s="400">
        <f>SUM(O59:O60)</f>
        <v>5538.8</v>
      </c>
      <c r="P61" s="400">
        <f>SUM(P59:P60)</f>
        <v>2169.4</v>
      </c>
      <c r="Q61" s="400">
        <f>SUM(Q59:Q60)</f>
        <v>4236.7</v>
      </c>
      <c r="R61" s="400">
        <f>SUM(R59:R60)</f>
        <v>10122.4</v>
      </c>
      <c r="S61" s="400">
        <f>SUM(S59:S60)</f>
        <v>14470.9</v>
      </c>
    </row>
    <row r="62" spans="1:19" ht="18.75" customHeight="1">
      <c r="A62" s="6"/>
      <c r="B62" s="56"/>
      <c r="C62" s="31" t="s">
        <v>737</v>
      </c>
      <c r="D62" s="17">
        <v>67</v>
      </c>
      <c r="E62" s="17">
        <v>266</v>
      </c>
      <c r="F62" s="17">
        <v>231</v>
      </c>
      <c r="G62" s="17">
        <v>346</v>
      </c>
      <c r="H62" s="17">
        <v>721</v>
      </c>
      <c r="I62" s="17"/>
      <c r="L62" s="30"/>
      <c r="M62" s="30"/>
      <c r="N62" s="69"/>
      <c r="O62" s="400"/>
      <c r="P62" s="400"/>
      <c r="Q62" s="400"/>
      <c r="R62" s="400"/>
      <c r="S62" s="400"/>
    </row>
    <row r="63" spans="1:19" ht="18.75" customHeight="1">
      <c r="A63" s="6"/>
      <c r="B63" s="56"/>
      <c r="C63" s="31" t="s">
        <v>736</v>
      </c>
      <c r="D63" s="17">
        <v>34</v>
      </c>
      <c r="E63" s="17">
        <v>15</v>
      </c>
      <c r="F63" s="17">
        <v>15</v>
      </c>
      <c r="G63" s="17">
        <v>174</v>
      </c>
      <c r="H63" s="17">
        <v>167</v>
      </c>
      <c r="I63" s="17"/>
      <c r="L63" s="158" t="s">
        <v>796</v>
      </c>
      <c r="M63" s="158"/>
      <c r="N63" s="69" t="s">
        <v>789</v>
      </c>
      <c r="O63" s="400">
        <f>O20-O60</f>
        <v>-513.1000000000004</v>
      </c>
      <c r="P63" s="400">
        <f>P20-P60</f>
        <v>-1316.3999999999999</v>
      </c>
      <c r="Q63" s="400">
        <f>Q20-Q60</f>
        <v>-795.5</v>
      </c>
      <c r="R63" s="400">
        <f>R20-R60</f>
        <v>976.9000000000015</v>
      </c>
      <c r="S63" s="400">
        <f>S20-S60</f>
        <v>619.6000000000004</v>
      </c>
    </row>
    <row r="64" spans="1:19" ht="18.75" customHeight="1">
      <c r="A64" s="6"/>
      <c r="B64" s="56"/>
      <c r="C64" s="31" t="s">
        <v>735</v>
      </c>
      <c r="D64" s="17">
        <v>5800</v>
      </c>
      <c r="E64" s="17">
        <v>4065</v>
      </c>
      <c r="F64" s="17">
        <v>2454</v>
      </c>
      <c r="G64" s="17">
        <v>3517</v>
      </c>
      <c r="H64" s="17">
        <v>2132</v>
      </c>
      <c r="I64" s="17"/>
      <c r="L64" s="158" t="s">
        <v>795</v>
      </c>
      <c r="M64" s="158"/>
      <c r="N64" s="69" t="s">
        <v>789</v>
      </c>
      <c r="O64" s="400">
        <f>O20-O61</f>
        <v>-1179.4000000000005</v>
      </c>
      <c r="P64" s="400">
        <f>P20-P61</f>
        <v>-1633.7</v>
      </c>
      <c r="Q64" s="400">
        <f>Q20-Q61</f>
        <v>-1243.7999999999997</v>
      </c>
      <c r="R64" s="400">
        <f>R20-R61</f>
        <v>-66.69999999999891</v>
      </c>
      <c r="S64" s="400">
        <f>S20-S61</f>
        <v>-1456.3999999999996</v>
      </c>
    </row>
    <row r="65" spans="1:19" ht="18.75" customHeight="1">
      <c r="A65" s="6"/>
      <c r="B65" s="56"/>
      <c r="C65" s="31" t="s">
        <v>734</v>
      </c>
      <c r="D65" s="17">
        <v>474</v>
      </c>
      <c r="E65" s="17">
        <v>2033</v>
      </c>
      <c r="F65" s="17">
        <v>1933</v>
      </c>
      <c r="G65" s="17">
        <v>3182</v>
      </c>
      <c r="H65" s="17">
        <v>2834</v>
      </c>
      <c r="I65" s="17"/>
      <c r="L65" s="399"/>
      <c r="M65" s="399"/>
      <c r="N65" s="398"/>
      <c r="O65" s="397"/>
      <c r="P65" s="397"/>
      <c r="Q65" s="397"/>
      <c r="R65" s="397"/>
      <c r="S65" s="397"/>
    </row>
    <row r="66" spans="1:19" ht="18.75" customHeight="1">
      <c r="A66" s="6"/>
      <c r="B66" s="56"/>
      <c r="C66" s="31" t="s">
        <v>733</v>
      </c>
      <c r="D66" s="17">
        <v>2525</v>
      </c>
      <c r="E66" s="17">
        <v>2515</v>
      </c>
      <c r="F66" s="17">
        <v>4280</v>
      </c>
      <c r="G66" s="17">
        <v>2169</v>
      </c>
      <c r="H66" s="17">
        <v>1708</v>
      </c>
      <c r="I66" s="17"/>
      <c r="L66" s="158" t="s">
        <v>794</v>
      </c>
      <c r="M66" s="158"/>
      <c r="N66" s="69" t="s">
        <v>787</v>
      </c>
      <c r="O66" s="396">
        <f>100*O18/O52</f>
        <v>25.954890626770933</v>
      </c>
      <c r="P66" s="395">
        <f>100*P18/P52</f>
        <v>2.3064525093091763</v>
      </c>
      <c r="Q66" s="395">
        <f>100*Q18/Q52</f>
        <v>25.78827591618928</v>
      </c>
      <c r="R66" s="395">
        <f>100*R18/R52</f>
        <v>55.68514885061648</v>
      </c>
      <c r="S66" s="395" t="e">
        <f>100*S18/S52</f>
        <v>#VALUE!</v>
      </c>
    </row>
    <row r="67" spans="1:19" ht="18.75" customHeight="1">
      <c r="A67" s="6"/>
      <c r="B67" s="56"/>
      <c r="C67" s="31" t="s">
        <v>732</v>
      </c>
      <c r="D67" s="17">
        <v>125</v>
      </c>
      <c r="E67" s="17">
        <v>132</v>
      </c>
      <c r="F67" s="17">
        <v>58</v>
      </c>
      <c r="G67" s="17">
        <v>103</v>
      </c>
      <c r="H67" s="17">
        <v>195</v>
      </c>
      <c r="I67" s="17"/>
      <c r="L67" s="158" t="s">
        <v>793</v>
      </c>
      <c r="M67" s="158"/>
      <c r="N67" s="69" t="s">
        <v>789</v>
      </c>
      <c r="O67" s="396">
        <f>100*O18/O55</f>
        <v>37.38470328952737</v>
      </c>
      <c r="P67" s="395">
        <f>100*P18/P55</f>
        <v>3.36222960382403</v>
      </c>
      <c r="Q67" s="395">
        <f>100*Q18/Q55</f>
        <v>37.333000090884305</v>
      </c>
      <c r="R67" s="395">
        <f>100*R18/R55</f>
        <v>80.07419276185169</v>
      </c>
      <c r="S67" s="395">
        <f>100*S18/S55</f>
        <v>83.65231259968105</v>
      </c>
    </row>
    <row r="68" spans="1:19" ht="18.75" customHeight="1">
      <c r="A68" s="221"/>
      <c r="B68" s="221"/>
      <c r="C68" s="57" t="s">
        <v>731</v>
      </c>
      <c r="D68" s="221">
        <v>45</v>
      </c>
      <c r="E68" s="221">
        <v>47</v>
      </c>
      <c r="F68" s="221">
        <v>121</v>
      </c>
      <c r="G68" s="221">
        <v>58</v>
      </c>
      <c r="H68" s="221">
        <v>60</v>
      </c>
      <c r="I68" s="56"/>
      <c r="L68" s="158" t="s">
        <v>792</v>
      </c>
      <c r="M68" s="158"/>
      <c r="N68" s="69" t="s">
        <v>791</v>
      </c>
      <c r="O68" s="396">
        <f>O54/O6</f>
        <v>1604.3386243386242</v>
      </c>
      <c r="P68" s="395">
        <f>P54/P6</f>
        <v>1657.7333333333331</v>
      </c>
      <c r="Q68" s="395">
        <f>Q54/Q6</f>
        <v>1288.9090909090908</v>
      </c>
      <c r="R68" s="395">
        <f>R54/R6</f>
        <v>3185.090909090909</v>
      </c>
      <c r="S68" s="395" t="e">
        <f>S54/S6</f>
        <v>#VALUE!</v>
      </c>
    </row>
    <row r="69" spans="1:19" ht="18.75" customHeight="1">
      <c r="A69" s="18" t="s">
        <v>730</v>
      </c>
      <c r="B69" s="6"/>
      <c r="C69" s="18"/>
      <c r="D69" s="18"/>
      <c r="E69" s="18"/>
      <c r="F69" s="18"/>
      <c r="G69" s="18"/>
      <c r="H69" s="18"/>
      <c r="I69" s="18"/>
      <c r="L69" s="158" t="s">
        <v>790</v>
      </c>
      <c r="M69" s="158"/>
      <c r="N69" s="69" t="s">
        <v>789</v>
      </c>
      <c r="O69" s="396">
        <f>O55/O6</f>
        <v>1296.4021164021165</v>
      </c>
      <c r="P69" s="395">
        <f>P55/P6</f>
        <v>1316.5866666666666</v>
      </c>
      <c r="Q69" s="395">
        <f>Q55/Q6</f>
        <v>1000.2727272727271</v>
      </c>
      <c r="R69" s="395">
        <f>R55/R6</f>
        <v>2609.909090909091</v>
      </c>
      <c r="S69" s="395">
        <f>S55/S6</f>
        <v>798</v>
      </c>
    </row>
    <row r="70" spans="1:19" ht="18.75" customHeight="1">
      <c r="A70" s="6" t="s">
        <v>729</v>
      </c>
      <c r="B70" s="6"/>
      <c r="C70" s="18"/>
      <c r="D70" s="18"/>
      <c r="E70" s="18"/>
      <c r="F70" s="18"/>
      <c r="G70" s="18"/>
      <c r="H70" s="18"/>
      <c r="I70" s="18"/>
      <c r="L70" s="116" t="s">
        <v>788</v>
      </c>
      <c r="M70" s="116"/>
      <c r="N70" s="394" t="s">
        <v>787</v>
      </c>
      <c r="O70" s="393">
        <f>100*O55/O54</f>
        <v>80.80601543433811</v>
      </c>
      <c r="P70" s="392">
        <f>100*P55/P54</f>
        <v>79.42089600257381</v>
      </c>
      <c r="Q70" s="392">
        <f>100*Q55/Q54</f>
        <v>77.6061503738186</v>
      </c>
      <c r="R70" s="392">
        <f>100*R55/R54</f>
        <v>81.94143167028199</v>
      </c>
      <c r="S70" s="392" t="e">
        <f>100*S55/S54</f>
        <v>#VALUE!</v>
      </c>
    </row>
    <row r="71" spans="1:19" ht="18.75" customHeight="1">
      <c r="A71" s="18" t="s">
        <v>728</v>
      </c>
      <c r="B71" s="6"/>
      <c r="C71" s="6"/>
      <c r="D71" s="6"/>
      <c r="E71" s="6"/>
      <c r="F71" s="6"/>
      <c r="G71" s="6"/>
      <c r="H71" s="6"/>
      <c r="I71" s="6"/>
      <c r="L71" s="6" t="s">
        <v>786</v>
      </c>
      <c r="M71" s="6"/>
      <c r="N71" s="6"/>
      <c r="O71" s="6"/>
      <c r="P71" s="6"/>
      <c r="Q71" s="6"/>
      <c r="R71" s="6"/>
      <c r="S71" s="6"/>
    </row>
  </sheetData>
  <sheetProtection/>
  <mergeCells count="56">
    <mergeCell ref="L3:S3"/>
    <mergeCell ref="L6:M6"/>
    <mergeCell ref="L14:M14"/>
    <mergeCell ref="L44:M44"/>
    <mergeCell ref="L7:M7"/>
    <mergeCell ref="L8:M8"/>
    <mergeCell ref="L9:M9"/>
    <mergeCell ref="L10:M10"/>
    <mergeCell ref="L12:M12"/>
    <mergeCell ref="L18:M18"/>
    <mergeCell ref="L70:M70"/>
    <mergeCell ref="L60:M60"/>
    <mergeCell ref="L67:M67"/>
    <mergeCell ref="L65:M65"/>
    <mergeCell ref="L66:M66"/>
    <mergeCell ref="L64:M64"/>
    <mergeCell ref="L63:M63"/>
    <mergeCell ref="L69:M69"/>
    <mergeCell ref="L61:M61"/>
    <mergeCell ref="L68:M68"/>
    <mergeCell ref="L20:M20"/>
    <mergeCell ref="L23:M23"/>
    <mergeCell ref="L57:M57"/>
    <mergeCell ref="L58:M58"/>
    <mergeCell ref="L56:M56"/>
    <mergeCell ref="L54:M54"/>
    <mergeCell ref="L49:M49"/>
    <mergeCell ref="L51:M51"/>
    <mergeCell ref="L47:M47"/>
    <mergeCell ref="L43:M43"/>
    <mergeCell ref="L45:M45"/>
    <mergeCell ref="L46:M46"/>
    <mergeCell ref="L53:M53"/>
    <mergeCell ref="L59:M59"/>
    <mergeCell ref="L48:M48"/>
    <mergeCell ref="L50:M50"/>
    <mergeCell ref="L52:M52"/>
    <mergeCell ref="L55:M55"/>
    <mergeCell ref="A3:H3"/>
    <mergeCell ref="B39:C39"/>
    <mergeCell ref="B44:C44"/>
    <mergeCell ref="B7:C7"/>
    <mergeCell ref="A59:C59"/>
    <mergeCell ref="B5:C5"/>
    <mergeCell ref="B8:C8"/>
    <mergeCell ref="B22:C22"/>
    <mergeCell ref="B25:C25"/>
    <mergeCell ref="B33:C33"/>
    <mergeCell ref="B36:C36"/>
    <mergeCell ref="B41:C41"/>
    <mergeCell ref="A61:C61"/>
    <mergeCell ref="A6:C6"/>
    <mergeCell ref="B18:C18"/>
    <mergeCell ref="B51:C51"/>
    <mergeCell ref="B53:C53"/>
    <mergeCell ref="B55:C55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140"/>
  <sheetViews>
    <sheetView showGridLines="0" defaultGridColor="0" zoomScale="75" zoomScaleNormal="75" zoomScalePageLayoutView="0" colorId="22" workbookViewId="0" topLeftCell="A1">
      <selection activeCell="AA1" sqref="AA1"/>
    </sheetView>
  </sheetViews>
  <sheetFormatPr defaultColWidth="10.59765625" defaultRowHeight="21.75" customHeight="1"/>
  <cols>
    <col min="1" max="1" width="3.8984375" style="6" customWidth="1"/>
    <col min="2" max="2" width="10.8984375" style="6" customWidth="1"/>
    <col min="3" max="27" width="7" style="6" customWidth="1"/>
    <col min="28" max="16384" width="10.59765625" style="6" customWidth="1"/>
  </cols>
  <sheetData>
    <row r="1" spans="1:27" s="183" customFormat="1" ht="21.75" customHeight="1">
      <c r="A1" s="166" t="s">
        <v>246</v>
      </c>
      <c r="AA1" s="176" t="s">
        <v>247</v>
      </c>
    </row>
    <row r="3" spans="1:27" ht="21.75" customHeight="1">
      <c r="A3" s="95" t="s">
        <v>216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ht="21.75" customHeight="1">
      <c r="A4" s="96" t="s">
        <v>217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ht="21.75" customHeight="1" thickBot="1">
      <c r="AA5" s="37" t="s">
        <v>35</v>
      </c>
    </row>
    <row r="6" spans="1:27" ht="21.75" customHeight="1">
      <c r="A6" s="123" t="s">
        <v>20</v>
      </c>
      <c r="B6" s="124"/>
      <c r="C6" s="26"/>
      <c r="D6" s="141" t="s">
        <v>71</v>
      </c>
      <c r="E6" s="143"/>
      <c r="F6" s="141" t="s">
        <v>72</v>
      </c>
      <c r="G6" s="143"/>
      <c r="H6" s="141" t="s">
        <v>73</v>
      </c>
      <c r="I6" s="143"/>
      <c r="J6" s="141" t="s">
        <v>44</v>
      </c>
      <c r="K6" s="142"/>
      <c r="L6" s="143"/>
      <c r="M6" s="141" t="s">
        <v>45</v>
      </c>
      <c r="N6" s="143"/>
      <c r="O6" s="141" t="s">
        <v>46</v>
      </c>
      <c r="P6" s="142"/>
      <c r="Q6" s="143"/>
      <c r="R6" s="141" t="s">
        <v>47</v>
      </c>
      <c r="S6" s="142"/>
      <c r="T6" s="143"/>
      <c r="U6" s="151" t="s">
        <v>48</v>
      </c>
      <c r="V6" s="151" t="s">
        <v>49</v>
      </c>
      <c r="W6" s="151" t="s">
        <v>50</v>
      </c>
      <c r="X6" s="155" t="s">
        <v>51</v>
      </c>
      <c r="Y6" s="155" t="s">
        <v>52</v>
      </c>
      <c r="Z6" s="151" t="s">
        <v>53</v>
      </c>
      <c r="AA6" s="152" t="s">
        <v>54</v>
      </c>
    </row>
    <row r="7" spans="1:27" ht="21.75" customHeight="1">
      <c r="A7" s="144"/>
      <c r="B7" s="126"/>
      <c r="C7" s="147" t="s">
        <v>29</v>
      </c>
      <c r="D7" s="131" t="s">
        <v>55</v>
      </c>
      <c r="E7" s="131" t="s">
        <v>56</v>
      </c>
      <c r="F7" s="131" t="s">
        <v>57</v>
      </c>
      <c r="G7" s="131" t="s">
        <v>58</v>
      </c>
      <c r="H7" s="131" t="s">
        <v>59</v>
      </c>
      <c r="I7" s="131" t="s">
        <v>60</v>
      </c>
      <c r="J7" s="131" t="s">
        <v>61</v>
      </c>
      <c r="K7" s="131" t="s">
        <v>62</v>
      </c>
      <c r="L7" s="131" t="s">
        <v>63</v>
      </c>
      <c r="M7" s="131" t="s">
        <v>64</v>
      </c>
      <c r="N7" s="131" t="s">
        <v>65</v>
      </c>
      <c r="O7" s="133" t="s">
        <v>66</v>
      </c>
      <c r="P7" s="131" t="s">
        <v>74</v>
      </c>
      <c r="Q7" s="133" t="s">
        <v>67</v>
      </c>
      <c r="R7" s="133" t="s">
        <v>68</v>
      </c>
      <c r="S7" s="133" t="s">
        <v>69</v>
      </c>
      <c r="T7" s="131" t="s">
        <v>70</v>
      </c>
      <c r="U7" s="139"/>
      <c r="V7" s="139"/>
      <c r="W7" s="139"/>
      <c r="X7" s="149"/>
      <c r="Y7" s="149"/>
      <c r="Z7" s="139"/>
      <c r="AA7" s="153"/>
    </row>
    <row r="8" spans="1:27" ht="21.75" customHeight="1">
      <c r="A8" s="144"/>
      <c r="B8" s="126"/>
      <c r="C8" s="148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49"/>
      <c r="P8" s="139"/>
      <c r="Q8" s="149"/>
      <c r="R8" s="149"/>
      <c r="S8" s="149"/>
      <c r="T8" s="139"/>
      <c r="U8" s="139"/>
      <c r="V8" s="139"/>
      <c r="W8" s="139"/>
      <c r="X8" s="149"/>
      <c r="Y8" s="149"/>
      <c r="Z8" s="139"/>
      <c r="AA8" s="153"/>
    </row>
    <row r="9" spans="1:27" ht="21.75" customHeight="1">
      <c r="A9" s="127"/>
      <c r="B9" s="128"/>
      <c r="C9" s="28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50"/>
      <c r="P9" s="140"/>
      <c r="Q9" s="150"/>
      <c r="R9" s="150"/>
      <c r="S9" s="150"/>
      <c r="T9" s="140"/>
      <c r="U9" s="140"/>
      <c r="V9" s="140"/>
      <c r="W9" s="140"/>
      <c r="X9" s="150"/>
      <c r="Y9" s="150"/>
      <c r="Z9" s="140"/>
      <c r="AA9" s="154"/>
    </row>
    <row r="10" spans="1:27" ht="21.75" customHeight="1">
      <c r="A10" s="145" t="s">
        <v>218</v>
      </c>
      <c r="B10" s="146"/>
      <c r="C10" s="80">
        <f>SUM(D10:AA10)</f>
        <v>3083</v>
      </c>
      <c r="D10" s="87">
        <v>25</v>
      </c>
      <c r="E10" s="87">
        <v>313</v>
      </c>
      <c r="F10" s="87">
        <v>108</v>
      </c>
      <c r="G10" s="87">
        <v>29</v>
      </c>
      <c r="H10" s="88">
        <v>2</v>
      </c>
      <c r="I10" s="88">
        <v>10</v>
      </c>
      <c r="J10" s="89" t="s">
        <v>4</v>
      </c>
      <c r="K10" s="87">
        <v>1</v>
      </c>
      <c r="L10" s="87">
        <v>1088</v>
      </c>
      <c r="M10" s="89" t="s">
        <v>4</v>
      </c>
      <c r="N10" s="89" t="s">
        <v>4</v>
      </c>
      <c r="O10" s="87">
        <v>1</v>
      </c>
      <c r="P10" s="89" t="s">
        <v>4</v>
      </c>
      <c r="Q10" s="87">
        <v>166</v>
      </c>
      <c r="R10" s="87">
        <v>155</v>
      </c>
      <c r="S10" s="89" t="s">
        <v>4</v>
      </c>
      <c r="T10" s="87">
        <v>259</v>
      </c>
      <c r="U10" s="87">
        <v>2</v>
      </c>
      <c r="V10" s="87">
        <v>50</v>
      </c>
      <c r="W10" s="87">
        <v>190</v>
      </c>
      <c r="X10" s="87">
        <v>308</v>
      </c>
      <c r="Y10" s="87">
        <v>129</v>
      </c>
      <c r="Z10" s="87">
        <v>113</v>
      </c>
      <c r="AA10" s="87">
        <v>134</v>
      </c>
    </row>
    <row r="11" spans="1:27" ht="21.75" customHeight="1">
      <c r="A11" s="121" t="s">
        <v>238</v>
      </c>
      <c r="B11" s="122"/>
      <c r="C11" s="83">
        <f aca="true" t="shared" si="0" ref="C11:C36">SUM(D11:AA11)</f>
        <v>3045</v>
      </c>
      <c r="D11" s="87">
        <v>26</v>
      </c>
      <c r="E11" s="87">
        <v>283</v>
      </c>
      <c r="F11" s="87">
        <v>120</v>
      </c>
      <c r="G11" s="87">
        <v>32</v>
      </c>
      <c r="H11" s="87">
        <v>2</v>
      </c>
      <c r="I11" s="87">
        <v>10</v>
      </c>
      <c r="J11" s="89" t="s">
        <v>4</v>
      </c>
      <c r="K11" s="89" t="s">
        <v>4</v>
      </c>
      <c r="L11" s="87">
        <v>1036</v>
      </c>
      <c r="M11" s="89" t="s">
        <v>4</v>
      </c>
      <c r="N11" s="89" t="s">
        <v>4</v>
      </c>
      <c r="O11" s="87">
        <v>1</v>
      </c>
      <c r="P11" s="89" t="s">
        <v>4</v>
      </c>
      <c r="Q11" s="87">
        <v>133</v>
      </c>
      <c r="R11" s="87">
        <v>179</v>
      </c>
      <c r="S11" s="89" t="s">
        <v>4</v>
      </c>
      <c r="T11" s="87">
        <v>212</v>
      </c>
      <c r="U11" s="87">
        <v>2</v>
      </c>
      <c r="V11" s="87">
        <v>50</v>
      </c>
      <c r="W11" s="87">
        <v>194</v>
      </c>
      <c r="X11" s="87">
        <v>375</v>
      </c>
      <c r="Y11" s="87">
        <v>113</v>
      </c>
      <c r="Z11" s="87">
        <v>152</v>
      </c>
      <c r="AA11" s="87">
        <v>125</v>
      </c>
    </row>
    <row r="12" spans="1:27" ht="21.75" customHeight="1">
      <c r="A12" s="121" t="s">
        <v>239</v>
      </c>
      <c r="B12" s="122"/>
      <c r="C12" s="83">
        <f t="shared" si="0"/>
        <v>2974</v>
      </c>
      <c r="D12" s="81">
        <v>27</v>
      </c>
      <c r="E12" s="81">
        <v>293</v>
      </c>
      <c r="F12" s="81">
        <v>94</v>
      </c>
      <c r="G12" s="81">
        <v>26</v>
      </c>
      <c r="H12" s="81">
        <v>2</v>
      </c>
      <c r="I12" s="81">
        <v>10</v>
      </c>
      <c r="J12" s="89" t="s">
        <v>4</v>
      </c>
      <c r="K12" s="89" t="s">
        <v>4</v>
      </c>
      <c r="L12" s="81">
        <v>1019</v>
      </c>
      <c r="M12" s="89" t="s">
        <v>4</v>
      </c>
      <c r="N12" s="89" t="s">
        <v>4</v>
      </c>
      <c r="O12" s="81">
        <v>1</v>
      </c>
      <c r="P12" s="89" t="s">
        <v>4</v>
      </c>
      <c r="Q12" s="81">
        <v>125</v>
      </c>
      <c r="R12" s="81">
        <v>154</v>
      </c>
      <c r="S12" s="89" t="s">
        <v>4</v>
      </c>
      <c r="T12" s="81">
        <v>226</v>
      </c>
      <c r="U12" s="81">
        <v>5</v>
      </c>
      <c r="V12" s="81">
        <v>50</v>
      </c>
      <c r="W12" s="81">
        <v>183</v>
      </c>
      <c r="X12" s="81">
        <v>369</v>
      </c>
      <c r="Y12" s="81">
        <v>115</v>
      </c>
      <c r="Z12" s="81">
        <v>148</v>
      </c>
      <c r="AA12" s="81">
        <v>127</v>
      </c>
    </row>
    <row r="13" spans="1:27" ht="21.75" customHeight="1">
      <c r="A13" s="121" t="s">
        <v>240</v>
      </c>
      <c r="B13" s="122"/>
      <c r="C13" s="83">
        <f t="shared" si="0"/>
        <v>2831</v>
      </c>
      <c r="D13" s="81">
        <v>27</v>
      </c>
      <c r="E13" s="81">
        <v>280</v>
      </c>
      <c r="F13" s="81">
        <v>94</v>
      </c>
      <c r="G13" s="81">
        <v>26</v>
      </c>
      <c r="H13" s="81">
        <v>2</v>
      </c>
      <c r="I13" s="81">
        <v>10</v>
      </c>
      <c r="J13" s="75" t="s">
        <v>43</v>
      </c>
      <c r="K13" s="75" t="s">
        <v>43</v>
      </c>
      <c r="L13" s="81">
        <v>1018</v>
      </c>
      <c r="M13" s="75" t="s">
        <v>43</v>
      </c>
      <c r="N13" s="75" t="s">
        <v>43</v>
      </c>
      <c r="O13" s="81">
        <v>1</v>
      </c>
      <c r="P13" s="75" t="s">
        <v>43</v>
      </c>
      <c r="Q13" s="81">
        <v>109</v>
      </c>
      <c r="R13" s="81">
        <v>128</v>
      </c>
      <c r="S13" s="81">
        <v>1</v>
      </c>
      <c r="T13" s="81">
        <v>230</v>
      </c>
      <c r="U13" s="81">
        <v>3</v>
      </c>
      <c r="V13" s="81">
        <v>49</v>
      </c>
      <c r="W13" s="81">
        <v>172</v>
      </c>
      <c r="X13" s="81">
        <v>313</v>
      </c>
      <c r="Y13" s="81">
        <v>86</v>
      </c>
      <c r="Z13" s="81">
        <v>164</v>
      </c>
      <c r="AA13" s="81">
        <v>118</v>
      </c>
    </row>
    <row r="14" spans="1:27" s="45" customFormat="1" ht="21.75" customHeight="1">
      <c r="A14" s="137" t="s">
        <v>241</v>
      </c>
      <c r="B14" s="138"/>
      <c r="C14" s="71">
        <f>SUM(C16:C36)</f>
        <v>2733</v>
      </c>
      <c r="D14" s="72">
        <f aca="true" t="shared" si="1" ref="D14:AA14">SUM(D16:D36)</f>
        <v>26</v>
      </c>
      <c r="E14" s="72">
        <f t="shared" si="1"/>
        <v>271</v>
      </c>
      <c r="F14" s="72">
        <f t="shared" si="1"/>
        <v>48</v>
      </c>
      <c r="G14" s="72">
        <f t="shared" si="1"/>
        <v>21</v>
      </c>
      <c r="H14" s="72">
        <f t="shared" si="1"/>
        <v>2</v>
      </c>
      <c r="I14" s="72">
        <f t="shared" si="1"/>
        <v>18</v>
      </c>
      <c r="J14" s="44" t="s">
        <v>233</v>
      </c>
      <c r="K14" s="72">
        <f t="shared" si="1"/>
        <v>1</v>
      </c>
      <c r="L14" s="72">
        <f t="shared" si="1"/>
        <v>1017</v>
      </c>
      <c r="M14" s="44" t="s">
        <v>233</v>
      </c>
      <c r="N14" s="44" t="s">
        <v>233</v>
      </c>
      <c r="O14" s="72">
        <f t="shared" si="1"/>
        <v>1</v>
      </c>
      <c r="P14" s="44" t="s">
        <v>233</v>
      </c>
      <c r="Q14" s="72">
        <f t="shared" si="1"/>
        <v>85</v>
      </c>
      <c r="R14" s="72">
        <f t="shared" si="1"/>
        <v>151</v>
      </c>
      <c r="S14" s="72">
        <f t="shared" si="1"/>
        <v>5</v>
      </c>
      <c r="T14" s="72">
        <f t="shared" si="1"/>
        <v>220</v>
      </c>
      <c r="U14" s="72">
        <f t="shared" si="1"/>
        <v>10</v>
      </c>
      <c r="V14" s="72">
        <f t="shared" si="1"/>
        <v>28</v>
      </c>
      <c r="W14" s="72">
        <f t="shared" si="1"/>
        <v>166</v>
      </c>
      <c r="X14" s="72">
        <f t="shared" si="1"/>
        <v>293</v>
      </c>
      <c r="Y14" s="72">
        <f t="shared" si="1"/>
        <v>159</v>
      </c>
      <c r="Z14" s="72">
        <f t="shared" si="1"/>
        <v>111</v>
      </c>
      <c r="AA14" s="72">
        <f t="shared" si="1"/>
        <v>100</v>
      </c>
    </row>
    <row r="15" spans="1:27" ht="21.75" customHeight="1">
      <c r="A15" s="32"/>
      <c r="B15" s="38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</row>
    <row r="16" spans="1:27" ht="21.75" customHeight="1">
      <c r="A16" s="108" t="s">
        <v>5</v>
      </c>
      <c r="B16" s="109"/>
      <c r="C16" s="83">
        <f t="shared" si="0"/>
        <v>16</v>
      </c>
      <c r="D16" s="89" t="s">
        <v>4</v>
      </c>
      <c r="E16" s="89" t="s">
        <v>4</v>
      </c>
      <c r="F16" s="89" t="s">
        <v>4</v>
      </c>
      <c r="G16" s="89" t="s">
        <v>4</v>
      </c>
      <c r="H16" s="89" t="s">
        <v>4</v>
      </c>
      <c r="I16" s="89" t="s">
        <v>4</v>
      </c>
      <c r="J16" s="89" t="s">
        <v>4</v>
      </c>
      <c r="K16" s="89" t="s">
        <v>4</v>
      </c>
      <c r="L16" s="89" t="s">
        <v>4</v>
      </c>
      <c r="M16" s="89" t="s">
        <v>4</v>
      </c>
      <c r="N16" s="89" t="s">
        <v>4</v>
      </c>
      <c r="O16" s="89" t="s">
        <v>4</v>
      </c>
      <c r="P16" s="89" t="s">
        <v>4</v>
      </c>
      <c r="Q16" s="89" t="s">
        <v>4</v>
      </c>
      <c r="R16" s="89" t="s">
        <v>4</v>
      </c>
      <c r="S16" s="89" t="s">
        <v>4</v>
      </c>
      <c r="T16" s="89" t="s">
        <v>4</v>
      </c>
      <c r="U16" s="89" t="s">
        <v>4</v>
      </c>
      <c r="V16" s="89" t="s">
        <v>4</v>
      </c>
      <c r="W16" s="89" t="s">
        <v>4</v>
      </c>
      <c r="X16" s="89">
        <v>6</v>
      </c>
      <c r="Y16" s="89">
        <v>10</v>
      </c>
      <c r="Z16" s="89" t="s">
        <v>4</v>
      </c>
      <c r="AA16" s="89" t="s">
        <v>4</v>
      </c>
    </row>
    <row r="17" spans="1:27" ht="21.75" customHeight="1">
      <c r="A17" s="108" t="s">
        <v>6</v>
      </c>
      <c r="B17" s="109"/>
      <c r="C17" s="83">
        <f t="shared" si="0"/>
        <v>7</v>
      </c>
      <c r="D17" s="89" t="s">
        <v>4</v>
      </c>
      <c r="E17" s="89" t="s">
        <v>4</v>
      </c>
      <c r="F17" s="89" t="s">
        <v>4</v>
      </c>
      <c r="G17" s="89" t="s">
        <v>4</v>
      </c>
      <c r="H17" s="89" t="s">
        <v>4</v>
      </c>
      <c r="I17" s="89" t="s">
        <v>4</v>
      </c>
      <c r="J17" s="89" t="s">
        <v>4</v>
      </c>
      <c r="K17" s="89" t="s">
        <v>4</v>
      </c>
      <c r="L17" s="89" t="s">
        <v>4</v>
      </c>
      <c r="M17" s="89" t="s">
        <v>4</v>
      </c>
      <c r="N17" s="89" t="s">
        <v>4</v>
      </c>
      <c r="O17" s="89" t="s">
        <v>4</v>
      </c>
      <c r="P17" s="89" t="s">
        <v>4</v>
      </c>
      <c r="Q17" s="89" t="s">
        <v>4</v>
      </c>
      <c r="R17" s="89" t="s">
        <v>4</v>
      </c>
      <c r="S17" s="89" t="s">
        <v>4</v>
      </c>
      <c r="T17" s="89" t="s">
        <v>4</v>
      </c>
      <c r="U17" s="89" t="s">
        <v>4</v>
      </c>
      <c r="V17" s="89" t="s">
        <v>4</v>
      </c>
      <c r="W17" s="89" t="s">
        <v>4</v>
      </c>
      <c r="X17" s="89">
        <v>6</v>
      </c>
      <c r="Y17" s="89" t="s">
        <v>4</v>
      </c>
      <c r="Z17" s="89">
        <v>1</v>
      </c>
      <c r="AA17" s="89" t="s">
        <v>4</v>
      </c>
    </row>
    <row r="18" spans="1:27" ht="21.75" customHeight="1">
      <c r="A18" s="110" t="s">
        <v>229</v>
      </c>
      <c r="B18" s="109"/>
      <c r="C18" s="83">
        <f t="shared" si="0"/>
        <v>951</v>
      </c>
      <c r="D18" s="89" t="s">
        <v>4</v>
      </c>
      <c r="E18" s="89">
        <v>7</v>
      </c>
      <c r="F18" s="89" t="s">
        <v>4</v>
      </c>
      <c r="G18" s="89" t="s">
        <v>4</v>
      </c>
      <c r="H18" s="89" t="s">
        <v>4</v>
      </c>
      <c r="I18" s="89" t="s">
        <v>4</v>
      </c>
      <c r="J18" s="89" t="s">
        <v>4</v>
      </c>
      <c r="K18" s="89" t="s">
        <v>4</v>
      </c>
      <c r="L18" s="89">
        <v>407</v>
      </c>
      <c r="M18" s="89" t="s">
        <v>4</v>
      </c>
      <c r="N18" s="89" t="s">
        <v>4</v>
      </c>
      <c r="O18" s="89" t="s">
        <v>4</v>
      </c>
      <c r="P18" s="89" t="s">
        <v>4</v>
      </c>
      <c r="Q18" s="89">
        <v>4</v>
      </c>
      <c r="R18" s="89">
        <v>20</v>
      </c>
      <c r="S18" s="89" t="s">
        <v>4</v>
      </c>
      <c r="T18" s="89">
        <v>91</v>
      </c>
      <c r="U18" s="89" t="s">
        <v>4</v>
      </c>
      <c r="V18" s="89" t="s">
        <v>4</v>
      </c>
      <c r="W18" s="89" t="s">
        <v>4</v>
      </c>
      <c r="X18" s="89">
        <v>236</v>
      </c>
      <c r="Y18" s="89">
        <v>140</v>
      </c>
      <c r="Z18" s="89">
        <v>46</v>
      </c>
      <c r="AA18" s="89" t="s">
        <v>4</v>
      </c>
    </row>
    <row r="19" spans="2:27" ht="21.75" customHeight="1">
      <c r="B19" s="46" t="s">
        <v>209</v>
      </c>
      <c r="C19" s="83">
        <f t="shared" si="0"/>
        <v>614</v>
      </c>
      <c r="D19" s="89" t="s">
        <v>4</v>
      </c>
      <c r="E19" s="89">
        <v>99</v>
      </c>
      <c r="F19" s="89">
        <v>2</v>
      </c>
      <c r="G19" s="89">
        <v>1</v>
      </c>
      <c r="H19" s="89" t="s">
        <v>4</v>
      </c>
      <c r="I19" s="89" t="s">
        <v>4</v>
      </c>
      <c r="J19" s="89" t="s">
        <v>4</v>
      </c>
      <c r="K19" s="89" t="s">
        <v>4</v>
      </c>
      <c r="L19" s="89">
        <v>304</v>
      </c>
      <c r="M19" s="89" t="s">
        <v>4</v>
      </c>
      <c r="N19" s="89" t="s">
        <v>4</v>
      </c>
      <c r="O19" s="89" t="s">
        <v>4</v>
      </c>
      <c r="P19" s="89" t="s">
        <v>4</v>
      </c>
      <c r="Q19" s="89">
        <v>20</v>
      </c>
      <c r="R19" s="89">
        <v>33</v>
      </c>
      <c r="S19" s="89">
        <v>3</v>
      </c>
      <c r="T19" s="89">
        <v>76</v>
      </c>
      <c r="U19" s="89" t="s">
        <v>4</v>
      </c>
      <c r="V19" s="89" t="s">
        <v>4</v>
      </c>
      <c r="W19" s="89" t="s">
        <v>4</v>
      </c>
      <c r="X19" s="89">
        <v>31</v>
      </c>
      <c r="Y19" s="89">
        <v>7</v>
      </c>
      <c r="Z19" s="89">
        <v>38</v>
      </c>
      <c r="AA19" s="89" t="s">
        <v>4</v>
      </c>
    </row>
    <row r="20" spans="2:27" ht="21.75" customHeight="1">
      <c r="B20" s="46" t="s">
        <v>210</v>
      </c>
      <c r="C20" s="83">
        <f t="shared" si="0"/>
        <v>473</v>
      </c>
      <c r="D20" s="89" t="s">
        <v>4</v>
      </c>
      <c r="E20" s="89">
        <v>85</v>
      </c>
      <c r="F20" s="89">
        <v>10</v>
      </c>
      <c r="G20" s="89">
        <v>10</v>
      </c>
      <c r="H20" s="89" t="s">
        <v>4</v>
      </c>
      <c r="I20" s="89">
        <v>10</v>
      </c>
      <c r="J20" s="89" t="s">
        <v>4</v>
      </c>
      <c r="K20" s="89" t="s">
        <v>4</v>
      </c>
      <c r="L20" s="89">
        <v>203</v>
      </c>
      <c r="M20" s="89" t="s">
        <v>4</v>
      </c>
      <c r="N20" s="89" t="s">
        <v>4</v>
      </c>
      <c r="O20" s="89" t="s">
        <v>4</v>
      </c>
      <c r="P20" s="89" t="s">
        <v>4</v>
      </c>
      <c r="Q20" s="89">
        <v>44</v>
      </c>
      <c r="R20" s="89">
        <v>38</v>
      </c>
      <c r="S20" s="89">
        <v>2</v>
      </c>
      <c r="T20" s="89">
        <v>44</v>
      </c>
      <c r="U20" s="89" t="s">
        <v>4</v>
      </c>
      <c r="V20" s="89" t="s">
        <v>4</v>
      </c>
      <c r="W20" s="89" t="s">
        <v>4</v>
      </c>
      <c r="X20" s="89">
        <v>13</v>
      </c>
      <c r="Y20" s="89">
        <v>2</v>
      </c>
      <c r="Z20" s="89">
        <v>12</v>
      </c>
      <c r="AA20" s="89" t="s">
        <v>4</v>
      </c>
    </row>
    <row r="21" spans="2:27" ht="21.75" customHeight="1">
      <c r="B21" s="38"/>
      <c r="C21" s="84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2:27" ht="21.75" customHeight="1">
      <c r="B22" s="46" t="s">
        <v>211</v>
      </c>
      <c r="C22" s="83">
        <f t="shared" si="0"/>
        <v>236</v>
      </c>
      <c r="D22" s="89" t="s">
        <v>4</v>
      </c>
      <c r="E22" s="89">
        <v>63</v>
      </c>
      <c r="F22" s="89">
        <v>36</v>
      </c>
      <c r="G22" s="89">
        <v>9</v>
      </c>
      <c r="H22" s="89" t="s">
        <v>4</v>
      </c>
      <c r="I22" s="89">
        <v>1</v>
      </c>
      <c r="J22" s="89" t="s">
        <v>4</v>
      </c>
      <c r="K22" s="89" t="s">
        <v>4</v>
      </c>
      <c r="L22" s="89">
        <v>80</v>
      </c>
      <c r="M22" s="89" t="s">
        <v>4</v>
      </c>
      <c r="N22" s="89" t="s">
        <v>4</v>
      </c>
      <c r="O22" s="89" t="s">
        <v>4</v>
      </c>
      <c r="P22" s="89" t="s">
        <v>4</v>
      </c>
      <c r="Q22" s="89">
        <v>16</v>
      </c>
      <c r="R22" s="89">
        <v>15</v>
      </c>
      <c r="S22" s="89" t="s">
        <v>4</v>
      </c>
      <c r="T22" s="89">
        <v>8</v>
      </c>
      <c r="U22" s="89" t="s">
        <v>4</v>
      </c>
      <c r="V22" s="89" t="s">
        <v>4</v>
      </c>
      <c r="W22" s="89" t="s">
        <v>4</v>
      </c>
      <c r="X22" s="89">
        <v>1</v>
      </c>
      <c r="Y22" s="89" t="s">
        <v>4</v>
      </c>
      <c r="Z22" s="89">
        <v>7</v>
      </c>
      <c r="AA22" s="89" t="s">
        <v>4</v>
      </c>
    </row>
    <row r="23" spans="2:27" ht="21.75" customHeight="1">
      <c r="B23" s="31" t="s">
        <v>13</v>
      </c>
      <c r="C23" s="83">
        <f t="shared" si="0"/>
        <v>72</v>
      </c>
      <c r="D23" s="89">
        <v>8</v>
      </c>
      <c r="E23" s="89">
        <v>16</v>
      </c>
      <c r="F23" s="89" t="s">
        <v>4</v>
      </c>
      <c r="G23" s="89">
        <v>1</v>
      </c>
      <c r="H23" s="89" t="s">
        <v>4</v>
      </c>
      <c r="I23" s="89" t="s">
        <v>4</v>
      </c>
      <c r="J23" s="89" t="s">
        <v>4</v>
      </c>
      <c r="K23" s="89" t="s">
        <v>4</v>
      </c>
      <c r="L23" s="89">
        <v>23</v>
      </c>
      <c r="M23" s="89" t="s">
        <v>4</v>
      </c>
      <c r="N23" s="89" t="s">
        <v>4</v>
      </c>
      <c r="O23" s="89" t="s">
        <v>4</v>
      </c>
      <c r="P23" s="89" t="s">
        <v>4</v>
      </c>
      <c r="Q23" s="89" t="s">
        <v>4</v>
      </c>
      <c r="R23" s="89">
        <v>16</v>
      </c>
      <c r="S23" s="89" t="s">
        <v>4</v>
      </c>
      <c r="T23" s="89">
        <v>1</v>
      </c>
      <c r="U23" s="89" t="s">
        <v>4</v>
      </c>
      <c r="V23" s="89" t="s">
        <v>4</v>
      </c>
      <c r="W23" s="89" t="s">
        <v>4</v>
      </c>
      <c r="X23" s="89" t="s">
        <v>4</v>
      </c>
      <c r="Y23" s="89" t="s">
        <v>4</v>
      </c>
      <c r="Z23" s="89">
        <v>7</v>
      </c>
      <c r="AA23" s="89" t="s">
        <v>4</v>
      </c>
    </row>
    <row r="24" spans="2:27" ht="21.75" customHeight="1">
      <c r="B24" s="31" t="s">
        <v>14</v>
      </c>
      <c r="C24" s="83">
        <f t="shared" si="0"/>
        <v>3</v>
      </c>
      <c r="D24" s="89" t="s">
        <v>4</v>
      </c>
      <c r="E24" s="89">
        <v>1</v>
      </c>
      <c r="F24" s="89" t="s">
        <v>4</v>
      </c>
      <c r="G24" s="89" t="s">
        <v>4</v>
      </c>
      <c r="H24" s="89" t="s">
        <v>4</v>
      </c>
      <c r="I24" s="89" t="s">
        <v>4</v>
      </c>
      <c r="J24" s="89" t="s">
        <v>4</v>
      </c>
      <c r="K24" s="89" t="s">
        <v>4</v>
      </c>
      <c r="L24" s="89" t="s">
        <v>4</v>
      </c>
      <c r="M24" s="89" t="s">
        <v>4</v>
      </c>
      <c r="N24" s="89" t="s">
        <v>4</v>
      </c>
      <c r="O24" s="89" t="s">
        <v>4</v>
      </c>
      <c r="P24" s="89" t="s">
        <v>4</v>
      </c>
      <c r="Q24" s="89" t="s">
        <v>4</v>
      </c>
      <c r="R24" s="89">
        <v>2</v>
      </c>
      <c r="S24" s="89" t="s">
        <v>4</v>
      </c>
      <c r="T24" s="89" t="s">
        <v>4</v>
      </c>
      <c r="U24" s="89" t="s">
        <v>4</v>
      </c>
      <c r="V24" s="89" t="s">
        <v>4</v>
      </c>
      <c r="W24" s="89" t="s">
        <v>4</v>
      </c>
      <c r="X24" s="89" t="s">
        <v>4</v>
      </c>
      <c r="Y24" s="89" t="s">
        <v>4</v>
      </c>
      <c r="Z24" s="89" t="s">
        <v>4</v>
      </c>
      <c r="AA24" s="89" t="s">
        <v>4</v>
      </c>
    </row>
    <row r="25" spans="2:27" ht="21.75" customHeight="1">
      <c r="B25" s="31" t="s">
        <v>15</v>
      </c>
      <c r="C25" s="83">
        <f t="shared" si="0"/>
        <v>14</v>
      </c>
      <c r="D25" s="89">
        <v>13</v>
      </c>
      <c r="E25" s="89" t="s">
        <v>4</v>
      </c>
      <c r="F25" s="89" t="s">
        <v>4</v>
      </c>
      <c r="G25" s="89" t="s">
        <v>4</v>
      </c>
      <c r="H25" s="89" t="s">
        <v>4</v>
      </c>
      <c r="I25" s="89" t="s">
        <v>4</v>
      </c>
      <c r="J25" s="89" t="s">
        <v>4</v>
      </c>
      <c r="K25" s="89" t="s">
        <v>4</v>
      </c>
      <c r="L25" s="89" t="s">
        <v>4</v>
      </c>
      <c r="M25" s="89" t="s">
        <v>4</v>
      </c>
      <c r="N25" s="89" t="s">
        <v>4</v>
      </c>
      <c r="O25" s="89" t="s">
        <v>4</v>
      </c>
      <c r="P25" s="89" t="s">
        <v>4</v>
      </c>
      <c r="Q25" s="89" t="s">
        <v>4</v>
      </c>
      <c r="R25" s="89">
        <v>1</v>
      </c>
      <c r="S25" s="89" t="s">
        <v>4</v>
      </c>
      <c r="T25" s="89" t="s">
        <v>4</v>
      </c>
      <c r="U25" s="89" t="s">
        <v>4</v>
      </c>
      <c r="V25" s="89" t="s">
        <v>4</v>
      </c>
      <c r="W25" s="89" t="s">
        <v>4</v>
      </c>
      <c r="X25" s="89" t="s">
        <v>4</v>
      </c>
      <c r="Y25" s="89" t="s">
        <v>4</v>
      </c>
      <c r="Z25" s="89" t="s">
        <v>4</v>
      </c>
      <c r="AA25" s="89" t="s">
        <v>4</v>
      </c>
    </row>
    <row r="26" spans="2:27" ht="21.75" customHeight="1">
      <c r="B26" s="31" t="s">
        <v>75</v>
      </c>
      <c r="C26" s="83">
        <f t="shared" si="0"/>
        <v>11</v>
      </c>
      <c r="D26" s="89">
        <v>5</v>
      </c>
      <c r="E26" s="89" t="s">
        <v>4</v>
      </c>
      <c r="F26" s="89" t="s">
        <v>4</v>
      </c>
      <c r="G26" s="89" t="s">
        <v>4</v>
      </c>
      <c r="H26" s="89" t="s">
        <v>4</v>
      </c>
      <c r="I26" s="89">
        <v>4</v>
      </c>
      <c r="J26" s="89" t="s">
        <v>4</v>
      </c>
      <c r="K26" s="89" t="s">
        <v>4</v>
      </c>
      <c r="L26" s="89" t="s">
        <v>4</v>
      </c>
      <c r="M26" s="89" t="s">
        <v>4</v>
      </c>
      <c r="N26" s="89" t="s">
        <v>4</v>
      </c>
      <c r="O26" s="89" t="s">
        <v>4</v>
      </c>
      <c r="P26" s="89" t="s">
        <v>4</v>
      </c>
      <c r="Q26" s="89" t="s">
        <v>4</v>
      </c>
      <c r="R26" s="89">
        <v>2</v>
      </c>
      <c r="S26" s="89" t="s">
        <v>4</v>
      </c>
      <c r="T26" s="89" t="s">
        <v>4</v>
      </c>
      <c r="U26" s="89" t="s">
        <v>4</v>
      </c>
      <c r="V26" s="89" t="s">
        <v>4</v>
      </c>
      <c r="W26" s="89" t="s">
        <v>4</v>
      </c>
      <c r="X26" s="89" t="s">
        <v>4</v>
      </c>
      <c r="Y26" s="89" t="s">
        <v>4</v>
      </c>
      <c r="Z26" s="89" t="s">
        <v>4</v>
      </c>
      <c r="AA26" s="89" t="s">
        <v>4</v>
      </c>
    </row>
    <row r="27" spans="2:27" ht="21.75" customHeight="1">
      <c r="B27" s="38"/>
      <c r="C27" s="84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2:27" ht="21.75" customHeight="1">
      <c r="B28" s="38" t="s">
        <v>16</v>
      </c>
      <c r="C28" s="83">
        <f t="shared" si="0"/>
        <v>17</v>
      </c>
      <c r="D28" s="89" t="s">
        <v>4</v>
      </c>
      <c r="E28" s="89" t="s">
        <v>4</v>
      </c>
      <c r="F28" s="89" t="s">
        <v>4</v>
      </c>
      <c r="G28" s="89" t="s">
        <v>4</v>
      </c>
      <c r="H28" s="89" t="s">
        <v>4</v>
      </c>
      <c r="I28" s="89">
        <v>3</v>
      </c>
      <c r="J28" s="89" t="s">
        <v>4</v>
      </c>
      <c r="K28" s="89" t="s">
        <v>4</v>
      </c>
      <c r="L28" s="89" t="s">
        <v>4</v>
      </c>
      <c r="M28" s="89" t="s">
        <v>4</v>
      </c>
      <c r="N28" s="89" t="s">
        <v>4</v>
      </c>
      <c r="O28" s="89" t="s">
        <v>4</v>
      </c>
      <c r="P28" s="89" t="s">
        <v>4</v>
      </c>
      <c r="Q28" s="89">
        <v>1</v>
      </c>
      <c r="R28" s="89">
        <v>13</v>
      </c>
      <c r="S28" s="89" t="s">
        <v>4</v>
      </c>
      <c r="T28" s="89" t="s">
        <v>4</v>
      </c>
      <c r="U28" s="89" t="s">
        <v>4</v>
      </c>
      <c r="V28" s="89" t="s">
        <v>4</v>
      </c>
      <c r="W28" s="89" t="s">
        <v>4</v>
      </c>
      <c r="X28" s="89" t="s">
        <v>4</v>
      </c>
      <c r="Y28" s="89" t="s">
        <v>4</v>
      </c>
      <c r="Z28" s="89" t="s">
        <v>4</v>
      </c>
      <c r="AA28" s="89" t="s">
        <v>4</v>
      </c>
    </row>
    <row r="29" spans="2:27" ht="21.75" customHeight="1">
      <c r="B29" s="38" t="s">
        <v>17</v>
      </c>
      <c r="C29" s="83">
        <f t="shared" si="0"/>
        <v>9</v>
      </c>
      <c r="D29" s="89" t="s">
        <v>4</v>
      </c>
      <c r="E29" s="89" t="s">
        <v>4</v>
      </c>
      <c r="F29" s="89" t="s">
        <v>4</v>
      </c>
      <c r="G29" s="89" t="s">
        <v>4</v>
      </c>
      <c r="H29" s="89" t="s">
        <v>4</v>
      </c>
      <c r="I29" s="89" t="s">
        <v>4</v>
      </c>
      <c r="J29" s="89" t="s">
        <v>4</v>
      </c>
      <c r="K29" s="89">
        <v>1</v>
      </c>
      <c r="L29" s="89" t="s">
        <v>4</v>
      </c>
      <c r="M29" s="89" t="s">
        <v>4</v>
      </c>
      <c r="N29" s="89" t="s">
        <v>4</v>
      </c>
      <c r="O29" s="89">
        <v>1</v>
      </c>
      <c r="P29" s="89" t="s">
        <v>4</v>
      </c>
      <c r="Q29" s="89" t="s">
        <v>4</v>
      </c>
      <c r="R29" s="89">
        <v>7</v>
      </c>
      <c r="S29" s="89" t="s">
        <v>4</v>
      </c>
      <c r="T29" s="89" t="s">
        <v>4</v>
      </c>
      <c r="U29" s="89" t="s">
        <v>4</v>
      </c>
      <c r="V29" s="89" t="s">
        <v>4</v>
      </c>
      <c r="W29" s="89" t="s">
        <v>4</v>
      </c>
      <c r="X29" s="89" t="s">
        <v>4</v>
      </c>
      <c r="Y29" s="89" t="s">
        <v>4</v>
      </c>
      <c r="Z29" s="89" t="s">
        <v>4</v>
      </c>
      <c r="AA29" s="89" t="s">
        <v>4</v>
      </c>
    </row>
    <row r="30" spans="2:27" ht="21.75" customHeight="1">
      <c r="B30" s="31" t="s">
        <v>18</v>
      </c>
      <c r="C30" s="83">
        <f t="shared" si="0"/>
        <v>4</v>
      </c>
      <c r="D30" s="89" t="s">
        <v>4</v>
      </c>
      <c r="E30" s="89" t="s">
        <v>4</v>
      </c>
      <c r="F30" s="89" t="s">
        <v>4</v>
      </c>
      <c r="G30" s="89" t="s">
        <v>4</v>
      </c>
      <c r="H30" s="89">
        <v>1</v>
      </c>
      <c r="I30" s="89" t="s">
        <v>4</v>
      </c>
      <c r="J30" s="89" t="s">
        <v>4</v>
      </c>
      <c r="K30" s="89" t="s">
        <v>4</v>
      </c>
      <c r="L30" s="89" t="s">
        <v>4</v>
      </c>
      <c r="M30" s="89" t="s">
        <v>4</v>
      </c>
      <c r="N30" s="89" t="s">
        <v>4</v>
      </c>
      <c r="O30" s="89" t="s">
        <v>4</v>
      </c>
      <c r="P30" s="89" t="s">
        <v>4</v>
      </c>
      <c r="Q30" s="89" t="s">
        <v>4</v>
      </c>
      <c r="R30" s="89">
        <v>3</v>
      </c>
      <c r="S30" s="89" t="s">
        <v>4</v>
      </c>
      <c r="T30" s="89" t="s">
        <v>4</v>
      </c>
      <c r="U30" s="89" t="s">
        <v>4</v>
      </c>
      <c r="V30" s="89" t="s">
        <v>4</v>
      </c>
      <c r="W30" s="89" t="s">
        <v>4</v>
      </c>
      <c r="X30" s="89" t="s">
        <v>4</v>
      </c>
      <c r="Y30" s="89" t="s">
        <v>4</v>
      </c>
      <c r="Z30" s="89" t="s">
        <v>4</v>
      </c>
      <c r="AA30" s="89" t="s">
        <v>4</v>
      </c>
    </row>
    <row r="31" spans="2:27" ht="21.75" customHeight="1">
      <c r="B31" s="38" t="s">
        <v>19</v>
      </c>
      <c r="C31" s="83">
        <f t="shared" si="0"/>
        <v>2</v>
      </c>
      <c r="D31" s="89" t="s">
        <v>4</v>
      </c>
      <c r="E31" s="89" t="s">
        <v>4</v>
      </c>
      <c r="F31" s="89" t="s">
        <v>4</v>
      </c>
      <c r="G31" s="89" t="s">
        <v>4</v>
      </c>
      <c r="H31" s="89">
        <v>1</v>
      </c>
      <c r="I31" s="89" t="s">
        <v>4</v>
      </c>
      <c r="J31" s="89" t="s">
        <v>4</v>
      </c>
      <c r="K31" s="89" t="s">
        <v>4</v>
      </c>
      <c r="L31" s="89" t="s">
        <v>4</v>
      </c>
      <c r="M31" s="89" t="s">
        <v>4</v>
      </c>
      <c r="N31" s="89" t="s">
        <v>4</v>
      </c>
      <c r="O31" s="89" t="s">
        <v>4</v>
      </c>
      <c r="P31" s="89" t="s">
        <v>4</v>
      </c>
      <c r="Q31" s="89" t="s">
        <v>4</v>
      </c>
      <c r="R31" s="89">
        <v>1</v>
      </c>
      <c r="S31" s="89" t="s">
        <v>4</v>
      </c>
      <c r="T31" s="89" t="s">
        <v>4</v>
      </c>
      <c r="U31" s="89" t="s">
        <v>4</v>
      </c>
      <c r="V31" s="89" t="s">
        <v>4</v>
      </c>
      <c r="W31" s="89" t="s">
        <v>4</v>
      </c>
      <c r="X31" s="89" t="s">
        <v>4</v>
      </c>
      <c r="Y31" s="89" t="s">
        <v>4</v>
      </c>
      <c r="Z31" s="89" t="s">
        <v>4</v>
      </c>
      <c r="AA31" s="89" t="s">
        <v>4</v>
      </c>
    </row>
    <row r="32" spans="1:27" ht="21.75" customHeight="1">
      <c r="A32" s="108" t="s">
        <v>7</v>
      </c>
      <c r="B32" s="118"/>
      <c r="C32" s="83">
        <f t="shared" si="0"/>
        <v>28</v>
      </c>
      <c r="D32" s="89" t="s">
        <v>4</v>
      </c>
      <c r="E32" s="89" t="s">
        <v>4</v>
      </c>
      <c r="F32" s="89" t="s">
        <v>4</v>
      </c>
      <c r="G32" s="89" t="s">
        <v>4</v>
      </c>
      <c r="H32" s="89" t="s">
        <v>4</v>
      </c>
      <c r="I32" s="89" t="s">
        <v>4</v>
      </c>
      <c r="J32" s="89" t="s">
        <v>4</v>
      </c>
      <c r="K32" s="89" t="s">
        <v>4</v>
      </c>
      <c r="L32" s="89" t="s">
        <v>4</v>
      </c>
      <c r="M32" s="89" t="s">
        <v>4</v>
      </c>
      <c r="N32" s="89" t="s">
        <v>4</v>
      </c>
      <c r="O32" s="89" t="s">
        <v>4</v>
      </c>
      <c r="P32" s="89" t="s">
        <v>4</v>
      </c>
      <c r="Q32" s="89" t="s">
        <v>4</v>
      </c>
      <c r="R32" s="89" t="s">
        <v>4</v>
      </c>
      <c r="S32" s="89" t="s">
        <v>4</v>
      </c>
      <c r="T32" s="89" t="s">
        <v>4</v>
      </c>
      <c r="U32" s="89" t="s">
        <v>4</v>
      </c>
      <c r="V32" s="89">
        <v>28</v>
      </c>
      <c r="W32" s="89" t="s">
        <v>4</v>
      </c>
      <c r="X32" s="89" t="s">
        <v>4</v>
      </c>
      <c r="Y32" s="89" t="s">
        <v>4</v>
      </c>
      <c r="Z32" s="89" t="s">
        <v>4</v>
      </c>
      <c r="AA32" s="89" t="s">
        <v>4</v>
      </c>
    </row>
    <row r="33" spans="1:27" ht="21.75" customHeight="1">
      <c r="A33" s="39"/>
      <c r="B33" s="38"/>
      <c r="C33" s="84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ht="21.75" customHeight="1">
      <c r="A34" s="108" t="s">
        <v>8</v>
      </c>
      <c r="B34" s="118"/>
      <c r="C34" s="83">
        <f t="shared" si="0"/>
        <v>166</v>
      </c>
      <c r="D34" s="89" t="s">
        <v>4</v>
      </c>
      <c r="E34" s="89" t="s">
        <v>4</v>
      </c>
      <c r="F34" s="89" t="s">
        <v>4</v>
      </c>
      <c r="G34" s="89" t="s">
        <v>4</v>
      </c>
      <c r="H34" s="89" t="s">
        <v>4</v>
      </c>
      <c r="I34" s="89" t="s">
        <v>4</v>
      </c>
      <c r="J34" s="89" t="s">
        <v>4</v>
      </c>
      <c r="K34" s="89" t="s">
        <v>4</v>
      </c>
      <c r="L34" s="89" t="s">
        <v>4</v>
      </c>
      <c r="M34" s="89" t="s">
        <v>4</v>
      </c>
      <c r="N34" s="89" t="s">
        <v>4</v>
      </c>
      <c r="O34" s="89" t="s">
        <v>4</v>
      </c>
      <c r="P34" s="89" t="s">
        <v>4</v>
      </c>
      <c r="Q34" s="89" t="s">
        <v>4</v>
      </c>
      <c r="R34" s="89" t="s">
        <v>4</v>
      </c>
      <c r="S34" s="89" t="s">
        <v>4</v>
      </c>
      <c r="T34" s="89" t="s">
        <v>4</v>
      </c>
      <c r="U34" s="89" t="s">
        <v>4</v>
      </c>
      <c r="V34" s="89" t="s">
        <v>4</v>
      </c>
      <c r="W34" s="89">
        <v>166</v>
      </c>
      <c r="X34" s="89" t="s">
        <v>4</v>
      </c>
      <c r="Y34" s="89" t="s">
        <v>4</v>
      </c>
      <c r="Z34" s="89" t="s">
        <v>4</v>
      </c>
      <c r="AA34" s="89" t="s">
        <v>4</v>
      </c>
    </row>
    <row r="35" spans="1:27" ht="21.75" customHeight="1">
      <c r="A35" s="108" t="s">
        <v>9</v>
      </c>
      <c r="B35" s="118"/>
      <c r="C35" s="83">
        <f t="shared" si="0"/>
        <v>10</v>
      </c>
      <c r="D35" s="89" t="s">
        <v>4</v>
      </c>
      <c r="E35" s="89" t="s">
        <v>4</v>
      </c>
      <c r="F35" s="89" t="s">
        <v>4</v>
      </c>
      <c r="G35" s="89" t="s">
        <v>4</v>
      </c>
      <c r="H35" s="89" t="s">
        <v>4</v>
      </c>
      <c r="I35" s="89" t="s">
        <v>4</v>
      </c>
      <c r="J35" s="89" t="s">
        <v>4</v>
      </c>
      <c r="K35" s="89" t="s">
        <v>4</v>
      </c>
      <c r="L35" s="89" t="s">
        <v>4</v>
      </c>
      <c r="M35" s="89" t="s">
        <v>4</v>
      </c>
      <c r="N35" s="89" t="s">
        <v>4</v>
      </c>
      <c r="O35" s="89" t="s">
        <v>4</v>
      </c>
      <c r="P35" s="89" t="s">
        <v>4</v>
      </c>
      <c r="Q35" s="89" t="s">
        <v>4</v>
      </c>
      <c r="R35" s="89" t="s">
        <v>4</v>
      </c>
      <c r="S35" s="89" t="s">
        <v>4</v>
      </c>
      <c r="T35" s="89" t="s">
        <v>4</v>
      </c>
      <c r="U35" s="89">
        <v>10</v>
      </c>
      <c r="V35" s="89" t="s">
        <v>4</v>
      </c>
      <c r="W35" s="89" t="s">
        <v>4</v>
      </c>
      <c r="X35" s="89" t="s">
        <v>4</v>
      </c>
      <c r="Y35" s="89" t="s">
        <v>4</v>
      </c>
      <c r="Z35" s="89" t="s">
        <v>4</v>
      </c>
      <c r="AA35" s="89" t="s">
        <v>4</v>
      </c>
    </row>
    <row r="36" spans="1:27" ht="21.75" customHeight="1">
      <c r="A36" s="108" t="s">
        <v>10</v>
      </c>
      <c r="B36" s="118"/>
      <c r="C36" s="83">
        <f t="shared" si="0"/>
        <v>100</v>
      </c>
      <c r="D36" s="89" t="s">
        <v>4</v>
      </c>
      <c r="E36" s="89" t="s">
        <v>4</v>
      </c>
      <c r="F36" s="89" t="s">
        <v>4</v>
      </c>
      <c r="G36" s="89" t="s">
        <v>4</v>
      </c>
      <c r="H36" s="89" t="s">
        <v>4</v>
      </c>
      <c r="I36" s="89" t="s">
        <v>4</v>
      </c>
      <c r="J36" s="89" t="s">
        <v>4</v>
      </c>
      <c r="K36" s="89" t="s">
        <v>4</v>
      </c>
      <c r="L36" s="89" t="s">
        <v>4</v>
      </c>
      <c r="M36" s="89" t="s">
        <v>4</v>
      </c>
      <c r="N36" s="89" t="s">
        <v>4</v>
      </c>
      <c r="O36" s="89" t="s">
        <v>4</v>
      </c>
      <c r="P36" s="89" t="s">
        <v>4</v>
      </c>
      <c r="Q36" s="89" t="s">
        <v>4</v>
      </c>
      <c r="R36" s="89" t="s">
        <v>4</v>
      </c>
      <c r="S36" s="89" t="s">
        <v>4</v>
      </c>
      <c r="T36" s="89" t="s">
        <v>4</v>
      </c>
      <c r="U36" s="89" t="s">
        <v>4</v>
      </c>
      <c r="V36" s="89" t="s">
        <v>4</v>
      </c>
      <c r="W36" s="89" t="s">
        <v>4</v>
      </c>
      <c r="X36" s="89" t="s">
        <v>4</v>
      </c>
      <c r="Y36" s="89" t="s">
        <v>4</v>
      </c>
      <c r="Z36" s="89" t="s">
        <v>4</v>
      </c>
      <c r="AA36" s="89">
        <v>100</v>
      </c>
    </row>
    <row r="37" spans="1:27" ht="21.75" customHeight="1">
      <c r="A37" s="119" t="s">
        <v>11</v>
      </c>
      <c r="B37" s="118"/>
      <c r="C37" s="75">
        <f>SUM(C16:C22,C32:C36)</f>
        <v>2601</v>
      </c>
      <c r="D37" s="89" t="s">
        <v>4</v>
      </c>
      <c r="E37" s="75">
        <f aca="true" t="shared" si="2" ref="E37:AA37">SUM(E16:E22,E32:E36)</f>
        <v>254</v>
      </c>
      <c r="F37" s="75">
        <f t="shared" si="2"/>
        <v>48</v>
      </c>
      <c r="G37" s="75">
        <f t="shared" si="2"/>
        <v>20</v>
      </c>
      <c r="H37" s="89" t="s">
        <v>4</v>
      </c>
      <c r="I37" s="75">
        <f t="shared" si="2"/>
        <v>11</v>
      </c>
      <c r="J37" s="89" t="s">
        <v>4</v>
      </c>
      <c r="K37" s="89" t="s">
        <v>4</v>
      </c>
      <c r="L37" s="75">
        <f t="shared" si="2"/>
        <v>994</v>
      </c>
      <c r="M37" s="89" t="s">
        <v>4</v>
      </c>
      <c r="N37" s="89" t="s">
        <v>4</v>
      </c>
      <c r="O37" s="89" t="s">
        <v>4</v>
      </c>
      <c r="P37" s="89" t="s">
        <v>4</v>
      </c>
      <c r="Q37" s="75">
        <f t="shared" si="2"/>
        <v>84</v>
      </c>
      <c r="R37" s="75">
        <f t="shared" si="2"/>
        <v>106</v>
      </c>
      <c r="S37" s="75">
        <f t="shared" si="2"/>
        <v>5</v>
      </c>
      <c r="T37" s="75">
        <f t="shared" si="2"/>
        <v>219</v>
      </c>
      <c r="U37" s="75">
        <f t="shared" si="2"/>
        <v>10</v>
      </c>
      <c r="V37" s="75">
        <f t="shared" si="2"/>
        <v>28</v>
      </c>
      <c r="W37" s="75">
        <f t="shared" si="2"/>
        <v>166</v>
      </c>
      <c r="X37" s="75">
        <f t="shared" si="2"/>
        <v>293</v>
      </c>
      <c r="Y37" s="75">
        <f t="shared" si="2"/>
        <v>159</v>
      </c>
      <c r="Z37" s="75">
        <f t="shared" si="2"/>
        <v>104</v>
      </c>
      <c r="AA37" s="75">
        <f t="shared" si="2"/>
        <v>100</v>
      </c>
    </row>
    <row r="38" spans="1:27" ht="21.75" customHeight="1">
      <c r="A38" s="116" t="s">
        <v>12</v>
      </c>
      <c r="B38" s="117"/>
      <c r="C38" s="91">
        <f>SUM(C23:C30)</f>
        <v>130</v>
      </c>
      <c r="D38" s="85">
        <f aca="true" t="shared" si="3" ref="D38:Z38">SUM(D23:D30)</f>
        <v>26</v>
      </c>
      <c r="E38" s="85">
        <f t="shared" si="3"/>
        <v>17</v>
      </c>
      <c r="F38" s="85" t="s">
        <v>4</v>
      </c>
      <c r="G38" s="85">
        <f t="shared" si="3"/>
        <v>1</v>
      </c>
      <c r="H38" s="85">
        <f t="shared" si="3"/>
        <v>1</v>
      </c>
      <c r="I38" s="85">
        <f t="shared" si="3"/>
        <v>7</v>
      </c>
      <c r="J38" s="85" t="s">
        <v>4</v>
      </c>
      <c r="K38" s="85">
        <f t="shared" si="3"/>
        <v>1</v>
      </c>
      <c r="L38" s="85">
        <f t="shared" si="3"/>
        <v>23</v>
      </c>
      <c r="M38" s="85" t="s">
        <v>4</v>
      </c>
      <c r="N38" s="85" t="s">
        <v>4</v>
      </c>
      <c r="O38" s="85">
        <f t="shared" si="3"/>
        <v>1</v>
      </c>
      <c r="P38" s="85" t="s">
        <v>4</v>
      </c>
      <c r="Q38" s="85">
        <f t="shared" si="3"/>
        <v>1</v>
      </c>
      <c r="R38" s="85">
        <f t="shared" si="3"/>
        <v>44</v>
      </c>
      <c r="S38" s="85" t="s">
        <v>4</v>
      </c>
      <c r="T38" s="85">
        <f t="shared" si="3"/>
        <v>1</v>
      </c>
      <c r="U38" s="85" t="s">
        <v>4</v>
      </c>
      <c r="V38" s="85" t="s">
        <v>4</v>
      </c>
      <c r="W38" s="85" t="s">
        <v>4</v>
      </c>
      <c r="X38" s="85" t="s">
        <v>4</v>
      </c>
      <c r="Y38" s="85" t="s">
        <v>4</v>
      </c>
      <c r="Z38" s="85">
        <f t="shared" si="3"/>
        <v>7</v>
      </c>
      <c r="AA38" s="85" t="s">
        <v>4</v>
      </c>
    </row>
    <row r="39" spans="1:28" ht="21.75" customHeight="1">
      <c r="A39" s="53" t="s">
        <v>219</v>
      </c>
      <c r="B39" s="3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" ht="21.75" customHeight="1">
      <c r="A40" s="40" t="s">
        <v>23</v>
      </c>
      <c r="B40" s="20"/>
    </row>
    <row r="41" spans="1:2" ht="21.75" customHeight="1">
      <c r="A41" s="20"/>
      <c r="B41" s="20"/>
    </row>
    <row r="42" spans="1:2" ht="21.75" customHeight="1">
      <c r="A42" s="20"/>
      <c r="B42" s="20"/>
    </row>
    <row r="43" spans="1:2" ht="21.75" customHeight="1">
      <c r="A43" s="20"/>
      <c r="B43" s="20"/>
    </row>
    <row r="44" spans="1:2" ht="21.75" customHeight="1">
      <c r="A44" s="20"/>
      <c r="B44" s="20"/>
    </row>
    <row r="45" spans="1:2" ht="21.75" customHeight="1">
      <c r="A45" s="20"/>
      <c r="B45" s="20"/>
    </row>
    <row r="46" spans="1:2" ht="21.75" customHeight="1">
      <c r="A46" s="20"/>
      <c r="B46" s="20"/>
    </row>
    <row r="47" spans="1:2" ht="21.75" customHeight="1">
      <c r="A47" s="20"/>
      <c r="B47" s="20"/>
    </row>
    <row r="48" spans="1:2" ht="21.75" customHeight="1">
      <c r="A48" s="20"/>
      <c r="B48" s="20"/>
    </row>
    <row r="49" spans="1:2" ht="21.75" customHeight="1">
      <c r="A49" s="20"/>
      <c r="B49" s="20"/>
    </row>
    <row r="50" spans="1:2" ht="21.75" customHeight="1">
      <c r="A50" s="20"/>
      <c r="B50" s="20"/>
    </row>
    <row r="51" spans="1:2" ht="21.75" customHeight="1">
      <c r="A51" s="20"/>
      <c r="B51" s="20"/>
    </row>
    <row r="52" spans="1:2" ht="21.75" customHeight="1">
      <c r="A52" s="20"/>
      <c r="B52" s="20"/>
    </row>
    <row r="53" spans="1:2" ht="21.75" customHeight="1">
      <c r="A53" s="20"/>
      <c r="B53" s="20"/>
    </row>
    <row r="54" spans="1:2" ht="21.75" customHeight="1">
      <c r="A54" s="20"/>
      <c r="B54" s="20"/>
    </row>
    <row r="55" spans="1:2" ht="21.75" customHeight="1">
      <c r="A55" s="20"/>
      <c r="B55" s="20"/>
    </row>
    <row r="56" spans="1:2" ht="21.75" customHeight="1">
      <c r="A56" s="20"/>
      <c r="B56" s="20"/>
    </row>
    <row r="57" spans="1:2" ht="21.75" customHeight="1">
      <c r="A57" s="20"/>
      <c r="B57" s="20"/>
    </row>
    <row r="58" spans="1:2" ht="21.75" customHeight="1">
      <c r="A58" s="20"/>
      <c r="B58" s="20"/>
    </row>
    <row r="59" spans="1:2" ht="21.75" customHeight="1">
      <c r="A59" s="20"/>
      <c r="B59" s="20"/>
    </row>
    <row r="60" spans="1:2" ht="21.75" customHeight="1">
      <c r="A60" s="20"/>
      <c r="B60" s="20"/>
    </row>
    <row r="61" spans="1:2" ht="21.75" customHeight="1">
      <c r="A61" s="20"/>
      <c r="B61" s="20"/>
    </row>
    <row r="62" spans="1:2" ht="21.75" customHeight="1">
      <c r="A62" s="20"/>
      <c r="B62" s="20"/>
    </row>
    <row r="63" spans="1:2" ht="21.75" customHeight="1">
      <c r="A63" s="20"/>
      <c r="B63" s="20"/>
    </row>
    <row r="64" spans="1:2" ht="21.75" customHeight="1">
      <c r="A64" s="20"/>
      <c r="B64" s="20"/>
    </row>
    <row r="65" spans="1:2" ht="21.75" customHeight="1">
      <c r="A65" s="20"/>
      <c r="B65" s="20"/>
    </row>
    <row r="66" spans="1:2" ht="21.75" customHeight="1">
      <c r="A66" s="20"/>
      <c r="B66" s="20"/>
    </row>
    <row r="67" spans="1:2" ht="21.75" customHeight="1">
      <c r="A67" s="20"/>
      <c r="B67" s="20"/>
    </row>
    <row r="68" spans="1:2" ht="21.75" customHeight="1">
      <c r="A68" s="20"/>
      <c r="B68" s="20"/>
    </row>
    <row r="69" spans="1:2" ht="21.75" customHeight="1">
      <c r="A69" s="20"/>
      <c r="B69" s="20"/>
    </row>
    <row r="70" spans="1:2" ht="21.75" customHeight="1">
      <c r="A70" s="20"/>
      <c r="B70" s="20"/>
    </row>
    <row r="71" spans="1:2" ht="21.75" customHeight="1">
      <c r="A71" s="20"/>
      <c r="B71" s="20"/>
    </row>
    <row r="72" spans="1:2" ht="21.75" customHeight="1">
      <c r="A72" s="20"/>
      <c r="B72" s="20"/>
    </row>
    <row r="73" spans="1:2" ht="21.75" customHeight="1">
      <c r="A73" s="20"/>
      <c r="B73" s="20"/>
    </row>
    <row r="74" spans="1:2" ht="21.75" customHeight="1">
      <c r="A74" s="20"/>
      <c r="B74" s="20"/>
    </row>
    <row r="75" spans="1:2" ht="21.75" customHeight="1">
      <c r="A75" s="20"/>
      <c r="B75" s="20"/>
    </row>
    <row r="76" spans="1:2" ht="21.75" customHeight="1">
      <c r="A76" s="20"/>
      <c r="B76" s="20"/>
    </row>
    <row r="77" spans="1:2" ht="21.75" customHeight="1">
      <c r="A77" s="20"/>
      <c r="B77" s="20"/>
    </row>
    <row r="78" spans="1:2" ht="21.75" customHeight="1">
      <c r="A78" s="20"/>
      <c r="B78" s="20"/>
    </row>
    <row r="79" spans="1:2" ht="21.75" customHeight="1">
      <c r="A79" s="20"/>
      <c r="B79" s="20"/>
    </row>
    <row r="80" spans="1:2" ht="21.75" customHeight="1">
      <c r="A80" s="20"/>
      <c r="B80" s="20"/>
    </row>
    <row r="81" spans="1:2" ht="21.75" customHeight="1">
      <c r="A81" s="20"/>
      <c r="B81" s="20"/>
    </row>
    <row r="82" spans="1:2" ht="21.75" customHeight="1">
      <c r="A82" s="20"/>
      <c r="B82" s="20"/>
    </row>
    <row r="83" spans="1:2" ht="21.75" customHeight="1">
      <c r="A83" s="20"/>
      <c r="B83" s="20"/>
    </row>
    <row r="84" spans="1:2" ht="21.75" customHeight="1">
      <c r="A84" s="20"/>
      <c r="B84" s="20"/>
    </row>
    <row r="85" spans="1:2" ht="21.75" customHeight="1">
      <c r="A85" s="20"/>
      <c r="B85" s="20"/>
    </row>
    <row r="86" spans="1:2" ht="21.75" customHeight="1">
      <c r="A86" s="20"/>
      <c r="B86" s="20"/>
    </row>
    <row r="87" spans="1:2" ht="21.75" customHeight="1">
      <c r="A87" s="20"/>
      <c r="B87" s="20"/>
    </row>
    <row r="88" spans="1:2" ht="21.75" customHeight="1">
      <c r="A88" s="20"/>
      <c r="B88" s="20"/>
    </row>
    <row r="89" spans="1:2" ht="21.75" customHeight="1">
      <c r="A89" s="20"/>
      <c r="B89" s="20"/>
    </row>
    <row r="90" spans="1:2" ht="21.75" customHeight="1">
      <c r="A90" s="20"/>
      <c r="B90" s="20"/>
    </row>
    <row r="91" spans="1:2" ht="21.75" customHeight="1">
      <c r="A91" s="20"/>
      <c r="B91" s="20"/>
    </row>
    <row r="92" spans="1:2" ht="21.75" customHeight="1">
      <c r="A92" s="20"/>
      <c r="B92" s="20"/>
    </row>
    <row r="93" spans="1:2" ht="21.75" customHeight="1">
      <c r="A93" s="20"/>
      <c r="B93" s="20"/>
    </row>
    <row r="94" spans="1:2" ht="21.75" customHeight="1">
      <c r="A94" s="20"/>
      <c r="B94" s="20"/>
    </row>
    <row r="95" spans="1:2" ht="21.75" customHeight="1">
      <c r="A95" s="20"/>
      <c r="B95" s="20"/>
    </row>
    <row r="96" spans="1:2" ht="21.75" customHeight="1">
      <c r="A96" s="20"/>
      <c r="B96" s="20"/>
    </row>
    <row r="97" spans="1:2" ht="21.75" customHeight="1">
      <c r="A97" s="20"/>
      <c r="B97" s="20"/>
    </row>
    <row r="98" spans="1:2" ht="21.75" customHeight="1">
      <c r="A98" s="20"/>
      <c r="B98" s="20"/>
    </row>
    <row r="99" spans="1:2" ht="21.75" customHeight="1">
      <c r="A99" s="20"/>
      <c r="B99" s="20"/>
    </row>
    <row r="100" spans="1:2" ht="21.75" customHeight="1">
      <c r="A100" s="20"/>
      <c r="B100" s="20"/>
    </row>
    <row r="101" spans="1:2" ht="21.75" customHeight="1">
      <c r="A101" s="20"/>
      <c r="B101" s="20"/>
    </row>
    <row r="102" spans="1:2" ht="21.75" customHeight="1">
      <c r="A102" s="20"/>
      <c r="B102" s="20"/>
    </row>
    <row r="103" spans="1:2" ht="21.75" customHeight="1">
      <c r="A103" s="20"/>
      <c r="B103" s="20"/>
    </row>
    <row r="104" spans="1:2" ht="21.75" customHeight="1">
      <c r="A104" s="20"/>
      <c r="B104" s="20"/>
    </row>
    <row r="105" spans="1:2" ht="21.75" customHeight="1">
      <c r="A105" s="20"/>
      <c r="B105" s="20"/>
    </row>
    <row r="106" spans="1:2" ht="21.75" customHeight="1">
      <c r="A106" s="20"/>
      <c r="B106" s="20"/>
    </row>
    <row r="107" spans="1:2" ht="21.75" customHeight="1">
      <c r="A107" s="20"/>
      <c r="B107" s="20"/>
    </row>
    <row r="108" spans="1:2" ht="21.75" customHeight="1">
      <c r="A108" s="20"/>
      <c r="B108" s="20"/>
    </row>
    <row r="109" spans="1:2" ht="21.75" customHeight="1">
      <c r="A109" s="20"/>
      <c r="B109" s="20"/>
    </row>
    <row r="110" spans="1:2" ht="21.75" customHeight="1">
      <c r="A110" s="20"/>
      <c r="B110" s="20"/>
    </row>
    <row r="111" spans="1:2" ht="21.75" customHeight="1">
      <c r="A111" s="20"/>
      <c r="B111" s="20"/>
    </row>
    <row r="112" spans="1:2" ht="21.75" customHeight="1">
      <c r="A112" s="20"/>
      <c r="B112" s="20"/>
    </row>
    <row r="113" spans="1:2" ht="21.75" customHeight="1">
      <c r="A113" s="20"/>
      <c r="B113" s="20"/>
    </row>
    <row r="114" spans="1:2" ht="21.75" customHeight="1">
      <c r="A114" s="20"/>
      <c r="B114" s="20"/>
    </row>
    <row r="115" spans="1:2" ht="21.75" customHeight="1">
      <c r="A115" s="20"/>
      <c r="B115" s="20"/>
    </row>
    <row r="116" spans="1:2" ht="21.75" customHeight="1">
      <c r="A116" s="20"/>
      <c r="B116" s="20"/>
    </row>
    <row r="117" spans="1:2" ht="21.75" customHeight="1">
      <c r="A117" s="20"/>
      <c r="B117" s="20"/>
    </row>
    <row r="118" spans="1:2" ht="21.75" customHeight="1">
      <c r="A118" s="20"/>
      <c r="B118" s="20"/>
    </row>
    <row r="119" spans="1:2" ht="21.75" customHeight="1">
      <c r="A119" s="20"/>
      <c r="B119" s="20"/>
    </row>
    <row r="120" spans="1:2" ht="21.75" customHeight="1">
      <c r="A120" s="20"/>
      <c r="B120" s="20"/>
    </row>
    <row r="121" spans="1:2" ht="21.75" customHeight="1">
      <c r="A121" s="20"/>
      <c r="B121" s="20"/>
    </row>
    <row r="122" spans="1:2" ht="21.75" customHeight="1">
      <c r="A122" s="20"/>
      <c r="B122" s="20"/>
    </row>
    <row r="123" spans="1:2" ht="21.75" customHeight="1">
      <c r="A123" s="20"/>
      <c r="B123" s="20"/>
    </row>
    <row r="124" spans="1:2" ht="21.75" customHeight="1">
      <c r="A124" s="20"/>
      <c r="B124" s="20"/>
    </row>
    <row r="125" spans="1:2" ht="21.75" customHeight="1">
      <c r="A125" s="20"/>
      <c r="B125" s="20"/>
    </row>
    <row r="126" spans="1:2" ht="21.75" customHeight="1">
      <c r="A126" s="20"/>
      <c r="B126" s="20"/>
    </row>
    <row r="127" spans="1:2" ht="21.75" customHeight="1">
      <c r="A127" s="20"/>
      <c r="B127" s="20"/>
    </row>
    <row r="128" spans="1:2" ht="21.75" customHeight="1">
      <c r="A128" s="20"/>
      <c r="B128" s="20"/>
    </row>
    <row r="129" spans="1:2" ht="21.75" customHeight="1">
      <c r="A129" s="20"/>
      <c r="B129" s="20"/>
    </row>
    <row r="130" spans="1:2" ht="21.75" customHeight="1">
      <c r="A130" s="20"/>
      <c r="B130" s="20"/>
    </row>
    <row r="131" spans="1:2" ht="21.75" customHeight="1">
      <c r="A131" s="20"/>
      <c r="B131" s="20"/>
    </row>
    <row r="132" spans="1:2" ht="21.75" customHeight="1">
      <c r="A132" s="20"/>
      <c r="B132" s="20"/>
    </row>
    <row r="133" spans="1:2" ht="21.75" customHeight="1">
      <c r="A133" s="20"/>
      <c r="B133" s="20"/>
    </row>
    <row r="134" spans="1:2" ht="21.75" customHeight="1">
      <c r="A134" s="20"/>
      <c r="B134" s="20"/>
    </row>
    <row r="135" spans="1:2" ht="21.75" customHeight="1">
      <c r="A135" s="20"/>
      <c r="B135" s="20"/>
    </row>
    <row r="136" spans="1:2" ht="21.75" customHeight="1">
      <c r="A136" s="20"/>
      <c r="B136" s="20"/>
    </row>
    <row r="137" spans="1:2" ht="21.75" customHeight="1">
      <c r="A137" s="20"/>
      <c r="B137" s="20"/>
    </row>
    <row r="138" spans="1:2" ht="21.75" customHeight="1">
      <c r="A138" s="20"/>
      <c r="B138" s="20"/>
    </row>
    <row r="139" spans="1:2" ht="21.75" customHeight="1">
      <c r="A139" s="20"/>
      <c r="B139" s="20"/>
    </row>
    <row r="140" spans="1:2" ht="21.75" customHeight="1">
      <c r="A140" s="20"/>
      <c r="B140" s="20"/>
    </row>
  </sheetData>
  <sheetProtection/>
  <mergeCells count="49">
    <mergeCell ref="Z6:Z9"/>
    <mergeCell ref="AA6:AA9"/>
    <mergeCell ref="V6:V9"/>
    <mergeCell ref="W6:W9"/>
    <mergeCell ref="X6:X9"/>
    <mergeCell ref="Y6:Y9"/>
    <mergeCell ref="R7:R9"/>
    <mergeCell ref="S7:S9"/>
    <mergeCell ref="U6:U9"/>
    <mergeCell ref="T7:T9"/>
    <mergeCell ref="M7:M9"/>
    <mergeCell ref="N7:N9"/>
    <mergeCell ref="O7:O9"/>
    <mergeCell ref="Q7:Q9"/>
    <mergeCell ref="P7:P9"/>
    <mergeCell ref="H7:H9"/>
    <mergeCell ref="I7:I9"/>
    <mergeCell ref="J7:J9"/>
    <mergeCell ref="K7:K9"/>
    <mergeCell ref="L7:L9"/>
    <mergeCell ref="H6:I6"/>
    <mergeCell ref="A18:B18"/>
    <mergeCell ref="A3:AA3"/>
    <mergeCell ref="A4:AA4"/>
    <mergeCell ref="A10:B10"/>
    <mergeCell ref="M6:N6"/>
    <mergeCell ref="O6:Q6"/>
    <mergeCell ref="R6:T6"/>
    <mergeCell ref="C7:C8"/>
    <mergeCell ref="D6:E6"/>
    <mergeCell ref="F6:G6"/>
    <mergeCell ref="A16:B16"/>
    <mergeCell ref="A17:B17"/>
    <mergeCell ref="A11:B11"/>
    <mergeCell ref="A6:B9"/>
    <mergeCell ref="D7:D9"/>
    <mergeCell ref="E7:E9"/>
    <mergeCell ref="A13:B13"/>
    <mergeCell ref="A14:B14"/>
    <mergeCell ref="F7:F9"/>
    <mergeCell ref="G7:G9"/>
    <mergeCell ref="J6:L6"/>
    <mergeCell ref="A38:B38"/>
    <mergeCell ref="A32:B32"/>
    <mergeCell ref="A34:B34"/>
    <mergeCell ref="A35:B35"/>
    <mergeCell ref="A36:B36"/>
    <mergeCell ref="A37:B37"/>
    <mergeCell ref="A12:B12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63"/>
  <sheetViews>
    <sheetView showGridLines="0" defaultGridColor="0" zoomScale="75" zoomScaleNormal="75" zoomScalePageLayoutView="0" colorId="22" workbookViewId="0" topLeftCell="E1">
      <selection activeCell="W1" sqref="W1"/>
    </sheetView>
  </sheetViews>
  <sheetFormatPr defaultColWidth="10.59765625" defaultRowHeight="18.75" customHeight="1"/>
  <cols>
    <col min="1" max="1" width="2.69921875" style="6" customWidth="1"/>
    <col min="2" max="2" width="6.3984375" style="6" customWidth="1"/>
    <col min="3" max="3" width="1.69921875" style="6" customWidth="1"/>
    <col min="4" max="4" width="8.8984375" style="6" customWidth="1"/>
    <col min="5" max="17" width="9.8984375" style="6" customWidth="1"/>
    <col min="18" max="18" width="10.3984375" style="6" customWidth="1"/>
    <col min="19" max="19" width="10.8984375" style="6" customWidth="1"/>
    <col min="20" max="23" width="9.8984375" style="6" customWidth="1"/>
    <col min="24" max="16384" width="10.59765625" style="6" customWidth="1"/>
  </cols>
  <sheetData>
    <row r="1" spans="1:23" ht="18.75" customHeight="1">
      <c r="A1" s="166" t="s">
        <v>248</v>
      </c>
      <c r="W1" s="176" t="s">
        <v>249</v>
      </c>
    </row>
    <row r="3" spans="1:28" ht="18.75" customHeight="1">
      <c r="A3" s="95" t="s">
        <v>220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21"/>
      <c r="Y3" s="21"/>
      <c r="Z3" s="21"/>
      <c r="AA3" s="21"/>
      <c r="AB3" s="21"/>
    </row>
    <row r="4" spans="1:23" ht="18.75" customHeight="1">
      <c r="A4" s="96" t="s">
        <v>221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</row>
    <row r="5" spans="1:23" ht="18.75" customHeight="1">
      <c r="A5" s="120" t="s">
        <v>76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</row>
    <row r="6" ht="18.75" customHeight="1" thickBot="1">
      <c r="W6" s="35" t="s">
        <v>35</v>
      </c>
    </row>
    <row r="7" spans="1:23" ht="18.75" customHeight="1">
      <c r="A7" s="123" t="s">
        <v>77</v>
      </c>
      <c r="B7" s="123"/>
      <c r="C7" s="123"/>
      <c r="D7" s="157"/>
      <c r="E7" s="155" t="s">
        <v>29</v>
      </c>
      <c r="F7" s="151" t="s">
        <v>148</v>
      </c>
      <c r="G7" s="155" t="s">
        <v>78</v>
      </c>
      <c r="H7" s="141" t="s">
        <v>79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51" t="s">
        <v>149</v>
      </c>
      <c r="U7" s="151" t="s">
        <v>150</v>
      </c>
      <c r="V7" s="151" t="s">
        <v>80</v>
      </c>
      <c r="W7" s="152" t="s">
        <v>81</v>
      </c>
    </row>
    <row r="8" spans="1:23" ht="18.75" customHeight="1">
      <c r="A8" s="127"/>
      <c r="B8" s="127"/>
      <c r="C8" s="127"/>
      <c r="D8" s="128"/>
      <c r="E8" s="134"/>
      <c r="F8" s="132"/>
      <c r="G8" s="134"/>
      <c r="H8" s="54" t="s">
        <v>222</v>
      </c>
      <c r="I8" s="54" t="s">
        <v>223</v>
      </c>
      <c r="J8" s="54" t="s">
        <v>224</v>
      </c>
      <c r="K8" s="54" t="s">
        <v>211</v>
      </c>
      <c r="L8" s="36" t="s">
        <v>151</v>
      </c>
      <c r="M8" s="36" t="s">
        <v>152</v>
      </c>
      <c r="N8" s="36" t="s">
        <v>153</v>
      </c>
      <c r="O8" s="36" t="s">
        <v>154</v>
      </c>
      <c r="P8" s="36" t="s">
        <v>155</v>
      </c>
      <c r="Q8" s="36" t="s">
        <v>156</v>
      </c>
      <c r="R8" s="36" t="s">
        <v>18</v>
      </c>
      <c r="S8" s="36" t="s">
        <v>19</v>
      </c>
      <c r="T8" s="132"/>
      <c r="U8" s="132"/>
      <c r="V8" s="132"/>
      <c r="W8" s="156"/>
    </row>
    <row r="9" spans="1:29" ht="18.75" customHeight="1">
      <c r="A9" s="159" t="s">
        <v>29</v>
      </c>
      <c r="B9" s="160"/>
      <c r="C9" s="160"/>
      <c r="D9" s="161"/>
      <c r="E9" s="92">
        <f>SUM(E11:E61)</f>
        <v>2733</v>
      </c>
      <c r="F9" s="93">
        <f aca="true" t="shared" si="0" ref="F9:W9">SUM(F11:F61)</f>
        <v>16</v>
      </c>
      <c r="G9" s="93">
        <f t="shared" si="0"/>
        <v>7</v>
      </c>
      <c r="H9" s="93">
        <f t="shared" si="0"/>
        <v>951</v>
      </c>
      <c r="I9" s="93">
        <f t="shared" si="0"/>
        <v>614</v>
      </c>
      <c r="J9" s="93">
        <f t="shared" si="0"/>
        <v>473</v>
      </c>
      <c r="K9" s="93">
        <f t="shared" si="0"/>
        <v>236</v>
      </c>
      <c r="L9" s="93">
        <f t="shared" si="0"/>
        <v>72</v>
      </c>
      <c r="M9" s="93">
        <f t="shared" si="0"/>
        <v>3</v>
      </c>
      <c r="N9" s="93">
        <f t="shared" si="0"/>
        <v>14</v>
      </c>
      <c r="O9" s="93">
        <f t="shared" si="0"/>
        <v>11</v>
      </c>
      <c r="P9" s="93">
        <f t="shared" si="0"/>
        <v>17</v>
      </c>
      <c r="Q9" s="93">
        <f t="shared" si="0"/>
        <v>9</v>
      </c>
      <c r="R9" s="93">
        <f t="shared" si="0"/>
        <v>4</v>
      </c>
      <c r="S9" s="93">
        <f t="shared" si="0"/>
        <v>2</v>
      </c>
      <c r="T9" s="93">
        <f t="shared" si="0"/>
        <v>28</v>
      </c>
      <c r="U9" s="93">
        <f t="shared" si="0"/>
        <v>166</v>
      </c>
      <c r="V9" s="93">
        <f t="shared" si="0"/>
        <v>10</v>
      </c>
      <c r="W9" s="93">
        <f t="shared" si="0"/>
        <v>100</v>
      </c>
      <c r="X9" s="22"/>
      <c r="Y9" s="22"/>
      <c r="Z9" s="22"/>
      <c r="AA9" s="22"/>
      <c r="AB9" s="17"/>
      <c r="AC9" s="17"/>
    </row>
    <row r="10" spans="1:23" ht="18.75" customHeight="1">
      <c r="A10" s="18"/>
      <c r="B10" s="18"/>
      <c r="C10" s="18"/>
      <c r="D10" s="29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8.75" customHeight="1">
      <c r="A11" s="158" t="s">
        <v>82</v>
      </c>
      <c r="B11" s="158"/>
      <c r="C11" s="30"/>
      <c r="D11" s="31" t="s">
        <v>83</v>
      </c>
      <c r="E11" s="83">
        <f>SUM(F11:W11)</f>
        <v>81</v>
      </c>
      <c r="F11" s="23" t="s">
        <v>157</v>
      </c>
      <c r="G11" s="23" t="s">
        <v>4</v>
      </c>
      <c r="H11" s="23">
        <v>21</v>
      </c>
      <c r="I11" s="23">
        <v>27</v>
      </c>
      <c r="J11" s="23">
        <v>7</v>
      </c>
      <c r="K11" s="23" t="s">
        <v>4</v>
      </c>
      <c r="L11" s="23" t="s">
        <v>4</v>
      </c>
      <c r="M11" s="23" t="s">
        <v>4</v>
      </c>
      <c r="N11" s="23" t="s">
        <v>4</v>
      </c>
      <c r="O11" s="23" t="s">
        <v>4</v>
      </c>
      <c r="P11" s="23" t="s">
        <v>4</v>
      </c>
      <c r="Q11" s="23" t="s">
        <v>4</v>
      </c>
      <c r="R11" s="23" t="s">
        <v>4</v>
      </c>
      <c r="S11" s="23" t="s">
        <v>4</v>
      </c>
      <c r="T11" s="23">
        <v>3</v>
      </c>
      <c r="U11" s="23">
        <v>23</v>
      </c>
      <c r="V11" s="23" t="s">
        <v>4</v>
      </c>
      <c r="W11" s="23" t="s">
        <v>4</v>
      </c>
    </row>
    <row r="12" spans="1:23" ht="18.75" customHeight="1">
      <c r="A12" s="158"/>
      <c r="B12" s="158"/>
      <c r="C12" s="30"/>
      <c r="D12" s="31" t="s">
        <v>84</v>
      </c>
      <c r="E12" s="83">
        <f aca="true" t="shared" si="1" ref="E12:E61">SUM(F12:W12)</f>
        <v>55</v>
      </c>
      <c r="F12" s="23" t="s">
        <v>4</v>
      </c>
      <c r="G12" s="23" t="s">
        <v>4</v>
      </c>
      <c r="H12" s="23">
        <v>22</v>
      </c>
      <c r="I12" s="23">
        <v>15</v>
      </c>
      <c r="J12" s="23">
        <v>6</v>
      </c>
      <c r="K12" s="23">
        <v>1</v>
      </c>
      <c r="L12" s="23" t="s">
        <v>4</v>
      </c>
      <c r="M12" s="23" t="s">
        <v>4</v>
      </c>
      <c r="N12" s="23" t="s">
        <v>4</v>
      </c>
      <c r="O12" s="23" t="s">
        <v>4</v>
      </c>
      <c r="P12" s="23" t="s">
        <v>4</v>
      </c>
      <c r="Q12" s="23" t="s">
        <v>4</v>
      </c>
      <c r="R12" s="23" t="s">
        <v>4</v>
      </c>
      <c r="S12" s="23" t="s">
        <v>4</v>
      </c>
      <c r="T12" s="23">
        <v>1</v>
      </c>
      <c r="U12" s="23">
        <v>10</v>
      </c>
      <c r="V12" s="23" t="s">
        <v>4</v>
      </c>
      <c r="W12" s="23" t="s">
        <v>4</v>
      </c>
    </row>
    <row r="13" spans="1:23" ht="18.75" customHeight="1">
      <c r="A13" s="158"/>
      <c r="B13" s="158"/>
      <c r="C13" s="30"/>
      <c r="D13" s="31" t="s">
        <v>85</v>
      </c>
      <c r="E13" s="83">
        <f t="shared" si="1"/>
        <v>98</v>
      </c>
      <c r="F13" s="23" t="s">
        <v>4</v>
      </c>
      <c r="G13" s="23" t="s">
        <v>4</v>
      </c>
      <c r="H13" s="23">
        <v>18</v>
      </c>
      <c r="I13" s="23">
        <v>28</v>
      </c>
      <c r="J13" s="23">
        <v>40</v>
      </c>
      <c r="K13" s="23">
        <v>1</v>
      </c>
      <c r="L13" s="23" t="s">
        <v>4</v>
      </c>
      <c r="M13" s="23" t="s">
        <v>4</v>
      </c>
      <c r="N13" s="23" t="s">
        <v>4</v>
      </c>
      <c r="O13" s="23" t="s">
        <v>4</v>
      </c>
      <c r="P13" s="23" t="s">
        <v>4</v>
      </c>
      <c r="Q13" s="23" t="s">
        <v>4</v>
      </c>
      <c r="R13" s="23" t="s">
        <v>4</v>
      </c>
      <c r="S13" s="23" t="s">
        <v>4</v>
      </c>
      <c r="T13" s="23" t="s">
        <v>4</v>
      </c>
      <c r="U13" s="23">
        <v>1</v>
      </c>
      <c r="V13" s="23" t="s">
        <v>4</v>
      </c>
      <c r="W13" s="23">
        <v>10</v>
      </c>
    </row>
    <row r="14" spans="1:23" ht="18.75" customHeight="1">
      <c r="A14" s="158" t="s">
        <v>86</v>
      </c>
      <c r="B14" s="158"/>
      <c r="C14" s="30"/>
      <c r="D14" s="31" t="s">
        <v>87</v>
      </c>
      <c r="E14" s="83">
        <f t="shared" si="1"/>
        <v>22</v>
      </c>
      <c r="F14" s="23" t="s">
        <v>4</v>
      </c>
      <c r="G14" s="23" t="s">
        <v>4</v>
      </c>
      <c r="H14" s="23">
        <v>10</v>
      </c>
      <c r="I14" s="23">
        <v>1</v>
      </c>
      <c r="J14" s="23" t="s">
        <v>4</v>
      </c>
      <c r="K14" s="23" t="s">
        <v>4</v>
      </c>
      <c r="L14" s="23" t="s">
        <v>4</v>
      </c>
      <c r="M14" s="23" t="s">
        <v>4</v>
      </c>
      <c r="N14" s="23" t="s">
        <v>4</v>
      </c>
      <c r="O14" s="23" t="s">
        <v>4</v>
      </c>
      <c r="P14" s="23" t="s">
        <v>4</v>
      </c>
      <c r="Q14" s="23" t="s">
        <v>4</v>
      </c>
      <c r="R14" s="23" t="s">
        <v>4</v>
      </c>
      <c r="S14" s="23" t="s">
        <v>4</v>
      </c>
      <c r="T14" s="23" t="s">
        <v>4</v>
      </c>
      <c r="U14" s="23" t="s">
        <v>4</v>
      </c>
      <c r="V14" s="23" t="s">
        <v>4</v>
      </c>
      <c r="W14" s="23">
        <v>11</v>
      </c>
    </row>
    <row r="15" spans="1:23" ht="18.75" customHeight="1">
      <c r="A15" s="158" t="s">
        <v>88</v>
      </c>
      <c r="B15" s="158"/>
      <c r="C15" s="30"/>
      <c r="D15" s="31" t="s">
        <v>89</v>
      </c>
      <c r="E15" s="83">
        <f t="shared" si="1"/>
        <v>28</v>
      </c>
      <c r="F15" s="23" t="s">
        <v>4</v>
      </c>
      <c r="G15" s="23" t="s">
        <v>4</v>
      </c>
      <c r="H15" s="23">
        <v>3</v>
      </c>
      <c r="I15" s="23" t="s">
        <v>4</v>
      </c>
      <c r="J15" s="23" t="s">
        <v>4</v>
      </c>
      <c r="K15" s="23" t="s">
        <v>4</v>
      </c>
      <c r="L15" s="23" t="s">
        <v>4</v>
      </c>
      <c r="M15" s="23" t="s">
        <v>4</v>
      </c>
      <c r="N15" s="23" t="s">
        <v>4</v>
      </c>
      <c r="O15" s="23" t="s">
        <v>4</v>
      </c>
      <c r="P15" s="23" t="s">
        <v>4</v>
      </c>
      <c r="Q15" s="23" t="s">
        <v>4</v>
      </c>
      <c r="R15" s="23" t="s">
        <v>4</v>
      </c>
      <c r="S15" s="23" t="s">
        <v>4</v>
      </c>
      <c r="T15" s="23" t="s">
        <v>4</v>
      </c>
      <c r="U15" s="23" t="s">
        <v>4</v>
      </c>
      <c r="V15" s="23" t="s">
        <v>4</v>
      </c>
      <c r="W15" s="23">
        <v>25</v>
      </c>
    </row>
    <row r="16" spans="1:23" ht="18.75" customHeight="1">
      <c r="A16" s="158"/>
      <c r="B16" s="158"/>
      <c r="C16" s="30"/>
      <c r="D16" s="31"/>
      <c r="E16" s="9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8.75" customHeight="1">
      <c r="A17" s="158"/>
      <c r="B17" s="158"/>
      <c r="C17" s="30"/>
      <c r="D17" s="31" t="s">
        <v>90</v>
      </c>
      <c r="E17" s="83">
        <f t="shared" si="1"/>
        <v>48</v>
      </c>
      <c r="F17" s="23" t="s">
        <v>4</v>
      </c>
      <c r="G17" s="23" t="s">
        <v>4</v>
      </c>
      <c r="H17" s="23">
        <v>7</v>
      </c>
      <c r="I17" s="23">
        <v>14</v>
      </c>
      <c r="J17" s="23">
        <v>2</v>
      </c>
      <c r="K17" s="23" t="s">
        <v>4</v>
      </c>
      <c r="L17" s="23" t="s">
        <v>4</v>
      </c>
      <c r="M17" s="23" t="s">
        <v>4</v>
      </c>
      <c r="N17" s="23" t="s">
        <v>4</v>
      </c>
      <c r="O17" s="23" t="s">
        <v>4</v>
      </c>
      <c r="P17" s="23" t="s">
        <v>4</v>
      </c>
      <c r="Q17" s="23" t="s">
        <v>4</v>
      </c>
      <c r="R17" s="23" t="s">
        <v>4</v>
      </c>
      <c r="S17" s="23" t="s">
        <v>4</v>
      </c>
      <c r="T17" s="23" t="s">
        <v>4</v>
      </c>
      <c r="U17" s="23" t="s">
        <v>4</v>
      </c>
      <c r="V17" s="23" t="s">
        <v>4</v>
      </c>
      <c r="W17" s="23">
        <v>25</v>
      </c>
    </row>
    <row r="18" spans="1:23" ht="18.75" customHeight="1">
      <c r="A18" s="158" t="s">
        <v>91</v>
      </c>
      <c r="B18" s="158"/>
      <c r="C18" s="30"/>
      <c r="D18" s="31" t="s">
        <v>92</v>
      </c>
      <c r="E18" s="83">
        <f t="shared" si="1"/>
        <v>110</v>
      </c>
      <c r="F18" s="23" t="s">
        <v>4</v>
      </c>
      <c r="G18" s="23" t="s">
        <v>4</v>
      </c>
      <c r="H18" s="23">
        <v>20</v>
      </c>
      <c r="I18" s="23">
        <v>51</v>
      </c>
      <c r="J18" s="23">
        <v>22</v>
      </c>
      <c r="K18" s="23">
        <v>4</v>
      </c>
      <c r="L18" s="23" t="s">
        <v>4</v>
      </c>
      <c r="M18" s="23" t="s">
        <v>4</v>
      </c>
      <c r="N18" s="23" t="s">
        <v>4</v>
      </c>
      <c r="O18" s="23" t="s">
        <v>4</v>
      </c>
      <c r="P18" s="23" t="s">
        <v>4</v>
      </c>
      <c r="Q18" s="23" t="s">
        <v>4</v>
      </c>
      <c r="R18" s="23" t="s">
        <v>4</v>
      </c>
      <c r="S18" s="23" t="s">
        <v>4</v>
      </c>
      <c r="T18" s="23" t="s">
        <v>4</v>
      </c>
      <c r="U18" s="23">
        <v>6</v>
      </c>
      <c r="V18" s="23" t="s">
        <v>4</v>
      </c>
      <c r="W18" s="23">
        <v>7</v>
      </c>
    </row>
    <row r="19" spans="1:23" ht="18.75" customHeight="1">
      <c r="A19" s="158"/>
      <c r="B19" s="158"/>
      <c r="C19" s="30"/>
      <c r="D19" s="31" t="s">
        <v>93</v>
      </c>
      <c r="E19" s="83">
        <f t="shared" si="1"/>
        <v>94</v>
      </c>
      <c r="F19" s="23" t="s">
        <v>4</v>
      </c>
      <c r="G19" s="23">
        <v>1</v>
      </c>
      <c r="H19" s="23">
        <v>30</v>
      </c>
      <c r="I19" s="23">
        <v>37</v>
      </c>
      <c r="J19" s="23">
        <v>6</v>
      </c>
      <c r="K19" s="23">
        <v>2</v>
      </c>
      <c r="L19" s="23" t="s">
        <v>4</v>
      </c>
      <c r="M19" s="23" t="s">
        <v>4</v>
      </c>
      <c r="N19" s="23" t="s">
        <v>4</v>
      </c>
      <c r="O19" s="23" t="s">
        <v>4</v>
      </c>
      <c r="P19" s="23" t="s">
        <v>4</v>
      </c>
      <c r="Q19" s="23" t="s">
        <v>4</v>
      </c>
      <c r="R19" s="23" t="s">
        <v>4</v>
      </c>
      <c r="S19" s="23" t="s">
        <v>4</v>
      </c>
      <c r="T19" s="23">
        <v>2</v>
      </c>
      <c r="U19" s="23">
        <v>15</v>
      </c>
      <c r="V19" s="23" t="s">
        <v>4</v>
      </c>
      <c r="W19" s="23">
        <v>1</v>
      </c>
    </row>
    <row r="20" spans="1:23" ht="18.75" customHeight="1">
      <c r="A20" s="158" t="s">
        <v>94</v>
      </c>
      <c r="B20" s="158"/>
      <c r="C20" s="30"/>
      <c r="D20" s="31" t="s">
        <v>95</v>
      </c>
      <c r="E20" s="83">
        <f t="shared" si="1"/>
        <v>54</v>
      </c>
      <c r="F20" s="23" t="s">
        <v>4</v>
      </c>
      <c r="G20" s="23" t="s">
        <v>4</v>
      </c>
      <c r="H20" s="23">
        <v>10</v>
      </c>
      <c r="I20" s="23">
        <v>25</v>
      </c>
      <c r="J20" s="23" t="s">
        <v>4</v>
      </c>
      <c r="K20" s="23" t="s">
        <v>4</v>
      </c>
      <c r="L20" s="23" t="s">
        <v>4</v>
      </c>
      <c r="M20" s="23" t="s">
        <v>4</v>
      </c>
      <c r="N20" s="23" t="s">
        <v>4</v>
      </c>
      <c r="O20" s="23" t="s">
        <v>4</v>
      </c>
      <c r="P20" s="23" t="s">
        <v>4</v>
      </c>
      <c r="Q20" s="23" t="s">
        <v>4</v>
      </c>
      <c r="R20" s="23" t="s">
        <v>4</v>
      </c>
      <c r="S20" s="23" t="s">
        <v>4</v>
      </c>
      <c r="T20" s="23" t="s">
        <v>4</v>
      </c>
      <c r="U20" s="23">
        <v>2</v>
      </c>
      <c r="V20" s="23" t="s">
        <v>4</v>
      </c>
      <c r="W20" s="23">
        <v>17</v>
      </c>
    </row>
    <row r="21" spans="1:23" ht="18.75" customHeight="1">
      <c r="A21" s="158"/>
      <c r="B21" s="158"/>
      <c r="C21" s="30"/>
      <c r="D21" s="27" t="s">
        <v>158</v>
      </c>
      <c r="E21" s="83">
        <f t="shared" si="1"/>
        <v>35</v>
      </c>
      <c r="F21" s="23" t="s">
        <v>4</v>
      </c>
      <c r="G21" s="23" t="s">
        <v>4</v>
      </c>
      <c r="H21" s="23">
        <v>7</v>
      </c>
      <c r="I21" s="23">
        <v>15</v>
      </c>
      <c r="J21" s="23">
        <v>2</v>
      </c>
      <c r="K21" s="23">
        <v>1</v>
      </c>
      <c r="L21" s="23">
        <v>1</v>
      </c>
      <c r="M21" s="23" t="s">
        <v>4</v>
      </c>
      <c r="N21" s="23" t="s">
        <v>4</v>
      </c>
      <c r="O21" s="23" t="s">
        <v>4</v>
      </c>
      <c r="P21" s="23" t="s">
        <v>4</v>
      </c>
      <c r="Q21" s="23" t="s">
        <v>4</v>
      </c>
      <c r="R21" s="23" t="s">
        <v>4</v>
      </c>
      <c r="S21" s="23" t="s">
        <v>4</v>
      </c>
      <c r="T21" s="23" t="s">
        <v>4</v>
      </c>
      <c r="U21" s="23">
        <v>9</v>
      </c>
      <c r="V21" s="23" t="s">
        <v>4</v>
      </c>
      <c r="W21" s="23" t="s">
        <v>4</v>
      </c>
    </row>
    <row r="22" spans="1:23" ht="18.75" customHeight="1">
      <c r="A22" s="158"/>
      <c r="B22" s="158"/>
      <c r="C22" s="30"/>
      <c r="D22" s="31"/>
      <c r="E22" s="90"/>
      <c r="F22" s="19"/>
      <c r="G22" s="19"/>
      <c r="H22" s="19"/>
      <c r="I22" s="19"/>
      <c r="J22" s="19"/>
      <c r="K22" s="23"/>
      <c r="L22" s="23"/>
      <c r="M22" s="23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8.75" customHeight="1">
      <c r="A23" s="158"/>
      <c r="B23" s="158"/>
      <c r="C23" s="30"/>
      <c r="D23" s="31" t="s">
        <v>96</v>
      </c>
      <c r="E23" s="83">
        <f t="shared" si="1"/>
        <v>31</v>
      </c>
      <c r="F23" s="23" t="s">
        <v>4</v>
      </c>
      <c r="G23" s="23" t="s">
        <v>4</v>
      </c>
      <c r="H23" s="23">
        <v>11</v>
      </c>
      <c r="I23" s="23">
        <v>7</v>
      </c>
      <c r="J23" s="23" t="s">
        <v>4</v>
      </c>
      <c r="K23" s="23" t="s">
        <v>4</v>
      </c>
      <c r="L23" s="23" t="s">
        <v>4</v>
      </c>
      <c r="M23" s="23" t="s">
        <v>4</v>
      </c>
      <c r="N23" s="23" t="s">
        <v>4</v>
      </c>
      <c r="O23" s="23" t="s">
        <v>4</v>
      </c>
      <c r="P23" s="23" t="s">
        <v>4</v>
      </c>
      <c r="Q23" s="23" t="s">
        <v>4</v>
      </c>
      <c r="R23" s="23" t="s">
        <v>4</v>
      </c>
      <c r="S23" s="23" t="s">
        <v>4</v>
      </c>
      <c r="T23" s="23">
        <v>2</v>
      </c>
      <c r="U23" s="23">
        <v>11</v>
      </c>
      <c r="V23" s="23" t="s">
        <v>4</v>
      </c>
      <c r="W23" s="23" t="s">
        <v>4</v>
      </c>
    </row>
    <row r="24" spans="1:23" ht="18.75" customHeight="1">
      <c r="A24" s="158" t="s">
        <v>97</v>
      </c>
      <c r="B24" s="158"/>
      <c r="C24" s="30"/>
      <c r="D24" s="31" t="s">
        <v>98</v>
      </c>
      <c r="E24" s="83">
        <f t="shared" si="1"/>
        <v>164</v>
      </c>
      <c r="F24" s="23" t="s">
        <v>4</v>
      </c>
      <c r="G24" s="23">
        <v>2</v>
      </c>
      <c r="H24" s="23">
        <v>37</v>
      </c>
      <c r="I24" s="23">
        <v>42</v>
      </c>
      <c r="J24" s="23">
        <v>26</v>
      </c>
      <c r="K24" s="23">
        <v>9</v>
      </c>
      <c r="L24" s="23">
        <v>3</v>
      </c>
      <c r="M24" s="23">
        <v>2</v>
      </c>
      <c r="N24" s="23" t="s">
        <v>4</v>
      </c>
      <c r="O24" s="23" t="s">
        <v>4</v>
      </c>
      <c r="P24" s="23">
        <v>1</v>
      </c>
      <c r="Q24" s="23">
        <v>1</v>
      </c>
      <c r="R24" s="23" t="s">
        <v>4</v>
      </c>
      <c r="S24" s="23" t="s">
        <v>4</v>
      </c>
      <c r="T24" s="23">
        <v>6</v>
      </c>
      <c r="U24" s="23">
        <v>35</v>
      </c>
      <c r="V24" s="23" t="s">
        <v>4</v>
      </c>
      <c r="W24" s="23" t="s">
        <v>4</v>
      </c>
    </row>
    <row r="25" spans="1:23" ht="18.75" customHeight="1">
      <c r="A25" s="158"/>
      <c r="B25" s="158"/>
      <c r="C25" s="30"/>
      <c r="D25" s="27" t="s">
        <v>159</v>
      </c>
      <c r="E25" s="83">
        <f t="shared" si="1"/>
        <v>36</v>
      </c>
      <c r="F25" s="23" t="s">
        <v>4</v>
      </c>
      <c r="G25" s="23" t="s">
        <v>4</v>
      </c>
      <c r="H25" s="23">
        <v>6</v>
      </c>
      <c r="I25" s="23">
        <v>6</v>
      </c>
      <c r="J25" s="23">
        <v>8</v>
      </c>
      <c r="K25" s="23">
        <v>2</v>
      </c>
      <c r="L25" s="23">
        <v>2</v>
      </c>
      <c r="M25" s="23" t="s">
        <v>4</v>
      </c>
      <c r="N25" s="23" t="s">
        <v>4</v>
      </c>
      <c r="O25" s="23">
        <v>1</v>
      </c>
      <c r="P25" s="23">
        <v>9</v>
      </c>
      <c r="Q25" s="23">
        <v>1</v>
      </c>
      <c r="R25" s="23" t="s">
        <v>4</v>
      </c>
      <c r="S25" s="23" t="s">
        <v>4</v>
      </c>
      <c r="T25" s="23" t="s">
        <v>4</v>
      </c>
      <c r="U25" s="23" t="s">
        <v>4</v>
      </c>
      <c r="V25" s="23" t="s">
        <v>4</v>
      </c>
      <c r="W25" s="23">
        <v>1</v>
      </c>
    </row>
    <row r="26" spans="1:23" ht="18.75" customHeight="1">
      <c r="A26" s="158" t="s">
        <v>99</v>
      </c>
      <c r="B26" s="158"/>
      <c r="C26" s="30"/>
      <c r="D26" s="31" t="s">
        <v>100</v>
      </c>
      <c r="E26" s="83">
        <f t="shared" si="1"/>
        <v>73</v>
      </c>
      <c r="F26" s="23" t="s">
        <v>4</v>
      </c>
      <c r="G26" s="23" t="s">
        <v>4</v>
      </c>
      <c r="H26" s="23">
        <v>3</v>
      </c>
      <c r="I26" s="23">
        <v>18</v>
      </c>
      <c r="J26" s="23">
        <v>23</v>
      </c>
      <c r="K26" s="23">
        <v>6</v>
      </c>
      <c r="L26" s="23">
        <v>6</v>
      </c>
      <c r="M26" s="23" t="s">
        <v>4</v>
      </c>
      <c r="N26" s="23">
        <v>1</v>
      </c>
      <c r="O26" s="23">
        <v>1</v>
      </c>
      <c r="P26" s="23">
        <v>3</v>
      </c>
      <c r="Q26" s="23">
        <v>7</v>
      </c>
      <c r="R26" s="23">
        <v>3</v>
      </c>
      <c r="S26" s="23">
        <v>1</v>
      </c>
      <c r="T26" s="23" t="s">
        <v>4</v>
      </c>
      <c r="U26" s="23">
        <v>1</v>
      </c>
      <c r="V26" s="23" t="s">
        <v>4</v>
      </c>
      <c r="W26" s="23" t="s">
        <v>4</v>
      </c>
    </row>
    <row r="27" spans="1:23" ht="18.75" customHeight="1">
      <c r="A27" s="158"/>
      <c r="B27" s="158"/>
      <c r="C27" s="30"/>
      <c r="D27" s="31" t="s">
        <v>101</v>
      </c>
      <c r="E27" s="83">
        <f t="shared" si="1"/>
        <v>135</v>
      </c>
      <c r="F27" s="23" t="s">
        <v>4</v>
      </c>
      <c r="G27" s="23">
        <v>1</v>
      </c>
      <c r="H27" s="23">
        <v>48</v>
      </c>
      <c r="I27" s="23">
        <v>31</v>
      </c>
      <c r="J27" s="23">
        <v>33</v>
      </c>
      <c r="K27" s="23">
        <v>17</v>
      </c>
      <c r="L27" s="23" t="s">
        <v>4</v>
      </c>
      <c r="M27" s="23" t="s">
        <v>4</v>
      </c>
      <c r="N27" s="23" t="s">
        <v>4</v>
      </c>
      <c r="O27" s="23" t="s">
        <v>4</v>
      </c>
      <c r="P27" s="23">
        <v>1</v>
      </c>
      <c r="Q27" s="23" t="s">
        <v>4</v>
      </c>
      <c r="R27" s="23" t="s">
        <v>4</v>
      </c>
      <c r="S27" s="23" t="s">
        <v>4</v>
      </c>
      <c r="T27" s="23">
        <v>1</v>
      </c>
      <c r="U27" s="23">
        <v>2</v>
      </c>
      <c r="V27" s="23" t="s">
        <v>4</v>
      </c>
      <c r="W27" s="23">
        <v>1</v>
      </c>
    </row>
    <row r="28" spans="1:23" ht="18.75" customHeight="1">
      <c r="A28" s="158"/>
      <c r="B28" s="158"/>
      <c r="C28" s="30"/>
      <c r="D28" s="31"/>
      <c r="E28" s="9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8.75" customHeight="1">
      <c r="A29" s="158" t="s">
        <v>102</v>
      </c>
      <c r="B29" s="158"/>
      <c r="C29" s="30"/>
      <c r="D29" s="31" t="s">
        <v>103</v>
      </c>
      <c r="E29" s="83">
        <f t="shared" si="1"/>
        <v>32</v>
      </c>
      <c r="F29" s="23" t="s">
        <v>4</v>
      </c>
      <c r="G29" s="23" t="s">
        <v>4</v>
      </c>
      <c r="H29" s="23">
        <v>4</v>
      </c>
      <c r="I29" s="23">
        <v>14</v>
      </c>
      <c r="J29" s="23">
        <v>3</v>
      </c>
      <c r="K29" s="23">
        <v>3</v>
      </c>
      <c r="L29" s="23">
        <v>2</v>
      </c>
      <c r="M29" s="23" t="s">
        <v>4</v>
      </c>
      <c r="N29" s="23" t="s">
        <v>4</v>
      </c>
      <c r="O29" s="23" t="s">
        <v>4</v>
      </c>
      <c r="P29" s="23" t="s">
        <v>4</v>
      </c>
      <c r="Q29" s="23" t="s">
        <v>4</v>
      </c>
      <c r="R29" s="23" t="s">
        <v>4</v>
      </c>
      <c r="S29" s="23" t="s">
        <v>4</v>
      </c>
      <c r="T29" s="23">
        <v>2</v>
      </c>
      <c r="U29" s="23">
        <v>3</v>
      </c>
      <c r="V29" s="23">
        <v>1</v>
      </c>
      <c r="W29" s="23" t="s">
        <v>4</v>
      </c>
    </row>
    <row r="30" spans="1:23" ht="18.75" customHeight="1">
      <c r="A30" s="158"/>
      <c r="B30" s="158"/>
      <c r="C30" s="30"/>
      <c r="D30" s="31" t="s">
        <v>104</v>
      </c>
      <c r="E30" s="83">
        <f t="shared" si="1"/>
        <v>43</v>
      </c>
      <c r="F30" s="23" t="s">
        <v>4</v>
      </c>
      <c r="G30" s="23" t="s">
        <v>4</v>
      </c>
      <c r="H30" s="23">
        <v>4</v>
      </c>
      <c r="I30" s="23">
        <v>12</v>
      </c>
      <c r="J30" s="23">
        <v>16</v>
      </c>
      <c r="K30" s="23">
        <v>4</v>
      </c>
      <c r="L30" s="23">
        <v>5</v>
      </c>
      <c r="M30" s="23" t="s">
        <v>4</v>
      </c>
      <c r="N30" s="23" t="s">
        <v>4</v>
      </c>
      <c r="O30" s="23" t="s">
        <v>4</v>
      </c>
      <c r="P30" s="23" t="s">
        <v>4</v>
      </c>
      <c r="Q30" s="23" t="s">
        <v>4</v>
      </c>
      <c r="R30" s="23" t="s">
        <v>4</v>
      </c>
      <c r="S30" s="23" t="s">
        <v>4</v>
      </c>
      <c r="T30" s="23" t="s">
        <v>4</v>
      </c>
      <c r="U30" s="23">
        <v>2</v>
      </c>
      <c r="V30" s="23" t="s">
        <v>4</v>
      </c>
      <c r="W30" s="23" t="s">
        <v>4</v>
      </c>
    </row>
    <row r="31" spans="1:23" ht="18.75" customHeight="1">
      <c r="A31" s="158"/>
      <c r="B31" s="158"/>
      <c r="C31" s="30"/>
      <c r="D31" s="31" t="s">
        <v>105</v>
      </c>
      <c r="E31" s="83">
        <f t="shared" si="1"/>
        <v>73</v>
      </c>
      <c r="F31" s="23" t="s">
        <v>4</v>
      </c>
      <c r="G31" s="23" t="s">
        <v>4</v>
      </c>
      <c r="H31" s="23">
        <v>27</v>
      </c>
      <c r="I31" s="23">
        <v>7</v>
      </c>
      <c r="J31" s="23">
        <v>27</v>
      </c>
      <c r="K31" s="23">
        <v>3</v>
      </c>
      <c r="L31" s="23">
        <v>2</v>
      </c>
      <c r="M31" s="23" t="s">
        <v>4</v>
      </c>
      <c r="N31" s="23" t="s">
        <v>4</v>
      </c>
      <c r="O31" s="23" t="s">
        <v>4</v>
      </c>
      <c r="P31" s="23" t="s">
        <v>4</v>
      </c>
      <c r="Q31" s="23" t="s">
        <v>4</v>
      </c>
      <c r="R31" s="23" t="s">
        <v>4</v>
      </c>
      <c r="S31" s="23">
        <v>1</v>
      </c>
      <c r="T31" s="23">
        <v>4</v>
      </c>
      <c r="U31" s="23">
        <v>1</v>
      </c>
      <c r="V31" s="23" t="s">
        <v>4</v>
      </c>
      <c r="W31" s="23">
        <v>1</v>
      </c>
    </row>
    <row r="32" spans="1:23" ht="18.75" customHeight="1">
      <c r="A32" s="158"/>
      <c r="B32" s="158"/>
      <c r="C32" s="30"/>
      <c r="D32" s="31" t="s">
        <v>106</v>
      </c>
      <c r="E32" s="83">
        <f t="shared" si="1"/>
        <v>124</v>
      </c>
      <c r="F32" s="23">
        <v>8</v>
      </c>
      <c r="G32" s="23">
        <v>1</v>
      </c>
      <c r="H32" s="23">
        <v>74</v>
      </c>
      <c r="I32" s="23">
        <v>19</v>
      </c>
      <c r="J32" s="23">
        <v>11</v>
      </c>
      <c r="K32" s="23">
        <v>4</v>
      </c>
      <c r="L32" s="23" t="s">
        <v>4</v>
      </c>
      <c r="M32" s="23" t="s">
        <v>4</v>
      </c>
      <c r="N32" s="23" t="s">
        <v>4</v>
      </c>
      <c r="O32" s="23" t="s">
        <v>4</v>
      </c>
      <c r="P32" s="23" t="s">
        <v>4</v>
      </c>
      <c r="Q32" s="23" t="s">
        <v>4</v>
      </c>
      <c r="R32" s="23" t="s">
        <v>4</v>
      </c>
      <c r="S32" s="23" t="s">
        <v>4</v>
      </c>
      <c r="T32" s="23">
        <v>1</v>
      </c>
      <c r="U32" s="23">
        <v>6</v>
      </c>
      <c r="V32" s="23" t="s">
        <v>4</v>
      </c>
      <c r="W32" s="23" t="s">
        <v>4</v>
      </c>
    </row>
    <row r="33" spans="1:23" ht="18.75" customHeight="1">
      <c r="A33" s="158"/>
      <c r="B33" s="158"/>
      <c r="C33" s="30"/>
      <c r="D33" s="31" t="s">
        <v>107</v>
      </c>
      <c r="E33" s="83">
        <f t="shared" si="1"/>
        <v>114</v>
      </c>
      <c r="F33" s="23" t="s">
        <v>4</v>
      </c>
      <c r="G33" s="23" t="s">
        <v>4</v>
      </c>
      <c r="H33" s="23">
        <v>75</v>
      </c>
      <c r="I33" s="23">
        <v>6</v>
      </c>
      <c r="J33" s="23">
        <v>15</v>
      </c>
      <c r="K33" s="23">
        <v>11</v>
      </c>
      <c r="L33" s="23" t="s">
        <v>4</v>
      </c>
      <c r="M33" s="23" t="s">
        <v>4</v>
      </c>
      <c r="N33" s="23" t="s">
        <v>4</v>
      </c>
      <c r="O33" s="23" t="s">
        <v>4</v>
      </c>
      <c r="P33" s="23" t="s">
        <v>4</v>
      </c>
      <c r="Q33" s="23" t="s">
        <v>4</v>
      </c>
      <c r="R33" s="23" t="s">
        <v>4</v>
      </c>
      <c r="S33" s="23" t="s">
        <v>4</v>
      </c>
      <c r="T33" s="23" t="s">
        <v>4</v>
      </c>
      <c r="U33" s="23">
        <v>7</v>
      </c>
      <c r="V33" s="23" t="s">
        <v>4</v>
      </c>
      <c r="W33" s="23" t="s">
        <v>4</v>
      </c>
    </row>
    <row r="34" spans="1:23" ht="18.75" customHeight="1">
      <c r="A34" s="158"/>
      <c r="B34" s="158"/>
      <c r="C34" s="30"/>
      <c r="D34" s="31"/>
      <c r="E34" s="9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8.75" customHeight="1">
      <c r="A35" s="158" t="s">
        <v>108</v>
      </c>
      <c r="B35" s="158"/>
      <c r="C35" s="30"/>
      <c r="D35" s="31" t="s">
        <v>109</v>
      </c>
      <c r="E35" s="83">
        <f t="shared" si="1"/>
        <v>65</v>
      </c>
      <c r="F35" s="23" t="s">
        <v>4</v>
      </c>
      <c r="G35" s="23" t="s">
        <v>4</v>
      </c>
      <c r="H35" s="23">
        <v>50</v>
      </c>
      <c r="I35" s="23">
        <v>6</v>
      </c>
      <c r="J35" s="23">
        <v>3</v>
      </c>
      <c r="K35" s="23">
        <v>2</v>
      </c>
      <c r="L35" s="23" t="s">
        <v>4</v>
      </c>
      <c r="M35" s="23" t="s">
        <v>4</v>
      </c>
      <c r="N35" s="23" t="s">
        <v>4</v>
      </c>
      <c r="O35" s="23" t="s">
        <v>4</v>
      </c>
      <c r="P35" s="23" t="s">
        <v>4</v>
      </c>
      <c r="Q35" s="23" t="s">
        <v>4</v>
      </c>
      <c r="R35" s="23" t="s">
        <v>4</v>
      </c>
      <c r="S35" s="23" t="s">
        <v>4</v>
      </c>
      <c r="T35" s="23" t="s">
        <v>4</v>
      </c>
      <c r="U35" s="23">
        <v>4</v>
      </c>
      <c r="V35" s="23" t="s">
        <v>4</v>
      </c>
      <c r="W35" s="23" t="s">
        <v>4</v>
      </c>
    </row>
    <row r="36" spans="1:23" ht="18.75" customHeight="1">
      <c r="A36" s="158"/>
      <c r="B36" s="158"/>
      <c r="C36" s="30"/>
      <c r="D36" s="31" t="s">
        <v>110</v>
      </c>
      <c r="E36" s="83">
        <f t="shared" si="1"/>
        <v>299</v>
      </c>
      <c r="F36" s="23">
        <v>5</v>
      </c>
      <c r="G36" s="23" t="s">
        <v>4</v>
      </c>
      <c r="H36" s="23">
        <v>56</v>
      </c>
      <c r="I36" s="23">
        <v>43</v>
      </c>
      <c r="J36" s="23">
        <v>45</v>
      </c>
      <c r="K36" s="23">
        <v>112</v>
      </c>
      <c r="L36" s="23">
        <v>30</v>
      </c>
      <c r="M36" s="23" t="s">
        <v>4</v>
      </c>
      <c r="N36" s="23" t="s">
        <v>4</v>
      </c>
      <c r="O36" s="23">
        <v>4</v>
      </c>
      <c r="P36" s="23" t="s">
        <v>4</v>
      </c>
      <c r="Q36" s="23" t="s">
        <v>4</v>
      </c>
      <c r="R36" s="23">
        <v>1</v>
      </c>
      <c r="S36" s="23" t="s">
        <v>4</v>
      </c>
      <c r="T36" s="23">
        <v>2</v>
      </c>
      <c r="U36" s="23">
        <v>1</v>
      </c>
      <c r="V36" s="23" t="s">
        <v>4</v>
      </c>
      <c r="W36" s="23" t="s">
        <v>4</v>
      </c>
    </row>
    <row r="37" spans="1:23" ht="18.75" customHeight="1">
      <c r="A37" s="158" t="s">
        <v>111</v>
      </c>
      <c r="B37" s="158"/>
      <c r="C37" s="30"/>
      <c r="D37" s="31" t="s">
        <v>112</v>
      </c>
      <c r="E37" s="83">
        <f t="shared" si="1"/>
        <v>149</v>
      </c>
      <c r="F37" s="23" t="s">
        <v>4</v>
      </c>
      <c r="G37" s="23">
        <v>2</v>
      </c>
      <c r="H37" s="23">
        <v>121</v>
      </c>
      <c r="I37" s="23">
        <v>18</v>
      </c>
      <c r="J37" s="23">
        <v>3</v>
      </c>
      <c r="K37" s="23" t="s">
        <v>4</v>
      </c>
      <c r="L37" s="23" t="s">
        <v>4</v>
      </c>
      <c r="M37" s="23" t="s">
        <v>4</v>
      </c>
      <c r="N37" s="23" t="s">
        <v>4</v>
      </c>
      <c r="O37" s="23" t="s">
        <v>4</v>
      </c>
      <c r="P37" s="23" t="s">
        <v>4</v>
      </c>
      <c r="Q37" s="23" t="s">
        <v>4</v>
      </c>
      <c r="R37" s="23" t="s">
        <v>4</v>
      </c>
      <c r="S37" s="23" t="s">
        <v>4</v>
      </c>
      <c r="T37" s="23">
        <v>1</v>
      </c>
      <c r="U37" s="23">
        <v>4</v>
      </c>
      <c r="V37" s="23" t="s">
        <v>4</v>
      </c>
      <c r="W37" s="23" t="s">
        <v>4</v>
      </c>
    </row>
    <row r="38" spans="1:23" ht="18.75" customHeight="1">
      <c r="A38" s="158" t="s">
        <v>113</v>
      </c>
      <c r="B38" s="158"/>
      <c r="C38" s="30"/>
      <c r="D38" s="31" t="s">
        <v>114</v>
      </c>
      <c r="E38" s="83">
        <f t="shared" si="1"/>
        <v>77</v>
      </c>
      <c r="F38" s="23" t="s">
        <v>4</v>
      </c>
      <c r="G38" s="23" t="s">
        <v>4</v>
      </c>
      <c r="H38" s="23">
        <v>45</v>
      </c>
      <c r="I38" s="23">
        <v>19</v>
      </c>
      <c r="J38" s="23">
        <v>7</v>
      </c>
      <c r="K38" s="23" t="s">
        <v>4</v>
      </c>
      <c r="L38" s="23" t="s">
        <v>4</v>
      </c>
      <c r="M38" s="23" t="s">
        <v>4</v>
      </c>
      <c r="N38" s="23" t="s">
        <v>4</v>
      </c>
      <c r="O38" s="23" t="s">
        <v>4</v>
      </c>
      <c r="P38" s="23" t="s">
        <v>4</v>
      </c>
      <c r="Q38" s="23" t="s">
        <v>4</v>
      </c>
      <c r="R38" s="23" t="s">
        <v>4</v>
      </c>
      <c r="S38" s="23" t="s">
        <v>4</v>
      </c>
      <c r="T38" s="23" t="s">
        <v>4</v>
      </c>
      <c r="U38" s="23">
        <v>5</v>
      </c>
      <c r="V38" s="23" t="s">
        <v>4</v>
      </c>
      <c r="W38" s="23">
        <v>1</v>
      </c>
    </row>
    <row r="39" spans="1:23" ht="18.75" customHeight="1">
      <c r="A39" s="158"/>
      <c r="B39" s="158"/>
      <c r="C39" s="30"/>
      <c r="D39" s="31" t="s">
        <v>115</v>
      </c>
      <c r="E39" s="83">
        <f t="shared" si="1"/>
        <v>160</v>
      </c>
      <c r="F39" s="23">
        <v>1</v>
      </c>
      <c r="G39" s="23" t="s">
        <v>4</v>
      </c>
      <c r="H39" s="23">
        <v>79</v>
      </c>
      <c r="I39" s="23">
        <v>29</v>
      </c>
      <c r="J39" s="23">
        <v>14</v>
      </c>
      <c r="K39" s="23">
        <v>23</v>
      </c>
      <c r="L39" s="23">
        <v>4</v>
      </c>
      <c r="M39" s="23">
        <v>1</v>
      </c>
      <c r="N39" s="23" t="s">
        <v>4</v>
      </c>
      <c r="O39" s="23" t="s">
        <v>4</v>
      </c>
      <c r="P39" s="23">
        <v>3</v>
      </c>
      <c r="Q39" s="23" t="s">
        <v>4</v>
      </c>
      <c r="R39" s="23" t="s">
        <v>4</v>
      </c>
      <c r="S39" s="23" t="s">
        <v>4</v>
      </c>
      <c r="T39" s="23">
        <v>2</v>
      </c>
      <c r="U39" s="23">
        <v>3</v>
      </c>
      <c r="V39" s="23">
        <v>1</v>
      </c>
      <c r="W39" s="23" t="s">
        <v>4</v>
      </c>
    </row>
    <row r="40" spans="1:23" ht="18.75" customHeight="1">
      <c r="A40" s="158"/>
      <c r="B40" s="158"/>
      <c r="C40" s="30"/>
      <c r="D40" s="31"/>
      <c r="E40" s="90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8.75" customHeight="1">
      <c r="A41" s="158"/>
      <c r="B41" s="158"/>
      <c r="C41" s="30"/>
      <c r="D41" s="31" t="s">
        <v>116</v>
      </c>
      <c r="E41" s="83">
        <f t="shared" si="1"/>
        <v>42</v>
      </c>
      <c r="F41" s="23" t="s">
        <v>4</v>
      </c>
      <c r="G41" s="23" t="s">
        <v>4</v>
      </c>
      <c r="H41" s="23">
        <v>34</v>
      </c>
      <c r="I41" s="23">
        <v>3</v>
      </c>
      <c r="J41" s="23">
        <v>3</v>
      </c>
      <c r="K41" s="23" t="s">
        <v>4</v>
      </c>
      <c r="L41" s="23" t="s">
        <v>4</v>
      </c>
      <c r="M41" s="23" t="s">
        <v>4</v>
      </c>
      <c r="N41" s="23" t="s">
        <v>4</v>
      </c>
      <c r="O41" s="23">
        <v>1</v>
      </c>
      <c r="P41" s="23" t="s">
        <v>4</v>
      </c>
      <c r="Q41" s="23" t="s">
        <v>4</v>
      </c>
      <c r="R41" s="23" t="s">
        <v>4</v>
      </c>
      <c r="S41" s="23" t="s">
        <v>4</v>
      </c>
      <c r="T41" s="23" t="s">
        <v>4</v>
      </c>
      <c r="U41" s="23">
        <v>1</v>
      </c>
      <c r="V41" s="23" t="s">
        <v>4</v>
      </c>
      <c r="W41" s="23" t="s">
        <v>4</v>
      </c>
    </row>
    <row r="42" spans="1:23" ht="18.75" customHeight="1">
      <c r="A42" s="158" t="s">
        <v>117</v>
      </c>
      <c r="B42" s="158"/>
      <c r="C42" s="30"/>
      <c r="D42" s="31" t="s">
        <v>118</v>
      </c>
      <c r="E42" s="83">
        <f t="shared" si="1"/>
        <v>81</v>
      </c>
      <c r="F42" s="23">
        <v>1</v>
      </c>
      <c r="G42" s="23" t="s">
        <v>4</v>
      </c>
      <c r="H42" s="23">
        <v>33</v>
      </c>
      <c r="I42" s="23">
        <v>26</v>
      </c>
      <c r="J42" s="23">
        <v>17</v>
      </c>
      <c r="K42" s="23">
        <v>1</v>
      </c>
      <c r="L42" s="23">
        <v>1</v>
      </c>
      <c r="M42" s="23" t="s">
        <v>4</v>
      </c>
      <c r="N42" s="23" t="s">
        <v>4</v>
      </c>
      <c r="O42" s="23" t="s">
        <v>4</v>
      </c>
      <c r="P42" s="23" t="s">
        <v>4</v>
      </c>
      <c r="Q42" s="23" t="s">
        <v>4</v>
      </c>
      <c r="R42" s="23" t="s">
        <v>4</v>
      </c>
      <c r="S42" s="23" t="s">
        <v>4</v>
      </c>
      <c r="T42" s="23" t="s">
        <v>4</v>
      </c>
      <c r="U42" s="23">
        <v>2</v>
      </c>
      <c r="V42" s="23" t="s">
        <v>4</v>
      </c>
      <c r="W42" s="23" t="s">
        <v>4</v>
      </c>
    </row>
    <row r="43" spans="1:23" ht="18.75" customHeight="1">
      <c r="A43" s="158"/>
      <c r="B43" s="158"/>
      <c r="C43" s="30"/>
      <c r="D43" s="31" t="s">
        <v>119</v>
      </c>
      <c r="E43" s="83">
        <f t="shared" si="1"/>
        <v>38</v>
      </c>
      <c r="F43" s="23">
        <v>1</v>
      </c>
      <c r="G43" s="23" t="s">
        <v>4</v>
      </c>
      <c r="H43" s="23">
        <v>15</v>
      </c>
      <c r="I43" s="23">
        <v>9</v>
      </c>
      <c r="J43" s="23">
        <v>10</v>
      </c>
      <c r="K43" s="23">
        <v>2</v>
      </c>
      <c r="L43" s="23" t="s">
        <v>4</v>
      </c>
      <c r="M43" s="23" t="s">
        <v>4</v>
      </c>
      <c r="N43" s="23" t="s">
        <v>4</v>
      </c>
      <c r="O43" s="23" t="s">
        <v>4</v>
      </c>
      <c r="P43" s="23" t="s">
        <v>4</v>
      </c>
      <c r="Q43" s="23" t="s">
        <v>4</v>
      </c>
      <c r="R43" s="23" t="s">
        <v>4</v>
      </c>
      <c r="S43" s="23" t="s">
        <v>4</v>
      </c>
      <c r="T43" s="23" t="s">
        <v>4</v>
      </c>
      <c r="U43" s="23" t="s">
        <v>4</v>
      </c>
      <c r="V43" s="23">
        <v>1</v>
      </c>
      <c r="W43" s="23" t="s">
        <v>4</v>
      </c>
    </row>
    <row r="44" spans="1:23" ht="18.75" customHeight="1">
      <c r="A44" s="158" t="s">
        <v>120</v>
      </c>
      <c r="B44" s="158"/>
      <c r="C44" s="30"/>
      <c r="D44" s="31" t="s">
        <v>121</v>
      </c>
      <c r="E44" s="83">
        <f t="shared" si="1"/>
        <v>30</v>
      </c>
      <c r="F44" s="23" t="s">
        <v>4</v>
      </c>
      <c r="G44" s="23" t="s">
        <v>4</v>
      </c>
      <c r="H44" s="23">
        <v>8</v>
      </c>
      <c r="I44" s="23">
        <v>2</v>
      </c>
      <c r="J44" s="23">
        <v>14</v>
      </c>
      <c r="K44" s="23">
        <v>6</v>
      </c>
      <c r="L44" s="23" t="s">
        <v>4</v>
      </c>
      <c r="M44" s="23" t="s">
        <v>4</v>
      </c>
      <c r="N44" s="23" t="s">
        <v>4</v>
      </c>
      <c r="O44" s="23" t="s">
        <v>4</v>
      </c>
      <c r="P44" s="23" t="s">
        <v>4</v>
      </c>
      <c r="Q44" s="23" t="s">
        <v>4</v>
      </c>
      <c r="R44" s="23" t="s">
        <v>4</v>
      </c>
      <c r="S44" s="23" t="s">
        <v>4</v>
      </c>
      <c r="T44" s="23" t="s">
        <v>4</v>
      </c>
      <c r="U44" s="23" t="s">
        <v>4</v>
      </c>
      <c r="V44" s="23" t="s">
        <v>4</v>
      </c>
      <c r="W44" s="23" t="s">
        <v>4</v>
      </c>
    </row>
    <row r="45" spans="1:23" ht="18.75" customHeight="1">
      <c r="A45" s="158"/>
      <c r="B45" s="158"/>
      <c r="C45" s="30"/>
      <c r="D45" s="31" t="s">
        <v>122</v>
      </c>
      <c r="E45" s="83">
        <f t="shared" si="1"/>
        <v>37</v>
      </c>
      <c r="F45" s="23" t="s">
        <v>4</v>
      </c>
      <c r="G45" s="23" t="s">
        <v>4</v>
      </c>
      <c r="H45" s="23">
        <v>5</v>
      </c>
      <c r="I45" s="23">
        <v>13</v>
      </c>
      <c r="J45" s="23">
        <v>13</v>
      </c>
      <c r="K45" s="23">
        <v>2</v>
      </c>
      <c r="L45" s="23" t="s">
        <v>4</v>
      </c>
      <c r="M45" s="23" t="s">
        <v>4</v>
      </c>
      <c r="N45" s="23">
        <v>1</v>
      </c>
      <c r="O45" s="23" t="s">
        <v>4</v>
      </c>
      <c r="P45" s="23" t="s">
        <v>4</v>
      </c>
      <c r="Q45" s="23" t="s">
        <v>4</v>
      </c>
      <c r="R45" s="23" t="s">
        <v>4</v>
      </c>
      <c r="S45" s="23" t="s">
        <v>4</v>
      </c>
      <c r="T45" s="23" t="s">
        <v>4</v>
      </c>
      <c r="U45" s="23">
        <v>2</v>
      </c>
      <c r="V45" s="23">
        <v>1</v>
      </c>
      <c r="W45" s="23" t="s">
        <v>4</v>
      </c>
    </row>
    <row r="46" spans="1:23" ht="18.75" customHeight="1">
      <c r="A46" s="158"/>
      <c r="B46" s="158"/>
      <c r="C46" s="30"/>
      <c r="D46" s="31"/>
      <c r="E46" s="90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8.75" customHeight="1">
      <c r="A47" s="158" t="s">
        <v>123</v>
      </c>
      <c r="B47" s="158"/>
      <c r="C47" s="30"/>
      <c r="D47" s="31" t="s">
        <v>124</v>
      </c>
      <c r="E47" s="90" t="s">
        <v>233</v>
      </c>
      <c r="F47" s="23" t="s">
        <v>4</v>
      </c>
      <c r="G47" s="23" t="s">
        <v>4</v>
      </c>
      <c r="H47" s="23" t="s">
        <v>4</v>
      </c>
      <c r="I47" s="23" t="s">
        <v>4</v>
      </c>
      <c r="J47" s="23" t="s">
        <v>4</v>
      </c>
      <c r="K47" s="23" t="s">
        <v>4</v>
      </c>
      <c r="L47" s="23" t="s">
        <v>4</v>
      </c>
      <c r="M47" s="23" t="s">
        <v>4</v>
      </c>
      <c r="N47" s="23" t="s">
        <v>4</v>
      </c>
      <c r="O47" s="23" t="s">
        <v>4</v>
      </c>
      <c r="P47" s="23" t="s">
        <v>4</v>
      </c>
      <c r="Q47" s="23" t="s">
        <v>4</v>
      </c>
      <c r="R47" s="23" t="s">
        <v>4</v>
      </c>
      <c r="S47" s="23" t="s">
        <v>4</v>
      </c>
      <c r="T47" s="23" t="s">
        <v>4</v>
      </c>
      <c r="U47" s="23" t="s">
        <v>4</v>
      </c>
      <c r="V47" s="23" t="s">
        <v>4</v>
      </c>
      <c r="W47" s="23" t="s">
        <v>4</v>
      </c>
    </row>
    <row r="48" spans="1:23" ht="18.75" customHeight="1">
      <c r="A48" s="158" t="s">
        <v>125</v>
      </c>
      <c r="B48" s="158"/>
      <c r="C48" s="30"/>
      <c r="D48" s="31" t="s">
        <v>126</v>
      </c>
      <c r="E48" s="83">
        <f t="shared" si="1"/>
        <v>25</v>
      </c>
      <c r="F48" s="23" t="s">
        <v>4</v>
      </c>
      <c r="G48" s="23" t="s">
        <v>4</v>
      </c>
      <c r="H48" s="23">
        <v>3</v>
      </c>
      <c r="I48" s="23">
        <v>8</v>
      </c>
      <c r="J48" s="23">
        <v>9</v>
      </c>
      <c r="K48" s="23">
        <v>2</v>
      </c>
      <c r="L48" s="23" t="s">
        <v>4</v>
      </c>
      <c r="M48" s="23" t="s">
        <v>4</v>
      </c>
      <c r="N48" s="23" t="s">
        <v>4</v>
      </c>
      <c r="O48" s="23" t="s">
        <v>4</v>
      </c>
      <c r="P48" s="23" t="s">
        <v>4</v>
      </c>
      <c r="Q48" s="23" t="s">
        <v>4</v>
      </c>
      <c r="R48" s="23" t="s">
        <v>4</v>
      </c>
      <c r="S48" s="23" t="s">
        <v>4</v>
      </c>
      <c r="T48" s="23" t="s">
        <v>4</v>
      </c>
      <c r="U48" s="23" t="s">
        <v>4</v>
      </c>
      <c r="V48" s="23">
        <v>3</v>
      </c>
      <c r="W48" s="23" t="s">
        <v>4</v>
      </c>
    </row>
    <row r="49" spans="1:23" ht="18.75" customHeight="1">
      <c r="A49" s="158" t="s">
        <v>127</v>
      </c>
      <c r="B49" s="158"/>
      <c r="C49" s="30"/>
      <c r="D49" s="31" t="s">
        <v>128</v>
      </c>
      <c r="E49" s="83">
        <f t="shared" si="1"/>
        <v>11</v>
      </c>
      <c r="F49" s="23" t="s">
        <v>4</v>
      </c>
      <c r="G49" s="23" t="s">
        <v>4</v>
      </c>
      <c r="H49" s="23">
        <v>7</v>
      </c>
      <c r="I49" s="23" t="s">
        <v>4</v>
      </c>
      <c r="J49" s="23" t="s">
        <v>4</v>
      </c>
      <c r="K49" s="23">
        <v>1</v>
      </c>
      <c r="L49" s="23" t="s">
        <v>4</v>
      </c>
      <c r="M49" s="23" t="s">
        <v>4</v>
      </c>
      <c r="N49" s="23" t="s">
        <v>4</v>
      </c>
      <c r="O49" s="23" t="s">
        <v>4</v>
      </c>
      <c r="P49" s="23" t="s">
        <v>4</v>
      </c>
      <c r="Q49" s="23" t="s">
        <v>4</v>
      </c>
      <c r="R49" s="23" t="s">
        <v>4</v>
      </c>
      <c r="S49" s="23" t="s">
        <v>4</v>
      </c>
      <c r="T49" s="23" t="s">
        <v>4</v>
      </c>
      <c r="U49" s="23" t="s">
        <v>4</v>
      </c>
      <c r="V49" s="23">
        <v>3</v>
      </c>
      <c r="W49" s="23" t="s">
        <v>4</v>
      </c>
    </row>
    <row r="50" spans="1:23" ht="18.75" customHeight="1">
      <c r="A50" s="158" t="s">
        <v>129</v>
      </c>
      <c r="B50" s="158"/>
      <c r="C50" s="30"/>
      <c r="D50" s="31" t="s">
        <v>130</v>
      </c>
      <c r="E50" s="83">
        <f t="shared" si="1"/>
        <v>20</v>
      </c>
      <c r="F50" s="23" t="s">
        <v>4</v>
      </c>
      <c r="G50" s="23" t="s">
        <v>4</v>
      </c>
      <c r="H50" s="23">
        <v>6</v>
      </c>
      <c r="I50" s="23">
        <v>1</v>
      </c>
      <c r="J50" s="23">
        <v>4</v>
      </c>
      <c r="K50" s="23">
        <v>1</v>
      </c>
      <c r="L50" s="23">
        <v>1</v>
      </c>
      <c r="M50" s="23" t="s">
        <v>4</v>
      </c>
      <c r="N50" s="23">
        <v>3</v>
      </c>
      <c r="O50" s="23">
        <v>2</v>
      </c>
      <c r="P50" s="23" t="s">
        <v>4</v>
      </c>
      <c r="Q50" s="23" t="s">
        <v>4</v>
      </c>
      <c r="R50" s="23" t="s">
        <v>4</v>
      </c>
      <c r="S50" s="23" t="s">
        <v>4</v>
      </c>
      <c r="T50" s="23" t="s">
        <v>4</v>
      </c>
      <c r="U50" s="23">
        <v>2</v>
      </c>
      <c r="V50" s="23" t="s">
        <v>4</v>
      </c>
      <c r="W50" s="23" t="s">
        <v>4</v>
      </c>
    </row>
    <row r="51" spans="1:23" ht="18.75" customHeight="1">
      <c r="A51" s="158" t="s">
        <v>131</v>
      </c>
      <c r="B51" s="158"/>
      <c r="C51" s="30"/>
      <c r="D51" s="31" t="s">
        <v>132</v>
      </c>
      <c r="E51" s="83">
        <f t="shared" si="1"/>
        <v>1</v>
      </c>
      <c r="F51" s="23" t="s">
        <v>4</v>
      </c>
      <c r="G51" s="23" t="s">
        <v>4</v>
      </c>
      <c r="H51" s="23" t="s">
        <v>4</v>
      </c>
      <c r="I51" s="23" t="s">
        <v>4</v>
      </c>
      <c r="J51" s="23">
        <v>1</v>
      </c>
      <c r="K51" s="23" t="s">
        <v>4</v>
      </c>
      <c r="L51" s="23" t="s">
        <v>4</v>
      </c>
      <c r="M51" s="23" t="s">
        <v>4</v>
      </c>
      <c r="N51" s="23" t="s">
        <v>4</v>
      </c>
      <c r="O51" s="23" t="s">
        <v>4</v>
      </c>
      <c r="P51" s="23" t="s">
        <v>4</v>
      </c>
      <c r="Q51" s="23" t="s">
        <v>4</v>
      </c>
      <c r="R51" s="23" t="s">
        <v>4</v>
      </c>
      <c r="S51" s="23" t="s">
        <v>4</v>
      </c>
      <c r="T51" s="23" t="s">
        <v>4</v>
      </c>
      <c r="U51" s="23" t="s">
        <v>4</v>
      </c>
      <c r="V51" s="23" t="s">
        <v>4</v>
      </c>
      <c r="W51" s="23" t="s">
        <v>4</v>
      </c>
    </row>
    <row r="52" spans="1:23" ht="18.75" customHeight="1">
      <c r="A52" s="158"/>
      <c r="B52" s="158"/>
      <c r="C52" s="30"/>
      <c r="D52" s="31"/>
      <c r="E52" s="9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8.75" customHeight="1">
      <c r="A53" s="158" t="s">
        <v>133</v>
      </c>
      <c r="B53" s="158"/>
      <c r="C53" s="30"/>
      <c r="D53" s="31" t="s">
        <v>134</v>
      </c>
      <c r="E53" s="83">
        <f t="shared" si="1"/>
        <v>29</v>
      </c>
      <c r="F53" s="23" t="s">
        <v>4</v>
      </c>
      <c r="G53" s="23" t="s">
        <v>4</v>
      </c>
      <c r="H53" s="23">
        <v>2</v>
      </c>
      <c r="I53" s="23">
        <v>10</v>
      </c>
      <c r="J53" s="23">
        <v>13</v>
      </c>
      <c r="K53" s="23">
        <v>4</v>
      </c>
      <c r="L53" s="23" t="s">
        <v>4</v>
      </c>
      <c r="M53" s="23" t="s">
        <v>4</v>
      </c>
      <c r="N53" s="23" t="s">
        <v>4</v>
      </c>
      <c r="O53" s="23" t="s">
        <v>4</v>
      </c>
      <c r="P53" s="23" t="s">
        <v>4</v>
      </c>
      <c r="Q53" s="23" t="s">
        <v>4</v>
      </c>
      <c r="R53" s="23" t="s">
        <v>4</v>
      </c>
      <c r="S53" s="23" t="s">
        <v>4</v>
      </c>
      <c r="T53" s="23" t="s">
        <v>4</v>
      </c>
      <c r="U53" s="23" t="s">
        <v>4</v>
      </c>
      <c r="V53" s="23" t="s">
        <v>4</v>
      </c>
      <c r="W53" s="23" t="s">
        <v>4</v>
      </c>
    </row>
    <row r="54" spans="1:23" ht="18.75" customHeight="1">
      <c r="A54" s="158" t="s">
        <v>135</v>
      </c>
      <c r="B54" s="158"/>
      <c r="C54" s="30"/>
      <c r="D54" s="31" t="s">
        <v>136</v>
      </c>
      <c r="E54" s="83">
        <f t="shared" si="1"/>
        <v>44</v>
      </c>
      <c r="F54" s="23" t="s">
        <v>4</v>
      </c>
      <c r="G54" s="23" t="s">
        <v>4</v>
      </c>
      <c r="H54" s="23">
        <v>1</v>
      </c>
      <c r="I54" s="23">
        <v>5</v>
      </c>
      <c r="J54" s="23">
        <v>16</v>
      </c>
      <c r="K54" s="23">
        <v>3</v>
      </c>
      <c r="L54" s="23">
        <v>11</v>
      </c>
      <c r="M54" s="23" t="s">
        <v>4</v>
      </c>
      <c r="N54" s="23">
        <v>7</v>
      </c>
      <c r="O54" s="23">
        <v>1</v>
      </c>
      <c r="P54" s="23" t="s">
        <v>4</v>
      </c>
      <c r="Q54" s="23" t="s">
        <v>4</v>
      </c>
      <c r="R54" s="23" t="s">
        <v>4</v>
      </c>
      <c r="S54" s="23" t="s">
        <v>4</v>
      </c>
      <c r="T54" s="23" t="s">
        <v>4</v>
      </c>
      <c r="U54" s="23" t="s">
        <v>4</v>
      </c>
      <c r="V54" s="23" t="s">
        <v>4</v>
      </c>
      <c r="W54" s="23" t="s">
        <v>4</v>
      </c>
    </row>
    <row r="55" spans="1:23" ht="18.75" customHeight="1">
      <c r="A55" s="158" t="s">
        <v>137</v>
      </c>
      <c r="B55" s="158"/>
      <c r="C55" s="30"/>
      <c r="D55" s="31" t="s">
        <v>138</v>
      </c>
      <c r="E55" s="83">
        <f t="shared" si="1"/>
        <v>27</v>
      </c>
      <c r="F55" s="23" t="s">
        <v>4</v>
      </c>
      <c r="G55" s="23" t="s">
        <v>4</v>
      </c>
      <c r="H55" s="23">
        <v>19</v>
      </c>
      <c r="I55" s="23">
        <v>2</v>
      </c>
      <c r="J55" s="23">
        <v>6</v>
      </c>
      <c r="K55" s="23" t="s">
        <v>4</v>
      </c>
      <c r="L55" s="23" t="s">
        <v>4</v>
      </c>
      <c r="M55" s="23" t="s">
        <v>4</v>
      </c>
      <c r="N55" s="23" t="s">
        <v>4</v>
      </c>
      <c r="O55" s="23" t="s">
        <v>4</v>
      </c>
      <c r="P55" s="23" t="s">
        <v>4</v>
      </c>
      <c r="Q55" s="23" t="s">
        <v>4</v>
      </c>
      <c r="R55" s="23" t="s">
        <v>4</v>
      </c>
      <c r="S55" s="23" t="s">
        <v>4</v>
      </c>
      <c r="T55" s="23" t="s">
        <v>4</v>
      </c>
      <c r="U55" s="23" t="s">
        <v>4</v>
      </c>
      <c r="V55" s="23" t="s">
        <v>4</v>
      </c>
      <c r="W55" s="23" t="s">
        <v>4</v>
      </c>
    </row>
    <row r="56" spans="1:23" ht="18.75" customHeight="1">
      <c r="A56" s="158" t="s">
        <v>139</v>
      </c>
      <c r="B56" s="158"/>
      <c r="C56" s="30"/>
      <c r="D56" s="31" t="s">
        <v>140</v>
      </c>
      <c r="E56" s="83">
        <f t="shared" si="1"/>
        <v>31</v>
      </c>
      <c r="F56" s="23" t="s">
        <v>4</v>
      </c>
      <c r="G56" s="23" t="s">
        <v>4</v>
      </c>
      <c r="H56" s="23">
        <v>8</v>
      </c>
      <c r="I56" s="23">
        <v>11</v>
      </c>
      <c r="J56" s="23">
        <v>11</v>
      </c>
      <c r="K56" s="23" t="s">
        <v>4</v>
      </c>
      <c r="L56" s="23" t="s">
        <v>4</v>
      </c>
      <c r="M56" s="23" t="s">
        <v>4</v>
      </c>
      <c r="N56" s="23" t="s">
        <v>4</v>
      </c>
      <c r="O56" s="23" t="s">
        <v>4</v>
      </c>
      <c r="P56" s="23" t="s">
        <v>4</v>
      </c>
      <c r="Q56" s="23" t="s">
        <v>4</v>
      </c>
      <c r="R56" s="23" t="s">
        <v>4</v>
      </c>
      <c r="S56" s="23" t="s">
        <v>4</v>
      </c>
      <c r="T56" s="23" t="s">
        <v>4</v>
      </c>
      <c r="U56" s="23">
        <v>1</v>
      </c>
      <c r="V56" s="23" t="s">
        <v>4</v>
      </c>
      <c r="W56" s="23" t="s">
        <v>4</v>
      </c>
    </row>
    <row r="57" spans="1:23" ht="18.75" customHeight="1">
      <c r="A57" s="158" t="s">
        <v>141</v>
      </c>
      <c r="B57" s="158"/>
      <c r="C57" s="30"/>
      <c r="D57" s="31" t="s">
        <v>142</v>
      </c>
      <c r="E57" s="83">
        <f t="shared" si="1"/>
        <v>4</v>
      </c>
      <c r="F57" s="23" t="s">
        <v>4</v>
      </c>
      <c r="G57" s="23" t="s">
        <v>4</v>
      </c>
      <c r="H57" s="23" t="s">
        <v>4</v>
      </c>
      <c r="I57" s="23">
        <v>4</v>
      </c>
      <c r="J57" s="23" t="s">
        <v>4</v>
      </c>
      <c r="K57" s="23" t="s">
        <v>4</v>
      </c>
      <c r="L57" s="23" t="s">
        <v>4</v>
      </c>
      <c r="M57" s="23" t="s">
        <v>4</v>
      </c>
      <c r="N57" s="23" t="s">
        <v>4</v>
      </c>
      <c r="O57" s="23" t="s">
        <v>4</v>
      </c>
      <c r="P57" s="23" t="s">
        <v>4</v>
      </c>
      <c r="Q57" s="23" t="s">
        <v>4</v>
      </c>
      <c r="R57" s="23" t="s">
        <v>4</v>
      </c>
      <c r="S57" s="23" t="s">
        <v>4</v>
      </c>
      <c r="T57" s="23" t="s">
        <v>4</v>
      </c>
      <c r="U57" s="23" t="s">
        <v>4</v>
      </c>
      <c r="V57" s="23" t="s">
        <v>4</v>
      </c>
      <c r="W57" s="23" t="s">
        <v>4</v>
      </c>
    </row>
    <row r="58" spans="1:23" ht="18.75" customHeight="1">
      <c r="A58" s="158"/>
      <c r="B58" s="158"/>
      <c r="C58" s="30"/>
      <c r="D58" s="31"/>
      <c r="E58" s="9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8.75" customHeight="1">
      <c r="A59" s="158" t="s">
        <v>143</v>
      </c>
      <c r="B59" s="158"/>
      <c r="C59" s="30"/>
      <c r="D59" s="31" t="s">
        <v>144</v>
      </c>
      <c r="E59" s="83">
        <f t="shared" si="1"/>
        <v>26</v>
      </c>
      <c r="F59" s="23" t="s">
        <v>4</v>
      </c>
      <c r="G59" s="23" t="s">
        <v>4</v>
      </c>
      <c r="H59" s="23">
        <v>1</v>
      </c>
      <c r="I59" s="23">
        <v>10</v>
      </c>
      <c r="J59" s="23">
        <v>14</v>
      </c>
      <c r="K59" s="23" t="s">
        <v>4</v>
      </c>
      <c r="L59" s="23" t="s">
        <v>4</v>
      </c>
      <c r="M59" s="23" t="s">
        <v>4</v>
      </c>
      <c r="N59" s="23" t="s">
        <v>4</v>
      </c>
      <c r="O59" s="23" t="s">
        <v>4</v>
      </c>
      <c r="P59" s="23" t="s">
        <v>4</v>
      </c>
      <c r="Q59" s="23" t="s">
        <v>4</v>
      </c>
      <c r="R59" s="23" t="s">
        <v>4</v>
      </c>
      <c r="S59" s="23" t="s">
        <v>4</v>
      </c>
      <c r="T59" s="23" t="s">
        <v>4</v>
      </c>
      <c r="U59" s="23">
        <v>1</v>
      </c>
      <c r="V59" s="23" t="s">
        <v>4</v>
      </c>
      <c r="W59" s="23" t="s">
        <v>4</v>
      </c>
    </row>
    <row r="60" spans="1:23" ht="18.75" customHeight="1">
      <c r="A60" s="158" t="s">
        <v>145</v>
      </c>
      <c r="B60" s="158"/>
      <c r="C60" s="30"/>
      <c r="D60" s="31" t="s">
        <v>146</v>
      </c>
      <c r="E60" s="83">
        <f t="shared" si="1"/>
        <v>71</v>
      </c>
      <c r="F60" s="23" t="s">
        <v>4</v>
      </c>
      <c r="G60" s="23" t="s">
        <v>4</v>
      </c>
      <c r="H60" s="23">
        <v>20</v>
      </c>
      <c r="I60" s="23">
        <v>9</v>
      </c>
      <c r="J60" s="23">
        <v>20</v>
      </c>
      <c r="K60" s="23">
        <v>9</v>
      </c>
      <c r="L60" s="23">
        <v>4</v>
      </c>
      <c r="M60" s="23" t="s">
        <v>4</v>
      </c>
      <c r="N60" s="23">
        <v>2</v>
      </c>
      <c r="O60" s="23">
        <v>1</v>
      </c>
      <c r="P60" s="23" t="s">
        <v>4</v>
      </c>
      <c r="Q60" s="23" t="s">
        <v>4</v>
      </c>
      <c r="R60" s="23" t="s">
        <v>4</v>
      </c>
      <c r="S60" s="23" t="s">
        <v>4</v>
      </c>
      <c r="T60" s="23">
        <v>1</v>
      </c>
      <c r="U60" s="23">
        <v>5</v>
      </c>
      <c r="V60" s="23" t="s">
        <v>4</v>
      </c>
      <c r="W60" s="23" t="s">
        <v>4</v>
      </c>
    </row>
    <row r="61" spans="1:23" ht="18.75" customHeight="1">
      <c r="A61" s="33"/>
      <c r="B61" s="33"/>
      <c r="C61" s="33"/>
      <c r="D61" s="34" t="s">
        <v>147</v>
      </c>
      <c r="E61" s="94">
        <f t="shared" si="1"/>
        <v>16</v>
      </c>
      <c r="F61" s="24" t="s">
        <v>4</v>
      </c>
      <c r="G61" s="24" t="s">
        <v>4</v>
      </c>
      <c r="H61" s="24">
        <v>1</v>
      </c>
      <c r="I61" s="24">
        <v>11</v>
      </c>
      <c r="J61" s="24">
        <v>3</v>
      </c>
      <c r="K61" s="24" t="s">
        <v>4</v>
      </c>
      <c r="L61" s="24" t="s">
        <v>4</v>
      </c>
      <c r="M61" s="24" t="s">
        <v>4</v>
      </c>
      <c r="N61" s="24" t="s">
        <v>4</v>
      </c>
      <c r="O61" s="24" t="s">
        <v>4</v>
      </c>
      <c r="P61" s="24" t="s">
        <v>4</v>
      </c>
      <c r="Q61" s="24" t="s">
        <v>4</v>
      </c>
      <c r="R61" s="24" t="s">
        <v>4</v>
      </c>
      <c r="S61" s="24" t="s">
        <v>4</v>
      </c>
      <c r="T61" s="24" t="s">
        <v>4</v>
      </c>
      <c r="U61" s="24">
        <v>1</v>
      </c>
      <c r="V61" s="24" t="s">
        <v>4</v>
      </c>
      <c r="W61" s="24" t="s">
        <v>4</v>
      </c>
    </row>
    <row r="62" spans="1:5" ht="18.75" customHeight="1">
      <c r="A62" s="47" t="s">
        <v>225</v>
      </c>
      <c r="E62" s="18"/>
    </row>
    <row r="63" spans="1:5" ht="18.75" customHeight="1">
      <c r="A63" s="6" t="s">
        <v>160</v>
      </c>
      <c r="E63" s="18"/>
    </row>
  </sheetData>
  <sheetProtection/>
  <mergeCells count="63">
    <mergeCell ref="A9:D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60:B60"/>
    <mergeCell ref="A55:B55"/>
    <mergeCell ref="A56:B56"/>
    <mergeCell ref="A57:B57"/>
    <mergeCell ref="A58:B58"/>
    <mergeCell ref="H7:S7"/>
    <mergeCell ref="F7:F8"/>
    <mergeCell ref="A54:B54"/>
    <mergeCell ref="A59:B59"/>
    <mergeCell ref="A50:B50"/>
    <mergeCell ref="A52:B52"/>
    <mergeCell ref="A53:B53"/>
    <mergeCell ref="A46:B46"/>
    <mergeCell ref="A47:B47"/>
    <mergeCell ref="A3:W3"/>
    <mergeCell ref="A4:W4"/>
    <mergeCell ref="A5:W5"/>
    <mergeCell ref="T7:T8"/>
    <mergeCell ref="U7:U8"/>
    <mergeCell ref="A40:B40"/>
    <mergeCell ref="V7:V8"/>
    <mergeCell ref="W7:W8"/>
    <mergeCell ref="A7:D8"/>
    <mergeCell ref="E7:E8"/>
    <mergeCell ref="G7:G8"/>
    <mergeCell ref="A51:B51"/>
    <mergeCell ref="A41:B41"/>
    <mergeCell ref="A48:B48"/>
    <mergeCell ref="A49:B49"/>
    <mergeCell ref="A42:B42"/>
  </mergeCells>
  <printOptions horizontalCentered="1"/>
  <pageMargins left="0.5118110236220472" right="0.31496062992125984" top="0.5118110236220472" bottom="0.31496062992125984" header="0" footer="0"/>
  <pageSetup fitToHeight="1" fitToWidth="1" horizontalDpi="300" verticalDpi="300" orientation="landscape" paperSize="8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64"/>
  <sheetViews>
    <sheetView showGridLines="0" defaultGridColor="0" zoomScale="75" zoomScaleNormal="75" zoomScalePageLayoutView="0" colorId="22" workbookViewId="0" topLeftCell="N1">
      <selection activeCell="AF1" sqref="AF1"/>
    </sheetView>
  </sheetViews>
  <sheetFormatPr defaultColWidth="10.59765625" defaultRowHeight="22.5" customHeight="1"/>
  <cols>
    <col min="1" max="1" width="9" style="6" customWidth="1"/>
    <col min="2" max="2" width="0.8984375" style="6" customWidth="1"/>
    <col min="3" max="3" width="9.59765625" style="6" customWidth="1"/>
    <col min="4" max="10" width="10.59765625" style="6" customWidth="1"/>
    <col min="11" max="11" width="11.59765625" style="6" customWidth="1"/>
    <col min="12" max="13" width="10.59765625" style="6" customWidth="1"/>
    <col min="14" max="14" width="3.09765625" style="6" customWidth="1"/>
    <col min="15" max="15" width="10.59765625" style="6" customWidth="1"/>
    <col min="16" max="31" width="9.19921875" style="6" customWidth="1"/>
    <col min="32" max="32" width="11.69921875" style="6" customWidth="1"/>
    <col min="33" max="16384" width="10.59765625" style="6" customWidth="1"/>
  </cols>
  <sheetData>
    <row r="1" spans="1:32" ht="22.5" customHeight="1">
      <c r="A1" s="166" t="s">
        <v>250</v>
      </c>
      <c r="AF1" s="176" t="s">
        <v>276</v>
      </c>
    </row>
    <row r="3" spans="1:32" ht="22.5" customHeight="1">
      <c r="A3" s="162" t="s">
        <v>226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N3" s="95" t="s">
        <v>251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ht="22.5" customHeight="1">
      <c r="A4" s="96" t="s">
        <v>227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N4" s="96" t="s">
        <v>252</v>
      </c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</row>
    <row r="5" spans="1:31" ht="22.5" customHeight="1" thickBot="1">
      <c r="A5" s="120" t="s">
        <v>198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19" t="s">
        <v>253</v>
      </c>
    </row>
    <row r="6" spans="3:32" ht="22.5" customHeight="1" thickBot="1">
      <c r="C6" s="25"/>
      <c r="D6" s="25"/>
      <c r="E6" s="25"/>
      <c r="F6" s="25"/>
      <c r="G6" s="25"/>
      <c r="H6" s="25"/>
      <c r="I6" s="25"/>
      <c r="J6" s="25"/>
      <c r="K6" s="19" t="s">
        <v>35</v>
      </c>
      <c r="N6" s="123" t="s">
        <v>254</v>
      </c>
      <c r="O6" s="124"/>
      <c r="P6" s="70"/>
      <c r="Q6" s="151" t="s">
        <v>255</v>
      </c>
      <c r="R6" s="151" t="s">
        <v>256</v>
      </c>
      <c r="S6" s="141" t="s">
        <v>257</v>
      </c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84"/>
      <c r="AF6" s="185" t="s">
        <v>258</v>
      </c>
    </row>
    <row r="7" spans="1:32" ht="22.5" customHeight="1">
      <c r="A7" s="123" t="s">
        <v>199</v>
      </c>
      <c r="B7" s="165"/>
      <c r="C7" s="124"/>
      <c r="D7" s="26"/>
      <c r="E7" s="26"/>
      <c r="F7" s="141" t="s">
        <v>200</v>
      </c>
      <c r="G7" s="135"/>
      <c r="H7" s="135"/>
      <c r="I7" s="135"/>
      <c r="J7" s="135"/>
      <c r="K7" s="135"/>
      <c r="N7" s="144"/>
      <c r="O7" s="126"/>
      <c r="P7" s="27" t="s">
        <v>27</v>
      </c>
      <c r="Q7" s="186"/>
      <c r="R7" s="186"/>
      <c r="S7" s="133" t="s">
        <v>29</v>
      </c>
      <c r="T7" s="187" t="s">
        <v>259</v>
      </c>
      <c r="U7" s="38">
        <v>1</v>
      </c>
      <c r="V7" s="38">
        <v>3</v>
      </c>
      <c r="W7" s="38">
        <v>5</v>
      </c>
      <c r="X7" s="38">
        <v>10</v>
      </c>
      <c r="Y7" s="38">
        <v>20</v>
      </c>
      <c r="Z7" s="38">
        <v>30</v>
      </c>
      <c r="AA7" s="38">
        <v>50</v>
      </c>
      <c r="AB7" s="38">
        <v>100</v>
      </c>
      <c r="AC7" s="38">
        <v>200</v>
      </c>
      <c r="AD7" s="38">
        <v>500</v>
      </c>
      <c r="AE7" s="188" t="s">
        <v>260</v>
      </c>
      <c r="AF7" s="189"/>
    </row>
    <row r="8" spans="1:32" ht="22.5" customHeight="1">
      <c r="A8" s="144"/>
      <c r="B8" s="144"/>
      <c r="C8" s="126"/>
      <c r="D8" s="27" t="s">
        <v>201</v>
      </c>
      <c r="E8" s="27" t="s">
        <v>202</v>
      </c>
      <c r="F8" s="133" t="s">
        <v>29</v>
      </c>
      <c r="G8" s="133" t="s">
        <v>30</v>
      </c>
      <c r="H8" s="131" t="s">
        <v>161</v>
      </c>
      <c r="I8" s="131" t="s">
        <v>203</v>
      </c>
      <c r="J8" s="133" t="s">
        <v>162</v>
      </c>
      <c r="K8" s="164" t="s">
        <v>163</v>
      </c>
      <c r="N8" s="127"/>
      <c r="O8" s="128"/>
      <c r="P8" s="36"/>
      <c r="Q8" s="132"/>
      <c r="R8" s="132"/>
      <c r="S8" s="134"/>
      <c r="T8" s="36" t="s">
        <v>261</v>
      </c>
      <c r="U8" s="190" t="s">
        <v>262</v>
      </c>
      <c r="V8" s="190" t="s">
        <v>263</v>
      </c>
      <c r="W8" s="191" t="s">
        <v>264</v>
      </c>
      <c r="X8" s="191" t="s">
        <v>265</v>
      </c>
      <c r="Y8" s="191" t="s">
        <v>266</v>
      </c>
      <c r="Z8" s="191" t="s">
        <v>267</v>
      </c>
      <c r="AA8" s="191" t="s">
        <v>268</v>
      </c>
      <c r="AB8" s="191" t="s">
        <v>269</v>
      </c>
      <c r="AC8" s="191" t="s">
        <v>270</v>
      </c>
      <c r="AD8" s="191" t="s">
        <v>271</v>
      </c>
      <c r="AE8" s="192" t="s">
        <v>272</v>
      </c>
      <c r="AF8" s="193"/>
    </row>
    <row r="9" spans="1:32" ht="22.5" customHeight="1">
      <c r="A9" s="127"/>
      <c r="B9" s="127"/>
      <c r="C9" s="128"/>
      <c r="D9" s="28"/>
      <c r="E9" s="28"/>
      <c r="F9" s="134"/>
      <c r="G9" s="134"/>
      <c r="H9" s="132"/>
      <c r="I9" s="132"/>
      <c r="J9" s="134"/>
      <c r="K9" s="156"/>
      <c r="N9" s="194"/>
      <c r="O9" s="19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" t="s">
        <v>273</v>
      </c>
    </row>
    <row r="10" spans="1:32" ht="22.5" customHeight="1">
      <c r="A10" s="159" t="s">
        <v>29</v>
      </c>
      <c r="B10" s="159"/>
      <c r="C10" s="163"/>
      <c r="D10" s="92">
        <f>SUM(D12:D62)</f>
        <v>2733</v>
      </c>
      <c r="E10" s="93">
        <f aca="true" t="shared" si="0" ref="E10:K10">SUM(E12:E62)</f>
        <v>2588</v>
      </c>
      <c r="F10" s="93">
        <f t="shared" si="0"/>
        <v>145</v>
      </c>
      <c r="G10" s="93">
        <f t="shared" si="0"/>
        <v>67</v>
      </c>
      <c r="H10" s="93">
        <f t="shared" si="0"/>
        <v>1</v>
      </c>
      <c r="I10" s="93">
        <f t="shared" si="0"/>
        <v>4</v>
      </c>
      <c r="J10" s="93">
        <f t="shared" si="0"/>
        <v>70</v>
      </c>
      <c r="K10" s="93">
        <f t="shared" si="0"/>
        <v>3</v>
      </c>
      <c r="N10" s="196" t="s">
        <v>218</v>
      </c>
      <c r="O10" s="197"/>
      <c r="P10" s="83">
        <f>SUM(Q10:S10)</f>
        <v>3359</v>
      </c>
      <c r="Q10" s="87">
        <v>13</v>
      </c>
      <c r="R10" s="87">
        <v>1354</v>
      </c>
      <c r="S10" s="81">
        <f>SUM(T10:AE10)</f>
        <v>1992</v>
      </c>
      <c r="T10" s="87">
        <v>144</v>
      </c>
      <c r="U10" s="87">
        <v>843</v>
      </c>
      <c r="V10" s="87">
        <v>576</v>
      </c>
      <c r="W10" s="87">
        <v>270</v>
      </c>
      <c r="X10" s="87">
        <v>62</v>
      </c>
      <c r="Y10" s="89" t="s">
        <v>4</v>
      </c>
      <c r="Z10" s="87">
        <v>27</v>
      </c>
      <c r="AA10" s="87">
        <v>12</v>
      </c>
      <c r="AB10" s="87">
        <v>49</v>
      </c>
      <c r="AC10" s="87">
        <v>9</v>
      </c>
      <c r="AD10" s="89" t="s">
        <v>4</v>
      </c>
      <c r="AE10" s="89" t="s">
        <v>4</v>
      </c>
      <c r="AF10" s="198">
        <v>18888.88</v>
      </c>
    </row>
    <row r="11" spans="1:32" ht="22.5" customHeight="1">
      <c r="A11" s="18"/>
      <c r="B11" s="18"/>
      <c r="C11" s="29"/>
      <c r="D11" s="7"/>
      <c r="E11" s="8"/>
      <c r="F11" s="8"/>
      <c r="G11" s="8"/>
      <c r="H11" s="8"/>
      <c r="I11" s="8"/>
      <c r="J11" s="8"/>
      <c r="K11" s="8"/>
      <c r="N11" s="199" t="s">
        <v>274</v>
      </c>
      <c r="O11" s="200"/>
      <c r="P11" s="83">
        <f aca="true" t="shared" si="1" ref="P11:P36">SUM(Q11:S11)</f>
        <v>3388</v>
      </c>
      <c r="Q11" s="87">
        <v>11</v>
      </c>
      <c r="R11" s="87">
        <v>1404</v>
      </c>
      <c r="S11" s="81">
        <f aca="true" t="shared" si="2" ref="S11:S36">SUM(T11:AE11)</f>
        <v>1973</v>
      </c>
      <c r="T11" s="87">
        <v>137</v>
      </c>
      <c r="U11" s="87">
        <v>849</v>
      </c>
      <c r="V11" s="87">
        <v>561</v>
      </c>
      <c r="W11" s="87">
        <v>266</v>
      </c>
      <c r="X11" s="87">
        <v>63</v>
      </c>
      <c r="Y11" s="89" t="s">
        <v>4</v>
      </c>
      <c r="Z11" s="87">
        <v>27</v>
      </c>
      <c r="AA11" s="87">
        <v>9</v>
      </c>
      <c r="AB11" s="87">
        <v>51</v>
      </c>
      <c r="AC11" s="87">
        <v>10</v>
      </c>
      <c r="AD11" s="89" t="s">
        <v>4</v>
      </c>
      <c r="AE11" s="89" t="s">
        <v>4</v>
      </c>
      <c r="AF11" s="198">
        <v>19000.81</v>
      </c>
    </row>
    <row r="12" spans="1:32" ht="22.5" customHeight="1">
      <c r="A12" s="30" t="s">
        <v>82</v>
      </c>
      <c r="B12" s="30"/>
      <c r="C12" s="31" t="s">
        <v>83</v>
      </c>
      <c r="D12" s="74">
        <f>SUM(E12:F12)</f>
        <v>81</v>
      </c>
      <c r="E12" s="75">
        <v>78</v>
      </c>
      <c r="F12" s="75">
        <f>SUM(G12:K12)</f>
        <v>3</v>
      </c>
      <c r="G12" s="10">
        <v>3</v>
      </c>
      <c r="H12" s="10" t="s">
        <v>204</v>
      </c>
      <c r="I12" s="10" t="s">
        <v>204</v>
      </c>
      <c r="J12" s="10" t="s">
        <v>204</v>
      </c>
      <c r="K12" s="10" t="s">
        <v>204</v>
      </c>
      <c r="N12" s="199" t="s">
        <v>239</v>
      </c>
      <c r="O12" s="201"/>
      <c r="P12" s="83">
        <f t="shared" si="1"/>
        <v>3343</v>
      </c>
      <c r="Q12" s="87">
        <v>6</v>
      </c>
      <c r="R12" s="87">
        <v>1435</v>
      </c>
      <c r="S12" s="81">
        <f t="shared" si="2"/>
        <v>1902</v>
      </c>
      <c r="T12" s="87">
        <v>135</v>
      </c>
      <c r="U12" s="87">
        <v>830</v>
      </c>
      <c r="V12" s="87">
        <v>540</v>
      </c>
      <c r="W12" s="87">
        <v>242</v>
      </c>
      <c r="X12" s="87">
        <v>61</v>
      </c>
      <c r="Y12" s="89" t="s">
        <v>4</v>
      </c>
      <c r="Z12" s="87">
        <v>26</v>
      </c>
      <c r="AA12" s="87">
        <v>7</v>
      </c>
      <c r="AB12" s="87">
        <v>55</v>
      </c>
      <c r="AC12" s="87">
        <v>6</v>
      </c>
      <c r="AD12" s="89" t="s">
        <v>4</v>
      </c>
      <c r="AE12" s="89" t="s">
        <v>4</v>
      </c>
      <c r="AF12" s="198">
        <v>18004.57</v>
      </c>
    </row>
    <row r="13" spans="1:32" ht="22.5" customHeight="1">
      <c r="A13" s="30"/>
      <c r="B13" s="30"/>
      <c r="C13" s="31" t="s">
        <v>84</v>
      </c>
      <c r="D13" s="74">
        <f aca="true" t="shared" si="3" ref="D13:D62">SUM(E13:F13)</f>
        <v>55</v>
      </c>
      <c r="E13" s="75">
        <v>54</v>
      </c>
      <c r="F13" s="75">
        <f aca="true" t="shared" si="4" ref="F13:F61">SUM(G13:K13)</f>
        <v>1</v>
      </c>
      <c r="G13" s="10" t="s">
        <v>204</v>
      </c>
      <c r="H13" s="10" t="s">
        <v>204</v>
      </c>
      <c r="I13" s="10" t="s">
        <v>204</v>
      </c>
      <c r="J13" s="10">
        <v>1</v>
      </c>
      <c r="K13" s="10" t="s">
        <v>204</v>
      </c>
      <c r="N13" s="199" t="s">
        <v>240</v>
      </c>
      <c r="O13" s="201"/>
      <c r="P13" s="83">
        <f t="shared" si="1"/>
        <v>3146</v>
      </c>
      <c r="Q13" s="87">
        <v>5</v>
      </c>
      <c r="R13" s="87">
        <v>1299</v>
      </c>
      <c r="S13" s="81">
        <f t="shared" si="2"/>
        <v>1842</v>
      </c>
      <c r="T13" s="87">
        <v>125</v>
      </c>
      <c r="U13" s="87">
        <v>792</v>
      </c>
      <c r="V13" s="87">
        <v>533</v>
      </c>
      <c r="W13" s="87">
        <v>236</v>
      </c>
      <c r="X13" s="87">
        <v>59</v>
      </c>
      <c r="Y13" s="89" t="s">
        <v>4</v>
      </c>
      <c r="Z13" s="87">
        <v>25</v>
      </c>
      <c r="AA13" s="87">
        <v>7</v>
      </c>
      <c r="AB13" s="87">
        <v>59</v>
      </c>
      <c r="AC13" s="87">
        <v>6</v>
      </c>
      <c r="AD13" s="89" t="s">
        <v>4</v>
      </c>
      <c r="AE13" s="89" t="s">
        <v>4</v>
      </c>
      <c r="AF13" s="198">
        <v>18308.99</v>
      </c>
    </row>
    <row r="14" spans="1:32" ht="22.5" customHeight="1">
      <c r="A14" s="30"/>
      <c r="B14" s="30"/>
      <c r="C14" s="31" t="s">
        <v>164</v>
      </c>
      <c r="D14" s="74">
        <f t="shared" si="3"/>
        <v>98</v>
      </c>
      <c r="E14" s="75">
        <v>98</v>
      </c>
      <c r="F14" s="75" t="s">
        <v>233</v>
      </c>
      <c r="G14" s="10" t="s">
        <v>204</v>
      </c>
      <c r="H14" s="10" t="s">
        <v>204</v>
      </c>
      <c r="I14" s="10" t="s">
        <v>204</v>
      </c>
      <c r="J14" s="10" t="s">
        <v>204</v>
      </c>
      <c r="K14" s="10" t="s">
        <v>204</v>
      </c>
      <c r="N14" s="202" t="s">
        <v>241</v>
      </c>
      <c r="O14" s="203"/>
      <c r="P14" s="72">
        <f aca="true" t="shared" si="5" ref="P14:AF14">SUM(P16:P36)</f>
        <v>3748</v>
      </c>
      <c r="Q14" s="72">
        <f t="shared" si="5"/>
        <v>90</v>
      </c>
      <c r="R14" s="72">
        <f t="shared" si="5"/>
        <v>1643</v>
      </c>
      <c r="S14" s="72">
        <f t="shared" si="5"/>
        <v>2015</v>
      </c>
      <c r="T14" s="72">
        <f t="shared" si="5"/>
        <v>102</v>
      </c>
      <c r="U14" s="72">
        <f t="shared" si="5"/>
        <v>807</v>
      </c>
      <c r="V14" s="72">
        <f t="shared" si="5"/>
        <v>584</v>
      </c>
      <c r="W14" s="72">
        <f t="shared" si="5"/>
        <v>300</v>
      </c>
      <c r="X14" s="72">
        <f t="shared" si="5"/>
        <v>133</v>
      </c>
      <c r="Y14" s="204" t="s">
        <v>4</v>
      </c>
      <c r="Z14" s="72">
        <f t="shared" si="5"/>
        <v>18</v>
      </c>
      <c r="AA14" s="72">
        <f t="shared" si="5"/>
        <v>8</v>
      </c>
      <c r="AB14" s="72">
        <f t="shared" si="5"/>
        <v>54</v>
      </c>
      <c r="AC14" s="72">
        <f t="shared" si="5"/>
        <v>9</v>
      </c>
      <c r="AD14" s="204" t="s">
        <v>4</v>
      </c>
      <c r="AE14" s="204" t="s">
        <v>4</v>
      </c>
      <c r="AF14" s="73">
        <f t="shared" si="5"/>
        <v>20075.89</v>
      </c>
    </row>
    <row r="15" spans="1:32" ht="22.5" customHeight="1">
      <c r="A15" s="32" t="s">
        <v>86</v>
      </c>
      <c r="B15" s="30"/>
      <c r="C15" s="31" t="s">
        <v>87</v>
      </c>
      <c r="D15" s="74">
        <f t="shared" si="3"/>
        <v>22</v>
      </c>
      <c r="E15" s="75">
        <v>21</v>
      </c>
      <c r="F15" s="75">
        <f t="shared" si="4"/>
        <v>1</v>
      </c>
      <c r="G15" s="10">
        <v>1</v>
      </c>
      <c r="H15" s="10" t="s">
        <v>204</v>
      </c>
      <c r="I15" s="10" t="s">
        <v>204</v>
      </c>
      <c r="J15" s="10" t="s">
        <v>204</v>
      </c>
      <c r="K15" s="10" t="s">
        <v>204</v>
      </c>
      <c r="O15" s="205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7"/>
    </row>
    <row r="16" spans="1:32" ht="22.5" customHeight="1">
      <c r="A16" s="30" t="s">
        <v>88</v>
      </c>
      <c r="B16" s="30"/>
      <c r="C16" s="31" t="s">
        <v>165</v>
      </c>
      <c r="D16" s="74">
        <f t="shared" si="3"/>
        <v>28</v>
      </c>
      <c r="E16" s="75">
        <v>28</v>
      </c>
      <c r="F16" s="75" t="s">
        <v>233</v>
      </c>
      <c r="G16" s="10" t="s">
        <v>204</v>
      </c>
      <c r="H16" s="10" t="s">
        <v>204</v>
      </c>
      <c r="I16" s="10" t="s">
        <v>204</v>
      </c>
      <c r="J16" s="10" t="s">
        <v>204</v>
      </c>
      <c r="K16" s="10" t="s">
        <v>204</v>
      </c>
      <c r="N16" s="208" t="s">
        <v>5</v>
      </c>
      <c r="O16" s="197"/>
      <c r="P16" s="89" t="s">
        <v>4</v>
      </c>
      <c r="Q16" s="89" t="s">
        <v>4</v>
      </c>
      <c r="R16" s="89" t="s">
        <v>4</v>
      </c>
      <c r="S16" s="89" t="s">
        <v>4</v>
      </c>
      <c r="T16" s="89" t="s">
        <v>4</v>
      </c>
      <c r="U16" s="89" t="s">
        <v>4</v>
      </c>
      <c r="V16" s="89" t="s">
        <v>4</v>
      </c>
      <c r="W16" s="89" t="s">
        <v>4</v>
      </c>
      <c r="X16" s="89" t="s">
        <v>4</v>
      </c>
      <c r="Y16" s="89" t="s">
        <v>4</v>
      </c>
      <c r="Z16" s="89" t="s">
        <v>4</v>
      </c>
      <c r="AA16" s="89" t="s">
        <v>4</v>
      </c>
      <c r="AB16" s="89" t="s">
        <v>4</v>
      </c>
      <c r="AC16" s="89" t="s">
        <v>4</v>
      </c>
      <c r="AD16" s="89" t="s">
        <v>4</v>
      </c>
      <c r="AE16" s="89" t="s">
        <v>4</v>
      </c>
      <c r="AF16" s="89" t="s">
        <v>4</v>
      </c>
    </row>
    <row r="17" spans="1:32" ht="22.5" customHeight="1">
      <c r="A17" s="30"/>
      <c r="B17" s="30"/>
      <c r="C17" s="31"/>
      <c r="D17" s="75"/>
      <c r="E17" s="75"/>
      <c r="F17" s="75"/>
      <c r="G17" s="10"/>
      <c r="H17" s="10"/>
      <c r="I17" s="10"/>
      <c r="J17" s="10"/>
      <c r="K17" s="10"/>
      <c r="N17" s="208" t="s">
        <v>6</v>
      </c>
      <c r="O17" s="197"/>
      <c r="P17" s="83">
        <f t="shared" si="1"/>
        <v>7</v>
      </c>
      <c r="Q17" s="89">
        <v>7</v>
      </c>
      <c r="R17" s="89" t="s">
        <v>4</v>
      </c>
      <c r="S17" s="89" t="s">
        <v>4</v>
      </c>
      <c r="T17" s="89" t="s">
        <v>4</v>
      </c>
      <c r="U17" s="89" t="s">
        <v>4</v>
      </c>
      <c r="V17" s="89" t="s">
        <v>4</v>
      </c>
      <c r="W17" s="89" t="s">
        <v>4</v>
      </c>
      <c r="X17" s="89" t="s">
        <v>4</v>
      </c>
      <c r="Y17" s="89" t="s">
        <v>4</v>
      </c>
      <c r="Z17" s="89" t="s">
        <v>4</v>
      </c>
      <c r="AA17" s="89" t="s">
        <v>4</v>
      </c>
      <c r="AB17" s="89" t="s">
        <v>4</v>
      </c>
      <c r="AC17" s="89" t="s">
        <v>4</v>
      </c>
      <c r="AD17" s="89" t="s">
        <v>4</v>
      </c>
      <c r="AE17" s="89" t="s">
        <v>4</v>
      </c>
      <c r="AF17" s="89" t="s">
        <v>4</v>
      </c>
    </row>
    <row r="18" spans="1:32" ht="22.5" customHeight="1">
      <c r="A18" s="30"/>
      <c r="B18" s="30"/>
      <c r="C18" s="31" t="s">
        <v>166</v>
      </c>
      <c r="D18" s="74">
        <f t="shared" si="3"/>
        <v>48</v>
      </c>
      <c r="E18" s="75">
        <v>48</v>
      </c>
      <c r="F18" s="75" t="s">
        <v>233</v>
      </c>
      <c r="G18" s="10" t="s">
        <v>204</v>
      </c>
      <c r="H18" s="10" t="s">
        <v>204</v>
      </c>
      <c r="I18" s="10" t="s">
        <v>204</v>
      </c>
      <c r="J18" s="10" t="s">
        <v>204</v>
      </c>
      <c r="K18" s="10" t="s">
        <v>204</v>
      </c>
      <c r="N18" s="196" t="s">
        <v>229</v>
      </c>
      <c r="O18" s="197"/>
      <c r="P18" s="83">
        <f t="shared" si="1"/>
        <v>1140</v>
      </c>
      <c r="Q18" s="89">
        <v>11</v>
      </c>
      <c r="R18" s="89">
        <v>1048</v>
      </c>
      <c r="S18" s="81">
        <f t="shared" si="2"/>
        <v>81</v>
      </c>
      <c r="T18" s="89">
        <v>81</v>
      </c>
      <c r="U18" s="89" t="s">
        <v>4</v>
      </c>
      <c r="V18" s="89" t="s">
        <v>4</v>
      </c>
      <c r="W18" s="89" t="s">
        <v>4</v>
      </c>
      <c r="X18" s="89" t="s">
        <v>4</v>
      </c>
      <c r="Y18" s="89" t="s">
        <v>4</v>
      </c>
      <c r="Z18" s="89" t="s">
        <v>4</v>
      </c>
      <c r="AA18" s="89" t="s">
        <v>4</v>
      </c>
      <c r="AB18" s="89" t="s">
        <v>4</v>
      </c>
      <c r="AC18" s="89" t="s">
        <v>4</v>
      </c>
      <c r="AD18" s="89" t="s">
        <v>4</v>
      </c>
      <c r="AE18" s="89" t="s">
        <v>4</v>
      </c>
      <c r="AF18" s="209">
        <v>55.32</v>
      </c>
    </row>
    <row r="19" spans="1:32" ht="22.5" customHeight="1">
      <c r="A19" s="32" t="s">
        <v>91</v>
      </c>
      <c r="B19" s="30"/>
      <c r="C19" s="31" t="s">
        <v>92</v>
      </c>
      <c r="D19" s="74">
        <f t="shared" si="3"/>
        <v>110</v>
      </c>
      <c r="E19" s="75">
        <v>104</v>
      </c>
      <c r="F19" s="75">
        <f t="shared" si="4"/>
        <v>6</v>
      </c>
      <c r="G19" s="10">
        <v>2</v>
      </c>
      <c r="H19" s="10" t="s">
        <v>204</v>
      </c>
      <c r="I19" s="10" t="s">
        <v>204</v>
      </c>
      <c r="J19" s="10">
        <v>2</v>
      </c>
      <c r="K19" s="10">
        <v>2</v>
      </c>
      <c r="N19" s="210"/>
      <c r="O19" s="211" t="s">
        <v>209</v>
      </c>
      <c r="P19" s="83">
        <f t="shared" si="1"/>
        <v>808</v>
      </c>
      <c r="Q19" s="89">
        <v>5</v>
      </c>
      <c r="R19" s="89">
        <v>188</v>
      </c>
      <c r="S19" s="81">
        <f t="shared" si="2"/>
        <v>615</v>
      </c>
      <c r="T19" s="89">
        <v>5</v>
      </c>
      <c r="U19" s="89">
        <v>610</v>
      </c>
      <c r="V19" s="89" t="s">
        <v>4</v>
      </c>
      <c r="W19" s="89" t="s">
        <v>4</v>
      </c>
      <c r="X19" s="89" t="s">
        <v>4</v>
      </c>
      <c r="Y19" s="89" t="s">
        <v>4</v>
      </c>
      <c r="Z19" s="89" t="s">
        <v>4</v>
      </c>
      <c r="AA19" s="89" t="s">
        <v>4</v>
      </c>
      <c r="AB19" s="89" t="s">
        <v>4</v>
      </c>
      <c r="AC19" s="89" t="s">
        <v>4</v>
      </c>
      <c r="AD19" s="89" t="s">
        <v>4</v>
      </c>
      <c r="AE19" s="89" t="s">
        <v>4</v>
      </c>
      <c r="AF19" s="209">
        <v>1160.27</v>
      </c>
    </row>
    <row r="20" spans="1:32" ht="22.5" customHeight="1">
      <c r="A20" s="30"/>
      <c r="B20" s="30"/>
      <c r="C20" s="31" t="s">
        <v>93</v>
      </c>
      <c r="D20" s="74">
        <f t="shared" si="3"/>
        <v>94</v>
      </c>
      <c r="E20" s="75">
        <v>89</v>
      </c>
      <c r="F20" s="75">
        <f t="shared" si="4"/>
        <v>5</v>
      </c>
      <c r="G20" s="10">
        <v>1</v>
      </c>
      <c r="H20" s="10" t="s">
        <v>204</v>
      </c>
      <c r="I20" s="10" t="s">
        <v>204</v>
      </c>
      <c r="J20" s="10">
        <v>4</v>
      </c>
      <c r="K20" s="10" t="s">
        <v>204</v>
      </c>
      <c r="O20" s="211" t="s">
        <v>210</v>
      </c>
      <c r="P20" s="83">
        <f t="shared" si="1"/>
        <v>594</v>
      </c>
      <c r="Q20" s="89">
        <v>13</v>
      </c>
      <c r="R20" s="89">
        <v>106</v>
      </c>
      <c r="S20" s="81">
        <f t="shared" si="2"/>
        <v>475</v>
      </c>
      <c r="T20" s="89">
        <v>3</v>
      </c>
      <c r="U20" s="89">
        <v>15</v>
      </c>
      <c r="V20" s="89">
        <v>457</v>
      </c>
      <c r="W20" s="89" t="s">
        <v>4</v>
      </c>
      <c r="X20" s="89" t="s">
        <v>4</v>
      </c>
      <c r="Y20" s="89" t="s">
        <v>4</v>
      </c>
      <c r="Z20" s="89" t="s">
        <v>4</v>
      </c>
      <c r="AA20" s="89" t="s">
        <v>4</v>
      </c>
      <c r="AB20" s="89" t="s">
        <v>4</v>
      </c>
      <c r="AC20" s="89" t="s">
        <v>4</v>
      </c>
      <c r="AD20" s="89" t="s">
        <v>4</v>
      </c>
      <c r="AE20" s="89" t="s">
        <v>4</v>
      </c>
      <c r="AF20" s="209">
        <v>1912.45</v>
      </c>
    </row>
    <row r="21" spans="1:32" ht="22.5" customHeight="1">
      <c r="A21" s="30" t="s">
        <v>94</v>
      </c>
      <c r="B21" s="30"/>
      <c r="C21" s="31" t="s">
        <v>95</v>
      </c>
      <c r="D21" s="74">
        <f t="shared" si="3"/>
        <v>54</v>
      </c>
      <c r="E21" s="75">
        <v>54</v>
      </c>
      <c r="F21" s="75" t="s">
        <v>233</v>
      </c>
      <c r="G21" s="10" t="s">
        <v>204</v>
      </c>
      <c r="H21" s="10" t="s">
        <v>204</v>
      </c>
      <c r="I21" s="10" t="s">
        <v>204</v>
      </c>
      <c r="J21" s="10" t="s">
        <v>204</v>
      </c>
      <c r="K21" s="10" t="s">
        <v>204</v>
      </c>
      <c r="N21" s="210"/>
      <c r="O21" s="212"/>
      <c r="P21" s="206"/>
      <c r="Q21" s="206"/>
      <c r="R21" s="206"/>
      <c r="S21" s="206"/>
      <c r="T21" s="206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76"/>
    </row>
    <row r="22" spans="1:32" ht="22.5" customHeight="1">
      <c r="A22" s="30"/>
      <c r="B22" s="30"/>
      <c r="C22" s="31" t="s">
        <v>167</v>
      </c>
      <c r="D22" s="74">
        <f t="shared" si="3"/>
        <v>35</v>
      </c>
      <c r="E22" s="75">
        <v>35</v>
      </c>
      <c r="F22" s="75" t="s">
        <v>233</v>
      </c>
      <c r="G22" s="10" t="s">
        <v>204</v>
      </c>
      <c r="H22" s="10" t="s">
        <v>204</v>
      </c>
      <c r="I22" s="10" t="s">
        <v>204</v>
      </c>
      <c r="J22" s="10" t="s">
        <v>204</v>
      </c>
      <c r="K22" s="10" t="s">
        <v>204</v>
      </c>
      <c r="O22" s="211" t="s">
        <v>211</v>
      </c>
      <c r="P22" s="83">
        <f t="shared" si="1"/>
        <v>271</v>
      </c>
      <c r="Q22" s="89">
        <v>1</v>
      </c>
      <c r="R22" s="89">
        <v>28</v>
      </c>
      <c r="S22" s="81">
        <f t="shared" si="2"/>
        <v>242</v>
      </c>
      <c r="T22" s="89">
        <v>5</v>
      </c>
      <c r="U22" s="89">
        <v>20</v>
      </c>
      <c r="V22" s="89">
        <v>43</v>
      </c>
      <c r="W22" s="89">
        <v>174</v>
      </c>
      <c r="X22" s="89" t="s">
        <v>4</v>
      </c>
      <c r="Y22" s="89" t="s">
        <v>4</v>
      </c>
      <c r="Z22" s="89" t="s">
        <v>4</v>
      </c>
      <c r="AA22" s="89" t="s">
        <v>4</v>
      </c>
      <c r="AB22" s="89" t="s">
        <v>4</v>
      </c>
      <c r="AC22" s="89" t="s">
        <v>4</v>
      </c>
      <c r="AD22" s="89" t="s">
        <v>4</v>
      </c>
      <c r="AE22" s="89" t="s">
        <v>4</v>
      </c>
      <c r="AF22" s="209">
        <v>1555.93</v>
      </c>
    </row>
    <row r="23" spans="1:32" ht="22.5" customHeight="1">
      <c r="A23" s="30"/>
      <c r="B23" s="30"/>
      <c r="C23" s="31"/>
      <c r="D23" s="75"/>
      <c r="E23" s="75"/>
      <c r="F23" s="75"/>
      <c r="G23" s="10"/>
      <c r="H23" s="10"/>
      <c r="I23" s="10"/>
      <c r="J23" s="10"/>
      <c r="K23" s="10"/>
      <c r="O23" s="213" t="s">
        <v>13</v>
      </c>
      <c r="P23" s="83">
        <f t="shared" si="1"/>
        <v>129</v>
      </c>
      <c r="Q23" s="89" t="s">
        <v>4</v>
      </c>
      <c r="R23" s="89">
        <v>19</v>
      </c>
      <c r="S23" s="81">
        <f t="shared" si="2"/>
        <v>110</v>
      </c>
      <c r="T23" s="89" t="s">
        <v>4</v>
      </c>
      <c r="U23" s="89">
        <v>9</v>
      </c>
      <c r="V23" s="89">
        <v>23</v>
      </c>
      <c r="W23" s="89">
        <v>38</v>
      </c>
      <c r="X23" s="89">
        <v>40</v>
      </c>
      <c r="Y23" s="89" t="s">
        <v>4</v>
      </c>
      <c r="Z23" s="89" t="s">
        <v>4</v>
      </c>
      <c r="AA23" s="89" t="s">
        <v>4</v>
      </c>
      <c r="AB23" s="89" t="s">
        <v>4</v>
      </c>
      <c r="AC23" s="89" t="s">
        <v>4</v>
      </c>
      <c r="AD23" s="89" t="s">
        <v>4</v>
      </c>
      <c r="AE23" s="89" t="s">
        <v>4</v>
      </c>
      <c r="AF23" s="209">
        <v>1050.15</v>
      </c>
    </row>
    <row r="24" spans="1:32" ht="22.5" customHeight="1">
      <c r="A24" s="30"/>
      <c r="B24" s="30"/>
      <c r="C24" s="31" t="s">
        <v>168</v>
      </c>
      <c r="D24" s="74">
        <f t="shared" si="3"/>
        <v>31</v>
      </c>
      <c r="E24" s="75">
        <v>29</v>
      </c>
      <c r="F24" s="75">
        <f t="shared" si="4"/>
        <v>2</v>
      </c>
      <c r="G24" s="10" t="s">
        <v>204</v>
      </c>
      <c r="H24" s="10" t="s">
        <v>204</v>
      </c>
      <c r="I24" s="10" t="s">
        <v>204</v>
      </c>
      <c r="J24" s="10">
        <v>2</v>
      </c>
      <c r="K24" s="10" t="s">
        <v>204</v>
      </c>
      <c r="N24" s="210"/>
      <c r="O24" s="213" t="s">
        <v>14</v>
      </c>
      <c r="P24" s="83">
        <f t="shared" si="1"/>
        <v>5</v>
      </c>
      <c r="Q24" s="89" t="s">
        <v>4</v>
      </c>
      <c r="R24" s="89" t="s">
        <v>4</v>
      </c>
      <c r="S24" s="81">
        <f t="shared" si="2"/>
        <v>5</v>
      </c>
      <c r="T24" s="89" t="s">
        <v>4</v>
      </c>
      <c r="U24" s="89">
        <v>1</v>
      </c>
      <c r="V24" s="89">
        <v>1</v>
      </c>
      <c r="W24" s="89" t="s">
        <v>4</v>
      </c>
      <c r="X24" s="89">
        <v>3</v>
      </c>
      <c r="Y24" s="89" t="s">
        <v>4</v>
      </c>
      <c r="Z24" s="89" t="s">
        <v>4</v>
      </c>
      <c r="AA24" s="89" t="s">
        <v>4</v>
      </c>
      <c r="AB24" s="89" t="s">
        <v>4</v>
      </c>
      <c r="AC24" s="89" t="s">
        <v>4</v>
      </c>
      <c r="AD24" s="89" t="s">
        <v>4</v>
      </c>
      <c r="AE24" s="89" t="s">
        <v>4</v>
      </c>
      <c r="AF24" s="209">
        <v>54.35</v>
      </c>
    </row>
    <row r="25" spans="1:32" ht="22.5" customHeight="1">
      <c r="A25" s="30" t="s">
        <v>97</v>
      </c>
      <c r="B25" s="30"/>
      <c r="C25" s="31" t="s">
        <v>169</v>
      </c>
      <c r="D25" s="74">
        <f t="shared" si="3"/>
        <v>164</v>
      </c>
      <c r="E25" s="75">
        <v>155</v>
      </c>
      <c r="F25" s="75">
        <f t="shared" si="4"/>
        <v>9</v>
      </c>
      <c r="G25" s="10">
        <v>1</v>
      </c>
      <c r="H25" s="10" t="s">
        <v>204</v>
      </c>
      <c r="I25" s="10" t="s">
        <v>204</v>
      </c>
      <c r="J25" s="10">
        <v>7</v>
      </c>
      <c r="K25" s="10">
        <v>1</v>
      </c>
      <c r="N25" s="210"/>
      <c r="O25" s="213" t="s">
        <v>15</v>
      </c>
      <c r="P25" s="83">
        <f t="shared" si="1"/>
        <v>17</v>
      </c>
      <c r="Q25" s="89" t="s">
        <v>4</v>
      </c>
      <c r="R25" s="89" t="s">
        <v>4</v>
      </c>
      <c r="S25" s="81">
        <f t="shared" si="2"/>
        <v>17</v>
      </c>
      <c r="T25" s="89" t="s">
        <v>4</v>
      </c>
      <c r="U25" s="89" t="s">
        <v>4</v>
      </c>
      <c r="V25" s="89" t="s">
        <v>4</v>
      </c>
      <c r="W25" s="89">
        <v>1</v>
      </c>
      <c r="X25" s="89">
        <v>6</v>
      </c>
      <c r="Y25" s="89" t="s">
        <v>4</v>
      </c>
      <c r="Z25" s="89">
        <v>10</v>
      </c>
      <c r="AA25" s="89" t="s">
        <v>4</v>
      </c>
      <c r="AB25" s="89" t="s">
        <v>4</v>
      </c>
      <c r="AC25" s="89" t="s">
        <v>4</v>
      </c>
      <c r="AD25" s="89" t="s">
        <v>4</v>
      </c>
      <c r="AE25" s="89" t="s">
        <v>4</v>
      </c>
      <c r="AF25" s="209">
        <v>495.63</v>
      </c>
    </row>
    <row r="26" spans="1:32" ht="22.5" customHeight="1">
      <c r="A26" s="30"/>
      <c r="B26" s="30"/>
      <c r="C26" s="31" t="s">
        <v>170</v>
      </c>
      <c r="D26" s="74">
        <f t="shared" si="3"/>
        <v>36</v>
      </c>
      <c r="E26" s="75">
        <v>33</v>
      </c>
      <c r="F26" s="75">
        <f t="shared" si="4"/>
        <v>3</v>
      </c>
      <c r="G26" s="10">
        <v>2</v>
      </c>
      <c r="H26" s="10" t="s">
        <v>204</v>
      </c>
      <c r="I26" s="10" t="s">
        <v>204</v>
      </c>
      <c r="J26" s="10">
        <v>1</v>
      </c>
      <c r="K26" s="10" t="s">
        <v>204</v>
      </c>
      <c r="N26" s="210"/>
      <c r="O26" s="213" t="s">
        <v>275</v>
      </c>
      <c r="P26" s="83">
        <f t="shared" si="1"/>
        <v>37</v>
      </c>
      <c r="Q26" s="89" t="s">
        <v>4</v>
      </c>
      <c r="R26" s="89">
        <v>1</v>
      </c>
      <c r="S26" s="81">
        <f t="shared" si="2"/>
        <v>36</v>
      </c>
      <c r="T26" s="89" t="s">
        <v>4</v>
      </c>
      <c r="U26" s="89" t="s">
        <v>4</v>
      </c>
      <c r="V26" s="89">
        <v>1</v>
      </c>
      <c r="W26" s="89">
        <v>17</v>
      </c>
      <c r="X26" s="89">
        <v>8</v>
      </c>
      <c r="Y26" s="89" t="s">
        <v>4</v>
      </c>
      <c r="Z26" s="89">
        <v>7</v>
      </c>
      <c r="AA26" s="89">
        <v>3</v>
      </c>
      <c r="AB26" s="89" t="s">
        <v>4</v>
      </c>
      <c r="AC26" s="89" t="s">
        <v>4</v>
      </c>
      <c r="AD26" s="89" t="s">
        <v>4</v>
      </c>
      <c r="AE26" s="89" t="s">
        <v>4</v>
      </c>
      <c r="AF26" s="209">
        <v>823.7</v>
      </c>
    </row>
    <row r="27" spans="1:32" ht="22.5" customHeight="1">
      <c r="A27" s="30" t="s">
        <v>99</v>
      </c>
      <c r="B27" s="30"/>
      <c r="C27" s="31" t="s">
        <v>171</v>
      </c>
      <c r="D27" s="74">
        <f t="shared" si="3"/>
        <v>73</v>
      </c>
      <c r="E27" s="75">
        <v>60</v>
      </c>
      <c r="F27" s="75">
        <f t="shared" si="4"/>
        <v>13</v>
      </c>
      <c r="G27" s="10">
        <v>11</v>
      </c>
      <c r="H27" s="10" t="s">
        <v>204</v>
      </c>
      <c r="I27" s="10">
        <v>2</v>
      </c>
      <c r="J27" s="10" t="s">
        <v>204</v>
      </c>
      <c r="K27" s="10" t="s">
        <v>204</v>
      </c>
      <c r="O27" s="205"/>
      <c r="P27" s="206"/>
      <c r="Q27" s="206"/>
      <c r="R27" s="206"/>
      <c r="S27" s="206"/>
      <c r="T27" s="206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5"/>
    </row>
    <row r="28" spans="1:32" ht="22.5" customHeight="1">
      <c r="A28" s="30"/>
      <c r="B28" s="30"/>
      <c r="C28" s="31" t="s">
        <v>172</v>
      </c>
      <c r="D28" s="74">
        <f t="shared" si="3"/>
        <v>135</v>
      </c>
      <c r="E28" s="75">
        <v>121</v>
      </c>
      <c r="F28" s="75">
        <f t="shared" si="4"/>
        <v>14</v>
      </c>
      <c r="G28" s="10">
        <v>1</v>
      </c>
      <c r="H28" s="10" t="s">
        <v>204</v>
      </c>
      <c r="I28" s="10" t="s">
        <v>204</v>
      </c>
      <c r="J28" s="10">
        <v>13</v>
      </c>
      <c r="K28" s="10" t="s">
        <v>204</v>
      </c>
      <c r="N28" s="210"/>
      <c r="O28" s="213" t="s">
        <v>155</v>
      </c>
      <c r="P28" s="83">
        <f t="shared" si="1"/>
        <v>66</v>
      </c>
      <c r="Q28" s="89">
        <v>3</v>
      </c>
      <c r="R28" s="89">
        <v>12</v>
      </c>
      <c r="S28" s="81">
        <f t="shared" si="2"/>
        <v>51</v>
      </c>
      <c r="T28" s="89" t="s">
        <v>4</v>
      </c>
      <c r="U28" s="89" t="s">
        <v>4</v>
      </c>
      <c r="V28" s="89">
        <v>2</v>
      </c>
      <c r="W28" s="89">
        <v>23</v>
      </c>
      <c r="X28" s="89">
        <v>12</v>
      </c>
      <c r="Y28" s="89" t="s">
        <v>4</v>
      </c>
      <c r="Z28" s="89" t="s">
        <v>4</v>
      </c>
      <c r="AA28" s="89" t="s">
        <v>4</v>
      </c>
      <c r="AB28" s="89">
        <v>14</v>
      </c>
      <c r="AC28" s="89" t="s">
        <v>4</v>
      </c>
      <c r="AD28" s="89" t="s">
        <v>4</v>
      </c>
      <c r="AE28" s="89" t="s">
        <v>4</v>
      </c>
      <c r="AF28" s="209">
        <v>2296</v>
      </c>
    </row>
    <row r="29" spans="1:32" ht="22.5" customHeight="1">
      <c r="A29" s="30"/>
      <c r="B29" s="30"/>
      <c r="C29" s="31"/>
      <c r="D29" s="75"/>
      <c r="E29" s="75"/>
      <c r="F29" s="75"/>
      <c r="G29" s="10"/>
      <c r="H29" s="10"/>
      <c r="I29" s="10"/>
      <c r="J29" s="10"/>
      <c r="K29" s="10"/>
      <c r="N29" s="210"/>
      <c r="O29" s="213" t="s">
        <v>156</v>
      </c>
      <c r="P29" s="83">
        <f t="shared" si="1"/>
        <v>20</v>
      </c>
      <c r="Q29" s="89" t="s">
        <v>4</v>
      </c>
      <c r="R29" s="89" t="s">
        <v>4</v>
      </c>
      <c r="S29" s="81">
        <f t="shared" si="2"/>
        <v>20</v>
      </c>
      <c r="T29" s="89" t="s">
        <v>4</v>
      </c>
      <c r="U29" s="89">
        <v>1</v>
      </c>
      <c r="V29" s="89" t="s">
        <v>4</v>
      </c>
      <c r="W29" s="89" t="s">
        <v>4</v>
      </c>
      <c r="X29" s="89" t="s">
        <v>4</v>
      </c>
      <c r="Y29" s="89" t="s">
        <v>4</v>
      </c>
      <c r="Z29" s="89" t="s">
        <v>4</v>
      </c>
      <c r="AA29" s="89" t="s">
        <v>4</v>
      </c>
      <c r="AB29" s="89">
        <v>17</v>
      </c>
      <c r="AC29" s="89">
        <v>2</v>
      </c>
      <c r="AD29" s="89" t="s">
        <v>4</v>
      </c>
      <c r="AE29" s="89" t="s">
        <v>4</v>
      </c>
      <c r="AF29" s="209">
        <v>3148.72</v>
      </c>
    </row>
    <row r="30" spans="1:32" ht="22.5" customHeight="1">
      <c r="A30" s="30" t="s">
        <v>102</v>
      </c>
      <c r="B30" s="30"/>
      <c r="C30" s="31" t="s">
        <v>173</v>
      </c>
      <c r="D30" s="74">
        <f t="shared" si="3"/>
        <v>32</v>
      </c>
      <c r="E30" s="75">
        <v>29</v>
      </c>
      <c r="F30" s="75">
        <f t="shared" si="4"/>
        <v>3</v>
      </c>
      <c r="G30" s="10">
        <v>2</v>
      </c>
      <c r="H30" s="10" t="s">
        <v>204</v>
      </c>
      <c r="I30" s="10" t="s">
        <v>204</v>
      </c>
      <c r="J30" s="10">
        <v>1</v>
      </c>
      <c r="K30" s="10" t="s">
        <v>204</v>
      </c>
      <c r="N30" s="210"/>
      <c r="O30" s="213" t="s">
        <v>18</v>
      </c>
      <c r="P30" s="83">
        <f t="shared" si="1"/>
        <v>21</v>
      </c>
      <c r="Q30" s="89" t="s">
        <v>4</v>
      </c>
      <c r="R30" s="89" t="s">
        <v>4</v>
      </c>
      <c r="S30" s="81">
        <f t="shared" si="2"/>
        <v>21</v>
      </c>
      <c r="T30" s="89" t="s">
        <v>4</v>
      </c>
      <c r="U30" s="89" t="s">
        <v>4</v>
      </c>
      <c r="V30" s="89" t="s">
        <v>4</v>
      </c>
      <c r="W30" s="89">
        <v>1</v>
      </c>
      <c r="X30" s="89" t="s">
        <v>4</v>
      </c>
      <c r="Y30" s="89" t="s">
        <v>4</v>
      </c>
      <c r="Z30" s="89">
        <v>1</v>
      </c>
      <c r="AA30" s="89">
        <v>2</v>
      </c>
      <c r="AB30" s="89">
        <v>15</v>
      </c>
      <c r="AC30" s="89">
        <v>2</v>
      </c>
      <c r="AD30" s="89" t="s">
        <v>4</v>
      </c>
      <c r="AE30" s="89" t="s">
        <v>4</v>
      </c>
      <c r="AF30" s="209">
        <v>2961.58</v>
      </c>
    </row>
    <row r="31" spans="1:32" ht="22.5" customHeight="1">
      <c r="A31" s="30"/>
      <c r="B31" s="30"/>
      <c r="C31" s="31" t="s">
        <v>174</v>
      </c>
      <c r="D31" s="74">
        <f t="shared" si="3"/>
        <v>43</v>
      </c>
      <c r="E31" s="75">
        <v>42</v>
      </c>
      <c r="F31" s="75">
        <f t="shared" si="4"/>
        <v>1</v>
      </c>
      <c r="G31" s="10" t="s">
        <v>204</v>
      </c>
      <c r="H31" s="10" t="s">
        <v>204</v>
      </c>
      <c r="I31" s="10" t="s">
        <v>204</v>
      </c>
      <c r="J31" s="10">
        <v>1</v>
      </c>
      <c r="K31" s="10" t="s">
        <v>204</v>
      </c>
      <c r="N31" s="210"/>
      <c r="O31" s="216" t="s">
        <v>19</v>
      </c>
      <c r="P31" s="83">
        <f t="shared" si="1"/>
        <v>19</v>
      </c>
      <c r="Q31" s="89" t="s">
        <v>4</v>
      </c>
      <c r="R31" s="89" t="s">
        <v>4</v>
      </c>
      <c r="S31" s="81">
        <f t="shared" si="2"/>
        <v>19</v>
      </c>
      <c r="T31" s="89" t="s">
        <v>4</v>
      </c>
      <c r="U31" s="89" t="s">
        <v>4</v>
      </c>
      <c r="V31" s="89">
        <v>1</v>
      </c>
      <c r="W31" s="89">
        <v>2</v>
      </c>
      <c r="X31" s="89" t="s">
        <v>4</v>
      </c>
      <c r="Y31" s="89" t="s">
        <v>4</v>
      </c>
      <c r="Z31" s="89" t="s">
        <v>4</v>
      </c>
      <c r="AA31" s="89">
        <v>3</v>
      </c>
      <c r="AB31" s="89">
        <v>8</v>
      </c>
      <c r="AC31" s="89">
        <v>5</v>
      </c>
      <c r="AD31" s="89" t="s">
        <v>4</v>
      </c>
      <c r="AE31" s="89" t="s">
        <v>4</v>
      </c>
      <c r="AF31" s="209">
        <v>2761.37</v>
      </c>
    </row>
    <row r="32" spans="1:32" ht="22.5" customHeight="1">
      <c r="A32" s="30"/>
      <c r="B32" s="30"/>
      <c r="C32" s="31" t="s">
        <v>206</v>
      </c>
      <c r="D32" s="74">
        <f t="shared" si="3"/>
        <v>73</v>
      </c>
      <c r="E32" s="75">
        <v>68</v>
      </c>
      <c r="F32" s="75">
        <f t="shared" si="4"/>
        <v>5</v>
      </c>
      <c r="G32" s="10">
        <v>3</v>
      </c>
      <c r="H32" s="10" t="s">
        <v>204</v>
      </c>
      <c r="I32" s="10">
        <v>1</v>
      </c>
      <c r="J32" s="10">
        <v>1</v>
      </c>
      <c r="K32" s="10" t="s">
        <v>204</v>
      </c>
      <c r="N32" s="208" t="s">
        <v>7</v>
      </c>
      <c r="O32" s="197"/>
      <c r="P32" s="83">
        <f t="shared" si="1"/>
        <v>124</v>
      </c>
      <c r="Q32" s="89">
        <v>26</v>
      </c>
      <c r="R32" s="89">
        <v>17</v>
      </c>
      <c r="S32" s="81">
        <f t="shared" si="2"/>
        <v>81</v>
      </c>
      <c r="T32" s="89" t="s">
        <v>4</v>
      </c>
      <c r="U32" s="89">
        <v>6</v>
      </c>
      <c r="V32" s="89">
        <v>5</v>
      </c>
      <c r="W32" s="89">
        <v>18</v>
      </c>
      <c r="X32" s="89">
        <v>52</v>
      </c>
      <c r="Y32" s="89" t="s">
        <v>4</v>
      </c>
      <c r="Z32" s="89" t="s">
        <v>4</v>
      </c>
      <c r="AA32" s="89" t="s">
        <v>4</v>
      </c>
      <c r="AB32" s="89" t="s">
        <v>4</v>
      </c>
      <c r="AC32" s="89" t="s">
        <v>4</v>
      </c>
      <c r="AD32" s="89" t="s">
        <v>4</v>
      </c>
      <c r="AE32" s="89" t="s">
        <v>4</v>
      </c>
      <c r="AF32" s="209">
        <v>986.38</v>
      </c>
    </row>
    <row r="33" spans="1:32" ht="22.5" customHeight="1">
      <c r="A33" s="30"/>
      <c r="B33" s="30"/>
      <c r="C33" s="31" t="s">
        <v>175</v>
      </c>
      <c r="D33" s="74">
        <f t="shared" si="3"/>
        <v>124</v>
      </c>
      <c r="E33" s="75">
        <v>117</v>
      </c>
      <c r="F33" s="75">
        <f t="shared" si="4"/>
        <v>7</v>
      </c>
      <c r="G33" s="10" t="s">
        <v>204</v>
      </c>
      <c r="H33" s="10">
        <v>1</v>
      </c>
      <c r="I33" s="10" t="s">
        <v>204</v>
      </c>
      <c r="J33" s="10">
        <v>6</v>
      </c>
      <c r="K33" s="10" t="s">
        <v>204</v>
      </c>
      <c r="O33" s="205"/>
      <c r="P33" s="206"/>
      <c r="Q33" s="206"/>
      <c r="R33" s="206"/>
      <c r="S33" s="206"/>
      <c r="T33" s="206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5"/>
    </row>
    <row r="34" spans="1:32" ht="22.5" customHeight="1">
      <c r="A34" s="30"/>
      <c r="B34" s="30"/>
      <c r="C34" s="31" t="s">
        <v>107</v>
      </c>
      <c r="D34" s="74">
        <f t="shared" si="3"/>
        <v>114</v>
      </c>
      <c r="E34" s="75">
        <v>104</v>
      </c>
      <c r="F34" s="75">
        <f t="shared" si="4"/>
        <v>10</v>
      </c>
      <c r="G34" s="10" t="s">
        <v>204</v>
      </c>
      <c r="H34" s="10" t="s">
        <v>204</v>
      </c>
      <c r="I34" s="10" t="s">
        <v>204</v>
      </c>
      <c r="J34" s="10">
        <v>10</v>
      </c>
      <c r="K34" s="10" t="s">
        <v>204</v>
      </c>
      <c r="N34" s="208" t="s">
        <v>8</v>
      </c>
      <c r="O34" s="197"/>
      <c r="P34" s="83">
        <f t="shared" si="1"/>
        <v>280</v>
      </c>
      <c r="Q34" s="89">
        <v>17</v>
      </c>
      <c r="R34" s="75">
        <v>98</v>
      </c>
      <c r="S34" s="81">
        <f t="shared" si="2"/>
        <v>165</v>
      </c>
      <c r="T34" s="75">
        <v>7</v>
      </c>
      <c r="U34" s="75">
        <v>90</v>
      </c>
      <c r="V34" s="75">
        <v>33</v>
      </c>
      <c r="W34" s="89">
        <v>23</v>
      </c>
      <c r="X34" s="89">
        <v>12</v>
      </c>
      <c r="Y34" s="89" t="s">
        <v>4</v>
      </c>
      <c r="Z34" s="89" t="s">
        <v>4</v>
      </c>
      <c r="AA34" s="89" t="s">
        <v>4</v>
      </c>
      <c r="AB34" s="89" t="s">
        <v>4</v>
      </c>
      <c r="AC34" s="89" t="s">
        <v>4</v>
      </c>
      <c r="AD34" s="89" t="s">
        <v>4</v>
      </c>
      <c r="AE34" s="89" t="s">
        <v>4</v>
      </c>
      <c r="AF34" s="76">
        <v>616.14</v>
      </c>
    </row>
    <row r="35" spans="1:32" ht="22.5" customHeight="1">
      <c r="A35" s="30"/>
      <c r="B35" s="30"/>
      <c r="C35" s="31"/>
      <c r="D35" s="75"/>
      <c r="E35" s="75"/>
      <c r="F35" s="75"/>
      <c r="G35" s="10"/>
      <c r="H35" s="10"/>
      <c r="I35" s="10"/>
      <c r="J35" s="10"/>
      <c r="K35" s="10"/>
      <c r="N35" s="208" t="s">
        <v>9</v>
      </c>
      <c r="O35" s="197"/>
      <c r="P35" s="83">
        <f t="shared" si="1"/>
        <v>21</v>
      </c>
      <c r="Q35" s="89" t="s">
        <v>4</v>
      </c>
      <c r="R35" s="75">
        <v>17</v>
      </c>
      <c r="S35" s="81">
        <f t="shared" si="2"/>
        <v>4</v>
      </c>
      <c r="T35" s="89" t="s">
        <v>4</v>
      </c>
      <c r="U35" s="75">
        <v>3</v>
      </c>
      <c r="V35" s="75">
        <v>1</v>
      </c>
      <c r="W35" s="89" t="s">
        <v>4</v>
      </c>
      <c r="X35" s="89" t="s">
        <v>4</v>
      </c>
      <c r="Y35" s="89" t="s">
        <v>4</v>
      </c>
      <c r="Z35" s="89" t="s">
        <v>4</v>
      </c>
      <c r="AA35" s="89" t="s">
        <v>4</v>
      </c>
      <c r="AB35" s="89" t="s">
        <v>4</v>
      </c>
      <c r="AC35" s="89" t="s">
        <v>4</v>
      </c>
      <c r="AD35" s="89" t="s">
        <v>4</v>
      </c>
      <c r="AE35" s="89" t="s">
        <v>4</v>
      </c>
      <c r="AF35" s="76">
        <v>9.98</v>
      </c>
    </row>
    <row r="36" spans="1:32" ht="22.5" customHeight="1">
      <c r="A36" s="30" t="s">
        <v>108</v>
      </c>
      <c r="B36" s="30"/>
      <c r="C36" s="31" t="s">
        <v>176</v>
      </c>
      <c r="D36" s="74">
        <f t="shared" si="3"/>
        <v>65</v>
      </c>
      <c r="E36" s="75">
        <v>64</v>
      </c>
      <c r="F36" s="75">
        <f t="shared" si="4"/>
        <v>1</v>
      </c>
      <c r="G36" s="10">
        <v>1</v>
      </c>
      <c r="H36" s="10" t="s">
        <v>204</v>
      </c>
      <c r="I36" s="10" t="s">
        <v>204</v>
      </c>
      <c r="J36" s="10" t="s">
        <v>204</v>
      </c>
      <c r="K36" s="10" t="s">
        <v>204</v>
      </c>
      <c r="N36" s="208" t="s">
        <v>10</v>
      </c>
      <c r="O36" s="197"/>
      <c r="P36" s="83">
        <f t="shared" si="1"/>
        <v>189</v>
      </c>
      <c r="Q36" s="89">
        <v>7</v>
      </c>
      <c r="R36" s="75">
        <v>109</v>
      </c>
      <c r="S36" s="81">
        <f t="shared" si="2"/>
        <v>73</v>
      </c>
      <c r="T36" s="75">
        <v>1</v>
      </c>
      <c r="U36" s="75">
        <v>52</v>
      </c>
      <c r="V36" s="75">
        <v>17</v>
      </c>
      <c r="W36" s="89">
        <v>3</v>
      </c>
      <c r="X36" s="89" t="s">
        <v>4</v>
      </c>
      <c r="Y36" s="89" t="s">
        <v>4</v>
      </c>
      <c r="Z36" s="89" t="s">
        <v>4</v>
      </c>
      <c r="AA36" s="89" t="s">
        <v>4</v>
      </c>
      <c r="AB36" s="89" t="s">
        <v>4</v>
      </c>
      <c r="AC36" s="89" t="s">
        <v>4</v>
      </c>
      <c r="AD36" s="89" t="s">
        <v>4</v>
      </c>
      <c r="AE36" s="89" t="s">
        <v>4</v>
      </c>
      <c r="AF36" s="76">
        <v>187.92</v>
      </c>
    </row>
    <row r="37" spans="1:32" ht="22.5" customHeight="1">
      <c r="A37" s="30"/>
      <c r="B37" s="30"/>
      <c r="C37" s="31" t="s">
        <v>177</v>
      </c>
      <c r="D37" s="74">
        <f t="shared" si="3"/>
        <v>299</v>
      </c>
      <c r="E37" s="75">
        <v>292</v>
      </c>
      <c r="F37" s="75">
        <f t="shared" si="4"/>
        <v>7</v>
      </c>
      <c r="G37" s="10">
        <v>5</v>
      </c>
      <c r="H37" s="10" t="s">
        <v>204</v>
      </c>
      <c r="I37" s="10">
        <v>1</v>
      </c>
      <c r="J37" s="10">
        <v>1</v>
      </c>
      <c r="K37" s="10" t="s">
        <v>204</v>
      </c>
      <c r="N37" s="208" t="s">
        <v>11</v>
      </c>
      <c r="O37" s="197"/>
      <c r="P37" s="75">
        <f aca="true" t="shared" si="6" ref="P37:X37">SUM(P16:P22,P32:P36)</f>
        <v>3434</v>
      </c>
      <c r="Q37" s="75">
        <f t="shared" si="6"/>
        <v>87</v>
      </c>
      <c r="R37" s="75">
        <f t="shared" si="6"/>
        <v>1611</v>
      </c>
      <c r="S37" s="75">
        <f t="shared" si="6"/>
        <v>1736</v>
      </c>
      <c r="T37" s="75">
        <f t="shared" si="6"/>
        <v>102</v>
      </c>
      <c r="U37" s="75">
        <f t="shared" si="6"/>
        <v>796</v>
      </c>
      <c r="V37" s="75">
        <f t="shared" si="6"/>
        <v>556</v>
      </c>
      <c r="W37" s="75">
        <f t="shared" si="6"/>
        <v>218</v>
      </c>
      <c r="X37" s="75">
        <f t="shared" si="6"/>
        <v>64</v>
      </c>
      <c r="Y37" s="89" t="s">
        <v>4</v>
      </c>
      <c r="Z37" s="89" t="s">
        <v>4</v>
      </c>
      <c r="AA37" s="89" t="s">
        <v>4</v>
      </c>
      <c r="AB37" s="89" t="s">
        <v>4</v>
      </c>
      <c r="AC37" s="89" t="s">
        <v>4</v>
      </c>
      <c r="AD37" s="89" t="s">
        <v>4</v>
      </c>
      <c r="AE37" s="89" t="s">
        <v>4</v>
      </c>
      <c r="AF37" s="76">
        <f>SUM(AF16:AF22,AF32:AF36)</f>
        <v>6484.39</v>
      </c>
    </row>
    <row r="38" spans="1:32" ht="22.5" customHeight="1">
      <c r="A38" s="30" t="s">
        <v>111</v>
      </c>
      <c r="B38" s="30"/>
      <c r="C38" s="31" t="s">
        <v>178</v>
      </c>
      <c r="D38" s="74">
        <f t="shared" si="3"/>
        <v>149</v>
      </c>
      <c r="E38" s="75">
        <v>148</v>
      </c>
      <c r="F38" s="75">
        <f t="shared" si="4"/>
        <v>1</v>
      </c>
      <c r="G38" s="10">
        <v>1</v>
      </c>
      <c r="H38" s="10" t="s">
        <v>204</v>
      </c>
      <c r="I38" s="10" t="s">
        <v>204</v>
      </c>
      <c r="J38" s="10" t="s">
        <v>204</v>
      </c>
      <c r="K38" s="10" t="s">
        <v>204</v>
      </c>
      <c r="N38" s="217" t="s">
        <v>12</v>
      </c>
      <c r="O38" s="218"/>
      <c r="P38" s="78">
        <f aca="true" t="shared" si="7" ref="P38:AC38">SUM(P23:P30)</f>
        <v>295</v>
      </c>
      <c r="Q38" s="78">
        <f t="shared" si="7"/>
        <v>3</v>
      </c>
      <c r="R38" s="78">
        <f t="shared" si="7"/>
        <v>32</v>
      </c>
      <c r="S38" s="78">
        <f t="shared" si="7"/>
        <v>260</v>
      </c>
      <c r="T38" s="78" t="s">
        <v>4</v>
      </c>
      <c r="U38" s="78">
        <f t="shared" si="7"/>
        <v>11</v>
      </c>
      <c r="V38" s="78">
        <f t="shared" si="7"/>
        <v>27</v>
      </c>
      <c r="W38" s="78">
        <f t="shared" si="7"/>
        <v>80</v>
      </c>
      <c r="X38" s="78">
        <f t="shared" si="7"/>
        <v>69</v>
      </c>
      <c r="Y38" s="78" t="s">
        <v>4</v>
      </c>
      <c r="Z38" s="78">
        <f t="shared" si="7"/>
        <v>18</v>
      </c>
      <c r="AA38" s="78">
        <f t="shared" si="7"/>
        <v>5</v>
      </c>
      <c r="AB38" s="78">
        <f t="shared" si="7"/>
        <v>46</v>
      </c>
      <c r="AC38" s="78">
        <f t="shared" si="7"/>
        <v>4</v>
      </c>
      <c r="AD38" s="78" t="s">
        <v>4</v>
      </c>
      <c r="AE38" s="78" t="s">
        <v>4</v>
      </c>
      <c r="AF38" s="79">
        <f>SUM(AF23:AF30)</f>
        <v>10830.13</v>
      </c>
    </row>
    <row r="39" spans="1:14" ht="22.5" customHeight="1">
      <c r="A39" s="30" t="s">
        <v>113</v>
      </c>
      <c r="B39" s="30"/>
      <c r="C39" s="31" t="s">
        <v>179</v>
      </c>
      <c r="D39" s="74">
        <f t="shared" si="3"/>
        <v>77</v>
      </c>
      <c r="E39" s="75">
        <v>74</v>
      </c>
      <c r="F39" s="75">
        <f t="shared" si="4"/>
        <v>3</v>
      </c>
      <c r="G39" s="10">
        <v>2</v>
      </c>
      <c r="H39" s="10" t="s">
        <v>204</v>
      </c>
      <c r="I39" s="10" t="s">
        <v>204</v>
      </c>
      <c r="J39" s="10">
        <v>1</v>
      </c>
      <c r="K39" s="10" t="s">
        <v>204</v>
      </c>
      <c r="N39" s="47" t="s">
        <v>219</v>
      </c>
    </row>
    <row r="40" spans="1:14" ht="22.5" customHeight="1">
      <c r="A40" s="30"/>
      <c r="B40" s="30"/>
      <c r="C40" s="31" t="s">
        <v>180</v>
      </c>
      <c r="D40" s="74">
        <f t="shared" si="3"/>
        <v>160</v>
      </c>
      <c r="E40" s="75">
        <v>156</v>
      </c>
      <c r="F40" s="75">
        <f t="shared" si="4"/>
        <v>4</v>
      </c>
      <c r="G40" s="10">
        <v>3</v>
      </c>
      <c r="H40" s="10" t="s">
        <v>204</v>
      </c>
      <c r="I40" s="10" t="s">
        <v>204</v>
      </c>
      <c r="J40" s="10">
        <v>1</v>
      </c>
      <c r="K40" s="10" t="s">
        <v>204</v>
      </c>
      <c r="N40" s="6" t="s">
        <v>23</v>
      </c>
    </row>
    <row r="41" spans="1:11" ht="22.5" customHeight="1">
      <c r="A41" s="30"/>
      <c r="B41" s="30"/>
      <c r="C41" s="31"/>
      <c r="D41" s="75"/>
      <c r="E41" s="75"/>
      <c r="F41" s="75"/>
      <c r="G41" s="10"/>
      <c r="H41" s="10"/>
      <c r="I41" s="10"/>
      <c r="J41" s="10"/>
      <c r="K41" s="10"/>
    </row>
    <row r="42" spans="1:11" ht="22.5" customHeight="1">
      <c r="A42" s="30"/>
      <c r="B42" s="30"/>
      <c r="C42" s="31" t="s">
        <v>181</v>
      </c>
      <c r="D42" s="74">
        <f t="shared" si="3"/>
        <v>42</v>
      </c>
      <c r="E42" s="75">
        <v>41</v>
      </c>
      <c r="F42" s="75">
        <f t="shared" si="4"/>
        <v>1</v>
      </c>
      <c r="G42" s="10">
        <v>1</v>
      </c>
      <c r="H42" s="10" t="s">
        <v>204</v>
      </c>
      <c r="I42" s="10" t="s">
        <v>204</v>
      </c>
      <c r="J42" s="10" t="s">
        <v>204</v>
      </c>
      <c r="K42" s="10" t="s">
        <v>204</v>
      </c>
    </row>
    <row r="43" spans="1:11" ht="22.5" customHeight="1">
      <c r="A43" s="30" t="s">
        <v>117</v>
      </c>
      <c r="B43" s="30"/>
      <c r="C43" s="31" t="s">
        <v>182</v>
      </c>
      <c r="D43" s="74">
        <f t="shared" si="3"/>
        <v>81</v>
      </c>
      <c r="E43" s="75">
        <v>78</v>
      </c>
      <c r="F43" s="75">
        <f t="shared" si="4"/>
        <v>3</v>
      </c>
      <c r="G43" s="10" t="s">
        <v>204</v>
      </c>
      <c r="H43" s="10" t="s">
        <v>204</v>
      </c>
      <c r="I43" s="10" t="s">
        <v>204</v>
      </c>
      <c r="J43" s="10">
        <v>3</v>
      </c>
      <c r="K43" s="10" t="s">
        <v>204</v>
      </c>
    </row>
    <row r="44" spans="1:11" ht="22.5" customHeight="1">
      <c r="A44" s="30"/>
      <c r="B44" s="30"/>
      <c r="C44" s="31" t="s">
        <v>183</v>
      </c>
      <c r="D44" s="74">
        <f t="shared" si="3"/>
        <v>38</v>
      </c>
      <c r="E44" s="75">
        <v>36</v>
      </c>
      <c r="F44" s="75">
        <f t="shared" si="4"/>
        <v>2</v>
      </c>
      <c r="G44" s="10" t="s">
        <v>204</v>
      </c>
      <c r="H44" s="10" t="s">
        <v>204</v>
      </c>
      <c r="I44" s="10" t="s">
        <v>204</v>
      </c>
      <c r="J44" s="10">
        <v>2</v>
      </c>
      <c r="K44" s="10" t="s">
        <v>204</v>
      </c>
    </row>
    <row r="45" spans="1:11" ht="22.5" customHeight="1">
      <c r="A45" s="30" t="s">
        <v>120</v>
      </c>
      <c r="B45" s="30"/>
      <c r="C45" s="31" t="s">
        <v>184</v>
      </c>
      <c r="D45" s="74">
        <f t="shared" si="3"/>
        <v>30</v>
      </c>
      <c r="E45" s="75">
        <v>25</v>
      </c>
      <c r="F45" s="75">
        <f t="shared" si="4"/>
        <v>5</v>
      </c>
      <c r="G45" s="10" t="s">
        <v>204</v>
      </c>
      <c r="H45" s="10" t="s">
        <v>204</v>
      </c>
      <c r="I45" s="10" t="s">
        <v>204</v>
      </c>
      <c r="J45" s="10">
        <v>5</v>
      </c>
      <c r="K45" s="10" t="s">
        <v>204</v>
      </c>
    </row>
    <row r="46" spans="1:11" ht="22.5" customHeight="1">
      <c r="A46" s="30"/>
      <c r="B46" s="30"/>
      <c r="C46" s="31" t="s">
        <v>122</v>
      </c>
      <c r="D46" s="74">
        <f t="shared" si="3"/>
        <v>37</v>
      </c>
      <c r="E46" s="75">
        <v>34</v>
      </c>
      <c r="F46" s="75">
        <f t="shared" si="4"/>
        <v>3</v>
      </c>
      <c r="G46" s="10">
        <v>2</v>
      </c>
      <c r="H46" s="10" t="s">
        <v>204</v>
      </c>
      <c r="I46" s="10" t="s">
        <v>204</v>
      </c>
      <c r="J46" s="10">
        <v>1</v>
      </c>
      <c r="K46" s="10" t="s">
        <v>204</v>
      </c>
    </row>
    <row r="47" spans="1:11" ht="22.5" customHeight="1">
      <c r="A47" s="30"/>
      <c r="B47" s="30"/>
      <c r="C47" s="31"/>
      <c r="D47" s="75"/>
      <c r="E47" s="75"/>
      <c r="F47" s="75"/>
      <c r="G47" s="10"/>
      <c r="H47" s="10"/>
      <c r="I47" s="10"/>
      <c r="J47" s="10"/>
      <c r="K47" s="10"/>
    </row>
    <row r="48" spans="1:11" ht="22.5" customHeight="1">
      <c r="A48" s="30" t="s">
        <v>123</v>
      </c>
      <c r="B48" s="30"/>
      <c r="C48" s="31" t="s">
        <v>185</v>
      </c>
      <c r="D48" s="75" t="s">
        <v>233</v>
      </c>
      <c r="E48" s="75" t="s">
        <v>233</v>
      </c>
      <c r="F48" s="75" t="s">
        <v>233</v>
      </c>
      <c r="G48" s="10" t="s">
        <v>204</v>
      </c>
      <c r="H48" s="10" t="s">
        <v>204</v>
      </c>
      <c r="I48" s="10" t="s">
        <v>204</v>
      </c>
      <c r="J48" s="10" t="s">
        <v>204</v>
      </c>
      <c r="K48" s="10" t="s">
        <v>204</v>
      </c>
    </row>
    <row r="49" spans="1:11" ht="22.5" customHeight="1">
      <c r="A49" s="30" t="s">
        <v>125</v>
      </c>
      <c r="B49" s="30"/>
      <c r="C49" s="31" t="s">
        <v>186</v>
      </c>
      <c r="D49" s="74">
        <f t="shared" si="3"/>
        <v>25</v>
      </c>
      <c r="E49" s="75">
        <v>22</v>
      </c>
      <c r="F49" s="75">
        <f t="shared" si="4"/>
        <v>3</v>
      </c>
      <c r="G49" s="10" t="s">
        <v>204</v>
      </c>
      <c r="H49" s="10" t="s">
        <v>204</v>
      </c>
      <c r="I49" s="10" t="s">
        <v>204</v>
      </c>
      <c r="J49" s="10">
        <v>3</v>
      </c>
      <c r="K49" s="10" t="s">
        <v>204</v>
      </c>
    </row>
    <row r="50" spans="1:11" ht="22.5" customHeight="1">
      <c r="A50" s="30" t="s">
        <v>127</v>
      </c>
      <c r="B50" s="30"/>
      <c r="C50" s="31" t="s">
        <v>187</v>
      </c>
      <c r="D50" s="74">
        <f t="shared" si="3"/>
        <v>11</v>
      </c>
      <c r="E50" s="75">
        <v>10</v>
      </c>
      <c r="F50" s="75">
        <f t="shared" si="4"/>
        <v>1</v>
      </c>
      <c r="G50" s="10" t="s">
        <v>204</v>
      </c>
      <c r="H50" s="10" t="s">
        <v>204</v>
      </c>
      <c r="I50" s="10" t="s">
        <v>204</v>
      </c>
      <c r="J50" s="10">
        <v>1</v>
      </c>
      <c r="K50" s="10" t="s">
        <v>204</v>
      </c>
    </row>
    <row r="51" spans="1:11" ht="22.5" customHeight="1">
      <c r="A51" s="30" t="s">
        <v>129</v>
      </c>
      <c r="B51" s="30"/>
      <c r="C51" s="31" t="s">
        <v>188</v>
      </c>
      <c r="D51" s="74">
        <f t="shared" si="3"/>
        <v>20</v>
      </c>
      <c r="E51" s="75">
        <v>16</v>
      </c>
      <c r="F51" s="75">
        <f t="shared" si="4"/>
        <v>4</v>
      </c>
      <c r="G51" s="10">
        <v>4</v>
      </c>
      <c r="H51" s="10" t="s">
        <v>204</v>
      </c>
      <c r="I51" s="10" t="s">
        <v>204</v>
      </c>
      <c r="J51" s="10" t="s">
        <v>204</v>
      </c>
      <c r="K51" s="10" t="s">
        <v>204</v>
      </c>
    </row>
    <row r="52" spans="1:11" ht="22.5" customHeight="1">
      <c r="A52" s="32" t="s">
        <v>131</v>
      </c>
      <c r="B52" s="30"/>
      <c r="C52" s="31" t="s">
        <v>189</v>
      </c>
      <c r="D52" s="74">
        <f t="shared" si="3"/>
        <v>1</v>
      </c>
      <c r="E52" s="75">
        <v>1</v>
      </c>
      <c r="F52" s="75" t="s">
        <v>233</v>
      </c>
      <c r="G52" s="10" t="s">
        <v>204</v>
      </c>
      <c r="H52" s="10" t="s">
        <v>204</v>
      </c>
      <c r="I52" s="10" t="s">
        <v>204</v>
      </c>
      <c r="J52" s="10" t="s">
        <v>204</v>
      </c>
      <c r="K52" s="10" t="s">
        <v>204</v>
      </c>
    </row>
    <row r="53" spans="1:11" ht="22.5" customHeight="1">
      <c r="A53" s="30"/>
      <c r="B53" s="30"/>
      <c r="C53" s="31"/>
      <c r="D53" s="75"/>
      <c r="E53" s="75"/>
      <c r="F53" s="75"/>
      <c r="G53" s="10"/>
      <c r="H53" s="10"/>
      <c r="I53" s="10"/>
      <c r="J53" s="10"/>
      <c r="K53" s="10"/>
    </row>
    <row r="54" spans="1:11" ht="22.5" customHeight="1">
      <c r="A54" s="30" t="s">
        <v>133</v>
      </c>
      <c r="B54" s="30"/>
      <c r="C54" s="31" t="s">
        <v>190</v>
      </c>
      <c r="D54" s="74">
        <f t="shared" si="3"/>
        <v>29</v>
      </c>
      <c r="E54" s="75">
        <v>28</v>
      </c>
      <c r="F54" s="75">
        <f t="shared" si="4"/>
        <v>1</v>
      </c>
      <c r="G54" s="10" t="s">
        <v>204</v>
      </c>
      <c r="H54" s="10" t="s">
        <v>204</v>
      </c>
      <c r="I54" s="10" t="s">
        <v>204</v>
      </c>
      <c r="J54" s="10">
        <v>1</v>
      </c>
      <c r="K54" s="10" t="s">
        <v>204</v>
      </c>
    </row>
    <row r="55" spans="1:11" ht="22.5" customHeight="1">
      <c r="A55" s="30" t="s">
        <v>135</v>
      </c>
      <c r="B55" s="30"/>
      <c r="C55" s="31" t="s">
        <v>191</v>
      </c>
      <c r="D55" s="74">
        <f t="shared" si="3"/>
        <v>44</v>
      </c>
      <c r="E55" s="75">
        <v>28</v>
      </c>
      <c r="F55" s="75">
        <f t="shared" si="4"/>
        <v>16</v>
      </c>
      <c r="G55" s="10">
        <v>16</v>
      </c>
      <c r="H55" s="10" t="s">
        <v>204</v>
      </c>
      <c r="I55" s="10" t="s">
        <v>204</v>
      </c>
      <c r="J55" s="10" t="s">
        <v>204</v>
      </c>
      <c r="K55" s="10" t="s">
        <v>204</v>
      </c>
    </row>
    <row r="56" spans="1:11" ht="22.5" customHeight="1">
      <c r="A56" s="30" t="s">
        <v>137</v>
      </c>
      <c r="B56" s="30"/>
      <c r="C56" s="31" t="s">
        <v>192</v>
      </c>
      <c r="D56" s="74">
        <f t="shared" si="3"/>
        <v>27</v>
      </c>
      <c r="E56" s="75">
        <v>27</v>
      </c>
      <c r="F56" s="75" t="s">
        <v>233</v>
      </c>
      <c r="G56" s="10" t="s">
        <v>204</v>
      </c>
      <c r="H56" s="10" t="s">
        <v>204</v>
      </c>
      <c r="I56" s="10" t="s">
        <v>204</v>
      </c>
      <c r="J56" s="10" t="s">
        <v>204</v>
      </c>
      <c r="K56" s="10" t="s">
        <v>204</v>
      </c>
    </row>
    <row r="57" spans="1:11" ht="22.5" customHeight="1">
      <c r="A57" s="30" t="s">
        <v>139</v>
      </c>
      <c r="B57" s="30"/>
      <c r="C57" s="31" t="s">
        <v>193</v>
      </c>
      <c r="D57" s="74">
        <f t="shared" si="3"/>
        <v>31</v>
      </c>
      <c r="E57" s="75">
        <v>31</v>
      </c>
      <c r="F57" s="75" t="s">
        <v>233</v>
      </c>
      <c r="G57" s="10" t="s">
        <v>204</v>
      </c>
      <c r="H57" s="10" t="s">
        <v>204</v>
      </c>
      <c r="I57" s="10" t="s">
        <v>204</v>
      </c>
      <c r="J57" s="10" t="s">
        <v>204</v>
      </c>
      <c r="K57" s="10" t="s">
        <v>204</v>
      </c>
    </row>
    <row r="58" spans="1:11" ht="22.5" customHeight="1">
      <c r="A58" s="30" t="s">
        <v>141</v>
      </c>
      <c r="B58" s="30"/>
      <c r="C58" s="31" t="s">
        <v>194</v>
      </c>
      <c r="D58" s="74">
        <f t="shared" si="3"/>
        <v>4</v>
      </c>
      <c r="E58" s="75">
        <v>4</v>
      </c>
      <c r="F58" s="75" t="s">
        <v>233</v>
      </c>
      <c r="G58" s="10" t="s">
        <v>204</v>
      </c>
      <c r="H58" s="10" t="s">
        <v>204</v>
      </c>
      <c r="I58" s="10" t="s">
        <v>204</v>
      </c>
      <c r="J58" s="10" t="s">
        <v>204</v>
      </c>
      <c r="K58" s="10" t="s">
        <v>204</v>
      </c>
    </row>
    <row r="59" spans="1:11" ht="22.5" customHeight="1">
      <c r="A59" s="30"/>
      <c r="B59" s="30"/>
      <c r="C59" s="31"/>
      <c r="D59" s="75"/>
      <c r="E59" s="75"/>
      <c r="F59" s="75"/>
      <c r="G59" s="10"/>
      <c r="H59" s="10"/>
      <c r="I59" s="10"/>
      <c r="J59" s="10"/>
      <c r="K59" s="10"/>
    </row>
    <row r="60" spans="1:11" ht="22.5" customHeight="1">
      <c r="A60" s="30" t="s">
        <v>143</v>
      </c>
      <c r="B60" s="30"/>
      <c r="C60" s="31" t="s">
        <v>195</v>
      </c>
      <c r="D60" s="74">
        <f t="shared" si="3"/>
        <v>26</v>
      </c>
      <c r="E60" s="75">
        <v>25</v>
      </c>
      <c r="F60" s="75">
        <f t="shared" si="4"/>
        <v>1</v>
      </c>
      <c r="G60" s="10" t="s">
        <v>204</v>
      </c>
      <c r="H60" s="10" t="s">
        <v>204</v>
      </c>
      <c r="I60" s="10" t="s">
        <v>204</v>
      </c>
      <c r="J60" s="10">
        <v>1</v>
      </c>
      <c r="K60" s="10" t="s">
        <v>204</v>
      </c>
    </row>
    <row r="61" spans="1:11" ht="22.5" customHeight="1">
      <c r="A61" s="30" t="s">
        <v>145</v>
      </c>
      <c r="B61" s="30"/>
      <c r="C61" s="31" t="s">
        <v>196</v>
      </c>
      <c r="D61" s="74">
        <f t="shared" si="3"/>
        <v>71</v>
      </c>
      <c r="E61" s="75">
        <v>65</v>
      </c>
      <c r="F61" s="75">
        <f t="shared" si="4"/>
        <v>6</v>
      </c>
      <c r="G61" s="10">
        <v>5</v>
      </c>
      <c r="H61" s="10" t="s">
        <v>204</v>
      </c>
      <c r="I61" s="10" t="s">
        <v>204</v>
      </c>
      <c r="J61" s="10">
        <v>1</v>
      </c>
      <c r="K61" s="10" t="s">
        <v>204</v>
      </c>
    </row>
    <row r="62" spans="1:11" ht="22.5" customHeight="1">
      <c r="A62" s="33"/>
      <c r="B62" s="33"/>
      <c r="C62" s="34" t="s">
        <v>197</v>
      </c>
      <c r="D62" s="91">
        <f t="shared" si="3"/>
        <v>16</v>
      </c>
      <c r="E62" s="78">
        <v>16</v>
      </c>
      <c r="F62" s="85" t="s">
        <v>233</v>
      </c>
      <c r="G62" s="13" t="s">
        <v>204</v>
      </c>
      <c r="H62" s="13" t="s">
        <v>204</v>
      </c>
      <c r="I62" s="13" t="s">
        <v>204</v>
      </c>
      <c r="J62" s="13" t="s">
        <v>204</v>
      </c>
      <c r="K62" s="13" t="s">
        <v>204</v>
      </c>
    </row>
    <row r="63" ht="22.5" customHeight="1">
      <c r="A63" s="47" t="s">
        <v>228</v>
      </c>
    </row>
    <row r="64" ht="22.5" customHeight="1">
      <c r="A64" s="6" t="s">
        <v>205</v>
      </c>
    </row>
  </sheetData>
  <sheetProtection/>
  <mergeCells count="34">
    <mergeCell ref="N37:O37"/>
    <mergeCell ref="N38:O38"/>
    <mergeCell ref="N17:O17"/>
    <mergeCell ref="N18:O18"/>
    <mergeCell ref="N32:O32"/>
    <mergeCell ref="N34:O34"/>
    <mergeCell ref="N35:O35"/>
    <mergeCell ref="N36:O36"/>
    <mergeCell ref="N10:O10"/>
    <mergeCell ref="N11:O11"/>
    <mergeCell ref="N12:O12"/>
    <mergeCell ref="N13:O13"/>
    <mergeCell ref="N14:O14"/>
    <mergeCell ref="N16:O16"/>
    <mergeCell ref="J8:J9"/>
    <mergeCell ref="A7:C9"/>
    <mergeCell ref="N3:AF3"/>
    <mergeCell ref="N4:AF4"/>
    <mergeCell ref="N6:O8"/>
    <mergeCell ref="Q6:Q8"/>
    <mergeCell ref="R6:R8"/>
    <mergeCell ref="S6:AE6"/>
    <mergeCell ref="AF6:AF8"/>
    <mergeCell ref="S7:S8"/>
    <mergeCell ref="A3:K3"/>
    <mergeCell ref="A4:K4"/>
    <mergeCell ref="A5:K5"/>
    <mergeCell ref="A10:C10"/>
    <mergeCell ref="F7:K7"/>
    <mergeCell ref="F8:F9"/>
    <mergeCell ref="H8:H9"/>
    <mergeCell ref="I8:I9"/>
    <mergeCell ref="K8:K9"/>
    <mergeCell ref="G8:G9"/>
  </mergeCells>
  <printOptions horizontalCentered="1"/>
  <pageMargins left="0.5118110236220472" right="0.31496062992125984" top="0.5118110236220472" bottom="0.11811023622047245" header="0" footer="0"/>
  <pageSetup fitToHeight="1" fitToWidth="1" horizontalDpi="300" verticalDpi="300" orientation="landscape" paperSize="8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N1">
      <selection activeCell="R1" sqref="R1"/>
    </sheetView>
  </sheetViews>
  <sheetFormatPr defaultColWidth="8.796875" defaultRowHeight="18.75" customHeight="1"/>
  <cols>
    <col min="1" max="1" width="13.09765625" style="0" customWidth="1"/>
    <col min="2" max="2" width="2.3984375" style="0" customWidth="1"/>
    <col min="3" max="16384" width="13.09765625" style="0" customWidth="1"/>
  </cols>
  <sheetData>
    <row r="1" spans="1:18" ht="18.75" customHeight="1">
      <c r="A1" s="166" t="s">
        <v>277</v>
      </c>
      <c r="R1" s="176" t="s">
        <v>315</v>
      </c>
    </row>
    <row r="3" spans="1:18" ht="18.75" customHeight="1">
      <c r="A3" s="162" t="s">
        <v>314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8.75" customHeight="1">
      <c r="A4" s="242" t="s">
        <v>313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18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41" t="s">
        <v>312</v>
      </c>
      <c r="R5" s="241"/>
    </row>
    <row r="6" spans="1:18" ht="18.75" customHeight="1">
      <c r="A6" s="165" t="s">
        <v>311</v>
      </c>
      <c r="B6" s="165"/>
      <c r="C6" s="124"/>
      <c r="D6" s="62"/>
      <c r="E6" s="240" t="s">
        <v>310</v>
      </c>
      <c r="F6" s="240" t="s">
        <v>309</v>
      </c>
      <c r="G6" s="239" t="s">
        <v>308</v>
      </c>
      <c r="H6" s="142"/>
      <c r="I6" s="142"/>
      <c r="J6" s="142"/>
      <c r="K6" s="142"/>
      <c r="L6" s="142"/>
      <c r="M6" s="142"/>
      <c r="N6" s="142"/>
      <c r="O6" s="142"/>
      <c r="P6" s="142"/>
      <c r="Q6" s="238"/>
      <c r="R6" s="237" t="s">
        <v>307</v>
      </c>
    </row>
    <row r="7" spans="1:18" ht="18.75" customHeight="1">
      <c r="A7" s="144"/>
      <c r="B7" s="144"/>
      <c r="C7" s="126"/>
      <c r="D7" s="64" t="s">
        <v>306</v>
      </c>
      <c r="E7" s="186"/>
      <c r="F7" s="186"/>
      <c r="G7" s="234" t="s">
        <v>29</v>
      </c>
      <c r="H7" s="236" t="s">
        <v>305</v>
      </c>
      <c r="I7" s="235" t="s">
        <v>223</v>
      </c>
      <c r="J7" s="235" t="s">
        <v>224</v>
      </c>
      <c r="K7" s="235" t="s">
        <v>304</v>
      </c>
      <c r="L7" s="234" t="s">
        <v>151</v>
      </c>
      <c r="M7" s="234" t="s">
        <v>152</v>
      </c>
      <c r="N7" s="234" t="s">
        <v>153</v>
      </c>
      <c r="O7" s="234" t="s">
        <v>303</v>
      </c>
      <c r="P7" s="234" t="s">
        <v>155</v>
      </c>
      <c r="Q7" s="233" t="s">
        <v>156</v>
      </c>
      <c r="R7" s="189"/>
    </row>
    <row r="8" spans="1:18" ht="18.75" customHeight="1">
      <c r="A8" s="127"/>
      <c r="B8" s="127"/>
      <c r="C8" s="128"/>
      <c r="D8" s="65"/>
      <c r="E8" s="132"/>
      <c r="F8" s="132"/>
      <c r="G8" s="134"/>
      <c r="H8" s="132"/>
      <c r="I8" s="134"/>
      <c r="J8" s="134"/>
      <c r="K8" s="134"/>
      <c r="L8" s="134"/>
      <c r="M8" s="134"/>
      <c r="N8" s="134"/>
      <c r="O8" s="134"/>
      <c r="P8" s="134"/>
      <c r="Q8" s="232"/>
      <c r="R8" s="193"/>
    </row>
    <row r="9" spans="1:18" ht="18.75" customHeight="1">
      <c r="A9" s="231"/>
      <c r="B9" s="231"/>
      <c r="C9" s="23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5" t="s">
        <v>273</v>
      </c>
    </row>
    <row r="10" spans="1:18" ht="18.75" customHeight="1">
      <c r="A10" s="229" t="s">
        <v>302</v>
      </c>
      <c r="B10" s="229"/>
      <c r="C10" s="228"/>
      <c r="D10" s="72">
        <f>SUM(D12:D62)</f>
        <v>3748</v>
      </c>
      <c r="E10" s="72">
        <f>SUM(E12:E62)</f>
        <v>90</v>
      </c>
      <c r="F10" s="72">
        <f>SUM(F12:F62)</f>
        <v>1643</v>
      </c>
      <c r="G10" s="72">
        <f>SUM(G12:G62)</f>
        <v>2015</v>
      </c>
      <c r="H10" s="72">
        <f>SUM(H12:H62)</f>
        <v>102</v>
      </c>
      <c r="I10" s="72">
        <f>SUM(I12:I62)</f>
        <v>807</v>
      </c>
      <c r="J10" s="72">
        <f>SUM(J12:J62)</f>
        <v>584</v>
      </c>
      <c r="K10" s="72">
        <f>SUM(K12:K62)</f>
        <v>300</v>
      </c>
      <c r="L10" s="72">
        <f>SUM(L12:L62)</f>
        <v>133</v>
      </c>
      <c r="M10" s="204" t="s">
        <v>43</v>
      </c>
      <c r="N10" s="72">
        <f>SUM(N12:N62)</f>
        <v>18</v>
      </c>
      <c r="O10" s="72">
        <f>SUM(O12:O62)</f>
        <v>8</v>
      </c>
      <c r="P10" s="72">
        <f>SUM(P12:P62)</f>
        <v>54</v>
      </c>
      <c r="Q10" s="72">
        <f>SUM(Q12:Q62)</f>
        <v>9</v>
      </c>
      <c r="R10" s="73">
        <f>SUM(R12:R62)</f>
        <v>20075.89</v>
      </c>
    </row>
    <row r="11" spans="1:18" ht="18.75" customHeight="1">
      <c r="A11" s="144"/>
      <c r="B11" s="144"/>
      <c r="C11" s="126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225"/>
    </row>
    <row r="12" spans="1:18" ht="18.75" customHeight="1">
      <c r="A12" s="224" t="s">
        <v>301</v>
      </c>
      <c r="B12" s="224"/>
      <c r="C12" s="59" t="s">
        <v>83</v>
      </c>
      <c r="D12" s="83">
        <f>SUM(E12:G12)</f>
        <v>135</v>
      </c>
      <c r="E12" s="89">
        <v>22</v>
      </c>
      <c r="F12" s="87">
        <v>42</v>
      </c>
      <c r="G12" s="81">
        <f>SUM(H12:Q12)</f>
        <v>71</v>
      </c>
      <c r="H12" s="17">
        <v>8</v>
      </c>
      <c r="I12" s="17">
        <v>41</v>
      </c>
      <c r="J12" s="17">
        <v>12</v>
      </c>
      <c r="K12" s="223">
        <v>2</v>
      </c>
      <c r="L12" s="223">
        <v>8</v>
      </c>
      <c r="M12" s="223" t="s">
        <v>43</v>
      </c>
      <c r="N12" s="223" t="s">
        <v>43</v>
      </c>
      <c r="O12" s="223" t="s">
        <v>43</v>
      </c>
      <c r="P12" s="223" t="s">
        <v>43</v>
      </c>
      <c r="Q12" s="223" t="s">
        <v>43</v>
      </c>
      <c r="R12" s="227">
        <v>271.13</v>
      </c>
    </row>
    <row r="13" spans="1:18" ht="18.75" customHeight="1">
      <c r="A13" s="6"/>
      <c r="B13" s="6"/>
      <c r="C13" s="59" t="s">
        <v>84</v>
      </c>
      <c r="D13" s="83">
        <f>SUM(E13:G13)</f>
        <v>93</v>
      </c>
      <c r="E13" s="89">
        <v>6</v>
      </c>
      <c r="F13" s="87">
        <v>54</v>
      </c>
      <c r="G13" s="81">
        <f>SUM(H13:Q13)</f>
        <v>33</v>
      </c>
      <c r="H13" s="17">
        <v>2</v>
      </c>
      <c r="I13" s="17">
        <v>20</v>
      </c>
      <c r="J13" s="17">
        <v>9</v>
      </c>
      <c r="K13" s="17">
        <v>2</v>
      </c>
      <c r="L13" s="223" t="s">
        <v>43</v>
      </c>
      <c r="M13" s="223" t="s">
        <v>43</v>
      </c>
      <c r="N13" s="223" t="s">
        <v>43</v>
      </c>
      <c r="O13" s="223" t="s">
        <v>43</v>
      </c>
      <c r="P13" s="223" t="s">
        <v>43</v>
      </c>
      <c r="Q13" s="223" t="s">
        <v>43</v>
      </c>
      <c r="R13" s="227">
        <v>76.39</v>
      </c>
    </row>
    <row r="14" spans="1:18" ht="18.75" customHeight="1">
      <c r="A14" s="6"/>
      <c r="B14" s="6"/>
      <c r="C14" s="59" t="s">
        <v>85</v>
      </c>
      <c r="D14" s="83">
        <f>SUM(E14:G14)</f>
        <v>120</v>
      </c>
      <c r="E14" s="89" t="s">
        <v>43</v>
      </c>
      <c r="F14" s="87">
        <v>37</v>
      </c>
      <c r="G14" s="81">
        <f>SUM(H14:Q14)</f>
        <v>83</v>
      </c>
      <c r="H14" s="223">
        <v>2</v>
      </c>
      <c r="I14" s="17">
        <v>39</v>
      </c>
      <c r="J14" s="17">
        <v>42</v>
      </c>
      <c r="K14" s="223" t="s">
        <v>43</v>
      </c>
      <c r="L14" s="223" t="s">
        <v>43</v>
      </c>
      <c r="M14" s="223" t="s">
        <v>43</v>
      </c>
      <c r="N14" s="223" t="s">
        <v>43</v>
      </c>
      <c r="O14" s="223" t="s">
        <v>43</v>
      </c>
      <c r="P14" s="223" t="s">
        <v>43</v>
      </c>
      <c r="Q14" s="223" t="s">
        <v>43</v>
      </c>
      <c r="R14" s="227">
        <v>258.3</v>
      </c>
    </row>
    <row r="15" spans="1:18" ht="18.75" customHeight="1">
      <c r="A15" s="224" t="s">
        <v>86</v>
      </c>
      <c r="B15" s="224"/>
      <c r="C15" s="59" t="s">
        <v>87</v>
      </c>
      <c r="D15" s="83">
        <f>SUM(E15:G15)</f>
        <v>38</v>
      </c>
      <c r="E15" s="89">
        <v>2</v>
      </c>
      <c r="F15" s="87">
        <v>30</v>
      </c>
      <c r="G15" s="81">
        <f>SUM(H15:Q15)</f>
        <v>6</v>
      </c>
      <c r="H15" s="17">
        <v>1</v>
      </c>
      <c r="I15" s="223">
        <v>4</v>
      </c>
      <c r="J15" s="223">
        <v>1</v>
      </c>
      <c r="K15" s="223" t="s">
        <v>43</v>
      </c>
      <c r="L15" s="223" t="s">
        <v>43</v>
      </c>
      <c r="M15" s="223" t="s">
        <v>43</v>
      </c>
      <c r="N15" s="223" t="s">
        <v>43</v>
      </c>
      <c r="O15" s="223" t="s">
        <v>43</v>
      </c>
      <c r="P15" s="223" t="s">
        <v>43</v>
      </c>
      <c r="Q15" s="223" t="s">
        <v>43</v>
      </c>
      <c r="R15" s="227">
        <v>11.6</v>
      </c>
    </row>
    <row r="16" spans="1:18" ht="18.75" customHeight="1">
      <c r="A16" s="224" t="s">
        <v>300</v>
      </c>
      <c r="B16" s="224"/>
      <c r="C16" s="59" t="s">
        <v>89</v>
      </c>
      <c r="D16" s="83">
        <f>SUM(E16:G16)</f>
        <v>53</v>
      </c>
      <c r="E16" s="89">
        <v>1</v>
      </c>
      <c r="F16" s="87">
        <v>39</v>
      </c>
      <c r="G16" s="81">
        <f>SUM(H16:Q16)</f>
        <v>13</v>
      </c>
      <c r="H16" s="223" t="s">
        <v>43</v>
      </c>
      <c r="I16" s="17">
        <v>7</v>
      </c>
      <c r="J16" s="17">
        <v>6</v>
      </c>
      <c r="K16" s="223" t="s">
        <v>43</v>
      </c>
      <c r="L16" s="223" t="s">
        <v>43</v>
      </c>
      <c r="M16" s="223" t="s">
        <v>43</v>
      </c>
      <c r="N16" s="223" t="s">
        <v>43</v>
      </c>
      <c r="O16" s="223" t="s">
        <v>43</v>
      </c>
      <c r="P16" s="223" t="s">
        <v>43</v>
      </c>
      <c r="Q16" s="223" t="s">
        <v>43</v>
      </c>
      <c r="R16" s="227">
        <v>34.81</v>
      </c>
    </row>
    <row r="17" spans="1:18" ht="18.75" customHeight="1">
      <c r="A17" s="6"/>
      <c r="B17" s="6"/>
      <c r="C17" s="59"/>
      <c r="D17" s="226"/>
      <c r="E17" s="226"/>
      <c r="F17" s="226"/>
      <c r="G17" s="226"/>
      <c r="H17" s="63"/>
      <c r="I17" s="63"/>
      <c r="J17" s="63"/>
      <c r="K17" s="63"/>
      <c r="L17" s="63"/>
      <c r="M17" s="223"/>
      <c r="N17" s="223"/>
      <c r="O17" s="223"/>
      <c r="P17" s="223"/>
      <c r="Q17" s="223"/>
      <c r="R17" s="225"/>
    </row>
    <row r="18" spans="1:18" ht="18.75" customHeight="1">
      <c r="A18" s="6"/>
      <c r="B18" s="6"/>
      <c r="C18" s="59" t="s">
        <v>90</v>
      </c>
      <c r="D18" s="83">
        <f>SUM(E18:G18)</f>
        <v>83</v>
      </c>
      <c r="E18" s="89" t="s">
        <v>43</v>
      </c>
      <c r="F18" s="87">
        <v>38</v>
      </c>
      <c r="G18" s="81">
        <f>SUM(H18:Q18)</f>
        <v>45</v>
      </c>
      <c r="H18" s="223" t="s">
        <v>43</v>
      </c>
      <c r="I18" s="17">
        <v>37</v>
      </c>
      <c r="J18" s="17">
        <v>7</v>
      </c>
      <c r="K18" s="223">
        <v>1</v>
      </c>
      <c r="L18" s="223" t="s">
        <v>43</v>
      </c>
      <c r="M18" s="223" t="s">
        <v>43</v>
      </c>
      <c r="N18" s="223" t="s">
        <v>43</v>
      </c>
      <c r="O18" s="223" t="s">
        <v>43</v>
      </c>
      <c r="P18" s="223" t="s">
        <v>43</v>
      </c>
      <c r="Q18" s="223" t="s">
        <v>43</v>
      </c>
      <c r="R18" s="227">
        <v>115.3</v>
      </c>
    </row>
    <row r="19" spans="1:18" ht="18.75" customHeight="1">
      <c r="A19" s="224" t="s">
        <v>91</v>
      </c>
      <c r="B19" s="224"/>
      <c r="C19" s="59" t="s">
        <v>92</v>
      </c>
      <c r="D19" s="83">
        <f>SUM(E19:G19)</f>
        <v>155</v>
      </c>
      <c r="E19" s="89">
        <v>1</v>
      </c>
      <c r="F19" s="87">
        <v>65</v>
      </c>
      <c r="G19" s="81">
        <f>SUM(H19:Q19)</f>
        <v>89</v>
      </c>
      <c r="H19" s="223" t="s">
        <v>43</v>
      </c>
      <c r="I19" s="17">
        <v>56</v>
      </c>
      <c r="J19" s="17">
        <v>31</v>
      </c>
      <c r="K19" s="223">
        <v>2</v>
      </c>
      <c r="L19" s="223" t="s">
        <v>43</v>
      </c>
      <c r="M19" s="223" t="s">
        <v>43</v>
      </c>
      <c r="N19" s="223" t="s">
        <v>43</v>
      </c>
      <c r="O19" s="223" t="s">
        <v>43</v>
      </c>
      <c r="P19" s="223" t="s">
        <v>43</v>
      </c>
      <c r="Q19" s="223" t="s">
        <v>43</v>
      </c>
      <c r="R19" s="227">
        <v>251.65</v>
      </c>
    </row>
    <row r="20" spans="1:18" ht="18.75" customHeight="1">
      <c r="A20" s="6"/>
      <c r="B20" s="6"/>
      <c r="C20" s="59" t="s">
        <v>93</v>
      </c>
      <c r="D20" s="83">
        <f>SUM(E20:G20)</f>
        <v>137</v>
      </c>
      <c r="E20" s="89">
        <v>10</v>
      </c>
      <c r="F20" s="87">
        <v>59</v>
      </c>
      <c r="G20" s="81">
        <f>SUM(H20:Q20)</f>
        <v>68</v>
      </c>
      <c r="H20" s="17">
        <v>1</v>
      </c>
      <c r="I20" s="17">
        <v>48</v>
      </c>
      <c r="J20" s="17">
        <v>7</v>
      </c>
      <c r="K20" s="223">
        <v>9</v>
      </c>
      <c r="L20" s="223">
        <v>3</v>
      </c>
      <c r="M20" s="223" t="s">
        <v>43</v>
      </c>
      <c r="N20" s="223" t="s">
        <v>43</v>
      </c>
      <c r="O20" s="223" t="s">
        <v>43</v>
      </c>
      <c r="P20" s="223" t="s">
        <v>43</v>
      </c>
      <c r="Q20" s="223" t="s">
        <v>43</v>
      </c>
      <c r="R20" s="227">
        <v>221.07</v>
      </c>
    </row>
    <row r="21" spans="1:18" ht="18.75" customHeight="1">
      <c r="A21" s="224" t="s">
        <v>299</v>
      </c>
      <c r="B21" s="224"/>
      <c r="C21" s="59" t="s">
        <v>95</v>
      </c>
      <c r="D21" s="83">
        <f>SUM(E21:G21)</f>
        <v>77</v>
      </c>
      <c r="E21" s="89">
        <v>6</v>
      </c>
      <c r="F21" s="87">
        <v>28</v>
      </c>
      <c r="G21" s="81">
        <f>SUM(H21:Q21)</f>
        <v>43</v>
      </c>
      <c r="H21" s="17">
        <v>2</v>
      </c>
      <c r="I21" s="17">
        <v>38</v>
      </c>
      <c r="J21" s="223">
        <v>2</v>
      </c>
      <c r="K21" s="223" t="s">
        <v>43</v>
      </c>
      <c r="L21" s="223">
        <v>1</v>
      </c>
      <c r="M21" s="223" t="s">
        <v>43</v>
      </c>
      <c r="N21" s="223" t="s">
        <v>43</v>
      </c>
      <c r="O21" s="223" t="s">
        <v>43</v>
      </c>
      <c r="P21" s="223" t="s">
        <v>43</v>
      </c>
      <c r="Q21" s="223" t="s">
        <v>43</v>
      </c>
      <c r="R21" s="227">
        <v>81.37</v>
      </c>
    </row>
    <row r="22" spans="1:18" ht="18.75" customHeight="1">
      <c r="A22" s="6"/>
      <c r="B22" s="6"/>
      <c r="C22" s="64" t="s">
        <v>158</v>
      </c>
      <c r="D22" s="83">
        <f>SUM(E22:G22)</f>
        <v>37</v>
      </c>
      <c r="E22" s="89" t="s">
        <v>43</v>
      </c>
      <c r="F22" s="87">
        <v>4</v>
      </c>
      <c r="G22" s="81">
        <f>SUM(H22:Q22)</f>
        <v>33</v>
      </c>
      <c r="H22" s="17">
        <v>5</v>
      </c>
      <c r="I22" s="17">
        <v>25</v>
      </c>
      <c r="J22" s="17">
        <v>1</v>
      </c>
      <c r="K22" s="223">
        <v>1</v>
      </c>
      <c r="L22" s="223">
        <v>1</v>
      </c>
      <c r="M22" s="223" t="s">
        <v>43</v>
      </c>
      <c r="N22" s="223" t="s">
        <v>43</v>
      </c>
      <c r="O22" s="223" t="s">
        <v>43</v>
      </c>
      <c r="P22" s="223" t="s">
        <v>43</v>
      </c>
      <c r="Q22" s="223" t="s">
        <v>43</v>
      </c>
      <c r="R22" s="227">
        <v>70.93</v>
      </c>
    </row>
    <row r="23" spans="1:18" ht="18.75" customHeight="1">
      <c r="A23" s="6"/>
      <c r="B23" s="6"/>
      <c r="C23" s="59"/>
      <c r="D23" s="226"/>
      <c r="E23" s="226"/>
      <c r="F23" s="226"/>
      <c r="G23" s="226"/>
      <c r="H23" s="63"/>
      <c r="I23" s="63"/>
      <c r="J23" s="63"/>
      <c r="K23" s="63"/>
      <c r="L23" s="63"/>
      <c r="M23" s="223"/>
      <c r="N23" s="223"/>
      <c r="O23" s="223"/>
      <c r="P23" s="223"/>
      <c r="Q23" s="223"/>
      <c r="R23" s="225"/>
    </row>
    <row r="24" spans="1:18" ht="18.75" customHeight="1">
      <c r="A24" s="6"/>
      <c r="B24" s="6"/>
      <c r="C24" s="59" t="s">
        <v>96</v>
      </c>
      <c r="D24" s="83">
        <f>SUM(E24:G24)</f>
        <v>44</v>
      </c>
      <c r="E24" s="89">
        <v>1</v>
      </c>
      <c r="F24" s="87">
        <v>16</v>
      </c>
      <c r="G24" s="81">
        <f>SUM(H24:Q24)</f>
        <v>27</v>
      </c>
      <c r="H24" s="17">
        <v>4</v>
      </c>
      <c r="I24" s="17">
        <v>15</v>
      </c>
      <c r="J24" s="223">
        <v>2</v>
      </c>
      <c r="K24" s="223">
        <v>1</v>
      </c>
      <c r="L24" s="223">
        <v>5</v>
      </c>
      <c r="M24" s="223" t="s">
        <v>43</v>
      </c>
      <c r="N24" s="223" t="s">
        <v>43</v>
      </c>
      <c r="O24" s="223" t="s">
        <v>43</v>
      </c>
      <c r="P24" s="223" t="s">
        <v>43</v>
      </c>
      <c r="Q24" s="223" t="s">
        <v>43</v>
      </c>
      <c r="R24" s="227">
        <v>127.94</v>
      </c>
    </row>
    <row r="25" spans="1:18" ht="18.75" customHeight="1">
      <c r="A25" s="224" t="s">
        <v>298</v>
      </c>
      <c r="B25" s="224"/>
      <c r="C25" s="59" t="s">
        <v>98</v>
      </c>
      <c r="D25" s="83">
        <f>SUM(E25:G25)</f>
        <v>218</v>
      </c>
      <c r="E25" s="89">
        <v>9</v>
      </c>
      <c r="F25" s="87">
        <v>51</v>
      </c>
      <c r="G25" s="81">
        <f>SUM(H25:Q25)</f>
        <v>158</v>
      </c>
      <c r="H25" s="17">
        <v>11</v>
      </c>
      <c r="I25" s="17">
        <v>65</v>
      </c>
      <c r="J25" s="17">
        <v>47</v>
      </c>
      <c r="K25" s="17">
        <v>9</v>
      </c>
      <c r="L25" s="17">
        <v>24</v>
      </c>
      <c r="M25" s="223" t="s">
        <v>43</v>
      </c>
      <c r="N25" s="223" t="s">
        <v>43</v>
      </c>
      <c r="O25" s="223" t="s">
        <v>43</v>
      </c>
      <c r="P25" s="223">
        <v>1</v>
      </c>
      <c r="Q25" s="223">
        <v>1</v>
      </c>
      <c r="R25" s="227">
        <v>1343.86</v>
      </c>
    </row>
    <row r="26" spans="1:18" ht="18.75" customHeight="1">
      <c r="A26" s="6"/>
      <c r="B26" s="6"/>
      <c r="C26" s="64" t="s">
        <v>159</v>
      </c>
      <c r="D26" s="83">
        <f>SUM(E26:G26)</f>
        <v>47</v>
      </c>
      <c r="E26" s="89" t="s">
        <v>43</v>
      </c>
      <c r="F26" s="87">
        <v>11</v>
      </c>
      <c r="G26" s="81">
        <f>SUM(H26:Q26)</f>
        <v>36</v>
      </c>
      <c r="H26" s="223">
        <v>3</v>
      </c>
      <c r="I26" s="17">
        <v>6</v>
      </c>
      <c r="J26" s="17">
        <v>12</v>
      </c>
      <c r="K26" s="17">
        <v>2</v>
      </c>
      <c r="L26" s="17">
        <v>1</v>
      </c>
      <c r="M26" s="223" t="s">
        <v>43</v>
      </c>
      <c r="N26" s="223" t="s">
        <v>43</v>
      </c>
      <c r="O26" s="223">
        <v>1</v>
      </c>
      <c r="P26" s="223">
        <v>11</v>
      </c>
      <c r="Q26" s="223" t="s">
        <v>43</v>
      </c>
      <c r="R26" s="227">
        <v>1709.7</v>
      </c>
    </row>
    <row r="27" spans="1:18" ht="18.75" customHeight="1">
      <c r="A27" s="224" t="s">
        <v>297</v>
      </c>
      <c r="B27" s="224"/>
      <c r="C27" s="59" t="s">
        <v>100</v>
      </c>
      <c r="D27" s="83">
        <f>SUM(E27:G27)</f>
        <v>104</v>
      </c>
      <c r="E27" s="89" t="s">
        <v>43</v>
      </c>
      <c r="F27" s="87">
        <v>4</v>
      </c>
      <c r="G27" s="81">
        <f>SUM(H27:Q27)</f>
        <v>100</v>
      </c>
      <c r="H27" s="17">
        <v>2</v>
      </c>
      <c r="I27" s="17">
        <v>21</v>
      </c>
      <c r="J27" s="17">
        <v>25</v>
      </c>
      <c r="K27" s="17">
        <v>7</v>
      </c>
      <c r="L27" s="17">
        <v>4</v>
      </c>
      <c r="M27" s="223" t="s">
        <v>43</v>
      </c>
      <c r="N27" s="223" t="s">
        <v>43</v>
      </c>
      <c r="O27" s="223">
        <v>2</v>
      </c>
      <c r="P27" s="223">
        <v>35</v>
      </c>
      <c r="Q27" s="223">
        <v>4</v>
      </c>
      <c r="R27" s="227">
        <v>6605.74</v>
      </c>
    </row>
    <row r="28" spans="1:18" ht="18.75" customHeight="1">
      <c r="A28" s="6"/>
      <c r="B28" s="6"/>
      <c r="C28" s="59" t="s">
        <v>101</v>
      </c>
      <c r="D28" s="83">
        <f>SUM(E28:G28)</f>
        <v>186</v>
      </c>
      <c r="E28" s="89">
        <v>9</v>
      </c>
      <c r="F28" s="87">
        <v>92</v>
      </c>
      <c r="G28" s="81">
        <f>SUM(H28:Q28)</f>
        <v>85</v>
      </c>
      <c r="H28" s="17">
        <v>10</v>
      </c>
      <c r="I28" s="17">
        <v>34</v>
      </c>
      <c r="J28" s="17">
        <v>36</v>
      </c>
      <c r="K28" s="17">
        <v>3</v>
      </c>
      <c r="L28" s="223">
        <v>1</v>
      </c>
      <c r="M28" s="223" t="s">
        <v>43</v>
      </c>
      <c r="N28" s="223" t="s">
        <v>43</v>
      </c>
      <c r="O28" s="223" t="s">
        <v>43</v>
      </c>
      <c r="P28" s="223">
        <v>1</v>
      </c>
      <c r="Q28" s="223" t="s">
        <v>43</v>
      </c>
      <c r="R28" s="227">
        <v>395.15</v>
      </c>
    </row>
    <row r="29" spans="1:18" ht="18.75" customHeight="1">
      <c r="A29" s="6"/>
      <c r="B29" s="6"/>
      <c r="C29" s="59"/>
      <c r="D29" s="226"/>
      <c r="E29" s="226"/>
      <c r="F29" s="226"/>
      <c r="G29" s="226"/>
      <c r="H29" s="63"/>
      <c r="I29" s="63"/>
      <c r="J29" s="63"/>
      <c r="K29" s="63"/>
      <c r="L29" s="63"/>
      <c r="M29" s="223"/>
      <c r="N29" s="223"/>
      <c r="O29" s="223"/>
      <c r="P29" s="223"/>
      <c r="Q29" s="223"/>
      <c r="R29" s="225"/>
    </row>
    <row r="30" spans="1:18" ht="18.75" customHeight="1">
      <c r="A30" s="224" t="s">
        <v>296</v>
      </c>
      <c r="B30" s="224"/>
      <c r="C30" s="59" t="s">
        <v>103</v>
      </c>
      <c r="D30" s="83">
        <f>SUM(E30:G30)</f>
        <v>56</v>
      </c>
      <c r="E30" s="89">
        <v>2</v>
      </c>
      <c r="F30" s="87">
        <v>20</v>
      </c>
      <c r="G30" s="81">
        <f>SUM(H30:Q30)</f>
        <v>34</v>
      </c>
      <c r="H30" s="17">
        <v>2</v>
      </c>
      <c r="I30" s="17">
        <v>18</v>
      </c>
      <c r="J30" s="17">
        <v>9</v>
      </c>
      <c r="K30" s="223">
        <v>1</v>
      </c>
      <c r="L30" s="17">
        <v>4</v>
      </c>
      <c r="M30" s="223" t="s">
        <v>43</v>
      </c>
      <c r="N30" s="223" t="s">
        <v>43</v>
      </c>
      <c r="O30" s="223" t="s">
        <v>43</v>
      </c>
      <c r="P30" s="223" t="s">
        <v>43</v>
      </c>
      <c r="Q30" s="223" t="s">
        <v>43</v>
      </c>
      <c r="R30" s="227">
        <v>135.9</v>
      </c>
    </row>
    <row r="31" spans="1:18" ht="18.75" customHeight="1">
      <c r="A31" s="6"/>
      <c r="B31" s="6"/>
      <c r="C31" s="59" t="s">
        <v>104</v>
      </c>
      <c r="D31" s="83">
        <f>SUM(E31:G31)</f>
        <v>47</v>
      </c>
      <c r="E31" s="89" t="s">
        <v>43</v>
      </c>
      <c r="F31" s="87">
        <v>7</v>
      </c>
      <c r="G31" s="81">
        <f>SUM(H31:Q31)</f>
        <v>40</v>
      </c>
      <c r="H31" s="223">
        <v>1</v>
      </c>
      <c r="I31" s="17">
        <v>14</v>
      </c>
      <c r="J31" s="17">
        <v>16</v>
      </c>
      <c r="K31" s="17">
        <v>4</v>
      </c>
      <c r="L31" s="17">
        <v>5</v>
      </c>
      <c r="M31" s="223" t="s">
        <v>43</v>
      </c>
      <c r="N31" s="223" t="s">
        <v>43</v>
      </c>
      <c r="O31" s="223" t="s">
        <v>43</v>
      </c>
      <c r="P31" s="223" t="s">
        <v>43</v>
      </c>
      <c r="Q31" s="223" t="s">
        <v>43</v>
      </c>
      <c r="R31" s="227">
        <v>199.24</v>
      </c>
    </row>
    <row r="32" spans="1:18" ht="18.75" customHeight="1">
      <c r="A32" s="6"/>
      <c r="B32" s="6"/>
      <c r="C32" s="59" t="s">
        <v>105</v>
      </c>
      <c r="D32" s="83">
        <f>SUM(E32:G32)</f>
        <v>116</v>
      </c>
      <c r="E32" s="89" t="s">
        <v>43</v>
      </c>
      <c r="F32" s="87">
        <v>46</v>
      </c>
      <c r="G32" s="81">
        <f>SUM(H32:Q32)</f>
        <v>70</v>
      </c>
      <c r="H32" s="17">
        <v>2</v>
      </c>
      <c r="I32" s="17">
        <v>7</v>
      </c>
      <c r="J32" s="17">
        <v>30</v>
      </c>
      <c r="K32" s="223">
        <v>8</v>
      </c>
      <c r="L32" s="17">
        <v>14</v>
      </c>
      <c r="M32" s="223" t="s">
        <v>43</v>
      </c>
      <c r="N32" s="223" t="s">
        <v>43</v>
      </c>
      <c r="O32" s="223">
        <v>3</v>
      </c>
      <c r="P32" s="223">
        <v>2</v>
      </c>
      <c r="Q32" s="223">
        <v>4</v>
      </c>
      <c r="R32" s="227">
        <v>2026.56</v>
      </c>
    </row>
    <row r="33" spans="1:18" ht="18.75" customHeight="1">
      <c r="A33" s="6"/>
      <c r="B33" s="6"/>
      <c r="C33" s="59" t="s">
        <v>106</v>
      </c>
      <c r="D33" s="83">
        <f>SUM(E33:G33)</f>
        <v>146</v>
      </c>
      <c r="E33" s="89">
        <v>1</v>
      </c>
      <c r="F33" s="87">
        <v>92</v>
      </c>
      <c r="G33" s="81">
        <f>SUM(H33:Q33)</f>
        <v>53</v>
      </c>
      <c r="H33" s="17">
        <v>12</v>
      </c>
      <c r="I33" s="17">
        <v>23</v>
      </c>
      <c r="J33" s="17">
        <v>15</v>
      </c>
      <c r="K33" s="17">
        <v>3</v>
      </c>
      <c r="L33" s="223" t="s">
        <v>43</v>
      </c>
      <c r="M33" s="223" t="s">
        <v>43</v>
      </c>
      <c r="N33" s="223" t="s">
        <v>43</v>
      </c>
      <c r="O33" s="223" t="s">
        <v>43</v>
      </c>
      <c r="P33" s="223" t="s">
        <v>43</v>
      </c>
      <c r="Q33" s="223" t="s">
        <v>43</v>
      </c>
      <c r="R33" s="227">
        <v>139.61</v>
      </c>
    </row>
    <row r="34" spans="1:18" ht="18.75" customHeight="1">
      <c r="A34" s="6"/>
      <c r="B34" s="6"/>
      <c r="C34" s="59" t="s">
        <v>107</v>
      </c>
      <c r="D34" s="83">
        <f>SUM(E34:G34)</f>
        <v>152</v>
      </c>
      <c r="E34" s="89" t="s">
        <v>43</v>
      </c>
      <c r="F34" s="87">
        <v>120</v>
      </c>
      <c r="G34" s="81">
        <f>SUM(H34:Q34)</f>
        <v>32</v>
      </c>
      <c r="H34" s="17">
        <v>3</v>
      </c>
      <c r="I34" s="17">
        <v>9</v>
      </c>
      <c r="J34" s="17">
        <v>20</v>
      </c>
      <c r="K34" s="223" t="s">
        <v>43</v>
      </c>
      <c r="L34" s="223" t="s">
        <v>43</v>
      </c>
      <c r="M34" s="223" t="s">
        <v>43</v>
      </c>
      <c r="N34" s="223" t="s">
        <v>43</v>
      </c>
      <c r="O34" s="223" t="s">
        <v>43</v>
      </c>
      <c r="P34" s="223" t="s">
        <v>43</v>
      </c>
      <c r="Q34" s="223" t="s">
        <v>43</v>
      </c>
      <c r="R34" s="227">
        <v>111.77</v>
      </c>
    </row>
    <row r="35" spans="1:18" ht="18.75" customHeight="1">
      <c r="A35" s="6"/>
      <c r="B35" s="6"/>
      <c r="C35" s="59"/>
      <c r="D35" s="226"/>
      <c r="E35" s="226"/>
      <c r="F35" s="226"/>
      <c r="G35" s="226"/>
      <c r="H35" s="63"/>
      <c r="I35" s="63"/>
      <c r="J35" s="63"/>
      <c r="K35" s="63"/>
      <c r="L35" s="63"/>
      <c r="M35" s="223"/>
      <c r="N35" s="223"/>
      <c r="O35" s="223"/>
      <c r="P35" s="223"/>
      <c r="Q35" s="223"/>
      <c r="R35" s="225"/>
    </row>
    <row r="36" spans="1:18" ht="18.75" customHeight="1">
      <c r="A36" s="224" t="s">
        <v>295</v>
      </c>
      <c r="B36" s="224"/>
      <c r="C36" s="59" t="s">
        <v>109</v>
      </c>
      <c r="D36" s="83">
        <f>SUM(E36:G36)</f>
        <v>101</v>
      </c>
      <c r="E36" s="89">
        <v>9</v>
      </c>
      <c r="F36" s="87">
        <v>74</v>
      </c>
      <c r="G36" s="81">
        <f>SUM(H36:Q36)</f>
        <v>18</v>
      </c>
      <c r="H36" s="17">
        <v>1</v>
      </c>
      <c r="I36" s="17">
        <v>8</v>
      </c>
      <c r="J36" s="17">
        <v>4</v>
      </c>
      <c r="K36" s="223">
        <v>4</v>
      </c>
      <c r="L36" s="223">
        <v>1</v>
      </c>
      <c r="M36" s="223" t="s">
        <v>43</v>
      </c>
      <c r="N36" s="223" t="s">
        <v>43</v>
      </c>
      <c r="O36" s="223" t="s">
        <v>43</v>
      </c>
      <c r="P36" s="223" t="s">
        <v>43</v>
      </c>
      <c r="Q36" s="223" t="s">
        <v>43</v>
      </c>
      <c r="R36" s="227">
        <v>70.87</v>
      </c>
    </row>
    <row r="37" spans="1:18" ht="18.75" customHeight="1">
      <c r="A37" s="6"/>
      <c r="B37" s="6"/>
      <c r="C37" s="59" t="s">
        <v>110</v>
      </c>
      <c r="D37" s="83">
        <f>SUM(E37:G37)</f>
        <v>420</v>
      </c>
      <c r="E37" s="89">
        <v>1</v>
      </c>
      <c r="F37" s="87">
        <v>116</v>
      </c>
      <c r="G37" s="81">
        <f>SUM(H37:Q37)</f>
        <v>303</v>
      </c>
      <c r="H37" s="17">
        <v>2</v>
      </c>
      <c r="I37" s="17">
        <v>60</v>
      </c>
      <c r="J37" s="17">
        <v>61</v>
      </c>
      <c r="K37" s="17">
        <v>159</v>
      </c>
      <c r="L37" s="17">
        <v>15</v>
      </c>
      <c r="M37" s="223" t="s">
        <v>43</v>
      </c>
      <c r="N37" s="223">
        <v>1</v>
      </c>
      <c r="O37" s="223">
        <v>1</v>
      </c>
      <c r="P37" s="223">
        <v>4</v>
      </c>
      <c r="Q37" s="223" t="s">
        <v>43</v>
      </c>
      <c r="R37" s="227">
        <v>2606.79</v>
      </c>
    </row>
    <row r="38" spans="1:18" ht="18.75" customHeight="1">
      <c r="A38" s="224" t="s">
        <v>294</v>
      </c>
      <c r="B38" s="224"/>
      <c r="C38" s="59" t="s">
        <v>112</v>
      </c>
      <c r="D38" s="83">
        <f>SUM(E38:G38)</f>
        <v>205</v>
      </c>
      <c r="E38" s="89">
        <v>6</v>
      </c>
      <c r="F38" s="87">
        <v>156</v>
      </c>
      <c r="G38" s="81">
        <f>SUM(H38:Q38)</f>
        <v>43</v>
      </c>
      <c r="H38" s="17">
        <v>13</v>
      </c>
      <c r="I38" s="17">
        <v>24</v>
      </c>
      <c r="J38" s="17">
        <v>4</v>
      </c>
      <c r="K38" s="223" t="s">
        <v>43</v>
      </c>
      <c r="L38" s="223">
        <v>2</v>
      </c>
      <c r="M38" s="223" t="s">
        <v>43</v>
      </c>
      <c r="N38" s="223" t="s">
        <v>43</v>
      </c>
      <c r="O38" s="223" t="s">
        <v>43</v>
      </c>
      <c r="P38" s="223" t="s">
        <v>43</v>
      </c>
      <c r="Q38" s="223" t="s">
        <v>43</v>
      </c>
      <c r="R38" s="227">
        <v>98.35</v>
      </c>
    </row>
    <row r="39" spans="1:18" ht="18.75" customHeight="1">
      <c r="A39" s="224" t="s">
        <v>293</v>
      </c>
      <c r="B39" s="224"/>
      <c r="C39" s="59" t="s">
        <v>114</v>
      </c>
      <c r="D39" s="83">
        <f>SUM(E39:G39)</f>
        <v>93</v>
      </c>
      <c r="E39" s="89" t="s">
        <v>43</v>
      </c>
      <c r="F39" s="87">
        <v>61</v>
      </c>
      <c r="G39" s="81">
        <f>SUM(H39:Q39)</f>
        <v>32</v>
      </c>
      <c r="H39" s="17">
        <v>1</v>
      </c>
      <c r="I39" s="17">
        <v>19</v>
      </c>
      <c r="J39" s="17">
        <v>8</v>
      </c>
      <c r="K39" s="17">
        <v>2</v>
      </c>
      <c r="L39" s="223">
        <v>2</v>
      </c>
      <c r="M39" s="223" t="s">
        <v>43</v>
      </c>
      <c r="N39" s="223" t="s">
        <v>43</v>
      </c>
      <c r="O39" s="223" t="s">
        <v>43</v>
      </c>
      <c r="P39" s="223" t="s">
        <v>43</v>
      </c>
      <c r="Q39" s="223" t="s">
        <v>43</v>
      </c>
      <c r="R39" s="227">
        <v>101.26</v>
      </c>
    </row>
    <row r="40" spans="1:18" ht="18.75" customHeight="1">
      <c r="A40" s="6"/>
      <c r="B40" s="6"/>
      <c r="C40" s="59" t="s">
        <v>115</v>
      </c>
      <c r="D40" s="83">
        <f>SUM(E40:G40)</f>
        <v>230</v>
      </c>
      <c r="E40" s="89">
        <v>3</v>
      </c>
      <c r="F40" s="87">
        <v>112</v>
      </c>
      <c r="G40" s="81">
        <f>SUM(H40:Q40)</f>
        <v>115</v>
      </c>
      <c r="H40" s="17">
        <v>1</v>
      </c>
      <c r="I40" s="17">
        <v>31</v>
      </c>
      <c r="J40" s="17">
        <v>16</v>
      </c>
      <c r="K40" s="17">
        <v>52</v>
      </c>
      <c r="L40" s="17">
        <v>15</v>
      </c>
      <c r="M40" s="223" t="s">
        <v>43</v>
      </c>
      <c r="N40" s="223" t="s">
        <v>43</v>
      </c>
      <c r="O40" s="223" t="s">
        <v>43</v>
      </c>
      <c r="P40" s="223" t="s">
        <v>43</v>
      </c>
      <c r="Q40" s="223" t="s">
        <v>43</v>
      </c>
      <c r="R40" s="227">
        <v>742.12</v>
      </c>
    </row>
    <row r="41" spans="1:18" ht="18.75" customHeight="1">
      <c r="A41" s="6"/>
      <c r="B41" s="6"/>
      <c r="C41" s="59"/>
      <c r="D41" s="226"/>
      <c r="E41" s="226"/>
      <c r="F41" s="226"/>
      <c r="G41" s="226"/>
      <c r="H41" s="63"/>
      <c r="I41" s="63"/>
      <c r="J41" s="63"/>
      <c r="K41" s="63"/>
      <c r="L41" s="63"/>
      <c r="M41" s="223"/>
      <c r="N41" s="223"/>
      <c r="O41" s="223"/>
      <c r="P41" s="223"/>
      <c r="Q41" s="223"/>
      <c r="R41" s="225"/>
    </row>
    <row r="42" spans="1:18" ht="18.75" customHeight="1">
      <c r="A42" s="6"/>
      <c r="B42" s="6"/>
      <c r="C42" s="59" t="s">
        <v>116</v>
      </c>
      <c r="D42" s="83">
        <f>SUM(E42:G42)</f>
        <v>48</v>
      </c>
      <c r="E42" s="89" t="s">
        <v>43</v>
      </c>
      <c r="F42" s="87">
        <v>39</v>
      </c>
      <c r="G42" s="81">
        <f>SUM(H42:Q42)</f>
        <v>9</v>
      </c>
      <c r="H42" s="223" t="s">
        <v>43</v>
      </c>
      <c r="I42" s="17">
        <v>4</v>
      </c>
      <c r="J42" s="17">
        <v>3</v>
      </c>
      <c r="K42" s="223" t="s">
        <v>43</v>
      </c>
      <c r="L42" s="223" t="s">
        <v>43</v>
      </c>
      <c r="M42" s="223" t="s">
        <v>43</v>
      </c>
      <c r="N42" s="223">
        <v>2</v>
      </c>
      <c r="O42" s="223" t="s">
        <v>43</v>
      </c>
      <c r="P42" s="223" t="s">
        <v>43</v>
      </c>
      <c r="Q42" s="223" t="s">
        <v>43</v>
      </c>
      <c r="R42" s="227">
        <v>107.81</v>
      </c>
    </row>
    <row r="43" spans="1:18" ht="18.75" customHeight="1">
      <c r="A43" s="224" t="s">
        <v>292</v>
      </c>
      <c r="B43" s="224"/>
      <c r="C43" s="59" t="s">
        <v>118</v>
      </c>
      <c r="D43" s="83">
        <f>SUM(E43:G43)</f>
        <v>90</v>
      </c>
      <c r="E43" s="89" t="s">
        <v>43</v>
      </c>
      <c r="F43" s="87">
        <v>44</v>
      </c>
      <c r="G43" s="81">
        <f>SUM(H43:Q43)</f>
        <v>46</v>
      </c>
      <c r="H43" s="17">
        <v>1</v>
      </c>
      <c r="I43" s="17">
        <v>26</v>
      </c>
      <c r="J43" s="17">
        <v>15</v>
      </c>
      <c r="K43" s="17">
        <v>3</v>
      </c>
      <c r="L43" s="223">
        <v>1</v>
      </c>
      <c r="M43" s="223" t="s">
        <v>43</v>
      </c>
      <c r="N43" s="223" t="s">
        <v>43</v>
      </c>
      <c r="O43" s="223" t="s">
        <v>43</v>
      </c>
      <c r="P43" s="223" t="s">
        <v>43</v>
      </c>
      <c r="Q43" s="223" t="s">
        <v>43</v>
      </c>
      <c r="R43" s="227">
        <v>163.57</v>
      </c>
    </row>
    <row r="44" spans="1:18" ht="18.75" customHeight="1">
      <c r="A44" s="6" t="s">
        <v>291</v>
      </c>
      <c r="B44" s="6"/>
      <c r="C44" s="59" t="s">
        <v>119</v>
      </c>
      <c r="D44" s="83">
        <f>SUM(E44:G44)</f>
        <v>50</v>
      </c>
      <c r="E44" s="89" t="s">
        <v>43</v>
      </c>
      <c r="F44" s="87">
        <v>30</v>
      </c>
      <c r="G44" s="81">
        <f>SUM(H44:Q44)</f>
        <v>20</v>
      </c>
      <c r="H44" s="223" t="s">
        <v>43</v>
      </c>
      <c r="I44" s="17">
        <v>8</v>
      </c>
      <c r="J44" s="17">
        <v>12</v>
      </c>
      <c r="K44" s="223" t="s">
        <v>43</v>
      </c>
      <c r="L44" s="223" t="s">
        <v>43</v>
      </c>
      <c r="M44" s="223" t="s">
        <v>43</v>
      </c>
      <c r="N44" s="223" t="s">
        <v>43</v>
      </c>
      <c r="O44" s="223" t="s">
        <v>43</v>
      </c>
      <c r="P44" s="223" t="s">
        <v>43</v>
      </c>
      <c r="Q44" s="223" t="s">
        <v>43</v>
      </c>
      <c r="R44" s="227">
        <v>64.35</v>
      </c>
    </row>
    <row r="45" spans="1:18" ht="18.75" customHeight="1">
      <c r="A45" s="224" t="s">
        <v>290</v>
      </c>
      <c r="B45" s="224"/>
      <c r="C45" s="59" t="s">
        <v>121</v>
      </c>
      <c r="D45" s="83">
        <f>SUM(E45:G45)</f>
        <v>36</v>
      </c>
      <c r="E45" s="89" t="s">
        <v>43</v>
      </c>
      <c r="F45" s="87">
        <v>16</v>
      </c>
      <c r="G45" s="81">
        <f>SUM(H45:Q45)</f>
        <v>20</v>
      </c>
      <c r="H45" s="223" t="s">
        <v>43</v>
      </c>
      <c r="I45" s="17">
        <v>4</v>
      </c>
      <c r="J45" s="17">
        <v>15</v>
      </c>
      <c r="K45" s="223">
        <v>1</v>
      </c>
      <c r="L45" s="223" t="s">
        <v>43</v>
      </c>
      <c r="M45" s="223" t="s">
        <v>43</v>
      </c>
      <c r="N45" s="223" t="s">
        <v>43</v>
      </c>
      <c r="O45" s="223" t="s">
        <v>43</v>
      </c>
      <c r="P45" s="223" t="s">
        <v>43</v>
      </c>
      <c r="Q45" s="223" t="s">
        <v>43</v>
      </c>
      <c r="R45" s="227">
        <v>68.37</v>
      </c>
    </row>
    <row r="46" spans="1:18" ht="18.75" customHeight="1">
      <c r="A46" s="6"/>
      <c r="B46" s="6"/>
      <c r="C46" s="59" t="s">
        <v>122</v>
      </c>
      <c r="D46" s="83">
        <f>SUM(E46:G46)</f>
        <v>49</v>
      </c>
      <c r="E46" s="89" t="s">
        <v>43</v>
      </c>
      <c r="F46" s="87">
        <v>15</v>
      </c>
      <c r="G46" s="81">
        <f>SUM(H46:Q46)</f>
        <v>34</v>
      </c>
      <c r="H46" s="17">
        <v>1</v>
      </c>
      <c r="I46" s="17">
        <v>16</v>
      </c>
      <c r="J46" s="17">
        <v>15</v>
      </c>
      <c r="K46" s="223" t="s">
        <v>43</v>
      </c>
      <c r="L46" s="223">
        <v>1</v>
      </c>
      <c r="M46" s="223" t="s">
        <v>43</v>
      </c>
      <c r="N46" s="223">
        <v>1</v>
      </c>
      <c r="O46" s="223" t="s">
        <v>43</v>
      </c>
      <c r="P46" s="223" t="s">
        <v>43</v>
      </c>
      <c r="Q46" s="223" t="s">
        <v>43</v>
      </c>
      <c r="R46" s="227">
        <v>154.42</v>
      </c>
    </row>
    <row r="47" spans="1:18" ht="18.75" customHeight="1">
      <c r="A47" s="6"/>
      <c r="B47" s="6"/>
      <c r="C47" s="59"/>
      <c r="D47" s="226"/>
      <c r="E47" s="226"/>
      <c r="F47" s="226"/>
      <c r="G47" s="226"/>
      <c r="H47" s="63"/>
      <c r="I47" s="63"/>
      <c r="J47" s="63"/>
      <c r="K47" s="63"/>
      <c r="L47" s="63"/>
      <c r="M47" s="223"/>
      <c r="N47" s="223"/>
      <c r="O47" s="223"/>
      <c r="P47" s="223"/>
      <c r="Q47" s="223"/>
      <c r="R47" s="225"/>
    </row>
    <row r="48" spans="1:18" ht="18.75" customHeight="1">
      <c r="A48" s="224" t="s">
        <v>289</v>
      </c>
      <c r="B48" s="224"/>
      <c r="C48" s="59" t="s">
        <v>124</v>
      </c>
      <c r="D48" s="89" t="s">
        <v>43</v>
      </c>
      <c r="E48" s="89" t="s">
        <v>43</v>
      </c>
      <c r="F48" s="89" t="s">
        <v>43</v>
      </c>
      <c r="G48" s="89" t="s">
        <v>43</v>
      </c>
      <c r="H48" s="223" t="s">
        <v>43</v>
      </c>
      <c r="I48" s="223" t="s">
        <v>43</v>
      </c>
      <c r="J48" s="223" t="s">
        <v>43</v>
      </c>
      <c r="K48" s="223" t="s">
        <v>43</v>
      </c>
      <c r="L48" s="223" t="s">
        <v>43</v>
      </c>
      <c r="M48" s="223" t="s">
        <v>43</v>
      </c>
      <c r="N48" s="223" t="s">
        <v>43</v>
      </c>
      <c r="O48" s="223" t="s">
        <v>43</v>
      </c>
      <c r="P48" s="223" t="s">
        <v>43</v>
      </c>
      <c r="Q48" s="223" t="s">
        <v>43</v>
      </c>
      <c r="R48" s="222" t="s">
        <v>43</v>
      </c>
    </row>
    <row r="49" spans="1:18" ht="18.75" customHeight="1">
      <c r="A49" s="224" t="s">
        <v>288</v>
      </c>
      <c r="B49" s="224"/>
      <c r="C49" s="59" t="s">
        <v>126</v>
      </c>
      <c r="D49" s="83">
        <f>SUM(E49:G49)</f>
        <v>51</v>
      </c>
      <c r="E49" s="89" t="s">
        <v>43</v>
      </c>
      <c r="F49" s="89">
        <v>27</v>
      </c>
      <c r="G49" s="81">
        <f>SUM(H49:Q49)</f>
        <v>24</v>
      </c>
      <c r="H49" s="223">
        <v>2</v>
      </c>
      <c r="I49" s="223">
        <v>14</v>
      </c>
      <c r="J49" s="223">
        <v>8</v>
      </c>
      <c r="K49" s="223" t="s">
        <v>43</v>
      </c>
      <c r="L49" s="223" t="s">
        <v>43</v>
      </c>
      <c r="M49" s="223" t="s">
        <v>43</v>
      </c>
      <c r="N49" s="223" t="s">
        <v>43</v>
      </c>
      <c r="O49" s="223" t="s">
        <v>43</v>
      </c>
      <c r="P49" s="223" t="s">
        <v>43</v>
      </c>
      <c r="Q49" s="223" t="s">
        <v>43</v>
      </c>
      <c r="R49" s="222">
        <v>61.6</v>
      </c>
    </row>
    <row r="50" spans="1:18" ht="18.75" customHeight="1">
      <c r="A50" s="224" t="s">
        <v>287</v>
      </c>
      <c r="B50" s="224"/>
      <c r="C50" s="59" t="s">
        <v>128</v>
      </c>
      <c r="D50" s="83">
        <f>SUM(E50:G50)</f>
        <v>16</v>
      </c>
      <c r="E50" s="89" t="s">
        <v>43</v>
      </c>
      <c r="F50" s="89">
        <v>14</v>
      </c>
      <c r="G50" s="81">
        <f>SUM(H50:Q50)</f>
        <v>2</v>
      </c>
      <c r="H50" s="223" t="s">
        <v>43</v>
      </c>
      <c r="I50" s="223">
        <v>1</v>
      </c>
      <c r="J50" s="223">
        <v>1</v>
      </c>
      <c r="K50" s="223" t="s">
        <v>43</v>
      </c>
      <c r="L50" s="223" t="s">
        <v>43</v>
      </c>
      <c r="M50" s="223" t="s">
        <v>43</v>
      </c>
      <c r="N50" s="223" t="s">
        <v>43</v>
      </c>
      <c r="O50" s="223" t="s">
        <v>43</v>
      </c>
      <c r="P50" s="223" t="s">
        <v>43</v>
      </c>
      <c r="Q50" s="223" t="s">
        <v>43</v>
      </c>
      <c r="R50" s="222">
        <v>5.4</v>
      </c>
    </row>
    <row r="51" spans="1:18" ht="18.75" customHeight="1">
      <c r="A51" s="224" t="s">
        <v>286</v>
      </c>
      <c r="B51" s="224"/>
      <c r="C51" s="59" t="s">
        <v>130</v>
      </c>
      <c r="D51" s="83">
        <f>SUM(E51:G51)</f>
        <v>29</v>
      </c>
      <c r="E51" s="89" t="s">
        <v>43</v>
      </c>
      <c r="F51" s="89">
        <v>13</v>
      </c>
      <c r="G51" s="81">
        <f>SUM(H51:Q51)</f>
        <v>16</v>
      </c>
      <c r="H51" s="223" t="s">
        <v>43</v>
      </c>
      <c r="I51" s="223">
        <v>1</v>
      </c>
      <c r="J51" s="223">
        <v>5</v>
      </c>
      <c r="K51" s="223">
        <v>2</v>
      </c>
      <c r="L51" s="223">
        <v>1</v>
      </c>
      <c r="M51" s="223" t="s">
        <v>43</v>
      </c>
      <c r="N51" s="223">
        <v>7</v>
      </c>
      <c r="O51" s="223" t="s">
        <v>43</v>
      </c>
      <c r="P51" s="223" t="s">
        <v>43</v>
      </c>
      <c r="Q51" s="223" t="s">
        <v>43</v>
      </c>
      <c r="R51" s="222">
        <v>307.09</v>
      </c>
    </row>
    <row r="52" spans="1:18" ht="18.75" customHeight="1">
      <c r="A52" s="224" t="s">
        <v>131</v>
      </c>
      <c r="B52" s="224"/>
      <c r="C52" s="59" t="s">
        <v>132</v>
      </c>
      <c r="D52" s="83">
        <f>SUM(E52:G52)</f>
        <v>1</v>
      </c>
      <c r="E52" s="89" t="s">
        <v>43</v>
      </c>
      <c r="F52" s="89" t="s">
        <v>43</v>
      </c>
      <c r="G52" s="81">
        <f>SUM(H52:Q52)</f>
        <v>1</v>
      </c>
      <c r="H52" s="223" t="s">
        <v>43</v>
      </c>
      <c r="I52" s="223" t="s">
        <v>43</v>
      </c>
      <c r="J52" s="223">
        <v>1</v>
      </c>
      <c r="K52" s="223" t="s">
        <v>43</v>
      </c>
      <c r="L52" s="223" t="s">
        <v>43</v>
      </c>
      <c r="M52" s="223" t="s">
        <v>43</v>
      </c>
      <c r="N52" s="223" t="s">
        <v>43</v>
      </c>
      <c r="O52" s="223" t="s">
        <v>43</v>
      </c>
      <c r="P52" s="223" t="s">
        <v>43</v>
      </c>
      <c r="Q52" s="223" t="s">
        <v>43</v>
      </c>
      <c r="R52" s="222">
        <v>3.7</v>
      </c>
    </row>
    <row r="53" spans="1:18" ht="18.75" customHeight="1">
      <c r="A53" s="6"/>
      <c r="B53" s="6"/>
      <c r="C53" s="59"/>
      <c r="D53" s="226"/>
      <c r="E53" s="226"/>
      <c r="F53" s="226"/>
      <c r="G53" s="226"/>
      <c r="H53" s="63"/>
      <c r="I53" s="63"/>
      <c r="J53" s="63"/>
      <c r="K53" s="63"/>
      <c r="L53" s="63"/>
      <c r="M53" s="223"/>
      <c r="N53" s="223"/>
      <c r="O53" s="223"/>
      <c r="P53" s="223"/>
      <c r="Q53" s="223"/>
      <c r="R53" s="225"/>
    </row>
    <row r="54" spans="1:18" ht="18.75" customHeight="1">
      <c r="A54" s="224" t="s">
        <v>285</v>
      </c>
      <c r="B54" s="224"/>
      <c r="C54" s="59" t="s">
        <v>134</v>
      </c>
      <c r="D54" s="83">
        <f>SUM(E54:G54)</f>
        <v>31</v>
      </c>
      <c r="E54" s="89" t="s">
        <v>43</v>
      </c>
      <c r="F54" s="89">
        <v>2</v>
      </c>
      <c r="G54" s="81">
        <f>SUM(H54:Q54)</f>
        <v>29</v>
      </c>
      <c r="H54" s="223">
        <v>2</v>
      </c>
      <c r="I54" s="223">
        <v>10</v>
      </c>
      <c r="J54" s="223">
        <v>13</v>
      </c>
      <c r="K54" s="223">
        <v>4</v>
      </c>
      <c r="L54" s="223" t="s">
        <v>43</v>
      </c>
      <c r="M54" s="223" t="s">
        <v>43</v>
      </c>
      <c r="N54" s="223" t="s">
        <v>43</v>
      </c>
      <c r="O54" s="223" t="s">
        <v>43</v>
      </c>
      <c r="P54" s="223" t="s">
        <v>43</v>
      </c>
      <c r="Q54" s="223" t="s">
        <v>43</v>
      </c>
      <c r="R54" s="222">
        <v>103.06</v>
      </c>
    </row>
    <row r="55" spans="1:18" ht="18.75" customHeight="1">
      <c r="A55" s="224" t="s">
        <v>284</v>
      </c>
      <c r="B55" s="224"/>
      <c r="C55" s="59" t="s">
        <v>136</v>
      </c>
      <c r="D55" s="83">
        <f>SUM(E55:G55)</f>
        <v>54</v>
      </c>
      <c r="E55" s="89">
        <v>1</v>
      </c>
      <c r="F55" s="89">
        <v>5</v>
      </c>
      <c r="G55" s="81">
        <f>SUM(H55:Q55)</f>
        <v>48</v>
      </c>
      <c r="H55" s="223">
        <v>1</v>
      </c>
      <c r="I55" s="223">
        <v>5</v>
      </c>
      <c r="J55" s="223">
        <v>17</v>
      </c>
      <c r="K55" s="223">
        <v>4</v>
      </c>
      <c r="L55" s="223">
        <v>14</v>
      </c>
      <c r="M55" s="223" t="s">
        <v>43</v>
      </c>
      <c r="N55" s="223">
        <v>7</v>
      </c>
      <c r="O55" s="223" t="s">
        <v>43</v>
      </c>
      <c r="P55" s="223" t="s">
        <v>43</v>
      </c>
      <c r="Q55" s="223" t="s">
        <v>43</v>
      </c>
      <c r="R55" s="222">
        <v>583.23</v>
      </c>
    </row>
    <row r="56" spans="1:18" ht="18.75" customHeight="1">
      <c r="A56" s="224" t="s">
        <v>283</v>
      </c>
      <c r="B56" s="224"/>
      <c r="C56" s="59" t="s">
        <v>138</v>
      </c>
      <c r="D56" s="83">
        <f>SUM(E56:G56)</f>
        <v>35</v>
      </c>
      <c r="E56" s="89" t="s">
        <v>43</v>
      </c>
      <c r="F56" s="89">
        <v>27</v>
      </c>
      <c r="G56" s="81">
        <f>SUM(H56:Q56)</f>
        <v>8</v>
      </c>
      <c r="H56" s="223" t="s">
        <v>43</v>
      </c>
      <c r="I56" s="223">
        <v>2</v>
      </c>
      <c r="J56" s="223">
        <v>6</v>
      </c>
      <c r="K56" s="223" t="s">
        <v>43</v>
      </c>
      <c r="L56" s="223" t="s">
        <v>43</v>
      </c>
      <c r="M56" s="223" t="s">
        <v>43</v>
      </c>
      <c r="N56" s="223" t="s">
        <v>43</v>
      </c>
      <c r="O56" s="223" t="s">
        <v>43</v>
      </c>
      <c r="P56" s="223" t="s">
        <v>43</v>
      </c>
      <c r="Q56" s="223" t="s">
        <v>43</v>
      </c>
      <c r="R56" s="222">
        <v>27.8</v>
      </c>
    </row>
    <row r="57" spans="1:18" ht="18.75" customHeight="1">
      <c r="A57" s="224" t="s">
        <v>282</v>
      </c>
      <c r="B57" s="224"/>
      <c r="C57" s="59" t="s">
        <v>140</v>
      </c>
      <c r="D57" s="83">
        <f>SUM(E57:G57)</f>
        <v>31</v>
      </c>
      <c r="E57" s="89" t="s">
        <v>43</v>
      </c>
      <c r="F57" s="89">
        <v>7</v>
      </c>
      <c r="G57" s="81">
        <f>SUM(H57:Q57)</f>
        <v>24</v>
      </c>
      <c r="H57" s="223">
        <v>1</v>
      </c>
      <c r="I57" s="223">
        <v>11</v>
      </c>
      <c r="J57" s="223">
        <v>11</v>
      </c>
      <c r="K57" s="223" t="s">
        <v>43</v>
      </c>
      <c r="L57" s="223">
        <v>1</v>
      </c>
      <c r="M57" s="223" t="s">
        <v>43</v>
      </c>
      <c r="N57" s="223" t="s">
        <v>43</v>
      </c>
      <c r="O57" s="223" t="s">
        <v>43</v>
      </c>
      <c r="P57" s="223" t="s">
        <v>43</v>
      </c>
      <c r="Q57" s="223" t="s">
        <v>43</v>
      </c>
      <c r="R57" s="222">
        <v>74.4</v>
      </c>
    </row>
    <row r="58" spans="1:18" ht="18.75" customHeight="1">
      <c r="A58" s="224" t="s">
        <v>281</v>
      </c>
      <c r="B58" s="224"/>
      <c r="C58" s="59" t="s">
        <v>142</v>
      </c>
      <c r="D58" s="83">
        <f>SUM(E58:G58)</f>
        <v>4</v>
      </c>
      <c r="E58" s="89" t="s">
        <v>43</v>
      </c>
      <c r="F58" s="89" t="s">
        <v>43</v>
      </c>
      <c r="G58" s="81">
        <f>SUM(H58:Q58)</f>
        <v>4</v>
      </c>
      <c r="H58" s="223" t="s">
        <v>43</v>
      </c>
      <c r="I58" s="223">
        <v>4</v>
      </c>
      <c r="J58" s="223" t="s">
        <v>43</v>
      </c>
      <c r="K58" s="223" t="s">
        <v>43</v>
      </c>
      <c r="L58" s="223" t="s">
        <v>43</v>
      </c>
      <c r="M58" s="223" t="s">
        <v>43</v>
      </c>
      <c r="N58" s="223" t="s">
        <v>43</v>
      </c>
      <c r="O58" s="223" t="s">
        <v>43</v>
      </c>
      <c r="P58" s="223" t="s">
        <v>43</v>
      </c>
      <c r="Q58" s="223" t="s">
        <v>43</v>
      </c>
      <c r="R58" s="222">
        <v>5.9</v>
      </c>
    </row>
    <row r="59" spans="1:18" ht="18.75" customHeight="1">
      <c r="A59" s="6"/>
      <c r="B59" s="6"/>
      <c r="C59" s="59"/>
      <c r="D59" s="226"/>
      <c r="E59" s="226"/>
      <c r="F59" s="226"/>
      <c r="G59" s="226"/>
      <c r="H59" s="63"/>
      <c r="I59" s="63"/>
      <c r="J59" s="63"/>
      <c r="K59" s="63"/>
      <c r="L59" s="63"/>
      <c r="M59" s="223"/>
      <c r="N59" s="223"/>
      <c r="O59" s="223"/>
      <c r="P59" s="223"/>
      <c r="Q59" s="223"/>
      <c r="R59" s="225"/>
    </row>
    <row r="60" spans="1:18" ht="18.75" customHeight="1">
      <c r="A60" s="224" t="s">
        <v>280</v>
      </c>
      <c r="B60" s="224"/>
      <c r="C60" s="59" t="s">
        <v>144</v>
      </c>
      <c r="D60" s="83">
        <f>SUM(E60:G60)</f>
        <v>27</v>
      </c>
      <c r="E60" s="89" t="s">
        <v>4</v>
      </c>
      <c r="F60" s="89">
        <v>2</v>
      </c>
      <c r="G60" s="81">
        <f>SUM(H60:Q60)</f>
        <v>25</v>
      </c>
      <c r="H60" s="223" t="s">
        <v>4</v>
      </c>
      <c r="I60" s="223">
        <v>10</v>
      </c>
      <c r="J60" s="223">
        <v>14</v>
      </c>
      <c r="K60" s="223">
        <v>1</v>
      </c>
      <c r="L60" s="223" t="s">
        <v>4</v>
      </c>
      <c r="M60" s="223" t="s">
        <v>4</v>
      </c>
      <c r="N60" s="223" t="s">
        <v>4</v>
      </c>
      <c r="O60" s="223" t="s">
        <v>4</v>
      </c>
      <c r="P60" s="223" t="s">
        <v>4</v>
      </c>
      <c r="Q60" s="223" t="s">
        <v>4</v>
      </c>
      <c r="R60" s="222">
        <v>87.72</v>
      </c>
    </row>
    <row r="61" spans="1:18" ht="18.75" customHeight="1">
      <c r="A61" s="224" t="s">
        <v>279</v>
      </c>
      <c r="B61" s="224"/>
      <c r="C61" s="59" t="s">
        <v>146</v>
      </c>
      <c r="D61" s="83">
        <f>SUM(E61:G61)</f>
        <v>83</v>
      </c>
      <c r="E61" s="89" t="s">
        <v>4</v>
      </c>
      <c r="F61" s="89">
        <v>23</v>
      </c>
      <c r="G61" s="81">
        <f>SUM(H61:Q61)</f>
        <v>60</v>
      </c>
      <c r="H61" s="223">
        <v>5</v>
      </c>
      <c r="I61" s="223">
        <v>11</v>
      </c>
      <c r="J61" s="223">
        <v>22</v>
      </c>
      <c r="K61" s="223">
        <v>12</v>
      </c>
      <c r="L61" s="223">
        <v>9</v>
      </c>
      <c r="M61" s="223" t="s">
        <v>4</v>
      </c>
      <c r="N61" s="223" t="s">
        <v>4</v>
      </c>
      <c r="O61" s="223">
        <v>1</v>
      </c>
      <c r="P61" s="223" t="s">
        <v>4</v>
      </c>
      <c r="Q61" s="223" t="s">
        <v>4</v>
      </c>
      <c r="R61" s="222">
        <v>405.29</v>
      </c>
    </row>
    <row r="62" spans="1:18" ht="18.75" customHeight="1">
      <c r="A62" s="221"/>
      <c r="B62" s="221"/>
      <c r="C62" s="57" t="s">
        <v>147</v>
      </c>
      <c r="D62" s="94">
        <f>SUM(E62:G62)</f>
        <v>20</v>
      </c>
      <c r="E62" s="78" t="s">
        <v>4</v>
      </c>
      <c r="F62" s="78">
        <v>5</v>
      </c>
      <c r="G62" s="220">
        <f>SUM(H62:Q62)</f>
        <v>15</v>
      </c>
      <c r="H62" s="13" t="s">
        <v>4</v>
      </c>
      <c r="I62" s="13">
        <v>11</v>
      </c>
      <c r="J62" s="13">
        <v>3</v>
      </c>
      <c r="K62" s="13">
        <v>1</v>
      </c>
      <c r="L62" s="13" t="s">
        <v>4</v>
      </c>
      <c r="M62" s="13" t="s">
        <v>4</v>
      </c>
      <c r="N62" s="13" t="s">
        <v>4</v>
      </c>
      <c r="O62" s="13" t="s">
        <v>4</v>
      </c>
      <c r="P62" s="13" t="s">
        <v>4</v>
      </c>
      <c r="Q62" s="13" t="s">
        <v>4</v>
      </c>
      <c r="R62" s="219">
        <v>44.77</v>
      </c>
    </row>
    <row r="63" spans="1:18" ht="18.75" customHeight="1">
      <c r="A63" s="47" t="s">
        <v>278</v>
      </c>
      <c r="B63" s="6"/>
      <c r="C63" s="6"/>
      <c r="D63" s="1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8.75" customHeight="1">
      <c r="A64" s="6" t="s">
        <v>160</v>
      </c>
      <c r="B64" s="6"/>
      <c r="C64" s="6"/>
      <c r="D64" s="1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</sheetData>
  <sheetProtection/>
  <mergeCells count="22">
    <mergeCell ref="A11:C11"/>
    <mergeCell ref="A10:C10"/>
    <mergeCell ref="A9:C9"/>
    <mergeCell ref="G7:G8"/>
    <mergeCell ref="J7:J8"/>
    <mergeCell ref="A3:R3"/>
    <mergeCell ref="K7:K8"/>
    <mergeCell ref="L7:L8"/>
    <mergeCell ref="M7:M8"/>
    <mergeCell ref="R6:R8"/>
    <mergeCell ref="F6:F8"/>
    <mergeCell ref="G6:Q6"/>
    <mergeCell ref="P7:P8"/>
    <mergeCell ref="Q7:Q8"/>
    <mergeCell ref="H7:H8"/>
    <mergeCell ref="N7:N8"/>
    <mergeCell ref="O7:O8"/>
    <mergeCell ref="A6:C8"/>
    <mergeCell ref="E6:E8"/>
    <mergeCell ref="A4:R4"/>
    <mergeCell ref="Q5:R5"/>
    <mergeCell ref="I7:I8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PageLayoutView="0" workbookViewId="0" topLeftCell="Q1">
      <selection activeCell="W1" sqref="W1"/>
    </sheetView>
  </sheetViews>
  <sheetFormatPr defaultColWidth="8.796875" defaultRowHeight="22.5" customHeight="1"/>
  <cols>
    <col min="1" max="2" width="3.09765625" style="0" customWidth="1"/>
    <col min="3" max="13" width="10.59765625" style="0" customWidth="1"/>
    <col min="14" max="14" width="3.09765625" style="0" customWidth="1"/>
    <col min="15" max="15" width="15.59765625" style="0" customWidth="1"/>
    <col min="16" max="16384" width="10.59765625" style="0" customWidth="1"/>
  </cols>
  <sheetData>
    <row r="1" spans="1:23" ht="22.5" customHeight="1">
      <c r="A1" s="166" t="s">
        <v>316</v>
      </c>
      <c r="W1" s="176" t="s">
        <v>372</v>
      </c>
    </row>
    <row r="3" spans="1:23" ht="22.5" customHeight="1">
      <c r="A3" s="95" t="s">
        <v>334</v>
      </c>
      <c r="B3" s="95"/>
      <c r="C3" s="95"/>
      <c r="D3" s="95"/>
      <c r="E3" s="95"/>
      <c r="F3" s="95"/>
      <c r="G3" s="95"/>
      <c r="H3" s="95"/>
      <c r="I3" s="95"/>
      <c r="N3" s="95" t="s">
        <v>358</v>
      </c>
      <c r="O3" s="95"/>
      <c r="P3" s="95"/>
      <c r="Q3" s="95"/>
      <c r="R3" s="95"/>
      <c r="S3" s="95"/>
      <c r="T3" s="95"/>
      <c r="U3" s="95"/>
      <c r="V3" s="95"/>
      <c r="W3" s="95"/>
    </row>
    <row r="4" spans="1:23" ht="22.5" customHeight="1">
      <c r="A4" s="96" t="s">
        <v>333</v>
      </c>
      <c r="B4" s="120"/>
      <c r="C4" s="120"/>
      <c r="D4" s="120"/>
      <c r="E4" s="120"/>
      <c r="F4" s="120"/>
      <c r="G4" s="120"/>
      <c r="H4" s="120"/>
      <c r="I4" s="120"/>
      <c r="N4" s="96" t="s">
        <v>357</v>
      </c>
      <c r="O4" s="120"/>
      <c r="P4" s="120"/>
      <c r="Q4" s="120"/>
      <c r="R4" s="120"/>
      <c r="S4" s="120"/>
      <c r="T4" s="120"/>
      <c r="U4" s="120"/>
      <c r="V4" s="120"/>
      <c r="W4" s="120"/>
    </row>
    <row r="5" spans="1:23" ht="22.5" customHeight="1" thickBot="1">
      <c r="A5" s="6"/>
      <c r="B5" s="25"/>
      <c r="C5" s="25"/>
      <c r="D5" s="25"/>
      <c r="E5" s="25"/>
      <c r="F5" s="25"/>
      <c r="G5" s="25"/>
      <c r="H5" s="6"/>
      <c r="I5" s="19" t="s">
        <v>332</v>
      </c>
      <c r="N5" s="6"/>
      <c r="O5" s="25"/>
      <c r="P5" s="25"/>
      <c r="Q5" s="25"/>
      <c r="R5" s="25"/>
      <c r="S5" s="25"/>
      <c r="T5" s="25"/>
      <c r="U5" s="25"/>
      <c r="V5" s="25"/>
      <c r="W5" s="19" t="s">
        <v>356</v>
      </c>
    </row>
    <row r="6" spans="1:23" ht="22.5" customHeight="1">
      <c r="A6" s="252" t="s">
        <v>335</v>
      </c>
      <c r="B6" s="135"/>
      <c r="C6" s="135"/>
      <c r="D6" s="136"/>
      <c r="E6" s="251" t="s">
        <v>218</v>
      </c>
      <c r="F6" s="251" t="s">
        <v>331</v>
      </c>
      <c r="G6" s="251" t="s">
        <v>330</v>
      </c>
      <c r="H6" s="251" t="s">
        <v>329</v>
      </c>
      <c r="I6" s="250" t="s">
        <v>328</v>
      </c>
      <c r="N6" s="266" t="s">
        <v>359</v>
      </c>
      <c r="O6" s="124"/>
      <c r="P6" s="155" t="s">
        <v>29</v>
      </c>
      <c r="Q6" s="141" t="s">
        <v>355</v>
      </c>
      <c r="R6" s="135"/>
      <c r="S6" s="135"/>
      <c r="T6" s="135"/>
      <c r="U6" s="135"/>
      <c r="V6" s="136"/>
      <c r="W6" s="179" t="s">
        <v>354</v>
      </c>
    </row>
    <row r="7" spans="1:23" ht="22.5" customHeight="1">
      <c r="A7" s="249" t="s">
        <v>327</v>
      </c>
      <c r="B7" s="248"/>
      <c r="C7" s="248"/>
      <c r="D7" s="247"/>
      <c r="E7" s="246">
        <f>SUM(E9,E15)</f>
        <v>4000</v>
      </c>
      <c r="F7" s="246">
        <v>3930</v>
      </c>
      <c r="G7" s="246">
        <f>SUM(G9,G15)</f>
        <v>3820</v>
      </c>
      <c r="H7" s="246">
        <v>3730</v>
      </c>
      <c r="I7" s="246">
        <f>SUM(I9,I15)</f>
        <v>3832</v>
      </c>
      <c r="N7" s="144"/>
      <c r="O7" s="126"/>
      <c r="P7" s="147"/>
      <c r="Q7" s="133" t="s">
        <v>353</v>
      </c>
      <c r="R7" s="133" t="s">
        <v>352</v>
      </c>
      <c r="S7" s="133" t="s">
        <v>351</v>
      </c>
      <c r="T7" s="133" t="s">
        <v>350</v>
      </c>
      <c r="U7" s="265" t="s">
        <v>349</v>
      </c>
      <c r="V7" s="195"/>
      <c r="W7" s="264"/>
    </row>
    <row r="8" spans="1:23" ht="22.5" customHeight="1">
      <c r="A8" s="18"/>
      <c r="B8" s="18"/>
      <c r="C8" s="41"/>
      <c r="D8" s="205"/>
      <c r="E8" s="84"/>
      <c r="F8" s="84"/>
      <c r="G8" s="84"/>
      <c r="H8" s="84"/>
      <c r="I8" s="84"/>
      <c r="N8" s="127"/>
      <c r="O8" s="128"/>
      <c r="P8" s="147"/>
      <c r="Q8" s="182"/>
      <c r="R8" s="182"/>
      <c r="S8" s="182"/>
      <c r="T8" s="182"/>
      <c r="U8" s="262"/>
      <c r="V8" s="263" t="s">
        <v>348</v>
      </c>
      <c r="W8" s="262"/>
    </row>
    <row r="9" spans="1:23" ht="22.5" customHeight="1">
      <c r="A9" s="108" t="s">
        <v>326</v>
      </c>
      <c r="B9" s="245"/>
      <c r="C9" s="245"/>
      <c r="D9" s="118"/>
      <c r="E9" s="87">
        <f>SUM(E10:E11)</f>
        <v>2850</v>
      </c>
      <c r="F9" s="87">
        <f>SUM(F10:F11)</f>
        <v>2840</v>
      </c>
      <c r="G9" s="87">
        <f>SUM(G10:G11)</f>
        <v>2760</v>
      </c>
      <c r="H9" s="87">
        <f>SUM(H10:H11)</f>
        <v>2690</v>
      </c>
      <c r="I9" s="87">
        <f>SUM(I10:I11)</f>
        <v>2588</v>
      </c>
      <c r="N9" s="145" t="s">
        <v>218</v>
      </c>
      <c r="O9" s="261"/>
      <c r="P9" s="260">
        <f>SUM(Q9,W9)</f>
        <v>5210</v>
      </c>
      <c r="Q9" s="82">
        <f>SUM(R9:U9)</f>
        <v>4560</v>
      </c>
      <c r="R9" s="87">
        <v>80</v>
      </c>
      <c r="S9" s="87">
        <v>590</v>
      </c>
      <c r="T9" s="87">
        <v>2100</v>
      </c>
      <c r="U9" s="87">
        <v>1790</v>
      </c>
      <c r="V9" s="87">
        <v>1000</v>
      </c>
      <c r="W9" s="87">
        <v>650</v>
      </c>
    </row>
    <row r="10" spans="1:23" ht="22.5" customHeight="1">
      <c r="A10" s="18"/>
      <c r="B10" s="108" t="s">
        <v>325</v>
      </c>
      <c r="C10" s="245"/>
      <c r="D10" s="118"/>
      <c r="E10" s="87">
        <v>330</v>
      </c>
      <c r="F10" s="87">
        <v>280</v>
      </c>
      <c r="G10" s="87">
        <v>270</v>
      </c>
      <c r="H10" s="87">
        <v>280</v>
      </c>
      <c r="I10" s="87">
        <v>453</v>
      </c>
      <c r="N10" s="259" t="s">
        <v>234</v>
      </c>
      <c r="O10" s="258"/>
      <c r="P10" s="257">
        <f>SUM(Q10,W10)</f>
        <v>4860</v>
      </c>
      <c r="Q10" s="81">
        <f>SUM(R10:U10)</f>
        <v>4260</v>
      </c>
      <c r="R10" s="87">
        <v>100</v>
      </c>
      <c r="S10" s="87">
        <v>490</v>
      </c>
      <c r="T10" s="87">
        <v>1860</v>
      </c>
      <c r="U10" s="87">
        <v>1810</v>
      </c>
      <c r="V10" s="87">
        <v>1030</v>
      </c>
      <c r="W10" s="87">
        <v>600</v>
      </c>
    </row>
    <row r="11" spans="1:23" ht="22.5" customHeight="1">
      <c r="A11" s="18"/>
      <c r="B11" s="108" t="s">
        <v>324</v>
      </c>
      <c r="C11" s="245"/>
      <c r="D11" s="118"/>
      <c r="E11" s="87">
        <f>SUM(E12:E13)</f>
        <v>2520</v>
      </c>
      <c r="F11" s="87">
        <f>SUM(F12:F13)</f>
        <v>2560</v>
      </c>
      <c r="G11" s="87">
        <f>SUM(G12:G13)</f>
        <v>2490</v>
      </c>
      <c r="H11" s="87">
        <f>SUM(H12:H13)</f>
        <v>2410</v>
      </c>
      <c r="I11" s="87">
        <f>SUM(I12:I13)</f>
        <v>2135</v>
      </c>
      <c r="N11" s="259" t="s">
        <v>235</v>
      </c>
      <c r="O11" s="258"/>
      <c r="P11" s="257">
        <f>SUM(Q11,W11)</f>
        <v>4720</v>
      </c>
      <c r="Q11" s="81">
        <f>SUM(R11:U11)</f>
        <v>4150</v>
      </c>
      <c r="R11" s="87">
        <v>110</v>
      </c>
      <c r="S11" s="87">
        <v>450</v>
      </c>
      <c r="T11" s="87">
        <v>1680</v>
      </c>
      <c r="U11" s="87">
        <v>1910</v>
      </c>
      <c r="V11" s="87">
        <v>1210</v>
      </c>
      <c r="W11" s="87">
        <v>570</v>
      </c>
    </row>
    <row r="12" spans="1:23" ht="22.5" customHeight="1">
      <c r="A12" s="18"/>
      <c r="B12" s="6"/>
      <c r="C12" s="108" t="s">
        <v>323</v>
      </c>
      <c r="D12" s="118"/>
      <c r="E12" s="17">
        <v>900</v>
      </c>
      <c r="F12" s="17">
        <v>1010</v>
      </c>
      <c r="G12" s="17">
        <v>940</v>
      </c>
      <c r="H12" s="17">
        <v>940</v>
      </c>
      <c r="I12" s="17">
        <v>820</v>
      </c>
      <c r="N12" s="259" t="s">
        <v>236</v>
      </c>
      <c r="O12" s="258"/>
      <c r="P12" s="257">
        <f>SUM(Q12,W12)</f>
        <v>4620</v>
      </c>
      <c r="Q12" s="81">
        <f>SUM(R12:U12)</f>
        <v>4100</v>
      </c>
      <c r="R12" s="81">
        <v>120</v>
      </c>
      <c r="S12" s="81">
        <v>430</v>
      </c>
      <c r="T12" s="81">
        <v>1640</v>
      </c>
      <c r="U12" s="81">
        <v>1910</v>
      </c>
      <c r="V12" s="81">
        <v>1210</v>
      </c>
      <c r="W12" s="81">
        <v>520</v>
      </c>
    </row>
    <row r="13" spans="1:23" ht="22.5" customHeight="1">
      <c r="A13" s="18"/>
      <c r="B13" s="6"/>
      <c r="C13" s="108" t="s">
        <v>322</v>
      </c>
      <c r="D13" s="118"/>
      <c r="E13" s="17">
        <v>1620</v>
      </c>
      <c r="F13" s="17">
        <v>1550</v>
      </c>
      <c r="G13" s="17">
        <v>1550</v>
      </c>
      <c r="H13" s="17">
        <v>1470</v>
      </c>
      <c r="I13" s="17">
        <v>1315</v>
      </c>
      <c r="N13" s="137" t="s">
        <v>237</v>
      </c>
      <c r="O13" s="138"/>
      <c r="P13" s="72">
        <v>4825</v>
      </c>
      <c r="Q13" s="72">
        <v>4258</v>
      </c>
      <c r="R13" s="72">
        <v>104</v>
      </c>
      <c r="S13" s="72">
        <v>422</v>
      </c>
      <c r="T13" s="72">
        <v>1653</v>
      </c>
      <c r="U13" s="72">
        <f>SUM(U15,U16,U19)</f>
        <v>2079</v>
      </c>
      <c r="V13" s="72">
        <f>SUM(V15,V16,V19)</f>
        <v>1358</v>
      </c>
      <c r="W13" s="72">
        <f>SUM(W15,W16,W19)</f>
        <v>594</v>
      </c>
    </row>
    <row r="14" spans="1:23" ht="22.5" customHeight="1">
      <c r="A14" s="18"/>
      <c r="B14" s="18"/>
      <c r="C14" s="41"/>
      <c r="D14" s="205"/>
      <c r="E14" s="8"/>
      <c r="F14" s="8"/>
      <c r="G14" s="8"/>
      <c r="H14" s="8"/>
      <c r="I14" s="8"/>
      <c r="N14" s="108"/>
      <c r="O14" s="109"/>
      <c r="P14" s="81"/>
      <c r="Q14" s="81"/>
      <c r="R14" s="81"/>
      <c r="S14" s="81"/>
      <c r="T14" s="81"/>
      <c r="U14" s="81"/>
      <c r="V14" s="81"/>
      <c r="W14" s="81"/>
    </row>
    <row r="15" spans="1:23" ht="22.5" customHeight="1">
      <c r="A15" s="116" t="s">
        <v>321</v>
      </c>
      <c r="B15" s="244"/>
      <c r="C15" s="244"/>
      <c r="D15" s="117"/>
      <c r="E15" s="243">
        <v>1150</v>
      </c>
      <c r="F15" s="243">
        <v>1080</v>
      </c>
      <c r="G15" s="243">
        <v>1060</v>
      </c>
      <c r="H15" s="243">
        <v>1030</v>
      </c>
      <c r="I15" s="243">
        <v>1244</v>
      </c>
      <c r="N15" s="108" t="s">
        <v>347</v>
      </c>
      <c r="O15" s="109"/>
      <c r="P15" s="83">
        <f>SUM(Q15,W15)</f>
        <v>3256</v>
      </c>
      <c r="Q15" s="81">
        <f>SUM(R15:U15)</f>
        <v>2690</v>
      </c>
      <c r="R15" s="81">
        <v>38</v>
      </c>
      <c r="S15" s="81">
        <v>174</v>
      </c>
      <c r="T15" s="81">
        <v>862</v>
      </c>
      <c r="U15" s="81">
        <v>1616</v>
      </c>
      <c r="V15" s="81">
        <v>1128</v>
      </c>
      <c r="W15" s="81">
        <v>566</v>
      </c>
    </row>
    <row r="16" spans="1:23" ht="22.5" customHeight="1">
      <c r="A16" s="47" t="s">
        <v>320</v>
      </c>
      <c r="B16" s="18"/>
      <c r="C16" s="18"/>
      <c r="D16" s="18"/>
      <c r="E16" s="18"/>
      <c r="F16" s="18"/>
      <c r="G16" s="18"/>
      <c r="H16" s="18"/>
      <c r="I16" s="18"/>
      <c r="N16" s="108" t="s">
        <v>346</v>
      </c>
      <c r="O16" s="109"/>
      <c r="P16" s="83">
        <f>SUM(P17:P18)</f>
        <v>285</v>
      </c>
      <c r="Q16" s="81">
        <f>SUM(Q17:Q18)</f>
        <v>273</v>
      </c>
      <c r="R16" s="81">
        <f>SUM(R17:R18)</f>
        <v>3</v>
      </c>
      <c r="S16" s="81">
        <f>SUM(S17:S18)</f>
        <v>23</v>
      </c>
      <c r="T16" s="81">
        <f>SUM(T17:T18)</f>
        <v>128</v>
      </c>
      <c r="U16" s="81">
        <f>SUM(U17:U18)</f>
        <v>119</v>
      </c>
      <c r="V16" s="81">
        <f>SUM(V17:V18)</f>
        <v>57</v>
      </c>
      <c r="W16" s="81">
        <f>SUM(W17:W18)</f>
        <v>12</v>
      </c>
    </row>
    <row r="17" spans="1:23" ht="22.5" customHeight="1">
      <c r="A17" s="47" t="s">
        <v>319</v>
      </c>
      <c r="B17" s="6"/>
      <c r="C17" s="6"/>
      <c r="D17" s="6"/>
      <c r="E17" s="6"/>
      <c r="F17" s="6"/>
      <c r="G17" s="6"/>
      <c r="H17" s="6"/>
      <c r="I17" s="6"/>
      <c r="N17" s="41"/>
      <c r="O17" s="31" t="s">
        <v>345</v>
      </c>
      <c r="P17" s="83">
        <f>SUM(Q17,W17)</f>
        <v>140</v>
      </c>
      <c r="Q17" s="81">
        <f>SUM(R17:U17)</f>
        <v>129</v>
      </c>
      <c r="R17" s="75">
        <v>1</v>
      </c>
      <c r="S17" s="81">
        <v>13</v>
      </c>
      <c r="T17" s="81">
        <v>56</v>
      </c>
      <c r="U17" s="81">
        <v>59</v>
      </c>
      <c r="V17" s="81">
        <v>29</v>
      </c>
      <c r="W17" s="81">
        <v>11</v>
      </c>
    </row>
    <row r="18" spans="1:23" ht="22.5" customHeight="1">
      <c r="A18" s="6" t="s">
        <v>318</v>
      </c>
      <c r="B18" s="6"/>
      <c r="C18" s="6"/>
      <c r="D18" s="6"/>
      <c r="E18" s="6"/>
      <c r="F18" s="6"/>
      <c r="G18" s="6"/>
      <c r="H18" s="6"/>
      <c r="I18" s="6"/>
      <c r="N18" s="41"/>
      <c r="O18" s="31" t="s">
        <v>344</v>
      </c>
      <c r="P18" s="83">
        <f>SUM(Q18,W18)</f>
        <v>145</v>
      </c>
      <c r="Q18" s="81">
        <f>SUM(R18:U18)</f>
        <v>144</v>
      </c>
      <c r="R18" s="81">
        <v>2</v>
      </c>
      <c r="S18" s="81">
        <v>10</v>
      </c>
      <c r="T18" s="81">
        <v>72</v>
      </c>
      <c r="U18" s="81">
        <v>60</v>
      </c>
      <c r="V18" s="81">
        <v>28</v>
      </c>
      <c r="W18" s="75">
        <v>1</v>
      </c>
    </row>
    <row r="19" spans="1:23" ht="22.5" customHeight="1">
      <c r="A19" s="6" t="s">
        <v>317</v>
      </c>
      <c r="B19" s="18"/>
      <c r="C19" s="18"/>
      <c r="D19" s="17"/>
      <c r="E19" s="17"/>
      <c r="F19" s="17"/>
      <c r="G19" s="17"/>
      <c r="H19" s="17"/>
      <c r="I19" s="18"/>
      <c r="N19" s="108" t="s">
        <v>343</v>
      </c>
      <c r="O19" s="109"/>
      <c r="P19" s="83">
        <v>1311</v>
      </c>
      <c r="Q19" s="81">
        <v>1295</v>
      </c>
      <c r="R19" s="81">
        <v>63</v>
      </c>
      <c r="S19" s="81">
        <v>225</v>
      </c>
      <c r="T19" s="81">
        <v>663</v>
      </c>
      <c r="U19" s="81">
        <v>344</v>
      </c>
      <c r="V19" s="81">
        <v>173</v>
      </c>
      <c r="W19" s="75">
        <v>16</v>
      </c>
    </row>
    <row r="20" spans="14:23" ht="22.5" customHeight="1">
      <c r="N20" s="120"/>
      <c r="O20" s="256"/>
      <c r="P20" s="81"/>
      <c r="Q20" s="81"/>
      <c r="R20" s="81"/>
      <c r="S20" s="81"/>
      <c r="T20" s="81"/>
      <c r="U20" s="81"/>
      <c r="V20" s="81"/>
      <c r="W20" s="81"/>
    </row>
    <row r="21" spans="1:23" ht="22.5" customHeight="1">
      <c r="A21" s="95" t="s">
        <v>370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N21" s="41"/>
      <c r="O21" s="31" t="s">
        <v>340</v>
      </c>
      <c r="P21" s="83">
        <v>2828</v>
      </c>
      <c r="Q21" s="81">
        <v>2540</v>
      </c>
      <c r="R21" s="81">
        <v>86</v>
      </c>
      <c r="S21" s="81">
        <v>300</v>
      </c>
      <c r="T21" s="81">
        <v>970</v>
      </c>
      <c r="U21" s="81">
        <f>SUM(U26,U31)</f>
        <v>1183</v>
      </c>
      <c r="V21" s="81">
        <f>SUM(V26,V31)</f>
        <v>799</v>
      </c>
      <c r="W21" s="81">
        <v>288</v>
      </c>
    </row>
    <row r="22" spans="1:23" ht="22.5" customHeight="1">
      <c r="A22" s="96" t="s">
        <v>369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N22" s="41"/>
      <c r="O22" s="31" t="s">
        <v>339</v>
      </c>
      <c r="P22" s="83">
        <f>SUM(P27,P32)</f>
        <v>927</v>
      </c>
      <c r="Q22" s="81">
        <f>SUM(Q27,Q32)</f>
        <v>780</v>
      </c>
      <c r="R22" s="81">
        <f>SUM(R27,R32)</f>
        <v>14</v>
      </c>
      <c r="S22" s="81">
        <f>SUM(S27,S32)</f>
        <v>60</v>
      </c>
      <c r="T22" s="81">
        <f>SUM(T27,T32)</f>
        <v>235</v>
      </c>
      <c r="U22" s="81">
        <f>SUM(U27,U32)</f>
        <v>471</v>
      </c>
      <c r="V22" s="81">
        <f>SUM(V27,V32)</f>
        <v>299</v>
      </c>
      <c r="W22" s="81">
        <f>SUM(W27,W32)</f>
        <v>147</v>
      </c>
    </row>
    <row r="23" spans="1:23" ht="22.5" customHeight="1" thickBot="1">
      <c r="A23" s="6"/>
      <c r="B23" s="25"/>
      <c r="C23" s="25"/>
      <c r="D23" s="25"/>
      <c r="E23" s="25"/>
      <c r="F23" s="25"/>
      <c r="G23" s="25"/>
      <c r="H23" s="25"/>
      <c r="I23" s="25"/>
      <c r="J23" s="25"/>
      <c r="K23" s="19" t="s">
        <v>356</v>
      </c>
      <c r="N23" s="41"/>
      <c r="O23" s="31" t="s">
        <v>338</v>
      </c>
      <c r="P23" s="83">
        <f>SUM(P28,P33)</f>
        <v>1093</v>
      </c>
      <c r="Q23" s="81">
        <f>SUM(Q28,Q33)</f>
        <v>935</v>
      </c>
      <c r="R23" s="81">
        <f>SUM(R28,R33)</f>
        <v>4</v>
      </c>
      <c r="S23" s="81">
        <f>SUM(S28,S33)</f>
        <v>60</v>
      </c>
      <c r="T23" s="81">
        <f>SUM(T28,T33)</f>
        <v>446</v>
      </c>
      <c r="U23" s="81">
        <f>SUM(U28,U33)</f>
        <v>425</v>
      </c>
      <c r="V23" s="81">
        <f>SUM(V28,V33)</f>
        <v>260</v>
      </c>
      <c r="W23" s="81">
        <f>SUM(W28,W33)</f>
        <v>158</v>
      </c>
    </row>
    <row r="24" spans="1:23" ht="22.5" customHeight="1">
      <c r="A24" s="266" t="s">
        <v>371</v>
      </c>
      <c r="B24" s="123"/>
      <c r="C24" s="123"/>
      <c r="D24" s="155" t="s">
        <v>29</v>
      </c>
      <c r="E24" s="155" t="s">
        <v>368</v>
      </c>
      <c r="F24" s="141" t="s">
        <v>367</v>
      </c>
      <c r="G24" s="135"/>
      <c r="H24" s="135"/>
      <c r="I24" s="135"/>
      <c r="J24" s="135"/>
      <c r="K24" s="135"/>
      <c r="N24" s="56"/>
      <c r="O24" s="205"/>
      <c r="P24" s="81"/>
      <c r="Q24" s="81"/>
      <c r="R24" s="81"/>
      <c r="S24" s="206"/>
      <c r="T24" s="206"/>
      <c r="U24" s="206"/>
      <c r="V24" s="206"/>
      <c r="W24" s="206"/>
    </row>
    <row r="25" spans="1:23" ht="22.5" customHeight="1">
      <c r="A25" s="120"/>
      <c r="B25" s="120"/>
      <c r="C25" s="120"/>
      <c r="D25" s="147"/>
      <c r="E25" s="147"/>
      <c r="F25" s="133" t="s">
        <v>366</v>
      </c>
      <c r="G25" s="133" t="s">
        <v>352</v>
      </c>
      <c r="H25" s="133" t="s">
        <v>351</v>
      </c>
      <c r="I25" s="133" t="s">
        <v>350</v>
      </c>
      <c r="J25" s="265" t="s">
        <v>365</v>
      </c>
      <c r="K25" s="271"/>
      <c r="N25" s="108" t="s">
        <v>342</v>
      </c>
      <c r="O25" s="109"/>
      <c r="P25" s="83">
        <f>SUM(P26:P28)</f>
        <v>3396</v>
      </c>
      <c r="Q25" s="81">
        <f>SUM(Q26:Q28)</f>
        <v>2819</v>
      </c>
      <c r="R25" s="81">
        <f>SUM(R26:R28)</f>
        <v>39</v>
      </c>
      <c r="S25" s="81">
        <f>SUM(S26:S28)</f>
        <v>187</v>
      </c>
      <c r="T25" s="81">
        <f>SUM(T26:T28)</f>
        <v>918</v>
      </c>
      <c r="U25" s="81">
        <f>SUM(U26:U28)</f>
        <v>1675</v>
      </c>
      <c r="V25" s="81">
        <f>SUM(V26:V28)</f>
        <v>1157</v>
      </c>
      <c r="W25" s="81">
        <f>SUM(W26:W28)</f>
        <v>577</v>
      </c>
    </row>
    <row r="26" spans="1:23" ht="22.5" customHeight="1">
      <c r="A26" s="181"/>
      <c r="B26" s="181"/>
      <c r="C26" s="181"/>
      <c r="D26" s="182"/>
      <c r="E26" s="182"/>
      <c r="F26" s="182"/>
      <c r="G26" s="182"/>
      <c r="H26" s="182"/>
      <c r="I26" s="182"/>
      <c r="J26" s="262"/>
      <c r="K26" s="270" t="s">
        <v>348</v>
      </c>
      <c r="N26" s="41"/>
      <c r="O26" s="31" t="s">
        <v>340</v>
      </c>
      <c r="P26" s="83">
        <f>SUM(Q26,W26)</f>
        <v>1668</v>
      </c>
      <c r="Q26" s="81">
        <f>SUM(R26:U26)</f>
        <v>1391</v>
      </c>
      <c r="R26" s="81">
        <v>30</v>
      </c>
      <c r="S26" s="81">
        <v>106</v>
      </c>
      <c r="T26" s="81">
        <v>370</v>
      </c>
      <c r="U26" s="81">
        <v>885</v>
      </c>
      <c r="V26" s="81">
        <v>647</v>
      </c>
      <c r="W26" s="81">
        <v>277</v>
      </c>
    </row>
    <row r="27" spans="1:23" ht="22.5" customHeight="1">
      <c r="A27" s="145" t="s">
        <v>218</v>
      </c>
      <c r="B27" s="261"/>
      <c r="C27" s="146"/>
      <c r="D27" s="87">
        <f>SUM(E27:F27)</f>
        <v>16500</v>
      </c>
      <c r="E27" s="87">
        <v>2270</v>
      </c>
      <c r="F27" s="87">
        <f>SUM(G27:J27)</f>
        <v>14230</v>
      </c>
      <c r="G27" s="87">
        <v>1920</v>
      </c>
      <c r="H27" s="87">
        <v>2520</v>
      </c>
      <c r="I27" s="87">
        <v>5030</v>
      </c>
      <c r="J27" s="87">
        <v>4760</v>
      </c>
      <c r="K27" s="87">
        <v>3220</v>
      </c>
      <c r="N27" s="41"/>
      <c r="O27" s="31" t="s">
        <v>339</v>
      </c>
      <c r="P27" s="83">
        <f>SUM(Q27,W27)</f>
        <v>714</v>
      </c>
      <c r="Q27" s="81">
        <f>SUM(R27:U27)</f>
        <v>570</v>
      </c>
      <c r="R27" s="75">
        <v>6</v>
      </c>
      <c r="S27" s="81">
        <v>26</v>
      </c>
      <c r="T27" s="81">
        <v>140</v>
      </c>
      <c r="U27" s="81">
        <v>398</v>
      </c>
      <c r="V27" s="81">
        <v>265</v>
      </c>
      <c r="W27" s="81">
        <v>144</v>
      </c>
    </row>
    <row r="28" spans="1:23" ht="22.5" customHeight="1">
      <c r="A28" s="274" t="s">
        <v>373</v>
      </c>
      <c r="B28" s="272"/>
      <c r="C28" s="273"/>
      <c r="D28" s="87">
        <f>SUM(E28:F28)</f>
        <v>16080</v>
      </c>
      <c r="E28" s="87">
        <v>2100</v>
      </c>
      <c r="F28" s="87">
        <f>SUM(G28:J28)</f>
        <v>13980</v>
      </c>
      <c r="G28" s="87">
        <v>1970</v>
      </c>
      <c r="H28" s="87">
        <v>2390</v>
      </c>
      <c r="I28" s="87">
        <v>4810</v>
      </c>
      <c r="J28" s="87">
        <v>4810</v>
      </c>
      <c r="K28" s="87">
        <v>3230</v>
      </c>
      <c r="N28" s="41"/>
      <c r="O28" s="31" t="s">
        <v>338</v>
      </c>
      <c r="P28" s="83">
        <f>SUM(Q28,W28)</f>
        <v>1014</v>
      </c>
      <c r="Q28" s="81">
        <f>SUM(R28:U28)</f>
        <v>858</v>
      </c>
      <c r="R28" s="81">
        <v>3</v>
      </c>
      <c r="S28" s="81">
        <v>55</v>
      </c>
      <c r="T28" s="81">
        <v>408</v>
      </c>
      <c r="U28" s="81">
        <v>392</v>
      </c>
      <c r="V28" s="81">
        <v>245</v>
      </c>
      <c r="W28" s="81">
        <v>156</v>
      </c>
    </row>
    <row r="29" spans="1:23" ht="22.5" customHeight="1">
      <c r="A29" s="274" t="s">
        <v>374</v>
      </c>
      <c r="B29" s="272"/>
      <c r="C29" s="273"/>
      <c r="D29" s="87">
        <f>SUM(E29:F29)</f>
        <v>15440</v>
      </c>
      <c r="E29" s="87">
        <v>2040</v>
      </c>
      <c r="F29" s="87">
        <f>SUM(G29:J29)</f>
        <v>13400</v>
      </c>
      <c r="G29" s="87">
        <v>1680</v>
      </c>
      <c r="H29" s="87">
        <v>2330</v>
      </c>
      <c r="I29" s="87">
        <v>4450</v>
      </c>
      <c r="J29" s="87">
        <v>4940</v>
      </c>
      <c r="K29" s="87">
        <v>3440</v>
      </c>
      <c r="N29" s="56"/>
      <c r="O29" s="205"/>
      <c r="P29" s="81"/>
      <c r="Q29" s="81"/>
      <c r="R29" s="81"/>
      <c r="S29" s="206"/>
      <c r="T29" s="206"/>
      <c r="U29" s="206"/>
      <c r="V29" s="206"/>
      <c r="W29" s="206"/>
    </row>
    <row r="30" spans="1:23" ht="22.5" customHeight="1">
      <c r="A30" s="274" t="s">
        <v>375</v>
      </c>
      <c r="B30" s="272"/>
      <c r="C30" s="273"/>
      <c r="D30" s="87">
        <f>SUM(E30:F30)</f>
        <v>15020</v>
      </c>
      <c r="E30" s="87">
        <v>2110</v>
      </c>
      <c r="F30" s="87">
        <f>SUM(G30:J30)</f>
        <v>12910</v>
      </c>
      <c r="G30" s="87">
        <v>1570</v>
      </c>
      <c r="H30" s="87">
        <v>2180</v>
      </c>
      <c r="I30" s="87">
        <v>4260</v>
      </c>
      <c r="J30" s="87">
        <v>4900</v>
      </c>
      <c r="K30" s="87">
        <v>3460</v>
      </c>
      <c r="N30" s="255" t="s">
        <v>341</v>
      </c>
      <c r="O30" s="254"/>
      <c r="P30" s="83">
        <v>1456</v>
      </c>
      <c r="Q30" s="81">
        <v>1439</v>
      </c>
      <c r="R30" s="81">
        <v>65</v>
      </c>
      <c r="S30" s="81">
        <v>235</v>
      </c>
      <c r="T30" s="81">
        <v>735</v>
      </c>
      <c r="U30" s="81">
        <f>SUM(U31:U33)</f>
        <v>404</v>
      </c>
      <c r="V30" s="81">
        <f>SUM(V31:V33)</f>
        <v>201</v>
      </c>
      <c r="W30" s="81">
        <v>17</v>
      </c>
    </row>
    <row r="31" spans="1:23" ht="22.5" customHeight="1">
      <c r="A31" s="275" t="s">
        <v>376</v>
      </c>
      <c r="B31" s="275"/>
      <c r="C31" s="276"/>
      <c r="D31" s="246">
        <f>SUM(D33:D34)</f>
        <v>14765</v>
      </c>
      <c r="E31" s="246">
        <f>SUM(E33:E34)</f>
        <v>2100</v>
      </c>
      <c r="F31" s="246">
        <f>SUM(F33:F34)</f>
        <v>12665</v>
      </c>
      <c r="G31" s="246">
        <f>SUM(G33:G34)</f>
        <v>1325</v>
      </c>
      <c r="H31" s="246">
        <f>SUM(H33:H34)</f>
        <v>2121</v>
      </c>
      <c r="I31" s="246">
        <f>SUM(I33:I34)</f>
        <v>4141</v>
      </c>
      <c r="J31" s="246">
        <f>SUM(J33:J34)</f>
        <v>5078</v>
      </c>
      <c r="K31" s="246">
        <f>SUM(K33:K34)</f>
        <v>3597</v>
      </c>
      <c r="N31" s="41"/>
      <c r="O31" s="31" t="s">
        <v>340</v>
      </c>
      <c r="P31" s="83">
        <v>1160</v>
      </c>
      <c r="Q31" s="81">
        <v>1149</v>
      </c>
      <c r="R31" s="81">
        <v>56</v>
      </c>
      <c r="S31" s="81">
        <v>194</v>
      </c>
      <c r="T31" s="81">
        <v>601</v>
      </c>
      <c r="U31" s="81">
        <v>298</v>
      </c>
      <c r="V31" s="81">
        <v>152</v>
      </c>
      <c r="W31" s="75">
        <v>11</v>
      </c>
    </row>
    <row r="32" spans="1:23" ht="22.5" customHeight="1">
      <c r="A32" s="269"/>
      <c r="B32" s="41"/>
      <c r="C32" s="29"/>
      <c r="D32" s="84"/>
      <c r="E32" s="84"/>
      <c r="F32" s="84"/>
      <c r="G32" s="84"/>
      <c r="H32" s="84"/>
      <c r="I32" s="84"/>
      <c r="J32" s="84"/>
      <c r="K32" s="84"/>
      <c r="N32" s="41"/>
      <c r="O32" s="31" t="s">
        <v>339</v>
      </c>
      <c r="P32" s="83">
        <f>SUM(Q32,W32)</f>
        <v>213</v>
      </c>
      <c r="Q32" s="81">
        <f>SUM(R32:U32)</f>
        <v>210</v>
      </c>
      <c r="R32" s="75">
        <v>8</v>
      </c>
      <c r="S32" s="81">
        <v>34</v>
      </c>
      <c r="T32" s="81">
        <v>95</v>
      </c>
      <c r="U32" s="81">
        <v>73</v>
      </c>
      <c r="V32" s="81">
        <v>34</v>
      </c>
      <c r="W32" s="75">
        <v>3</v>
      </c>
    </row>
    <row r="33" spans="1:23" ht="22.5" customHeight="1">
      <c r="A33" s="120" t="s">
        <v>363</v>
      </c>
      <c r="B33" s="120"/>
      <c r="C33" s="256"/>
      <c r="D33" s="87">
        <f>SUM(D37,D41)</f>
        <v>7439</v>
      </c>
      <c r="E33" s="87">
        <f>SUM(E37,E41)</f>
        <v>1091</v>
      </c>
      <c r="F33" s="87">
        <f>SUM(F37,F41)</f>
        <v>6348</v>
      </c>
      <c r="G33" s="87">
        <f>SUM(G37,G41)</f>
        <v>700</v>
      </c>
      <c r="H33" s="87">
        <f>SUM(H37,H41)</f>
        <v>1088</v>
      </c>
      <c r="I33" s="87">
        <f>SUM(I37,I41)</f>
        <v>2058</v>
      </c>
      <c r="J33" s="87">
        <f>SUM(J37,J41)</f>
        <v>2502</v>
      </c>
      <c r="K33" s="87">
        <f>SUM(K37,K41)</f>
        <v>1747</v>
      </c>
      <c r="N33" s="33"/>
      <c r="O33" s="34" t="s">
        <v>338</v>
      </c>
      <c r="P33" s="94">
        <f>SUM(Q33,W33)</f>
        <v>79</v>
      </c>
      <c r="Q33" s="220">
        <f>SUM(R33:U33)</f>
        <v>77</v>
      </c>
      <c r="R33" s="78">
        <v>1</v>
      </c>
      <c r="S33" s="78">
        <v>5</v>
      </c>
      <c r="T33" s="220">
        <v>38</v>
      </c>
      <c r="U33" s="220">
        <v>33</v>
      </c>
      <c r="V33" s="220">
        <v>15</v>
      </c>
      <c r="W33" s="78">
        <v>2</v>
      </c>
    </row>
    <row r="34" spans="1:23" ht="22.5" customHeight="1">
      <c r="A34" s="120" t="s">
        <v>362</v>
      </c>
      <c r="B34" s="120"/>
      <c r="C34" s="256"/>
      <c r="D34" s="87">
        <f>SUM(D38,D42)</f>
        <v>7326</v>
      </c>
      <c r="E34" s="87">
        <f>SUM(E38,E42)</f>
        <v>1009</v>
      </c>
      <c r="F34" s="87">
        <f>SUM(F38,F42)</f>
        <v>6317</v>
      </c>
      <c r="G34" s="87">
        <f>SUM(G38,G42)</f>
        <v>625</v>
      </c>
      <c r="H34" s="87">
        <f>SUM(H38,H42)</f>
        <v>1033</v>
      </c>
      <c r="I34" s="87">
        <f>SUM(I38,I42)</f>
        <v>2083</v>
      </c>
      <c r="J34" s="87">
        <f>SUM(J38,J42)</f>
        <v>2576</v>
      </c>
      <c r="K34" s="87">
        <f>SUM(K38,K42)</f>
        <v>1850</v>
      </c>
      <c r="N34" s="253" t="s">
        <v>337</v>
      </c>
      <c r="O34" s="6"/>
      <c r="P34" s="6"/>
      <c r="Q34" s="6"/>
      <c r="R34" s="6"/>
      <c r="S34" s="6"/>
      <c r="T34" s="6"/>
      <c r="U34" s="6"/>
      <c r="V34" s="6"/>
      <c r="W34" s="6"/>
    </row>
    <row r="35" spans="1:23" ht="22.5" customHeight="1">
      <c r="A35" s="120"/>
      <c r="B35" s="120"/>
      <c r="C35" s="256"/>
      <c r="D35" s="84"/>
      <c r="E35" s="84"/>
      <c r="F35" s="84"/>
      <c r="G35" s="84"/>
      <c r="H35" s="84"/>
      <c r="I35" s="84"/>
      <c r="J35" s="84"/>
      <c r="K35" s="84"/>
      <c r="N35" s="253" t="s">
        <v>336</v>
      </c>
      <c r="O35" s="6"/>
      <c r="P35" s="6"/>
      <c r="Q35" s="6"/>
      <c r="R35" s="6"/>
      <c r="S35" s="6"/>
      <c r="T35" s="6"/>
      <c r="U35" s="6"/>
      <c r="V35" s="6"/>
      <c r="W35" s="6"/>
    </row>
    <row r="36" spans="1:23" ht="22.5" customHeight="1">
      <c r="A36" s="108" t="s">
        <v>364</v>
      </c>
      <c r="B36" s="108"/>
      <c r="C36" s="109"/>
      <c r="D36" s="87">
        <f>SUM(D37:D38)</f>
        <v>10141</v>
      </c>
      <c r="E36" s="87">
        <f>SUM(E37:E38)</f>
        <v>1346</v>
      </c>
      <c r="F36" s="87">
        <f>SUM(F37:F38)</f>
        <v>8795</v>
      </c>
      <c r="G36" s="87">
        <f>SUM(G37:G38)</f>
        <v>840</v>
      </c>
      <c r="H36" s="87">
        <f>SUM(H37:H38)</f>
        <v>1329</v>
      </c>
      <c r="I36" s="87">
        <f>SUM(I37:I38)</f>
        <v>2681</v>
      </c>
      <c r="J36" s="87">
        <f>SUM(J37:J38)</f>
        <v>3945</v>
      </c>
      <c r="K36" s="87">
        <f>SUM(K37:K38)</f>
        <v>2859</v>
      </c>
      <c r="N36" s="6" t="s">
        <v>317</v>
      </c>
      <c r="O36" s="6"/>
      <c r="P36" s="6"/>
      <c r="Q36" s="6"/>
      <c r="R36" s="6"/>
      <c r="S36" s="6"/>
      <c r="T36" s="6"/>
      <c r="U36" s="6"/>
      <c r="V36" s="6"/>
      <c r="W36" s="6"/>
    </row>
    <row r="37" spans="1:11" ht="22.5" customHeight="1">
      <c r="A37" s="120" t="s">
        <v>363</v>
      </c>
      <c r="B37" s="120"/>
      <c r="C37" s="256"/>
      <c r="D37" s="87">
        <f>SUM(E37:F37)</f>
        <v>5071</v>
      </c>
      <c r="E37" s="81">
        <v>691</v>
      </c>
      <c r="F37" s="87">
        <f>SUM(G37:J37)</f>
        <v>4380</v>
      </c>
      <c r="G37" s="81">
        <v>431</v>
      </c>
      <c r="H37" s="81">
        <v>675</v>
      </c>
      <c r="I37" s="81">
        <v>1307</v>
      </c>
      <c r="J37" s="81">
        <v>1967</v>
      </c>
      <c r="K37" s="81">
        <v>1423</v>
      </c>
    </row>
    <row r="38" spans="1:11" ht="22.5" customHeight="1">
      <c r="A38" s="120" t="s">
        <v>362</v>
      </c>
      <c r="B38" s="120"/>
      <c r="C38" s="256"/>
      <c r="D38" s="87">
        <f>SUM(E38:F38)</f>
        <v>5070</v>
      </c>
      <c r="E38" s="81">
        <v>655</v>
      </c>
      <c r="F38" s="87">
        <f>SUM(G38:J38)</f>
        <v>4415</v>
      </c>
      <c r="G38" s="81">
        <v>409</v>
      </c>
      <c r="H38" s="81">
        <v>654</v>
      </c>
      <c r="I38" s="81">
        <v>1374</v>
      </c>
      <c r="J38" s="81">
        <v>1978</v>
      </c>
      <c r="K38" s="81">
        <v>1436</v>
      </c>
    </row>
    <row r="39" spans="1:11" ht="22.5" customHeight="1">
      <c r="A39" s="25"/>
      <c r="B39" s="25"/>
      <c r="C39" s="268"/>
      <c r="D39" s="84"/>
      <c r="E39" s="84"/>
      <c r="F39" s="84"/>
      <c r="G39" s="84"/>
      <c r="H39" s="84"/>
      <c r="I39" s="84"/>
      <c r="J39" s="84"/>
      <c r="K39" s="84"/>
    </row>
    <row r="40" spans="1:11" ht="22.5" customHeight="1">
      <c r="A40" s="255" t="s">
        <v>321</v>
      </c>
      <c r="B40" s="255"/>
      <c r="C40" s="254"/>
      <c r="D40" s="87">
        <f>SUM(D41:D42)</f>
        <v>4624</v>
      </c>
      <c r="E40" s="87">
        <f>SUM(E41:E42)</f>
        <v>754</v>
      </c>
      <c r="F40" s="87">
        <f>SUM(F41:F42)</f>
        <v>3870</v>
      </c>
      <c r="G40" s="87">
        <f>SUM(G41:G42)</f>
        <v>485</v>
      </c>
      <c r="H40" s="87">
        <f>SUM(H41:H42)</f>
        <v>792</v>
      </c>
      <c r="I40" s="87">
        <f>SUM(I41:I42)</f>
        <v>1460</v>
      </c>
      <c r="J40" s="87">
        <f>SUM(J41:J42)</f>
        <v>1133</v>
      </c>
      <c r="K40" s="87">
        <f>SUM(K41:K42)</f>
        <v>738</v>
      </c>
    </row>
    <row r="41" spans="1:11" ht="22.5" customHeight="1">
      <c r="A41" s="120" t="s">
        <v>363</v>
      </c>
      <c r="B41" s="120"/>
      <c r="C41" s="256"/>
      <c r="D41" s="87">
        <f>SUM(E41:F41)</f>
        <v>2368</v>
      </c>
      <c r="E41" s="81">
        <v>400</v>
      </c>
      <c r="F41" s="87">
        <f>SUM(G41:J41)</f>
        <v>1968</v>
      </c>
      <c r="G41" s="81">
        <v>269</v>
      </c>
      <c r="H41" s="81">
        <v>413</v>
      </c>
      <c r="I41" s="81">
        <v>751</v>
      </c>
      <c r="J41" s="81">
        <v>535</v>
      </c>
      <c r="K41" s="81">
        <v>324</v>
      </c>
    </row>
    <row r="42" spans="1:11" ht="22.5" customHeight="1">
      <c r="A42" s="181" t="s">
        <v>362</v>
      </c>
      <c r="B42" s="181"/>
      <c r="C42" s="267"/>
      <c r="D42" s="94">
        <f>SUM(E42:F42)</f>
        <v>2256</v>
      </c>
      <c r="E42" s="220">
        <v>354</v>
      </c>
      <c r="F42" s="220">
        <f>SUM(G42:J42)</f>
        <v>1902</v>
      </c>
      <c r="G42" s="220">
        <v>216</v>
      </c>
      <c r="H42" s="220">
        <v>379</v>
      </c>
      <c r="I42" s="220">
        <v>709</v>
      </c>
      <c r="J42" s="220">
        <v>598</v>
      </c>
      <c r="K42" s="220">
        <v>414</v>
      </c>
    </row>
    <row r="43" spans="1:11" ht="22.5" customHeight="1">
      <c r="A43" s="47" t="s">
        <v>320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22.5" customHeight="1">
      <c r="A44" s="47" t="s">
        <v>361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22.5" customHeight="1">
      <c r="A45" s="6" t="s">
        <v>360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22.5" customHeight="1">
      <c r="A46" s="6" t="s">
        <v>317</v>
      </c>
      <c r="B46" s="6"/>
      <c r="C46" s="6"/>
      <c r="D46" s="6"/>
      <c r="E46" s="6"/>
      <c r="F46" s="6"/>
      <c r="G46" s="6"/>
      <c r="H46" s="6"/>
      <c r="I46" s="6"/>
      <c r="J46" s="6"/>
      <c r="K46" s="6"/>
    </row>
  </sheetData>
  <sheetProtection/>
  <mergeCells count="54">
    <mergeCell ref="F25:F26"/>
    <mergeCell ref="G25:G26"/>
    <mergeCell ref="H25:H26"/>
    <mergeCell ref="I25:I26"/>
    <mergeCell ref="J25:J26"/>
    <mergeCell ref="A38:C38"/>
    <mergeCell ref="A24:C26"/>
    <mergeCell ref="D24:D26"/>
    <mergeCell ref="E24:E26"/>
    <mergeCell ref="A21:K21"/>
    <mergeCell ref="A22:K22"/>
    <mergeCell ref="A40:C40"/>
    <mergeCell ref="A34:C34"/>
    <mergeCell ref="A36:C36"/>
    <mergeCell ref="A35:C35"/>
    <mergeCell ref="F24:K24"/>
    <mergeCell ref="A42:C42"/>
    <mergeCell ref="A41:C41"/>
    <mergeCell ref="A27:C27"/>
    <mergeCell ref="A33:C33"/>
    <mergeCell ref="A37:C37"/>
    <mergeCell ref="N25:O25"/>
    <mergeCell ref="N15:O15"/>
    <mergeCell ref="N30:O30"/>
    <mergeCell ref="Q6:V6"/>
    <mergeCell ref="N9:O9"/>
    <mergeCell ref="N13:O13"/>
    <mergeCell ref="N6:O8"/>
    <mergeCell ref="Q7:Q8"/>
    <mergeCell ref="R7:R8"/>
    <mergeCell ref="S7:S8"/>
    <mergeCell ref="N4:W4"/>
    <mergeCell ref="N14:O14"/>
    <mergeCell ref="T7:T8"/>
    <mergeCell ref="N3:W3"/>
    <mergeCell ref="N10:O10"/>
    <mergeCell ref="N11:O11"/>
    <mergeCell ref="N16:O16"/>
    <mergeCell ref="N19:O19"/>
    <mergeCell ref="N20:O20"/>
    <mergeCell ref="W6:W8"/>
    <mergeCell ref="P6:P8"/>
    <mergeCell ref="N12:O12"/>
    <mergeCell ref="U7:U8"/>
    <mergeCell ref="A3:I3"/>
    <mergeCell ref="B11:D11"/>
    <mergeCell ref="A15:D15"/>
    <mergeCell ref="A4:I4"/>
    <mergeCell ref="C13:D13"/>
    <mergeCell ref="C12:D12"/>
    <mergeCell ref="A6:D6"/>
    <mergeCell ref="A7:D7"/>
    <mergeCell ref="A9:D9"/>
    <mergeCell ref="B10:D10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A1" sqref="A1"/>
    </sheetView>
  </sheetViews>
  <sheetFormatPr defaultColWidth="8.796875" defaultRowHeight="18.75" customHeight="1"/>
  <cols>
    <col min="1" max="1" width="25.09765625" style="0" customWidth="1"/>
    <col min="2" max="16384" width="12" style="0" customWidth="1"/>
  </cols>
  <sheetData>
    <row r="1" spans="1:17" ht="18.75" customHeight="1">
      <c r="A1" s="166" t="s">
        <v>377</v>
      </c>
      <c r="Q1" s="176" t="s">
        <v>430</v>
      </c>
    </row>
    <row r="3" spans="1:17" ht="18.75" customHeight="1">
      <c r="A3" s="95" t="s">
        <v>429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8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5"/>
      <c r="O4" s="23"/>
      <c r="P4" s="19"/>
      <c r="Q4" s="292" t="s">
        <v>432</v>
      </c>
    </row>
    <row r="5" spans="1:17" ht="18.75" customHeight="1">
      <c r="A5" s="291" t="s">
        <v>427</v>
      </c>
      <c r="B5" s="179" t="s">
        <v>29</v>
      </c>
      <c r="C5" s="165"/>
      <c r="D5" s="124"/>
      <c r="E5" s="151" t="s">
        <v>426</v>
      </c>
      <c r="F5" s="179" t="s">
        <v>425</v>
      </c>
      <c r="G5" s="165"/>
      <c r="H5" s="124"/>
      <c r="I5" s="293" t="s">
        <v>433</v>
      </c>
      <c r="J5" s="135"/>
      <c r="K5" s="135"/>
      <c r="L5" s="135"/>
      <c r="M5" s="135"/>
      <c r="N5" s="135"/>
      <c r="O5" s="135"/>
      <c r="P5" s="135"/>
      <c r="Q5" s="135"/>
    </row>
    <row r="6" spans="1:17" ht="18.75" customHeight="1">
      <c r="A6" s="126"/>
      <c r="B6" s="284"/>
      <c r="C6" s="127"/>
      <c r="D6" s="128"/>
      <c r="E6" s="132"/>
      <c r="F6" s="284"/>
      <c r="G6" s="127"/>
      <c r="H6" s="128"/>
      <c r="I6" s="290" t="s">
        <v>423</v>
      </c>
      <c r="J6" s="289"/>
      <c r="K6" s="288"/>
      <c r="L6" s="290" t="s">
        <v>422</v>
      </c>
      <c r="M6" s="289"/>
      <c r="N6" s="288"/>
      <c r="O6" s="287" t="s">
        <v>421</v>
      </c>
      <c r="P6" s="289"/>
      <c r="Q6" s="289"/>
    </row>
    <row r="7" spans="1:17" ht="18.75" customHeight="1">
      <c r="A7" s="128"/>
      <c r="B7" s="36" t="s">
        <v>414</v>
      </c>
      <c r="C7" s="36" t="s">
        <v>415</v>
      </c>
      <c r="D7" s="36" t="s">
        <v>413</v>
      </c>
      <c r="E7" s="283" t="s">
        <v>413</v>
      </c>
      <c r="F7" s="36" t="s">
        <v>414</v>
      </c>
      <c r="G7" s="36" t="s">
        <v>415</v>
      </c>
      <c r="H7" s="36" t="s">
        <v>413</v>
      </c>
      <c r="I7" s="36" t="s">
        <v>414</v>
      </c>
      <c r="J7" s="36" t="s">
        <v>415</v>
      </c>
      <c r="K7" s="36" t="s">
        <v>413</v>
      </c>
      <c r="L7" s="36" t="s">
        <v>414</v>
      </c>
      <c r="M7" s="36" t="s">
        <v>415</v>
      </c>
      <c r="N7" s="36" t="s">
        <v>413</v>
      </c>
      <c r="O7" s="36" t="s">
        <v>414</v>
      </c>
      <c r="P7" s="36" t="s">
        <v>415</v>
      </c>
      <c r="Q7" s="270" t="s">
        <v>413</v>
      </c>
    </row>
    <row r="8" spans="1:17" ht="18.75" customHeight="1">
      <c r="A8" s="46" t="s">
        <v>218</v>
      </c>
      <c r="B8" s="80">
        <v>7070</v>
      </c>
      <c r="C8" s="82">
        <v>292664</v>
      </c>
      <c r="D8" s="82">
        <v>144861</v>
      </c>
      <c r="E8" s="87">
        <v>13</v>
      </c>
      <c r="F8" s="87">
        <v>15</v>
      </c>
      <c r="G8" s="87">
        <v>145</v>
      </c>
      <c r="H8" s="87">
        <v>7</v>
      </c>
      <c r="I8" s="87">
        <v>6123</v>
      </c>
      <c r="J8" s="87">
        <v>226221</v>
      </c>
      <c r="K8" s="87">
        <v>8769</v>
      </c>
      <c r="L8" s="87">
        <v>427</v>
      </c>
      <c r="M8" s="87">
        <v>42894</v>
      </c>
      <c r="N8" s="87">
        <v>4616</v>
      </c>
      <c r="O8" s="87">
        <v>58</v>
      </c>
      <c r="P8" s="87">
        <v>6664</v>
      </c>
      <c r="Q8" s="87">
        <v>9178</v>
      </c>
    </row>
    <row r="9" spans="1:17" ht="18.75" customHeight="1">
      <c r="A9" s="282" t="s">
        <v>412</v>
      </c>
      <c r="B9" s="83">
        <v>7480</v>
      </c>
      <c r="C9" s="81">
        <v>261158</v>
      </c>
      <c r="D9" s="81">
        <v>111611</v>
      </c>
      <c r="E9" s="87">
        <v>12</v>
      </c>
      <c r="F9" s="87">
        <v>13</v>
      </c>
      <c r="G9" s="87">
        <v>50</v>
      </c>
      <c r="H9" s="87">
        <v>3</v>
      </c>
      <c r="I9" s="87">
        <v>6530</v>
      </c>
      <c r="J9" s="87">
        <v>207412</v>
      </c>
      <c r="K9" s="87">
        <v>7675</v>
      </c>
      <c r="L9" s="87">
        <v>412</v>
      </c>
      <c r="M9" s="87">
        <v>30939</v>
      </c>
      <c r="N9" s="87">
        <v>3910</v>
      </c>
      <c r="O9" s="87">
        <v>58</v>
      </c>
      <c r="P9" s="87">
        <v>7600</v>
      </c>
      <c r="Q9" s="87">
        <v>7939</v>
      </c>
    </row>
    <row r="10" spans="1:17" ht="18.75" customHeight="1">
      <c r="A10" s="282" t="s">
        <v>411</v>
      </c>
      <c r="B10" s="83">
        <v>7157</v>
      </c>
      <c r="C10" s="81">
        <v>257550</v>
      </c>
      <c r="D10" s="81">
        <v>114044</v>
      </c>
      <c r="E10" s="87">
        <v>35</v>
      </c>
      <c r="F10" s="87">
        <v>7</v>
      </c>
      <c r="G10" s="87">
        <v>61</v>
      </c>
      <c r="H10" s="87">
        <v>1</v>
      </c>
      <c r="I10" s="87">
        <v>6221</v>
      </c>
      <c r="J10" s="87">
        <v>205008</v>
      </c>
      <c r="K10" s="87">
        <v>8895</v>
      </c>
      <c r="L10" s="87">
        <v>412</v>
      </c>
      <c r="M10" s="87">
        <v>29649</v>
      </c>
      <c r="N10" s="87">
        <v>6000</v>
      </c>
      <c r="O10" s="87">
        <v>56</v>
      </c>
      <c r="P10" s="87">
        <v>7384</v>
      </c>
      <c r="Q10" s="87">
        <v>11312</v>
      </c>
    </row>
    <row r="11" spans="1:17" ht="18.75" customHeight="1">
      <c r="A11" s="282" t="s">
        <v>410</v>
      </c>
      <c r="B11" s="83">
        <v>6904</v>
      </c>
      <c r="C11" s="81">
        <v>244266</v>
      </c>
      <c r="D11" s="81">
        <v>105113</v>
      </c>
      <c r="E11" s="87">
        <v>4</v>
      </c>
      <c r="F11" s="87">
        <v>7</v>
      </c>
      <c r="G11" s="87">
        <v>29</v>
      </c>
      <c r="H11" s="87">
        <v>1</v>
      </c>
      <c r="I11" s="87">
        <v>5983</v>
      </c>
      <c r="J11" s="87">
        <v>194677</v>
      </c>
      <c r="K11" s="87">
        <v>7263</v>
      </c>
      <c r="L11" s="87">
        <v>405</v>
      </c>
      <c r="M11" s="87">
        <v>28968</v>
      </c>
      <c r="N11" s="87">
        <v>4139</v>
      </c>
      <c r="O11" s="87">
        <v>53</v>
      </c>
      <c r="P11" s="87">
        <v>6698</v>
      </c>
      <c r="Q11" s="87">
        <v>7881</v>
      </c>
    </row>
    <row r="12" spans="1:17" ht="18.75" customHeight="1">
      <c r="A12" s="86" t="s">
        <v>409</v>
      </c>
      <c r="B12" s="71">
        <v>6902</v>
      </c>
      <c r="C12" s="72">
        <v>235739</v>
      </c>
      <c r="D12" s="72">
        <v>81791</v>
      </c>
      <c r="E12" s="72">
        <f>SUM(E14:E46)</f>
        <v>11</v>
      </c>
      <c r="F12" s="72">
        <v>9</v>
      </c>
      <c r="G12" s="72">
        <f>SUM(G14:G46)</f>
        <v>129</v>
      </c>
      <c r="H12" s="72">
        <v>2</v>
      </c>
      <c r="I12" s="72">
        <f>SUM(I14:I46)</f>
        <v>6019</v>
      </c>
      <c r="J12" s="72">
        <v>187402</v>
      </c>
      <c r="K12" s="72">
        <f>SUM(K14:K46)</f>
        <v>7201</v>
      </c>
      <c r="L12" s="72">
        <v>385</v>
      </c>
      <c r="M12" s="72">
        <f>SUM(M14:M46)</f>
        <v>27304</v>
      </c>
      <c r="N12" s="72">
        <v>3870</v>
      </c>
      <c r="O12" s="72">
        <v>52</v>
      </c>
      <c r="P12" s="72">
        <f>SUM(P14:P46)</f>
        <v>6332</v>
      </c>
      <c r="Q12" s="72">
        <f>SUM(Q14:Q46)</f>
        <v>6040</v>
      </c>
    </row>
    <row r="13" spans="1:17" ht="18.75" customHeight="1">
      <c r="A13" s="29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</row>
    <row r="14" spans="1:17" ht="18.75" customHeight="1">
      <c r="A14" s="31" t="s">
        <v>408</v>
      </c>
      <c r="B14" s="83">
        <v>30</v>
      </c>
      <c r="C14" s="81">
        <v>4841</v>
      </c>
      <c r="D14" s="81">
        <v>3467</v>
      </c>
      <c r="E14" s="278" t="s">
        <v>4</v>
      </c>
      <c r="F14" s="278" t="s">
        <v>4</v>
      </c>
      <c r="G14" s="278" t="s">
        <v>4</v>
      </c>
      <c r="H14" s="278" t="s">
        <v>4</v>
      </c>
      <c r="I14" s="278" t="s">
        <v>4</v>
      </c>
      <c r="J14" s="278" t="s">
        <v>4</v>
      </c>
      <c r="K14" s="278" t="s">
        <v>4</v>
      </c>
      <c r="L14" s="278" t="s">
        <v>4</v>
      </c>
      <c r="M14" s="278" t="s">
        <v>4</v>
      </c>
      <c r="N14" s="278" t="s">
        <v>4</v>
      </c>
      <c r="O14" s="278">
        <v>8</v>
      </c>
      <c r="P14" s="278">
        <v>1350</v>
      </c>
      <c r="Q14" s="278">
        <v>606</v>
      </c>
    </row>
    <row r="15" spans="1:17" ht="18.75" customHeight="1">
      <c r="A15" s="46" t="s">
        <v>407</v>
      </c>
      <c r="B15" s="83">
        <v>135</v>
      </c>
      <c r="C15" s="81">
        <v>13744</v>
      </c>
      <c r="D15" s="81">
        <v>4190</v>
      </c>
      <c r="E15" s="278" t="s">
        <v>4</v>
      </c>
      <c r="F15" s="278" t="s">
        <v>4</v>
      </c>
      <c r="G15" s="278" t="s">
        <v>4</v>
      </c>
      <c r="H15" s="278" t="s">
        <v>4</v>
      </c>
      <c r="I15" s="278">
        <v>55</v>
      </c>
      <c r="J15" s="278">
        <v>5088</v>
      </c>
      <c r="K15" s="278">
        <v>1337</v>
      </c>
      <c r="L15" s="278">
        <v>67</v>
      </c>
      <c r="M15" s="278">
        <v>6526</v>
      </c>
      <c r="N15" s="278">
        <v>1994</v>
      </c>
      <c r="O15" s="278">
        <v>13</v>
      </c>
      <c r="P15" s="278">
        <v>2130</v>
      </c>
      <c r="Q15" s="278">
        <v>860</v>
      </c>
    </row>
    <row r="16" spans="1:17" ht="18.75" customHeight="1">
      <c r="A16" s="31" t="s">
        <v>406</v>
      </c>
      <c r="B16" s="83">
        <v>233</v>
      </c>
      <c r="C16" s="81">
        <v>13297</v>
      </c>
      <c r="D16" s="81">
        <v>483</v>
      </c>
      <c r="E16" s="278" t="s">
        <v>4</v>
      </c>
      <c r="F16" s="278" t="s">
        <v>4</v>
      </c>
      <c r="G16" s="278" t="s">
        <v>4</v>
      </c>
      <c r="H16" s="278" t="s">
        <v>4</v>
      </c>
      <c r="I16" s="278">
        <v>233</v>
      </c>
      <c r="J16" s="278">
        <v>13297</v>
      </c>
      <c r="K16" s="278">
        <v>483</v>
      </c>
      <c r="L16" s="278" t="s">
        <v>4</v>
      </c>
      <c r="M16" s="278" t="s">
        <v>4</v>
      </c>
      <c r="N16" s="278" t="s">
        <v>4</v>
      </c>
      <c r="O16" s="278" t="s">
        <v>4</v>
      </c>
      <c r="P16" s="278" t="s">
        <v>4</v>
      </c>
      <c r="Q16" s="278" t="s">
        <v>4</v>
      </c>
    </row>
    <row r="17" spans="1:17" ht="18.75" customHeight="1">
      <c r="A17" s="31" t="s">
        <v>405</v>
      </c>
      <c r="B17" s="83">
        <v>93</v>
      </c>
      <c r="C17" s="81">
        <v>3038</v>
      </c>
      <c r="D17" s="81">
        <v>267</v>
      </c>
      <c r="E17" s="278" t="s">
        <v>4</v>
      </c>
      <c r="F17" s="278" t="s">
        <v>4</v>
      </c>
      <c r="G17" s="278" t="s">
        <v>4</v>
      </c>
      <c r="H17" s="278" t="s">
        <v>4</v>
      </c>
      <c r="I17" s="278">
        <v>93</v>
      </c>
      <c r="J17" s="278">
        <v>3038</v>
      </c>
      <c r="K17" s="278">
        <v>267</v>
      </c>
      <c r="L17" s="278" t="s">
        <v>4</v>
      </c>
      <c r="M17" s="278" t="s">
        <v>4</v>
      </c>
      <c r="N17" s="278" t="s">
        <v>4</v>
      </c>
      <c r="O17" s="278" t="s">
        <v>4</v>
      </c>
      <c r="P17" s="278" t="s">
        <v>4</v>
      </c>
      <c r="Q17" s="278" t="s">
        <v>4</v>
      </c>
    </row>
    <row r="18" spans="1:17" ht="18.75" customHeight="1">
      <c r="A18" s="31" t="s">
        <v>404</v>
      </c>
      <c r="B18" s="83">
        <v>40</v>
      </c>
      <c r="C18" s="81">
        <v>3226</v>
      </c>
      <c r="D18" s="81">
        <v>447</v>
      </c>
      <c r="E18" s="278" t="s">
        <v>4</v>
      </c>
      <c r="F18" s="278" t="s">
        <v>4</v>
      </c>
      <c r="G18" s="278" t="s">
        <v>4</v>
      </c>
      <c r="H18" s="278" t="s">
        <v>4</v>
      </c>
      <c r="I18" s="278">
        <v>27</v>
      </c>
      <c r="J18" s="278">
        <v>2057</v>
      </c>
      <c r="K18" s="278">
        <v>194</v>
      </c>
      <c r="L18" s="278">
        <v>13</v>
      </c>
      <c r="M18" s="278">
        <v>1169</v>
      </c>
      <c r="N18" s="278">
        <v>253</v>
      </c>
      <c r="O18" s="278" t="s">
        <v>4</v>
      </c>
      <c r="P18" s="278" t="s">
        <v>4</v>
      </c>
      <c r="Q18" s="278" t="s">
        <v>4</v>
      </c>
    </row>
    <row r="19" spans="1:17" ht="18.75" customHeight="1">
      <c r="A19" s="31"/>
      <c r="B19" s="279"/>
      <c r="C19" s="279"/>
      <c r="D19" s="279"/>
      <c r="E19" s="279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0" spans="1:17" ht="18.75" customHeight="1">
      <c r="A20" s="31" t="s">
        <v>403</v>
      </c>
      <c r="B20" s="83">
        <v>15</v>
      </c>
      <c r="C20" s="278" t="s">
        <v>4</v>
      </c>
      <c r="D20" s="81">
        <v>44</v>
      </c>
      <c r="E20" s="278" t="s">
        <v>4</v>
      </c>
      <c r="F20" s="278" t="s">
        <v>4</v>
      </c>
      <c r="G20" s="278" t="s">
        <v>4</v>
      </c>
      <c r="H20" s="278" t="s">
        <v>4</v>
      </c>
      <c r="I20" s="278" t="s">
        <v>4</v>
      </c>
      <c r="J20" s="278" t="s">
        <v>4</v>
      </c>
      <c r="K20" s="278" t="s">
        <v>4</v>
      </c>
      <c r="L20" s="278" t="s">
        <v>4</v>
      </c>
      <c r="M20" s="278" t="s">
        <v>4</v>
      </c>
      <c r="N20" s="278" t="s">
        <v>4</v>
      </c>
      <c r="O20" s="278" t="s">
        <v>4</v>
      </c>
      <c r="P20" s="278" t="s">
        <v>4</v>
      </c>
      <c r="Q20" s="278" t="s">
        <v>4</v>
      </c>
    </row>
    <row r="21" spans="1:17" ht="18.75" customHeight="1">
      <c r="A21" s="39" t="s">
        <v>402</v>
      </c>
      <c r="B21" s="280" t="s">
        <v>431</v>
      </c>
      <c r="C21" s="81">
        <v>68</v>
      </c>
      <c r="D21" s="81">
        <v>1375</v>
      </c>
      <c r="E21" s="278" t="s">
        <v>4</v>
      </c>
      <c r="F21" s="278" t="s">
        <v>4</v>
      </c>
      <c r="G21" s="278" t="s">
        <v>4</v>
      </c>
      <c r="H21" s="278" t="s">
        <v>4</v>
      </c>
      <c r="I21" s="278" t="s">
        <v>4</v>
      </c>
      <c r="J21" s="278" t="s">
        <v>4</v>
      </c>
      <c r="K21" s="278" t="s">
        <v>4</v>
      </c>
      <c r="L21" s="278" t="s">
        <v>4</v>
      </c>
      <c r="M21" s="278" t="s">
        <v>4</v>
      </c>
      <c r="N21" s="278" t="s">
        <v>4</v>
      </c>
      <c r="O21" s="278" t="s">
        <v>4</v>
      </c>
      <c r="P21" s="278" t="s">
        <v>4</v>
      </c>
      <c r="Q21" s="278" t="s">
        <v>4</v>
      </c>
    </row>
    <row r="22" spans="1:17" ht="18.75" customHeight="1">
      <c r="A22" s="281" t="s">
        <v>401</v>
      </c>
      <c r="B22" s="83">
        <v>3</v>
      </c>
      <c r="C22" s="81">
        <v>307</v>
      </c>
      <c r="D22" s="81">
        <v>14719</v>
      </c>
      <c r="E22" s="278" t="s">
        <v>4</v>
      </c>
      <c r="F22" s="278" t="s">
        <v>4</v>
      </c>
      <c r="G22" s="278" t="s">
        <v>4</v>
      </c>
      <c r="H22" s="278" t="s">
        <v>4</v>
      </c>
      <c r="I22" s="278" t="s">
        <v>4</v>
      </c>
      <c r="J22" s="278" t="s">
        <v>4</v>
      </c>
      <c r="K22" s="278" t="s">
        <v>4</v>
      </c>
      <c r="L22" s="278" t="s">
        <v>4</v>
      </c>
      <c r="M22" s="278" t="s">
        <v>4</v>
      </c>
      <c r="N22" s="278" t="s">
        <v>4</v>
      </c>
      <c r="O22" s="278" t="s">
        <v>4</v>
      </c>
      <c r="P22" s="278" t="s">
        <v>4</v>
      </c>
      <c r="Q22" s="278" t="s">
        <v>4</v>
      </c>
    </row>
    <row r="23" spans="1:17" ht="18.75" customHeight="1">
      <c r="A23" s="281" t="s">
        <v>400</v>
      </c>
      <c r="B23" s="83">
        <v>7</v>
      </c>
      <c r="C23" s="81">
        <v>564</v>
      </c>
      <c r="D23" s="81">
        <v>2971</v>
      </c>
      <c r="E23" s="278" t="s">
        <v>4</v>
      </c>
      <c r="F23" s="278" t="s">
        <v>4</v>
      </c>
      <c r="G23" s="278" t="s">
        <v>4</v>
      </c>
      <c r="H23" s="278" t="s">
        <v>4</v>
      </c>
      <c r="I23" s="278" t="s">
        <v>4</v>
      </c>
      <c r="J23" s="278" t="s">
        <v>4</v>
      </c>
      <c r="K23" s="278" t="s">
        <v>4</v>
      </c>
      <c r="L23" s="278" t="s">
        <v>4</v>
      </c>
      <c r="M23" s="278" t="s">
        <v>4</v>
      </c>
      <c r="N23" s="278" t="s">
        <v>4</v>
      </c>
      <c r="O23" s="278">
        <v>7</v>
      </c>
      <c r="P23" s="278">
        <v>564</v>
      </c>
      <c r="Q23" s="278">
        <v>2971</v>
      </c>
    </row>
    <row r="24" spans="1:17" ht="18.75" customHeight="1">
      <c r="A24" s="31" t="s">
        <v>399</v>
      </c>
      <c r="B24" s="83">
        <v>3</v>
      </c>
      <c r="C24" s="81">
        <v>235</v>
      </c>
      <c r="D24" s="81">
        <v>81</v>
      </c>
      <c r="E24" s="278" t="s">
        <v>4</v>
      </c>
      <c r="F24" s="278" t="s">
        <v>4</v>
      </c>
      <c r="G24" s="278" t="s">
        <v>4</v>
      </c>
      <c r="H24" s="278" t="s">
        <v>4</v>
      </c>
      <c r="I24" s="278">
        <v>3</v>
      </c>
      <c r="J24" s="278">
        <v>235</v>
      </c>
      <c r="K24" s="278">
        <v>81</v>
      </c>
      <c r="L24" s="278" t="s">
        <v>4</v>
      </c>
      <c r="M24" s="278" t="s">
        <v>4</v>
      </c>
      <c r="N24" s="278" t="s">
        <v>4</v>
      </c>
      <c r="O24" s="278" t="s">
        <v>4</v>
      </c>
      <c r="P24" s="278" t="s">
        <v>4</v>
      </c>
      <c r="Q24" s="278" t="s">
        <v>4</v>
      </c>
    </row>
    <row r="25" spans="1:17" ht="18.75" customHeight="1">
      <c r="A25" s="31"/>
      <c r="B25" s="279"/>
      <c r="C25" s="279"/>
      <c r="D25" s="279"/>
      <c r="E25" s="279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1:17" ht="18.75" customHeight="1">
      <c r="A26" s="31" t="s">
        <v>398</v>
      </c>
      <c r="B26" s="83">
        <v>6</v>
      </c>
      <c r="C26" s="81">
        <v>364</v>
      </c>
      <c r="D26" s="81">
        <v>1197</v>
      </c>
      <c r="E26" s="278" t="s">
        <v>4</v>
      </c>
      <c r="F26" s="278" t="s">
        <v>4</v>
      </c>
      <c r="G26" s="278" t="s">
        <v>4</v>
      </c>
      <c r="H26" s="278" t="s">
        <v>4</v>
      </c>
      <c r="I26" s="278" t="s">
        <v>4</v>
      </c>
      <c r="J26" s="278" t="s">
        <v>4</v>
      </c>
      <c r="K26" s="278" t="s">
        <v>4</v>
      </c>
      <c r="L26" s="278" t="s">
        <v>4</v>
      </c>
      <c r="M26" s="278" t="s">
        <v>4</v>
      </c>
      <c r="N26" s="278" t="s">
        <v>4</v>
      </c>
      <c r="O26" s="278" t="s">
        <v>4</v>
      </c>
      <c r="P26" s="278" t="s">
        <v>4</v>
      </c>
      <c r="Q26" s="278" t="s">
        <v>4</v>
      </c>
    </row>
    <row r="27" spans="1:17" ht="18.75" customHeight="1">
      <c r="A27" s="31" t="s">
        <v>397</v>
      </c>
      <c r="B27" s="278" t="s">
        <v>4</v>
      </c>
      <c r="C27" s="278" t="s">
        <v>4</v>
      </c>
      <c r="D27" s="278" t="s">
        <v>4</v>
      </c>
      <c r="E27" s="278" t="s">
        <v>4</v>
      </c>
      <c r="F27" s="278" t="s">
        <v>4</v>
      </c>
      <c r="G27" s="278" t="s">
        <v>4</v>
      </c>
      <c r="H27" s="278" t="s">
        <v>4</v>
      </c>
      <c r="I27" s="278" t="s">
        <v>4</v>
      </c>
      <c r="J27" s="278" t="s">
        <v>4</v>
      </c>
      <c r="K27" s="278" t="s">
        <v>4</v>
      </c>
      <c r="L27" s="278" t="s">
        <v>4</v>
      </c>
      <c r="M27" s="278" t="s">
        <v>4</v>
      </c>
      <c r="N27" s="278" t="s">
        <v>4</v>
      </c>
      <c r="O27" s="278" t="s">
        <v>4</v>
      </c>
      <c r="P27" s="278" t="s">
        <v>4</v>
      </c>
      <c r="Q27" s="278" t="s">
        <v>4</v>
      </c>
    </row>
    <row r="28" spans="1:17" ht="18.75" customHeight="1">
      <c r="A28" s="31" t="s">
        <v>396</v>
      </c>
      <c r="B28" s="83">
        <v>1630</v>
      </c>
      <c r="C28" s="81">
        <v>107078</v>
      </c>
      <c r="D28" s="81">
        <v>2849</v>
      </c>
      <c r="E28" s="278" t="s">
        <v>4</v>
      </c>
      <c r="F28" s="278" t="s">
        <v>380</v>
      </c>
      <c r="G28" s="278">
        <v>5</v>
      </c>
      <c r="H28" s="278">
        <v>0</v>
      </c>
      <c r="I28" s="278">
        <v>1522</v>
      </c>
      <c r="J28" s="278">
        <v>95619</v>
      </c>
      <c r="K28" s="278">
        <v>2207</v>
      </c>
      <c r="L28" s="278">
        <v>104</v>
      </c>
      <c r="M28" s="278">
        <v>11331</v>
      </c>
      <c r="N28" s="278">
        <v>620</v>
      </c>
      <c r="O28" s="278">
        <v>3</v>
      </c>
      <c r="P28" s="278">
        <v>123</v>
      </c>
      <c r="Q28" s="278">
        <v>22</v>
      </c>
    </row>
    <row r="29" spans="1:17" ht="18.75" customHeight="1">
      <c r="A29" s="31" t="s">
        <v>395</v>
      </c>
      <c r="B29" s="83">
        <v>90</v>
      </c>
      <c r="C29" s="278" t="s">
        <v>4</v>
      </c>
      <c r="D29" s="81">
        <v>13705</v>
      </c>
      <c r="E29" s="278" t="s">
        <v>4</v>
      </c>
      <c r="F29" s="278" t="s">
        <v>4</v>
      </c>
      <c r="G29" s="278" t="s">
        <v>4</v>
      </c>
      <c r="H29" s="278" t="s">
        <v>4</v>
      </c>
      <c r="I29" s="278" t="s">
        <v>4</v>
      </c>
      <c r="J29" s="278" t="s">
        <v>4</v>
      </c>
      <c r="K29" s="278" t="s">
        <v>4</v>
      </c>
      <c r="L29" s="278" t="s">
        <v>4</v>
      </c>
      <c r="M29" s="278" t="s">
        <v>4</v>
      </c>
      <c r="N29" s="278" t="s">
        <v>4</v>
      </c>
      <c r="O29" s="278" t="s">
        <v>4</v>
      </c>
      <c r="P29" s="278" t="s">
        <v>4</v>
      </c>
      <c r="Q29" s="278" t="s">
        <v>4</v>
      </c>
    </row>
    <row r="30" spans="1:17" ht="18.75" customHeight="1">
      <c r="A30" s="31" t="s">
        <v>394</v>
      </c>
      <c r="B30" s="83">
        <v>238</v>
      </c>
      <c r="C30" s="278" t="s">
        <v>4</v>
      </c>
      <c r="D30" s="81">
        <v>2479</v>
      </c>
      <c r="E30" s="278" t="s">
        <v>4</v>
      </c>
      <c r="F30" s="278" t="s">
        <v>4</v>
      </c>
      <c r="G30" s="278" t="s">
        <v>4</v>
      </c>
      <c r="H30" s="278" t="s">
        <v>4</v>
      </c>
      <c r="I30" s="278" t="s">
        <v>4</v>
      </c>
      <c r="J30" s="278" t="s">
        <v>4</v>
      </c>
      <c r="K30" s="278" t="s">
        <v>4</v>
      </c>
      <c r="L30" s="278" t="s">
        <v>4</v>
      </c>
      <c r="M30" s="278" t="s">
        <v>4</v>
      </c>
      <c r="N30" s="278" t="s">
        <v>4</v>
      </c>
      <c r="O30" s="278" t="s">
        <v>4</v>
      </c>
      <c r="P30" s="278" t="s">
        <v>4</v>
      </c>
      <c r="Q30" s="278" t="s">
        <v>4</v>
      </c>
    </row>
    <row r="31" spans="1:17" ht="18.75" customHeight="1">
      <c r="A31" s="31"/>
      <c r="B31" s="279"/>
      <c r="C31" s="279"/>
      <c r="D31" s="279"/>
      <c r="E31" s="279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</row>
    <row r="32" spans="1:17" ht="18.75" customHeight="1">
      <c r="A32" s="31" t="s">
        <v>393</v>
      </c>
      <c r="B32" s="83">
        <v>23</v>
      </c>
      <c r="C32" s="81">
        <v>775</v>
      </c>
      <c r="D32" s="81">
        <v>27</v>
      </c>
      <c r="E32" s="278" t="s">
        <v>4</v>
      </c>
      <c r="F32" s="278" t="s">
        <v>4</v>
      </c>
      <c r="G32" s="278" t="s">
        <v>4</v>
      </c>
      <c r="H32" s="278" t="s">
        <v>4</v>
      </c>
      <c r="I32" s="278">
        <v>23</v>
      </c>
      <c r="J32" s="278">
        <v>775</v>
      </c>
      <c r="K32" s="278">
        <v>27</v>
      </c>
      <c r="L32" s="278" t="s">
        <v>4</v>
      </c>
      <c r="M32" s="278" t="s">
        <v>4</v>
      </c>
      <c r="N32" s="278" t="s">
        <v>4</v>
      </c>
      <c r="O32" s="278" t="s">
        <v>4</v>
      </c>
      <c r="P32" s="278" t="s">
        <v>4</v>
      </c>
      <c r="Q32" s="278" t="s">
        <v>4</v>
      </c>
    </row>
    <row r="33" spans="1:17" ht="18.75" customHeight="1">
      <c r="A33" s="31" t="s">
        <v>392</v>
      </c>
      <c r="B33" s="280" t="s">
        <v>431</v>
      </c>
      <c r="C33" s="81">
        <v>69</v>
      </c>
      <c r="D33" s="81">
        <v>32</v>
      </c>
      <c r="E33" s="278" t="s">
        <v>4</v>
      </c>
      <c r="F33" s="278" t="s">
        <v>4</v>
      </c>
      <c r="G33" s="278" t="s">
        <v>4</v>
      </c>
      <c r="H33" s="278" t="s">
        <v>4</v>
      </c>
      <c r="I33" s="278" t="s">
        <v>4</v>
      </c>
      <c r="J33" s="278" t="s">
        <v>4</v>
      </c>
      <c r="K33" s="278" t="s">
        <v>4</v>
      </c>
      <c r="L33" s="278" t="s">
        <v>4</v>
      </c>
      <c r="M33" s="278" t="s">
        <v>4</v>
      </c>
      <c r="N33" s="278" t="s">
        <v>4</v>
      </c>
      <c r="O33" s="278" t="s">
        <v>4</v>
      </c>
      <c r="P33" s="278" t="s">
        <v>4</v>
      </c>
      <c r="Q33" s="278" t="s">
        <v>4</v>
      </c>
    </row>
    <row r="34" spans="1:17" ht="18.75" customHeight="1">
      <c r="A34" s="31" t="s">
        <v>391</v>
      </c>
      <c r="B34" s="83">
        <v>253</v>
      </c>
      <c r="C34" s="81">
        <v>13327</v>
      </c>
      <c r="D34" s="81">
        <v>353</v>
      </c>
      <c r="E34" s="278" t="s">
        <v>4</v>
      </c>
      <c r="F34" s="278" t="s">
        <v>4</v>
      </c>
      <c r="G34" s="278" t="s">
        <v>4</v>
      </c>
      <c r="H34" s="278" t="s">
        <v>4</v>
      </c>
      <c r="I34" s="278">
        <v>203</v>
      </c>
      <c r="J34" s="278">
        <v>9498</v>
      </c>
      <c r="K34" s="278">
        <v>237</v>
      </c>
      <c r="L34" s="278">
        <v>50</v>
      </c>
      <c r="M34" s="278">
        <v>3829</v>
      </c>
      <c r="N34" s="278">
        <v>115</v>
      </c>
      <c r="O34" s="278" t="s">
        <v>4</v>
      </c>
      <c r="P34" s="278" t="s">
        <v>4</v>
      </c>
      <c r="Q34" s="278" t="s">
        <v>4</v>
      </c>
    </row>
    <row r="35" spans="1:17" ht="18.75" customHeight="1">
      <c r="A35" s="31" t="s">
        <v>390</v>
      </c>
      <c r="B35" s="83">
        <v>4</v>
      </c>
      <c r="C35" s="81">
        <v>970</v>
      </c>
      <c r="D35" s="81">
        <v>5012</v>
      </c>
      <c r="E35" s="278" t="s">
        <v>4</v>
      </c>
      <c r="F35" s="278" t="s">
        <v>4</v>
      </c>
      <c r="G35" s="278" t="s">
        <v>4</v>
      </c>
      <c r="H35" s="278" t="s">
        <v>4</v>
      </c>
      <c r="I35" s="278" t="s">
        <v>4</v>
      </c>
      <c r="J35" s="278" t="s">
        <v>4</v>
      </c>
      <c r="K35" s="278" t="s">
        <v>4</v>
      </c>
      <c r="L35" s="278" t="s">
        <v>4</v>
      </c>
      <c r="M35" s="278" t="s">
        <v>4</v>
      </c>
      <c r="N35" s="278" t="s">
        <v>4</v>
      </c>
      <c r="O35" s="278" t="s">
        <v>4</v>
      </c>
      <c r="P35" s="278" t="s">
        <v>4</v>
      </c>
      <c r="Q35" s="278" t="s">
        <v>4</v>
      </c>
    </row>
    <row r="36" spans="1:17" ht="18.75" customHeight="1">
      <c r="A36" s="31" t="s">
        <v>389</v>
      </c>
      <c r="B36" s="83">
        <v>55</v>
      </c>
      <c r="C36" s="81">
        <v>9027</v>
      </c>
      <c r="D36" s="81">
        <v>22287</v>
      </c>
      <c r="E36" s="278" t="s">
        <v>4</v>
      </c>
      <c r="F36" s="278" t="s">
        <v>4</v>
      </c>
      <c r="G36" s="278" t="s">
        <v>4</v>
      </c>
      <c r="H36" s="278" t="s">
        <v>4</v>
      </c>
      <c r="I36" s="278" t="s">
        <v>4</v>
      </c>
      <c r="J36" s="278" t="s">
        <v>4</v>
      </c>
      <c r="K36" s="278" t="s">
        <v>4</v>
      </c>
      <c r="L36" s="278" t="s">
        <v>4</v>
      </c>
      <c r="M36" s="278" t="s">
        <v>4</v>
      </c>
      <c r="N36" s="278" t="s">
        <v>4</v>
      </c>
      <c r="O36" s="278" t="s">
        <v>4</v>
      </c>
      <c r="P36" s="278" t="s">
        <v>4</v>
      </c>
      <c r="Q36" s="278" t="s">
        <v>4</v>
      </c>
    </row>
    <row r="37" spans="1:17" ht="18.75" customHeight="1">
      <c r="A37" s="31"/>
      <c r="B37" s="279"/>
      <c r="C37" s="279"/>
      <c r="D37" s="279"/>
      <c r="E37" s="279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</row>
    <row r="38" spans="1:17" ht="18.75" customHeight="1">
      <c r="A38" s="31" t="s">
        <v>388</v>
      </c>
      <c r="B38" s="83">
        <v>435</v>
      </c>
      <c r="C38" s="81">
        <v>12056</v>
      </c>
      <c r="D38" s="81">
        <v>2276</v>
      </c>
      <c r="E38" s="278" t="s">
        <v>4</v>
      </c>
      <c r="F38" s="278" t="s">
        <v>4</v>
      </c>
      <c r="G38" s="278" t="s">
        <v>4</v>
      </c>
      <c r="H38" s="278" t="s">
        <v>4</v>
      </c>
      <c r="I38" s="278">
        <v>401</v>
      </c>
      <c r="J38" s="278">
        <v>9202</v>
      </c>
      <c r="K38" s="278">
        <v>610</v>
      </c>
      <c r="L38" s="278">
        <v>19</v>
      </c>
      <c r="M38" s="278">
        <v>1071</v>
      </c>
      <c r="N38" s="278">
        <v>399</v>
      </c>
      <c r="O38" s="278">
        <v>15</v>
      </c>
      <c r="P38" s="278">
        <v>1783</v>
      </c>
      <c r="Q38" s="278">
        <v>1266</v>
      </c>
    </row>
    <row r="39" spans="1:17" ht="18.75" customHeight="1">
      <c r="A39" s="31" t="s">
        <v>387</v>
      </c>
      <c r="B39" s="83">
        <v>75</v>
      </c>
      <c r="C39" s="81">
        <v>775</v>
      </c>
      <c r="D39" s="81">
        <v>22</v>
      </c>
      <c r="E39" s="278" t="s">
        <v>4</v>
      </c>
      <c r="F39" s="278" t="s">
        <v>4</v>
      </c>
      <c r="G39" s="278" t="s">
        <v>4</v>
      </c>
      <c r="H39" s="278" t="s">
        <v>4</v>
      </c>
      <c r="I39" s="278">
        <v>71</v>
      </c>
      <c r="J39" s="278">
        <v>765</v>
      </c>
      <c r="K39" s="278">
        <v>22</v>
      </c>
      <c r="L39" s="278">
        <v>4</v>
      </c>
      <c r="M39" s="278">
        <v>10</v>
      </c>
      <c r="N39" s="278">
        <v>0</v>
      </c>
      <c r="O39" s="278" t="s">
        <v>4</v>
      </c>
      <c r="P39" s="278" t="s">
        <v>4</v>
      </c>
      <c r="Q39" s="278" t="s">
        <v>4</v>
      </c>
    </row>
    <row r="40" spans="1:17" ht="18.75" customHeight="1">
      <c r="A40" s="31" t="s">
        <v>386</v>
      </c>
      <c r="B40" s="83">
        <v>137</v>
      </c>
      <c r="C40" s="81">
        <v>1702</v>
      </c>
      <c r="D40" s="81">
        <v>31</v>
      </c>
      <c r="E40" s="278" t="s">
        <v>4</v>
      </c>
      <c r="F40" s="278" t="s">
        <v>4</v>
      </c>
      <c r="G40" s="278" t="s">
        <v>4</v>
      </c>
      <c r="H40" s="278" t="s">
        <v>4</v>
      </c>
      <c r="I40" s="278">
        <v>132</v>
      </c>
      <c r="J40" s="278">
        <v>1653</v>
      </c>
      <c r="K40" s="278">
        <v>30</v>
      </c>
      <c r="L40" s="278">
        <v>5</v>
      </c>
      <c r="M40" s="278">
        <v>49</v>
      </c>
      <c r="N40" s="278">
        <v>1</v>
      </c>
      <c r="O40" s="278" t="s">
        <v>4</v>
      </c>
      <c r="P40" s="278" t="s">
        <v>4</v>
      </c>
      <c r="Q40" s="278" t="s">
        <v>4</v>
      </c>
    </row>
    <row r="41" spans="1:17" ht="18.75" customHeight="1">
      <c r="A41" s="31" t="s">
        <v>385</v>
      </c>
      <c r="B41" s="83">
        <v>811</v>
      </c>
      <c r="C41" s="81">
        <v>28372</v>
      </c>
      <c r="D41" s="81">
        <v>249</v>
      </c>
      <c r="E41" s="278" t="s">
        <v>4</v>
      </c>
      <c r="F41" s="278" t="s">
        <v>4</v>
      </c>
      <c r="G41" s="278" t="s">
        <v>4</v>
      </c>
      <c r="H41" s="278" t="s">
        <v>4</v>
      </c>
      <c r="I41" s="278">
        <v>771</v>
      </c>
      <c r="J41" s="278">
        <v>26121</v>
      </c>
      <c r="K41" s="278">
        <v>224</v>
      </c>
      <c r="L41" s="278">
        <v>39</v>
      </c>
      <c r="M41" s="278">
        <v>2250</v>
      </c>
      <c r="N41" s="278">
        <v>25</v>
      </c>
      <c r="O41" s="278" t="s">
        <v>380</v>
      </c>
      <c r="P41" s="278">
        <v>1</v>
      </c>
      <c r="Q41" s="278">
        <v>0</v>
      </c>
    </row>
    <row r="42" spans="1:17" ht="18.75" customHeight="1">
      <c r="A42" s="31" t="s">
        <v>384</v>
      </c>
      <c r="B42" s="83">
        <v>1218</v>
      </c>
      <c r="C42" s="278" t="s">
        <v>4</v>
      </c>
      <c r="D42" s="81">
        <v>974</v>
      </c>
      <c r="E42" s="278">
        <v>1</v>
      </c>
      <c r="F42" s="278" t="s">
        <v>380</v>
      </c>
      <c r="G42" s="278" t="s">
        <v>4</v>
      </c>
      <c r="H42" s="278">
        <v>0</v>
      </c>
      <c r="I42" s="278">
        <v>1184</v>
      </c>
      <c r="J42" s="278" t="s">
        <v>4</v>
      </c>
      <c r="K42" s="278">
        <v>830</v>
      </c>
      <c r="L42" s="278">
        <v>32</v>
      </c>
      <c r="M42" s="278" t="s">
        <v>4</v>
      </c>
      <c r="N42" s="278">
        <v>142</v>
      </c>
      <c r="O42" s="278" t="s">
        <v>4</v>
      </c>
      <c r="P42" s="278" t="s">
        <v>4</v>
      </c>
      <c r="Q42" s="278" t="s">
        <v>4</v>
      </c>
    </row>
    <row r="43" spans="1:17" ht="18.75" customHeight="1">
      <c r="A43" s="31"/>
      <c r="B43" s="279"/>
      <c r="C43" s="279"/>
      <c r="D43" s="279"/>
      <c r="E43" s="279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</row>
    <row r="44" spans="1:17" ht="18.75" customHeight="1">
      <c r="A44" s="31" t="s">
        <v>383</v>
      </c>
      <c r="B44" s="83">
        <v>706</v>
      </c>
      <c r="C44" s="278" t="s">
        <v>4</v>
      </c>
      <c r="D44" s="81">
        <v>317</v>
      </c>
      <c r="E44" s="278">
        <v>10</v>
      </c>
      <c r="F44" s="278">
        <v>3</v>
      </c>
      <c r="G44" s="278" t="s">
        <v>4</v>
      </c>
      <c r="H44" s="278">
        <v>0</v>
      </c>
      <c r="I44" s="278">
        <v>674</v>
      </c>
      <c r="J44" s="278" t="s">
        <v>4</v>
      </c>
      <c r="K44" s="278">
        <v>280</v>
      </c>
      <c r="L44" s="278">
        <v>29</v>
      </c>
      <c r="M44" s="278" t="s">
        <v>4</v>
      </c>
      <c r="N44" s="278">
        <v>26</v>
      </c>
      <c r="O44" s="278" t="s">
        <v>4</v>
      </c>
      <c r="P44" s="278" t="s">
        <v>4</v>
      </c>
      <c r="Q44" s="278" t="s">
        <v>4</v>
      </c>
    </row>
    <row r="45" spans="1:17" ht="18.75" customHeight="1">
      <c r="A45" s="31" t="s">
        <v>382</v>
      </c>
      <c r="B45" s="83">
        <v>7</v>
      </c>
      <c r="C45" s="81">
        <v>704</v>
      </c>
      <c r="D45" s="81">
        <v>1423</v>
      </c>
      <c r="E45" s="278" t="s">
        <v>4</v>
      </c>
      <c r="F45" s="278" t="s">
        <v>4</v>
      </c>
      <c r="G45" s="278" t="s">
        <v>4</v>
      </c>
      <c r="H45" s="278" t="s">
        <v>4</v>
      </c>
      <c r="I45" s="278" t="s">
        <v>4</v>
      </c>
      <c r="J45" s="278" t="s">
        <v>4</v>
      </c>
      <c r="K45" s="278" t="s">
        <v>4</v>
      </c>
      <c r="L45" s="278" t="s">
        <v>380</v>
      </c>
      <c r="M45" s="278">
        <v>108</v>
      </c>
      <c r="N45" s="278">
        <v>160</v>
      </c>
      <c r="O45" s="278">
        <v>4</v>
      </c>
      <c r="P45" s="278">
        <v>320</v>
      </c>
      <c r="Q45" s="278">
        <v>307</v>
      </c>
    </row>
    <row r="46" spans="1:17" ht="18.75" customHeight="1">
      <c r="A46" s="34" t="s">
        <v>381</v>
      </c>
      <c r="B46" s="94">
        <v>653</v>
      </c>
      <c r="C46" s="220">
        <v>21200</v>
      </c>
      <c r="D46" s="220">
        <v>515</v>
      </c>
      <c r="E46" s="277">
        <v>0</v>
      </c>
      <c r="F46" s="277">
        <v>3</v>
      </c>
      <c r="G46" s="277">
        <v>124</v>
      </c>
      <c r="H46" s="277">
        <v>1</v>
      </c>
      <c r="I46" s="277">
        <v>627</v>
      </c>
      <c r="J46" s="277">
        <v>20</v>
      </c>
      <c r="K46" s="277">
        <v>372</v>
      </c>
      <c r="L46" s="277">
        <v>22</v>
      </c>
      <c r="M46" s="277">
        <v>961</v>
      </c>
      <c r="N46" s="277">
        <v>134</v>
      </c>
      <c r="O46" s="277" t="s">
        <v>380</v>
      </c>
      <c r="P46" s="277">
        <v>61</v>
      </c>
      <c r="Q46" s="277">
        <v>8</v>
      </c>
    </row>
    <row r="47" spans="1:17" ht="18.75" customHeight="1">
      <c r="A47" s="6" t="s">
        <v>379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8.75" customHeight="1">
      <c r="A48" s="6" t="s">
        <v>378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</sheetData>
  <sheetProtection/>
  <mergeCells count="9">
    <mergeCell ref="B5:D6"/>
    <mergeCell ref="E5:E6"/>
    <mergeCell ref="F5:H6"/>
    <mergeCell ref="I5:Q5"/>
    <mergeCell ref="A3:Q3"/>
    <mergeCell ref="I6:K6"/>
    <mergeCell ref="L6:N6"/>
    <mergeCell ref="O6:Q6"/>
    <mergeCell ref="A5:A7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L1">
      <selection activeCell="R1" sqref="R1"/>
    </sheetView>
  </sheetViews>
  <sheetFormatPr defaultColWidth="8.796875" defaultRowHeight="18.75" customHeight="1"/>
  <cols>
    <col min="1" max="1" width="25.09765625" style="0" customWidth="1"/>
    <col min="2" max="16384" width="12" style="0" customWidth="1"/>
  </cols>
  <sheetData>
    <row r="1" spans="1:18" ht="18.75" customHeight="1">
      <c r="A1" s="166" t="s">
        <v>434</v>
      </c>
      <c r="R1" s="176" t="s">
        <v>435</v>
      </c>
    </row>
    <row r="3" spans="1:18" ht="18.75" customHeight="1">
      <c r="A3" s="95" t="s">
        <v>436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8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19"/>
      <c r="L4" s="19"/>
      <c r="M4" s="19"/>
      <c r="N4" s="19"/>
      <c r="O4" s="6"/>
      <c r="P4" s="19"/>
      <c r="Q4" s="19"/>
      <c r="R4" s="19" t="s">
        <v>428</v>
      </c>
    </row>
    <row r="5" spans="1:18" ht="18.75" customHeight="1">
      <c r="A5" s="291" t="s">
        <v>427</v>
      </c>
      <c r="B5" s="252" t="s">
        <v>437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179" t="s">
        <v>424</v>
      </c>
      <c r="R5" s="165"/>
    </row>
    <row r="6" spans="1:18" ht="18.75" customHeight="1">
      <c r="A6" s="126"/>
      <c r="B6" s="287" t="s">
        <v>420</v>
      </c>
      <c r="C6" s="289"/>
      <c r="D6" s="288"/>
      <c r="E6" s="287" t="s">
        <v>419</v>
      </c>
      <c r="F6" s="286"/>
      <c r="G6" s="285"/>
      <c r="H6" s="287" t="s">
        <v>418</v>
      </c>
      <c r="I6" s="286"/>
      <c r="J6" s="285"/>
      <c r="K6" s="287" t="s">
        <v>417</v>
      </c>
      <c r="L6" s="286"/>
      <c r="M6" s="285"/>
      <c r="N6" s="287" t="s">
        <v>416</v>
      </c>
      <c r="O6" s="286"/>
      <c r="P6" s="285"/>
      <c r="Q6" s="284"/>
      <c r="R6" s="127"/>
    </row>
    <row r="7" spans="1:18" ht="18.75" customHeight="1">
      <c r="A7" s="128"/>
      <c r="B7" s="36" t="s">
        <v>414</v>
      </c>
      <c r="C7" s="36" t="s">
        <v>415</v>
      </c>
      <c r="D7" s="36" t="s">
        <v>413</v>
      </c>
      <c r="E7" s="36" t="s">
        <v>414</v>
      </c>
      <c r="F7" s="36" t="s">
        <v>415</v>
      </c>
      <c r="G7" s="36" t="s">
        <v>413</v>
      </c>
      <c r="H7" s="36" t="s">
        <v>414</v>
      </c>
      <c r="I7" s="36" t="s">
        <v>415</v>
      </c>
      <c r="J7" s="36" t="s">
        <v>413</v>
      </c>
      <c r="K7" s="36" t="s">
        <v>414</v>
      </c>
      <c r="L7" s="36" t="s">
        <v>415</v>
      </c>
      <c r="M7" s="36" t="s">
        <v>413</v>
      </c>
      <c r="N7" s="36" t="s">
        <v>414</v>
      </c>
      <c r="O7" s="36" t="s">
        <v>415</v>
      </c>
      <c r="P7" s="36" t="s">
        <v>413</v>
      </c>
      <c r="Q7" s="36" t="s">
        <v>414</v>
      </c>
      <c r="R7" s="271" t="s">
        <v>413</v>
      </c>
    </row>
    <row r="8" spans="1:18" ht="18.75" customHeight="1">
      <c r="A8" s="46" t="s">
        <v>218</v>
      </c>
      <c r="B8" s="87">
        <v>33</v>
      </c>
      <c r="C8" s="87">
        <v>5027</v>
      </c>
      <c r="D8" s="87">
        <v>5495</v>
      </c>
      <c r="E8" s="87">
        <v>11</v>
      </c>
      <c r="F8" s="87">
        <v>1828</v>
      </c>
      <c r="G8" s="87">
        <v>4086</v>
      </c>
      <c r="H8" s="87">
        <v>55</v>
      </c>
      <c r="I8" s="87">
        <v>8700</v>
      </c>
      <c r="J8" s="87">
        <v>68413</v>
      </c>
      <c r="K8" s="87">
        <v>4</v>
      </c>
      <c r="L8" s="87">
        <v>1185</v>
      </c>
      <c r="M8" s="87">
        <v>12523</v>
      </c>
      <c r="N8" s="89" t="s">
        <v>4</v>
      </c>
      <c r="O8" s="89" t="s">
        <v>4</v>
      </c>
      <c r="P8" s="89" t="s">
        <v>4</v>
      </c>
      <c r="Q8" s="87">
        <v>344</v>
      </c>
      <c r="R8" s="87">
        <v>31761</v>
      </c>
    </row>
    <row r="9" spans="1:18" ht="18.75" customHeight="1">
      <c r="A9" s="282" t="s">
        <v>412</v>
      </c>
      <c r="B9" s="87">
        <v>30</v>
      </c>
      <c r="C9" s="87">
        <v>4534</v>
      </c>
      <c r="D9" s="87">
        <v>4087</v>
      </c>
      <c r="E9" s="87">
        <v>7</v>
      </c>
      <c r="F9" s="87">
        <v>1154</v>
      </c>
      <c r="G9" s="87">
        <v>3207</v>
      </c>
      <c r="H9" s="87">
        <v>58</v>
      </c>
      <c r="I9" s="87">
        <v>8603</v>
      </c>
      <c r="J9" s="87">
        <v>57800</v>
      </c>
      <c r="K9" s="87">
        <v>5</v>
      </c>
      <c r="L9" s="87">
        <v>866</v>
      </c>
      <c r="M9" s="87">
        <v>2886</v>
      </c>
      <c r="N9" s="89" t="s">
        <v>4</v>
      </c>
      <c r="O9" s="89" t="s">
        <v>4</v>
      </c>
      <c r="P9" s="89" t="s">
        <v>4</v>
      </c>
      <c r="Q9" s="87">
        <v>367</v>
      </c>
      <c r="R9" s="87">
        <v>24091</v>
      </c>
    </row>
    <row r="10" spans="1:18" ht="18.75" customHeight="1">
      <c r="A10" s="282" t="s">
        <v>411</v>
      </c>
      <c r="B10" s="87">
        <v>27</v>
      </c>
      <c r="C10" s="87">
        <v>4165</v>
      </c>
      <c r="D10" s="87">
        <v>3631</v>
      </c>
      <c r="E10" s="87">
        <v>6</v>
      </c>
      <c r="F10" s="87">
        <v>759</v>
      </c>
      <c r="G10" s="87">
        <v>2892</v>
      </c>
      <c r="H10" s="87">
        <v>59</v>
      </c>
      <c r="I10" s="87">
        <v>8676</v>
      </c>
      <c r="J10" s="87">
        <v>55998</v>
      </c>
      <c r="K10" s="87">
        <v>8</v>
      </c>
      <c r="L10" s="87">
        <v>1101</v>
      </c>
      <c r="M10" s="87">
        <v>4845</v>
      </c>
      <c r="N10" s="89" t="s">
        <v>4</v>
      </c>
      <c r="O10" s="89" t="s">
        <v>4</v>
      </c>
      <c r="P10" s="89" t="s">
        <v>4</v>
      </c>
      <c r="Q10" s="87">
        <v>361</v>
      </c>
      <c r="R10" s="87">
        <v>20436</v>
      </c>
    </row>
    <row r="11" spans="1:18" ht="18.75" customHeight="1">
      <c r="A11" s="282" t="s">
        <v>410</v>
      </c>
      <c r="B11" s="81">
        <v>26</v>
      </c>
      <c r="C11" s="81">
        <v>3542</v>
      </c>
      <c r="D11" s="81">
        <v>2960</v>
      </c>
      <c r="E11" s="81">
        <v>6</v>
      </c>
      <c r="F11" s="81">
        <v>825</v>
      </c>
      <c r="G11" s="81">
        <v>2555</v>
      </c>
      <c r="H11" s="81">
        <v>65</v>
      </c>
      <c r="I11" s="81">
        <v>8654</v>
      </c>
      <c r="J11" s="81">
        <v>54857</v>
      </c>
      <c r="K11" s="81">
        <v>8</v>
      </c>
      <c r="L11" s="81">
        <v>873</v>
      </c>
      <c r="M11" s="81">
        <v>6337</v>
      </c>
      <c r="N11" s="89" t="s">
        <v>4</v>
      </c>
      <c r="O11" s="89" t="s">
        <v>4</v>
      </c>
      <c r="P11" s="89" t="s">
        <v>4</v>
      </c>
      <c r="Q11" s="81">
        <v>351</v>
      </c>
      <c r="R11" s="81">
        <v>19115</v>
      </c>
    </row>
    <row r="12" spans="1:18" ht="18.75" customHeight="1">
      <c r="A12" s="86" t="s">
        <v>409</v>
      </c>
      <c r="B12" s="72">
        <v>23</v>
      </c>
      <c r="C12" s="72">
        <f>SUM(C14:C46)</f>
        <v>3394</v>
      </c>
      <c r="D12" s="72">
        <f>SUM(D14:D46)</f>
        <v>2733</v>
      </c>
      <c r="E12" s="72">
        <v>6</v>
      </c>
      <c r="F12" s="72">
        <f>SUM(F14:F46)</f>
        <v>936</v>
      </c>
      <c r="G12" s="72">
        <v>1800</v>
      </c>
      <c r="H12" s="72">
        <v>59</v>
      </c>
      <c r="I12" s="72">
        <f>SUM(I14:I46)</f>
        <v>9173</v>
      </c>
      <c r="J12" s="72">
        <v>38856</v>
      </c>
      <c r="K12" s="72">
        <v>6</v>
      </c>
      <c r="L12" s="72">
        <f>SUM(L14:L46)</f>
        <v>1069</v>
      </c>
      <c r="M12" s="72">
        <f>SUM(M14:M46)</f>
        <v>5051</v>
      </c>
      <c r="N12" s="204" t="s">
        <v>4</v>
      </c>
      <c r="O12" s="204" t="s">
        <v>4</v>
      </c>
      <c r="P12" s="204" t="s">
        <v>4</v>
      </c>
      <c r="Q12" s="72">
        <f>SUM(Q14:Q46)</f>
        <v>343</v>
      </c>
      <c r="R12" s="72">
        <v>16227</v>
      </c>
    </row>
    <row r="13" spans="1:18" ht="18.75" customHeight="1">
      <c r="A13" s="29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18.75" customHeight="1">
      <c r="A14" s="31" t="s">
        <v>408</v>
      </c>
      <c r="B14" s="75">
        <v>21</v>
      </c>
      <c r="C14" s="75">
        <v>3318</v>
      </c>
      <c r="D14" s="75">
        <v>2694</v>
      </c>
      <c r="E14" s="75" t="s">
        <v>380</v>
      </c>
      <c r="F14" s="75">
        <v>173</v>
      </c>
      <c r="G14" s="75">
        <v>167</v>
      </c>
      <c r="H14" s="75" t="s">
        <v>4</v>
      </c>
      <c r="I14" s="75" t="s">
        <v>4</v>
      </c>
      <c r="J14" s="75" t="s">
        <v>4</v>
      </c>
      <c r="K14" s="75" t="s">
        <v>4</v>
      </c>
      <c r="L14" s="75" t="s">
        <v>4</v>
      </c>
      <c r="M14" s="75" t="s">
        <v>4</v>
      </c>
      <c r="N14" s="75" t="s">
        <v>4</v>
      </c>
      <c r="O14" s="75" t="s">
        <v>4</v>
      </c>
      <c r="P14" s="75" t="s">
        <v>4</v>
      </c>
      <c r="Q14" s="75" t="s">
        <v>4</v>
      </c>
      <c r="R14" s="75" t="s">
        <v>4</v>
      </c>
    </row>
    <row r="15" spans="1:18" ht="18.75" customHeight="1">
      <c r="A15" s="46" t="s">
        <v>407</v>
      </c>
      <c r="B15" s="75" t="s">
        <v>4</v>
      </c>
      <c r="C15" s="75" t="s">
        <v>4</v>
      </c>
      <c r="D15" s="75" t="s">
        <v>4</v>
      </c>
      <c r="E15" s="75" t="s">
        <v>4</v>
      </c>
      <c r="F15" s="75" t="s">
        <v>4</v>
      </c>
      <c r="G15" s="75" t="s">
        <v>4</v>
      </c>
      <c r="H15" s="75" t="s">
        <v>4</v>
      </c>
      <c r="I15" s="75" t="s">
        <v>4</v>
      </c>
      <c r="J15" s="75" t="s">
        <v>4</v>
      </c>
      <c r="K15" s="75" t="s">
        <v>4</v>
      </c>
      <c r="L15" s="75" t="s">
        <v>4</v>
      </c>
      <c r="M15" s="75" t="s">
        <v>4</v>
      </c>
      <c r="N15" s="75" t="s">
        <v>4</v>
      </c>
      <c r="O15" s="75" t="s">
        <v>4</v>
      </c>
      <c r="P15" s="75" t="s">
        <v>4</v>
      </c>
      <c r="Q15" s="75" t="s">
        <v>4</v>
      </c>
      <c r="R15" s="75" t="s">
        <v>4</v>
      </c>
    </row>
    <row r="16" spans="1:18" ht="18.75" customHeight="1">
      <c r="A16" s="31" t="s">
        <v>406</v>
      </c>
      <c r="B16" s="75" t="s">
        <v>4</v>
      </c>
      <c r="C16" s="75" t="s">
        <v>4</v>
      </c>
      <c r="D16" s="75" t="s">
        <v>4</v>
      </c>
      <c r="E16" s="75" t="s">
        <v>4</v>
      </c>
      <c r="F16" s="75" t="s">
        <v>4</v>
      </c>
      <c r="G16" s="75" t="s">
        <v>4</v>
      </c>
      <c r="H16" s="75" t="s">
        <v>4</v>
      </c>
      <c r="I16" s="75" t="s">
        <v>4</v>
      </c>
      <c r="J16" s="75" t="s">
        <v>4</v>
      </c>
      <c r="K16" s="75" t="s">
        <v>4</v>
      </c>
      <c r="L16" s="75" t="s">
        <v>4</v>
      </c>
      <c r="M16" s="75" t="s">
        <v>4</v>
      </c>
      <c r="N16" s="75" t="s">
        <v>4</v>
      </c>
      <c r="O16" s="75" t="s">
        <v>4</v>
      </c>
      <c r="P16" s="75" t="s">
        <v>4</v>
      </c>
      <c r="Q16" s="75" t="s">
        <v>4</v>
      </c>
      <c r="R16" s="75" t="s">
        <v>4</v>
      </c>
    </row>
    <row r="17" spans="1:18" ht="18.75" customHeight="1">
      <c r="A17" s="31" t="s">
        <v>405</v>
      </c>
      <c r="B17" s="75" t="s">
        <v>4</v>
      </c>
      <c r="C17" s="75" t="s">
        <v>4</v>
      </c>
      <c r="D17" s="75" t="s">
        <v>4</v>
      </c>
      <c r="E17" s="75" t="s">
        <v>4</v>
      </c>
      <c r="F17" s="75" t="s">
        <v>4</v>
      </c>
      <c r="G17" s="75" t="s">
        <v>4</v>
      </c>
      <c r="H17" s="75" t="s">
        <v>4</v>
      </c>
      <c r="I17" s="75" t="s">
        <v>4</v>
      </c>
      <c r="J17" s="75" t="s">
        <v>4</v>
      </c>
      <c r="K17" s="75" t="s">
        <v>4</v>
      </c>
      <c r="L17" s="75" t="s">
        <v>4</v>
      </c>
      <c r="M17" s="75" t="s">
        <v>4</v>
      </c>
      <c r="N17" s="75" t="s">
        <v>4</v>
      </c>
      <c r="O17" s="75" t="s">
        <v>4</v>
      </c>
      <c r="P17" s="75" t="s">
        <v>4</v>
      </c>
      <c r="Q17" s="75" t="s">
        <v>4</v>
      </c>
      <c r="R17" s="75" t="s">
        <v>4</v>
      </c>
    </row>
    <row r="18" spans="1:18" ht="18.75" customHeight="1">
      <c r="A18" s="31" t="s">
        <v>404</v>
      </c>
      <c r="B18" s="75" t="s">
        <v>4</v>
      </c>
      <c r="C18" s="75" t="s">
        <v>4</v>
      </c>
      <c r="D18" s="75" t="s">
        <v>4</v>
      </c>
      <c r="E18" s="75" t="s">
        <v>4</v>
      </c>
      <c r="F18" s="75" t="s">
        <v>4</v>
      </c>
      <c r="G18" s="75" t="s">
        <v>4</v>
      </c>
      <c r="H18" s="75" t="s">
        <v>4</v>
      </c>
      <c r="I18" s="75" t="s">
        <v>4</v>
      </c>
      <c r="J18" s="75" t="s">
        <v>4</v>
      </c>
      <c r="K18" s="75" t="s">
        <v>4</v>
      </c>
      <c r="L18" s="75" t="s">
        <v>4</v>
      </c>
      <c r="M18" s="75" t="s">
        <v>4</v>
      </c>
      <c r="N18" s="75" t="s">
        <v>4</v>
      </c>
      <c r="O18" s="75" t="s">
        <v>4</v>
      </c>
      <c r="P18" s="75" t="s">
        <v>4</v>
      </c>
      <c r="Q18" s="75" t="s">
        <v>4</v>
      </c>
      <c r="R18" s="75" t="s">
        <v>4</v>
      </c>
    </row>
    <row r="19" spans="1:18" ht="18.75" customHeight="1">
      <c r="A19" s="31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18.75" customHeight="1">
      <c r="A20" s="31" t="s">
        <v>403</v>
      </c>
      <c r="B20" s="75" t="s">
        <v>4</v>
      </c>
      <c r="C20" s="75" t="s">
        <v>4</v>
      </c>
      <c r="D20" s="75" t="s">
        <v>4</v>
      </c>
      <c r="E20" s="75" t="s">
        <v>4</v>
      </c>
      <c r="F20" s="75" t="s">
        <v>4</v>
      </c>
      <c r="G20" s="75" t="s">
        <v>4</v>
      </c>
      <c r="H20" s="75" t="s">
        <v>4</v>
      </c>
      <c r="I20" s="75" t="s">
        <v>4</v>
      </c>
      <c r="J20" s="75" t="s">
        <v>4</v>
      </c>
      <c r="K20" s="75" t="s">
        <v>4</v>
      </c>
      <c r="L20" s="75" t="s">
        <v>4</v>
      </c>
      <c r="M20" s="75" t="s">
        <v>4</v>
      </c>
      <c r="N20" s="75" t="s">
        <v>4</v>
      </c>
      <c r="O20" s="75" t="s">
        <v>4</v>
      </c>
      <c r="P20" s="75" t="s">
        <v>4</v>
      </c>
      <c r="Q20" s="75">
        <v>15</v>
      </c>
      <c r="R20" s="75">
        <v>44</v>
      </c>
    </row>
    <row r="21" spans="1:18" ht="18.75" customHeight="1">
      <c r="A21" s="294" t="s">
        <v>402</v>
      </c>
      <c r="B21" s="75" t="s">
        <v>4</v>
      </c>
      <c r="C21" s="75" t="s">
        <v>4</v>
      </c>
      <c r="D21" s="75" t="s">
        <v>4</v>
      </c>
      <c r="E21" s="75" t="s">
        <v>4</v>
      </c>
      <c r="F21" s="75" t="s">
        <v>4</v>
      </c>
      <c r="G21" s="75" t="s">
        <v>4</v>
      </c>
      <c r="H21" s="75" t="s">
        <v>380</v>
      </c>
      <c r="I21" s="75">
        <v>68</v>
      </c>
      <c r="J21" s="75">
        <v>1375</v>
      </c>
      <c r="K21" s="75" t="s">
        <v>4</v>
      </c>
      <c r="L21" s="75" t="s">
        <v>4</v>
      </c>
      <c r="M21" s="75" t="s">
        <v>4</v>
      </c>
      <c r="N21" s="75" t="s">
        <v>4</v>
      </c>
      <c r="O21" s="75" t="s">
        <v>4</v>
      </c>
      <c r="P21" s="75" t="s">
        <v>4</v>
      </c>
      <c r="Q21" s="75" t="s">
        <v>4</v>
      </c>
      <c r="R21" s="75" t="s">
        <v>4</v>
      </c>
    </row>
    <row r="22" spans="1:18" ht="18.75" customHeight="1">
      <c r="A22" s="281" t="s">
        <v>401</v>
      </c>
      <c r="B22" s="75" t="s">
        <v>4</v>
      </c>
      <c r="C22" s="75" t="s">
        <v>4</v>
      </c>
      <c r="D22" s="75" t="s">
        <v>4</v>
      </c>
      <c r="E22" s="75" t="s">
        <v>4</v>
      </c>
      <c r="F22" s="75" t="s">
        <v>4</v>
      </c>
      <c r="G22" s="75" t="s">
        <v>4</v>
      </c>
      <c r="H22" s="75">
        <v>3</v>
      </c>
      <c r="I22" s="75">
        <v>307</v>
      </c>
      <c r="J22" s="75">
        <v>14719</v>
      </c>
      <c r="K22" s="75" t="s">
        <v>4</v>
      </c>
      <c r="L22" s="75" t="s">
        <v>4</v>
      </c>
      <c r="M22" s="75" t="s">
        <v>4</v>
      </c>
      <c r="N22" s="75" t="s">
        <v>4</v>
      </c>
      <c r="O22" s="75" t="s">
        <v>4</v>
      </c>
      <c r="P22" s="75" t="s">
        <v>4</v>
      </c>
      <c r="Q22" s="75" t="s">
        <v>4</v>
      </c>
      <c r="R22" s="75" t="s">
        <v>4</v>
      </c>
    </row>
    <row r="23" spans="1:18" ht="18.75" customHeight="1">
      <c r="A23" s="281" t="s">
        <v>400</v>
      </c>
      <c r="B23" s="75" t="s">
        <v>4</v>
      </c>
      <c r="C23" s="75" t="s">
        <v>4</v>
      </c>
      <c r="D23" s="75" t="s">
        <v>4</v>
      </c>
      <c r="E23" s="75" t="s">
        <v>4</v>
      </c>
      <c r="F23" s="75" t="s">
        <v>4</v>
      </c>
      <c r="G23" s="75" t="s">
        <v>4</v>
      </c>
      <c r="H23" s="75" t="s">
        <v>4</v>
      </c>
      <c r="I23" s="75" t="s">
        <v>4</v>
      </c>
      <c r="J23" s="75" t="s">
        <v>4</v>
      </c>
      <c r="K23" s="75" t="s">
        <v>4</v>
      </c>
      <c r="L23" s="75" t="s">
        <v>4</v>
      </c>
      <c r="M23" s="75" t="s">
        <v>4</v>
      </c>
      <c r="N23" s="75" t="s">
        <v>4</v>
      </c>
      <c r="O23" s="75" t="s">
        <v>4</v>
      </c>
      <c r="P23" s="75" t="s">
        <v>4</v>
      </c>
      <c r="Q23" s="75" t="s">
        <v>4</v>
      </c>
      <c r="R23" s="75" t="s">
        <v>4</v>
      </c>
    </row>
    <row r="24" spans="1:18" ht="18.75" customHeight="1">
      <c r="A24" s="31" t="s">
        <v>399</v>
      </c>
      <c r="B24" s="75" t="s">
        <v>4</v>
      </c>
      <c r="C24" s="75" t="s">
        <v>4</v>
      </c>
      <c r="D24" s="75" t="s">
        <v>4</v>
      </c>
      <c r="E24" s="75" t="s">
        <v>4</v>
      </c>
      <c r="F24" s="75" t="s">
        <v>4</v>
      </c>
      <c r="G24" s="75" t="s">
        <v>4</v>
      </c>
      <c r="H24" s="75" t="s">
        <v>4</v>
      </c>
      <c r="I24" s="75" t="s">
        <v>4</v>
      </c>
      <c r="J24" s="75" t="s">
        <v>4</v>
      </c>
      <c r="K24" s="75" t="s">
        <v>4</v>
      </c>
      <c r="L24" s="75" t="s">
        <v>4</v>
      </c>
      <c r="M24" s="75" t="s">
        <v>4</v>
      </c>
      <c r="N24" s="75" t="s">
        <v>4</v>
      </c>
      <c r="O24" s="75" t="s">
        <v>4</v>
      </c>
      <c r="P24" s="75" t="s">
        <v>4</v>
      </c>
      <c r="Q24" s="75" t="s">
        <v>4</v>
      </c>
      <c r="R24" s="75" t="s">
        <v>4</v>
      </c>
    </row>
    <row r="25" spans="1:18" ht="18.75" customHeight="1">
      <c r="A25" s="3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ht="18.75" customHeight="1">
      <c r="A26" s="31" t="s">
        <v>398</v>
      </c>
      <c r="B26" s="75" t="s">
        <v>4</v>
      </c>
      <c r="C26" s="75" t="s">
        <v>4</v>
      </c>
      <c r="D26" s="75" t="s">
        <v>4</v>
      </c>
      <c r="E26" s="75" t="s">
        <v>4</v>
      </c>
      <c r="F26" s="75" t="s">
        <v>4</v>
      </c>
      <c r="G26" s="75" t="s">
        <v>4</v>
      </c>
      <c r="H26" s="75">
        <v>6</v>
      </c>
      <c r="I26" s="75">
        <v>364</v>
      </c>
      <c r="J26" s="75">
        <v>1197</v>
      </c>
      <c r="K26" s="75" t="s">
        <v>4</v>
      </c>
      <c r="L26" s="75" t="s">
        <v>4</v>
      </c>
      <c r="M26" s="75" t="s">
        <v>4</v>
      </c>
      <c r="N26" s="75" t="s">
        <v>4</v>
      </c>
      <c r="O26" s="75" t="s">
        <v>4</v>
      </c>
      <c r="P26" s="75" t="s">
        <v>4</v>
      </c>
      <c r="Q26" s="75" t="s">
        <v>4</v>
      </c>
      <c r="R26" s="75" t="s">
        <v>4</v>
      </c>
    </row>
    <row r="27" spans="1:18" ht="18.75" customHeight="1">
      <c r="A27" s="31" t="s">
        <v>397</v>
      </c>
      <c r="B27" s="75" t="s">
        <v>4</v>
      </c>
      <c r="C27" s="75" t="s">
        <v>4</v>
      </c>
      <c r="D27" s="75" t="s">
        <v>4</v>
      </c>
      <c r="E27" s="75" t="s">
        <v>4</v>
      </c>
      <c r="F27" s="75" t="s">
        <v>4</v>
      </c>
      <c r="G27" s="75" t="s">
        <v>4</v>
      </c>
      <c r="H27" s="75" t="s">
        <v>4</v>
      </c>
      <c r="I27" s="75" t="s">
        <v>4</v>
      </c>
      <c r="J27" s="75" t="s">
        <v>4</v>
      </c>
      <c r="K27" s="75" t="s">
        <v>4</v>
      </c>
      <c r="L27" s="75" t="s">
        <v>4</v>
      </c>
      <c r="M27" s="75" t="s">
        <v>4</v>
      </c>
      <c r="N27" s="75" t="s">
        <v>4</v>
      </c>
      <c r="O27" s="75" t="s">
        <v>4</v>
      </c>
      <c r="P27" s="75" t="s">
        <v>4</v>
      </c>
      <c r="Q27" s="75" t="s">
        <v>4</v>
      </c>
      <c r="R27" s="75" t="s">
        <v>4</v>
      </c>
    </row>
    <row r="28" spans="1:18" ht="18.75" customHeight="1">
      <c r="A28" s="31" t="s">
        <v>396</v>
      </c>
      <c r="B28" s="75" t="s">
        <v>4</v>
      </c>
      <c r="C28" s="75" t="s">
        <v>4</v>
      </c>
      <c r="D28" s="75" t="s">
        <v>4</v>
      </c>
      <c r="E28" s="75" t="s">
        <v>4</v>
      </c>
      <c r="F28" s="75" t="s">
        <v>4</v>
      </c>
      <c r="G28" s="75" t="s">
        <v>4</v>
      </c>
      <c r="H28" s="75" t="s">
        <v>4</v>
      </c>
      <c r="I28" s="75" t="s">
        <v>4</v>
      </c>
      <c r="J28" s="75" t="s">
        <v>4</v>
      </c>
      <c r="K28" s="75" t="s">
        <v>4</v>
      </c>
      <c r="L28" s="75" t="s">
        <v>4</v>
      </c>
      <c r="M28" s="75" t="s">
        <v>4</v>
      </c>
      <c r="N28" s="75" t="s">
        <v>4</v>
      </c>
      <c r="O28" s="75" t="s">
        <v>4</v>
      </c>
      <c r="P28" s="75" t="s">
        <v>4</v>
      </c>
      <c r="Q28" s="75" t="s">
        <v>4</v>
      </c>
      <c r="R28" s="75" t="s">
        <v>4</v>
      </c>
    </row>
    <row r="29" spans="1:18" ht="18.75" customHeight="1">
      <c r="A29" s="31" t="s">
        <v>395</v>
      </c>
      <c r="B29" s="75" t="s">
        <v>4</v>
      </c>
      <c r="C29" s="75" t="s">
        <v>4</v>
      </c>
      <c r="D29" s="75" t="s">
        <v>4</v>
      </c>
      <c r="E29" s="75" t="s">
        <v>4</v>
      </c>
      <c r="F29" s="75" t="s">
        <v>4</v>
      </c>
      <c r="G29" s="75" t="s">
        <v>4</v>
      </c>
      <c r="H29" s="75" t="s">
        <v>4</v>
      </c>
      <c r="I29" s="75" t="s">
        <v>4</v>
      </c>
      <c r="J29" s="75" t="s">
        <v>4</v>
      </c>
      <c r="K29" s="75" t="s">
        <v>4</v>
      </c>
      <c r="L29" s="75" t="s">
        <v>4</v>
      </c>
      <c r="M29" s="75" t="s">
        <v>4</v>
      </c>
      <c r="N29" s="75" t="s">
        <v>4</v>
      </c>
      <c r="O29" s="75" t="s">
        <v>4</v>
      </c>
      <c r="P29" s="75" t="s">
        <v>4</v>
      </c>
      <c r="Q29" s="75">
        <v>90</v>
      </c>
      <c r="R29" s="75">
        <v>13705</v>
      </c>
    </row>
    <row r="30" spans="1:18" ht="18.75" customHeight="1">
      <c r="A30" s="31" t="s">
        <v>394</v>
      </c>
      <c r="B30" s="75" t="s">
        <v>4</v>
      </c>
      <c r="C30" s="75" t="s">
        <v>4</v>
      </c>
      <c r="D30" s="75" t="s">
        <v>4</v>
      </c>
      <c r="E30" s="75" t="s">
        <v>4</v>
      </c>
      <c r="F30" s="75" t="s">
        <v>4</v>
      </c>
      <c r="G30" s="75" t="s">
        <v>4</v>
      </c>
      <c r="H30" s="75" t="s">
        <v>4</v>
      </c>
      <c r="I30" s="75" t="s">
        <v>4</v>
      </c>
      <c r="J30" s="75" t="s">
        <v>4</v>
      </c>
      <c r="K30" s="75" t="s">
        <v>4</v>
      </c>
      <c r="L30" s="75" t="s">
        <v>4</v>
      </c>
      <c r="M30" s="75" t="s">
        <v>4</v>
      </c>
      <c r="N30" s="75" t="s">
        <v>4</v>
      </c>
      <c r="O30" s="75" t="s">
        <v>4</v>
      </c>
      <c r="P30" s="75" t="s">
        <v>4</v>
      </c>
      <c r="Q30" s="75">
        <v>238</v>
      </c>
      <c r="R30" s="75">
        <v>2479</v>
      </c>
    </row>
    <row r="31" spans="1:18" ht="18.75" customHeight="1">
      <c r="A31" s="31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ht="18.75" customHeight="1">
      <c r="A32" s="31" t="s">
        <v>393</v>
      </c>
      <c r="B32" s="75" t="s">
        <v>4</v>
      </c>
      <c r="C32" s="75" t="s">
        <v>4</v>
      </c>
      <c r="D32" s="75" t="s">
        <v>4</v>
      </c>
      <c r="E32" s="75" t="s">
        <v>4</v>
      </c>
      <c r="F32" s="75" t="s">
        <v>4</v>
      </c>
      <c r="G32" s="75" t="s">
        <v>4</v>
      </c>
      <c r="H32" s="75" t="s">
        <v>4</v>
      </c>
      <c r="I32" s="75" t="s">
        <v>4</v>
      </c>
      <c r="J32" s="75" t="s">
        <v>4</v>
      </c>
      <c r="K32" s="75" t="s">
        <v>4</v>
      </c>
      <c r="L32" s="75" t="s">
        <v>4</v>
      </c>
      <c r="M32" s="75" t="s">
        <v>4</v>
      </c>
      <c r="N32" s="75" t="s">
        <v>4</v>
      </c>
      <c r="O32" s="75" t="s">
        <v>4</v>
      </c>
      <c r="P32" s="75" t="s">
        <v>4</v>
      </c>
      <c r="Q32" s="75" t="s">
        <v>4</v>
      </c>
      <c r="R32" s="75" t="s">
        <v>4</v>
      </c>
    </row>
    <row r="33" spans="1:18" ht="18.75" customHeight="1">
      <c r="A33" s="31" t="s">
        <v>392</v>
      </c>
      <c r="B33" s="75" t="s">
        <v>4</v>
      </c>
      <c r="C33" s="75" t="s">
        <v>4</v>
      </c>
      <c r="D33" s="75" t="s">
        <v>4</v>
      </c>
      <c r="E33" s="75" t="s">
        <v>4</v>
      </c>
      <c r="F33" s="75" t="s">
        <v>4</v>
      </c>
      <c r="G33" s="75" t="s">
        <v>4</v>
      </c>
      <c r="H33" s="75" t="s">
        <v>4</v>
      </c>
      <c r="I33" s="75" t="s">
        <v>4</v>
      </c>
      <c r="J33" s="75" t="s">
        <v>4</v>
      </c>
      <c r="K33" s="75" t="s">
        <v>380</v>
      </c>
      <c r="L33" s="75">
        <v>69</v>
      </c>
      <c r="M33" s="75">
        <v>32</v>
      </c>
      <c r="N33" s="75" t="s">
        <v>4</v>
      </c>
      <c r="O33" s="75" t="s">
        <v>4</v>
      </c>
      <c r="P33" s="75" t="s">
        <v>4</v>
      </c>
      <c r="Q33" s="75" t="s">
        <v>4</v>
      </c>
      <c r="R33" s="75" t="s">
        <v>4</v>
      </c>
    </row>
    <row r="34" spans="1:18" ht="18.75" customHeight="1">
      <c r="A34" s="31" t="s">
        <v>391</v>
      </c>
      <c r="B34" s="75" t="s">
        <v>4</v>
      </c>
      <c r="C34" s="75" t="s">
        <v>4</v>
      </c>
      <c r="D34" s="75" t="s">
        <v>4</v>
      </c>
      <c r="E34" s="75" t="s">
        <v>4</v>
      </c>
      <c r="F34" s="75" t="s">
        <v>4</v>
      </c>
      <c r="G34" s="75" t="s">
        <v>4</v>
      </c>
      <c r="H34" s="75" t="s">
        <v>4</v>
      </c>
      <c r="I34" s="75" t="s">
        <v>4</v>
      </c>
      <c r="J34" s="75" t="s">
        <v>4</v>
      </c>
      <c r="K34" s="75" t="s">
        <v>4</v>
      </c>
      <c r="L34" s="75" t="s">
        <v>4</v>
      </c>
      <c r="M34" s="75" t="s">
        <v>4</v>
      </c>
      <c r="N34" s="75" t="s">
        <v>4</v>
      </c>
      <c r="O34" s="75" t="s">
        <v>4</v>
      </c>
      <c r="P34" s="75" t="s">
        <v>4</v>
      </c>
      <c r="Q34" s="75" t="s">
        <v>4</v>
      </c>
      <c r="R34" s="75" t="s">
        <v>4</v>
      </c>
    </row>
    <row r="35" spans="1:18" ht="18.75" customHeight="1">
      <c r="A35" s="31" t="s">
        <v>390</v>
      </c>
      <c r="B35" s="75" t="s">
        <v>4</v>
      </c>
      <c r="C35" s="75" t="s">
        <v>4</v>
      </c>
      <c r="D35" s="75" t="s">
        <v>4</v>
      </c>
      <c r="E35" s="75" t="s">
        <v>4</v>
      </c>
      <c r="F35" s="75" t="s">
        <v>4</v>
      </c>
      <c r="G35" s="75" t="s">
        <v>4</v>
      </c>
      <c r="H35" s="75" t="s">
        <v>4</v>
      </c>
      <c r="I35" s="75" t="s">
        <v>4</v>
      </c>
      <c r="J35" s="75" t="s">
        <v>4</v>
      </c>
      <c r="K35" s="75">
        <v>4</v>
      </c>
      <c r="L35" s="75">
        <v>970</v>
      </c>
      <c r="M35" s="75">
        <v>5012</v>
      </c>
      <c r="N35" s="75" t="s">
        <v>4</v>
      </c>
      <c r="O35" s="75" t="s">
        <v>4</v>
      </c>
      <c r="P35" s="75" t="s">
        <v>4</v>
      </c>
      <c r="Q35" s="75" t="s">
        <v>4</v>
      </c>
      <c r="R35" s="75" t="s">
        <v>4</v>
      </c>
    </row>
    <row r="36" spans="1:18" ht="18.75" customHeight="1">
      <c r="A36" s="31" t="s">
        <v>389</v>
      </c>
      <c r="B36" s="75" t="s">
        <v>380</v>
      </c>
      <c r="C36" s="75">
        <v>76</v>
      </c>
      <c r="D36" s="75">
        <v>39</v>
      </c>
      <c r="E36" s="75">
        <v>4</v>
      </c>
      <c r="F36" s="75">
        <v>580</v>
      </c>
      <c r="G36" s="75">
        <v>1161</v>
      </c>
      <c r="H36" s="75">
        <v>48</v>
      </c>
      <c r="I36" s="75">
        <v>8341</v>
      </c>
      <c r="J36" s="75">
        <v>21080</v>
      </c>
      <c r="K36" s="75" t="s">
        <v>380</v>
      </c>
      <c r="L36" s="75">
        <v>30</v>
      </c>
      <c r="M36" s="75">
        <v>7</v>
      </c>
      <c r="N36" s="75" t="s">
        <v>4</v>
      </c>
      <c r="O36" s="75" t="s">
        <v>4</v>
      </c>
      <c r="P36" s="75" t="s">
        <v>4</v>
      </c>
      <c r="Q36" s="75" t="s">
        <v>4</v>
      </c>
      <c r="R36" s="75" t="s">
        <v>4</v>
      </c>
    </row>
    <row r="37" spans="1:18" ht="18.75" customHeight="1">
      <c r="A37" s="31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ht="18.75" customHeight="1">
      <c r="A38" s="31" t="s">
        <v>388</v>
      </c>
      <c r="B38" s="75" t="s">
        <v>4</v>
      </c>
      <c r="C38" s="75" t="s">
        <v>4</v>
      </c>
      <c r="D38" s="75" t="s">
        <v>4</v>
      </c>
      <c r="E38" s="75" t="s">
        <v>4</v>
      </c>
      <c r="F38" s="75" t="s">
        <v>4</v>
      </c>
      <c r="G38" s="75" t="s">
        <v>4</v>
      </c>
      <c r="H38" s="75" t="s">
        <v>4</v>
      </c>
      <c r="I38" s="75" t="s">
        <v>4</v>
      </c>
      <c r="J38" s="75" t="s">
        <v>4</v>
      </c>
      <c r="K38" s="75" t="s">
        <v>4</v>
      </c>
      <c r="L38" s="75" t="s">
        <v>4</v>
      </c>
      <c r="M38" s="75" t="s">
        <v>4</v>
      </c>
      <c r="N38" s="75" t="s">
        <v>4</v>
      </c>
      <c r="O38" s="75" t="s">
        <v>4</v>
      </c>
      <c r="P38" s="75" t="s">
        <v>4</v>
      </c>
      <c r="Q38" s="75" t="s">
        <v>4</v>
      </c>
      <c r="R38" s="75" t="s">
        <v>4</v>
      </c>
    </row>
    <row r="39" spans="1:18" ht="18.75" customHeight="1">
      <c r="A39" s="31" t="s">
        <v>387</v>
      </c>
      <c r="B39" s="75" t="s">
        <v>4</v>
      </c>
      <c r="C39" s="75" t="s">
        <v>4</v>
      </c>
      <c r="D39" s="75" t="s">
        <v>4</v>
      </c>
      <c r="E39" s="75" t="s">
        <v>4</v>
      </c>
      <c r="F39" s="75" t="s">
        <v>4</v>
      </c>
      <c r="G39" s="75" t="s">
        <v>4</v>
      </c>
      <c r="H39" s="75" t="s">
        <v>4</v>
      </c>
      <c r="I39" s="75" t="s">
        <v>4</v>
      </c>
      <c r="J39" s="75" t="s">
        <v>4</v>
      </c>
      <c r="K39" s="75" t="s">
        <v>4</v>
      </c>
      <c r="L39" s="75" t="s">
        <v>4</v>
      </c>
      <c r="M39" s="75" t="s">
        <v>4</v>
      </c>
      <c r="N39" s="75" t="s">
        <v>4</v>
      </c>
      <c r="O39" s="75" t="s">
        <v>4</v>
      </c>
      <c r="P39" s="75" t="s">
        <v>4</v>
      </c>
      <c r="Q39" s="75" t="s">
        <v>4</v>
      </c>
      <c r="R39" s="75" t="s">
        <v>4</v>
      </c>
    </row>
    <row r="40" spans="1:18" ht="18.75" customHeight="1">
      <c r="A40" s="31" t="s">
        <v>386</v>
      </c>
      <c r="B40" s="75" t="s">
        <v>4</v>
      </c>
      <c r="C40" s="75" t="s">
        <v>4</v>
      </c>
      <c r="D40" s="75" t="s">
        <v>4</v>
      </c>
      <c r="E40" s="75" t="s">
        <v>4</v>
      </c>
      <c r="F40" s="75" t="s">
        <v>4</v>
      </c>
      <c r="G40" s="75" t="s">
        <v>4</v>
      </c>
      <c r="H40" s="75" t="s">
        <v>4</v>
      </c>
      <c r="I40" s="75" t="s">
        <v>4</v>
      </c>
      <c r="J40" s="75" t="s">
        <v>4</v>
      </c>
      <c r="K40" s="75" t="s">
        <v>4</v>
      </c>
      <c r="L40" s="75" t="s">
        <v>4</v>
      </c>
      <c r="M40" s="75" t="s">
        <v>4</v>
      </c>
      <c r="N40" s="75" t="s">
        <v>4</v>
      </c>
      <c r="O40" s="75" t="s">
        <v>4</v>
      </c>
      <c r="P40" s="75" t="s">
        <v>4</v>
      </c>
      <c r="Q40" s="75" t="s">
        <v>4</v>
      </c>
      <c r="R40" s="75" t="s">
        <v>4</v>
      </c>
    </row>
    <row r="41" spans="1:18" ht="18.75" customHeight="1">
      <c r="A41" s="31" t="s">
        <v>385</v>
      </c>
      <c r="B41" s="75" t="s">
        <v>4</v>
      </c>
      <c r="C41" s="75" t="s">
        <v>4</v>
      </c>
      <c r="D41" s="75" t="s">
        <v>4</v>
      </c>
      <c r="E41" s="75" t="s">
        <v>4</v>
      </c>
      <c r="F41" s="75" t="s">
        <v>4</v>
      </c>
      <c r="G41" s="75" t="s">
        <v>4</v>
      </c>
      <c r="H41" s="75" t="s">
        <v>4</v>
      </c>
      <c r="I41" s="75" t="s">
        <v>4</v>
      </c>
      <c r="J41" s="75" t="s">
        <v>4</v>
      </c>
      <c r="K41" s="75" t="s">
        <v>4</v>
      </c>
      <c r="L41" s="75" t="s">
        <v>4</v>
      </c>
      <c r="M41" s="75" t="s">
        <v>4</v>
      </c>
      <c r="N41" s="75" t="s">
        <v>4</v>
      </c>
      <c r="O41" s="75" t="s">
        <v>4</v>
      </c>
      <c r="P41" s="75" t="s">
        <v>4</v>
      </c>
      <c r="Q41" s="75" t="s">
        <v>4</v>
      </c>
      <c r="R41" s="75" t="s">
        <v>4</v>
      </c>
    </row>
    <row r="42" spans="1:18" ht="18.75" customHeight="1">
      <c r="A42" s="31" t="s">
        <v>384</v>
      </c>
      <c r="B42" s="75" t="s">
        <v>4</v>
      </c>
      <c r="C42" s="75" t="s">
        <v>4</v>
      </c>
      <c r="D42" s="75" t="s">
        <v>4</v>
      </c>
      <c r="E42" s="75" t="s">
        <v>4</v>
      </c>
      <c r="F42" s="75" t="s">
        <v>4</v>
      </c>
      <c r="G42" s="75" t="s">
        <v>4</v>
      </c>
      <c r="H42" s="75" t="s">
        <v>4</v>
      </c>
      <c r="I42" s="75" t="s">
        <v>4</v>
      </c>
      <c r="J42" s="75" t="s">
        <v>4</v>
      </c>
      <c r="K42" s="75" t="s">
        <v>4</v>
      </c>
      <c r="L42" s="75" t="s">
        <v>4</v>
      </c>
      <c r="M42" s="75" t="s">
        <v>4</v>
      </c>
      <c r="N42" s="75" t="s">
        <v>4</v>
      </c>
      <c r="O42" s="75" t="s">
        <v>4</v>
      </c>
      <c r="P42" s="75" t="s">
        <v>4</v>
      </c>
      <c r="Q42" s="75" t="s">
        <v>4</v>
      </c>
      <c r="R42" s="75" t="s">
        <v>4</v>
      </c>
    </row>
    <row r="43" spans="1:18" ht="18.75" customHeight="1">
      <c r="A43" s="3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8.75" customHeight="1">
      <c r="A44" s="31" t="s">
        <v>383</v>
      </c>
      <c r="B44" s="75" t="s">
        <v>4</v>
      </c>
      <c r="C44" s="75" t="s">
        <v>4</v>
      </c>
      <c r="D44" s="75" t="s">
        <v>4</v>
      </c>
      <c r="E44" s="75" t="s">
        <v>4</v>
      </c>
      <c r="F44" s="75" t="s">
        <v>4</v>
      </c>
      <c r="G44" s="75" t="s">
        <v>4</v>
      </c>
      <c r="H44" s="75" t="s">
        <v>4</v>
      </c>
      <c r="I44" s="75" t="s">
        <v>4</v>
      </c>
      <c r="J44" s="75" t="s">
        <v>4</v>
      </c>
      <c r="K44" s="75" t="s">
        <v>4</v>
      </c>
      <c r="L44" s="75" t="s">
        <v>4</v>
      </c>
      <c r="M44" s="75" t="s">
        <v>4</v>
      </c>
      <c r="N44" s="75" t="s">
        <v>4</v>
      </c>
      <c r="O44" s="75" t="s">
        <v>4</v>
      </c>
      <c r="P44" s="75" t="s">
        <v>4</v>
      </c>
      <c r="Q44" s="75" t="s">
        <v>4</v>
      </c>
      <c r="R44" s="75" t="s">
        <v>4</v>
      </c>
    </row>
    <row r="45" spans="1:18" ht="18.75" customHeight="1">
      <c r="A45" s="31" t="s">
        <v>382</v>
      </c>
      <c r="B45" s="75" t="s">
        <v>4</v>
      </c>
      <c r="C45" s="75" t="s">
        <v>4</v>
      </c>
      <c r="D45" s="75" t="s">
        <v>4</v>
      </c>
      <c r="E45" s="75" t="s">
        <v>380</v>
      </c>
      <c r="F45" s="75">
        <v>183</v>
      </c>
      <c r="G45" s="75">
        <v>471</v>
      </c>
      <c r="H45" s="75" t="s">
        <v>380</v>
      </c>
      <c r="I45" s="75">
        <v>93</v>
      </c>
      <c r="J45" s="75">
        <v>484</v>
      </c>
      <c r="K45" s="75" t="s">
        <v>4</v>
      </c>
      <c r="L45" s="75" t="s">
        <v>4</v>
      </c>
      <c r="M45" s="75" t="s">
        <v>4</v>
      </c>
      <c r="N45" s="75" t="s">
        <v>4</v>
      </c>
      <c r="O45" s="75" t="s">
        <v>4</v>
      </c>
      <c r="P45" s="75" t="s">
        <v>4</v>
      </c>
      <c r="Q45" s="75" t="s">
        <v>4</v>
      </c>
      <c r="R45" s="75" t="s">
        <v>4</v>
      </c>
    </row>
    <row r="46" spans="1:18" ht="18.75" customHeight="1">
      <c r="A46" s="34" t="s">
        <v>381</v>
      </c>
      <c r="B46" s="78" t="s">
        <v>4</v>
      </c>
      <c r="C46" s="78" t="s">
        <v>4</v>
      </c>
      <c r="D46" s="78" t="s">
        <v>4</v>
      </c>
      <c r="E46" s="78" t="s">
        <v>4</v>
      </c>
      <c r="F46" s="78" t="s">
        <v>4</v>
      </c>
      <c r="G46" s="78" t="s">
        <v>4</v>
      </c>
      <c r="H46" s="78" t="s">
        <v>4</v>
      </c>
      <c r="I46" s="78" t="s">
        <v>4</v>
      </c>
      <c r="J46" s="78" t="s">
        <v>4</v>
      </c>
      <c r="K46" s="78" t="s">
        <v>4</v>
      </c>
      <c r="L46" s="78" t="s">
        <v>4</v>
      </c>
      <c r="M46" s="78" t="s">
        <v>4</v>
      </c>
      <c r="N46" s="78" t="s">
        <v>4</v>
      </c>
      <c r="O46" s="78" t="s">
        <v>4</v>
      </c>
      <c r="P46" s="78" t="s">
        <v>4</v>
      </c>
      <c r="Q46" s="78" t="s">
        <v>4</v>
      </c>
      <c r="R46" s="78" t="s">
        <v>4</v>
      </c>
    </row>
    <row r="47" spans="1:18" ht="18.75" customHeight="1">
      <c r="A47" s="6" t="s">
        <v>379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8.75" customHeight="1">
      <c r="A48" s="6" t="s">
        <v>378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</sheetData>
  <sheetProtection/>
  <mergeCells count="9">
    <mergeCell ref="B6:D6"/>
    <mergeCell ref="E6:G6"/>
    <mergeCell ref="H6:J6"/>
    <mergeCell ref="K6:M6"/>
    <mergeCell ref="N6:P6"/>
    <mergeCell ref="A3:R3"/>
    <mergeCell ref="A5:A7"/>
    <mergeCell ref="B5:P5"/>
    <mergeCell ref="Q5:R6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G1">
      <selection activeCell="O1" sqref="O1"/>
    </sheetView>
  </sheetViews>
  <sheetFormatPr defaultColWidth="8.796875" defaultRowHeight="18.75" customHeight="1"/>
  <cols>
    <col min="1" max="2" width="3.09765625" style="0" customWidth="1"/>
    <col min="3" max="3" width="18.69921875" style="0" customWidth="1"/>
    <col min="4" max="8" width="10.59765625" style="0" customWidth="1"/>
    <col min="9" max="9" width="3.09765625" style="0" customWidth="1"/>
    <col min="10" max="10" width="18.69921875" style="0" customWidth="1"/>
    <col min="11" max="16384" width="10.59765625" style="0" customWidth="1"/>
  </cols>
  <sheetData>
    <row r="1" spans="1:15" ht="18.75" customHeight="1">
      <c r="A1" s="166" t="s">
        <v>438</v>
      </c>
      <c r="O1" s="176" t="s">
        <v>541</v>
      </c>
    </row>
    <row r="3" spans="1:15" ht="18.75" customHeight="1">
      <c r="A3" s="95" t="s">
        <v>540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8.75" customHeight="1">
      <c r="A4" s="96" t="s">
        <v>539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5" t="s">
        <v>538</v>
      </c>
    </row>
    <row r="6" spans="1:15" ht="18.75" customHeight="1">
      <c r="A6" s="252" t="s">
        <v>537</v>
      </c>
      <c r="B6" s="135"/>
      <c r="C6" s="136"/>
      <c r="D6" s="251" t="s">
        <v>214</v>
      </c>
      <c r="E6" s="251" t="s">
        <v>535</v>
      </c>
      <c r="F6" s="251" t="s">
        <v>534</v>
      </c>
      <c r="G6" s="251" t="s">
        <v>533</v>
      </c>
      <c r="H6" s="67" t="s">
        <v>532</v>
      </c>
      <c r="I6" s="135" t="s">
        <v>536</v>
      </c>
      <c r="J6" s="136"/>
      <c r="K6" s="251" t="s">
        <v>214</v>
      </c>
      <c r="L6" s="251" t="s">
        <v>535</v>
      </c>
      <c r="M6" s="251" t="s">
        <v>534</v>
      </c>
      <c r="N6" s="251" t="s">
        <v>533</v>
      </c>
      <c r="O6" s="66" t="s">
        <v>532</v>
      </c>
    </row>
    <row r="7" spans="1:15" ht="18.75" customHeight="1">
      <c r="A7" s="249" t="s">
        <v>531</v>
      </c>
      <c r="B7" s="248"/>
      <c r="C7" s="247"/>
      <c r="D7" s="72">
        <f>SUM(D9,K24,K29,K36,K44,K50:K58)</f>
        <v>144861</v>
      </c>
      <c r="E7" s="72">
        <v>111611</v>
      </c>
      <c r="F7" s="72">
        <v>114044</v>
      </c>
      <c r="G7" s="72">
        <v>105113</v>
      </c>
      <c r="H7" s="72">
        <v>81791</v>
      </c>
      <c r="I7" s="322"/>
      <c r="J7" s="68" t="s">
        <v>530</v>
      </c>
      <c r="K7" s="17">
        <v>44</v>
      </c>
      <c r="L7" s="18">
        <v>52</v>
      </c>
      <c r="M7" s="18">
        <v>42</v>
      </c>
      <c r="N7" s="315">
        <v>40</v>
      </c>
      <c r="O7" s="315">
        <v>37</v>
      </c>
    </row>
    <row r="8" spans="1:15" ht="18.75" customHeight="1">
      <c r="A8" s="321"/>
      <c r="B8" s="321"/>
      <c r="C8" s="320"/>
      <c r="D8" s="304"/>
      <c r="E8" s="304"/>
      <c r="F8" s="304"/>
      <c r="G8" s="304"/>
      <c r="H8" s="304"/>
      <c r="I8" s="299"/>
      <c r="J8" s="31" t="s">
        <v>529</v>
      </c>
      <c r="K8" s="17">
        <v>623</v>
      </c>
      <c r="L8" s="18">
        <v>866</v>
      </c>
      <c r="M8" s="18">
        <v>954</v>
      </c>
      <c r="N8" s="315">
        <v>678</v>
      </c>
      <c r="O8" s="315">
        <v>642</v>
      </c>
    </row>
    <row r="9" spans="1:15" ht="18.75" customHeight="1">
      <c r="A9" s="319"/>
      <c r="B9" s="318" t="s">
        <v>528</v>
      </c>
      <c r="C9" s="308"/>
      <c r="D9" s="72">
        <v>98814</v>
      </c>
      <c r="E9" s="72">
        <v>75840</v>
      </c>
      <c r="F9" s="72">
        <f>SUM(F11:F63,M7:M22)</f>
        <v>59042</v>
      </c>
      <c r="G9" s="72">
        <v>54553</v>
      </c>
      <c r="H9" s="72">
        <v>44708</v>
      </c>
      <c r="I9" s="299"/>
      <c r="J9" s="31" t="s">
        <v>527</v>
      </c>
      <c r="K9" s="17">
        <v>199</v>
      </c>
      <c r="L9" s="18">
        <v>135</v>
      </c>
      <c r="M9" s="18">
        <v>207</v>
      </c>
      <c r="N9" s="315">
        <v>144</v>
      </c>
      <c r="O9" s="315">
        <v>191</v>
      </c>
    </row>
    <row r="10" spans="1:15" ht="18.75" customHeight="1">
      <c r="A10" s="18"/>
      <c r="B10" s="18"/>
      <c r="C10" s="29"/>
      <c r="D10" s="8"/>
      <c r="E10" s="8"/>
      <c r="F10" s="8"/>
      <c r="G10" s="8"/>
      <c r="H10" s="8"/>
      <c r="I10" s="299"/>
      <c r="J10" s="31" t="s">
        <v>526</v>
      </c>
      <c r="K10" s="223" t="s">
        <v>488</v>
      </c>
      <c r="L10" s="18">
        <v>143</v>
      </c>
      <c r="M10" s="18">
        <v>140</v>
      </c>
      <c r="N10" s="315">
        <v>117</v>
      </c>
      <c r="O10" s="315">
        <v>107</v>
      </c>
    </row>
    <row r="11" spans="1:15" ht="18.75" customHeight="1">
      <c r="A11" s="18"/>
      <c r="B11" s="18"/>
      <c r="C11" s="31" t="s">
        <v>525</v>
      </c>
      <c r="D11" s="17">
        <v>211</v>
      </c>
      <c r="E11" s="17">
        <v>22</v>
      </c>
      <c r="F11" s="11">
        <v>25</v>
      </c>
      <c r="G11" s="11">
        <v>23</v>
      </c>
      <c r="H11" s="11">
        <v>27</v>
      </c>
      <c r="I11" s="299"/>
      <c r="J11" s="31" t="s">
        <v>524</v>
      </c>
      <c r="K11" s="223" t="s">
        <v>488</v>
      </c>
      <c r="L11" s="10" t="s">
        <v>4</v>
      </c>
      <c r="M11" s="23" t="s">
        <v>4</v>
      </c>
      <c r="N11" s="23" t="s">
        <v>4</v>
      </c>
      <c r="O11" s="23">
        <v>0</v>
      </c>
    </row>
    <row r="12" spans="1:15" ht="18.75" customHeight="1">
      <c r="A12" s="18"/>
      <c r="B12" s="18"/>
      <c r="C12" s="31" t="s">
        <v>523</v>
      </c>
      <c r="D12" s="17">
        <v>6</v>
      </c>
      <c r="E12" s="17">
        <v>20</v>
      </c>
      <c r="F12" s="11">
        <v>5</v>
      </c>
      <c r="G12" s="11">
        <v>8</v>
      </c>
      <c r="H12" s="11">
        <v>54</v>
      </c>
      <c r="I12" s="299"/>
      <c r="J12" s="31"/>
      <c r="K12" s="8"/>
      <c r="L12" s="8"/>
      <c r="M12" s="8"/>
      <c r="N12" s="313"/>
      <c r="O12" s="313"/>
    </row>
    <row r="13" spans="1:15" ht="18.75" customHeight="1">
      <c r="A13" s="18"/>
      <c r="B13" s="18"/>
      <c r="C13" s="31" t="s">
        <v>522</v>
      </c>
      <c r="D13" s="17">
        <v>25</v>
      </c>
      <c r="E13" s="17">
        <v>25</v>
      </c>
      <c r="F13" s="11">
        <v>23</v>
      </c>
      <c r="G13" s="11">
        <v>26</v>
      </c>
      <c r="H13" s="11">
        <v>22</v>
      </c>
      <c r="I13" s="299"/>
      <c r="J13" s="31" t="s">
        <v>521</v>
      </c>
      <c r="K13" s="17">
        <v>9</v>
      </c>
      <c r="L13" s="18">
        <v>5</v>
      </c>
      <c r="M13" s="18">
        <v>3</v>
      </c>
      <c r="N13" s="315">
        <v>3</v>
      </c>
      <c r="O13" s="315">
        <v>5</v>
      </c>
    </row>
    <row r="14" spans="1:15" ht="18.75" customHeight="1">
      <c r="A14" s="18"/>
      <c r="B14" s="18"/>
      <c r="C14" s="31" t="s">
        <v>520</v>
      </c>
      <c r="D14" s="17">
        <v>17</v>
      </c>
      <c r="E14" s="17">
        <v>9</v>
      </c>
      <c r="F14" s="11">
        <v>1</v>
      </c>
      <c r="G14" s="11">
        <v>43</v>
      </c>
      <c r="H14" s="11">
        <v>24</v>
      </c>
      <c r="I14" s="299"/>
      <c r="J14" s="31" t="s">
        <v>519</v>
      </c>
      <c r="K14" s="17">
        <v>212</v>
      </c>
      <c r="L14" s="18">
        <v>317</v>
      </c>
      <c r="M14" s="18">
        <v>333</v>
      </c>
      <c r="N14" s="315">
        <v>293</v>
      </c>
      <c r="O14" s="315">
        <v>418</v>
      </c>
    </row>
    <row r="15" spans="1:15" ht="18.75" customHeight="1">
      <c r="A15" s="18"/>
      <c r="B15" s="18"/>
      <c r="C15" s="31" t="s">
        <v>518</v>
      </c>
      <c r="D15" s="17">
        <v>326</v>
      </c>
      <c r="E15" s="17">
        <v>173</v>
      </c>
      <c r="F15" s="11">
        <v>99</v>
      </c>
      <c r="G15" s="11">
        <v>84</v>
      </c>
      <c r="H15" s="11">
        <v>122</v>
      </c>
      <c r="I15" s="299"/>
      <c r="J15" s="31" t="s">
        <v>517</v>
      </c>
      <c r="K15" s="17">
        <v>363</v>
      </c>
      <c r="L15" s="18">
        <v>359</v>
      </c>
      <c r="M15" s="18">
        <v>371</v>
      </c>
      <c r="N15" s="315">
        <v>362</v>
      </c>
      <c r="O15" s="315">
        <v>417</v>
      </c>
    </row>
    <row r="16" spans="1:15" ht="18.75" customHeight="1">
      <c r="A16" s="18"/>
      <c r="B16" s="18"/>
      <c r="C16" s="31"/>
      <c r="D16" s="8"/>
      <c r="E16" s="8"/>
      <c r="F16" s="8"/>
      <c r="G16" s="8"/>
      <c r="H16" s="8"/>
      <c r="I16" s="299"/>
      <c r="J16" s="31" t="s">
        <v>516</v>
      </c>
      <c r="K16" s="17">
        <v>12</v>
      </c>
      <c r="L16" s="18">
        <v>9</v>
      </c>
      <c r="M16" s="18">
        <v>11</v>
      </c>
      <c r="N16" s="315">
        <v>12</v>
      </c>
      <c r="O16" s="315">
        <v>15</v>
      </c>
    </row>
    <row r="17" spans="1:15" ht="18.75" customHeight="1">
      <c r="A17" s="18"/>
      <c r="B17" s="18"/>
      <c r="C17" s="31" t="s">
        <v>515</v>
      </c>
      <c r="D17" s="17">
        <v>11</v>
      </c>
      <c r="E17" s="17">
        <v>15</v>
      </c>
      <c r="F17" s="11">
        <v>8</v>
      </c>
      <c r="G17" s="11">
        <v>3</v>
      </c>
      <c r="H17" s="11">
        <v>3</v>
      </c>
      <c r="I17" s="299"/>
      <c r="J17" s="31" t="s">
        <v>514</v>
      </c>
      <c r="K17" s="17">
        <v>27</v>
      </c>
      <c r="L17" s="18">
        <v>56</v>
      </c>
      <c r="M17" s="18">
        <v>110</v>
      </c>
      <c r="N17" s="315">
        <v>108</v>
      </c>
      <c r="O17" s="315">
        <v>123</v>
      </c>
    </row>
    <row r="18" spans="1:15" ht="18.75" customHeight="1">
      <c r="A18" s="18"/>
      <c r="B18" s="18"/>
      <c r="C18" s="31" t="s">
        <v>513</v>
      </c>
      <c r="D18" s="17">
        <v>1</v>
      </c>
      <c r="E18" s="17">
        <v>1</v>
      </c>
      <c r="F18" s="11">
        <v>1</v>
      </c>
      <c r="G18" s="11">
        <v>0</v>
      </c>
      <c r="H18" s="10" t="s">
        <v>43</v>
      </c>
      <c r="I18" s="299"/>
      <c r="J18" s="31"/>
      <c r="K18" s="8"/>
      <c r="L18" s="8"/>
      <c r="M18" s="8"/>
      <c r="N18" s="313"/>
      <c r="O18" s="313"/>
    </row>
    <row r="19" spans="1:15" ht="18.75" customHeight="1">
      <c r="A19" s="18"/>
      <c r="B19" s="18"/>
      <c r="C19" s="31" t="s">
        <v>512</v>
      </c>
      <c r="D19" s="17">
        <v>1</v>
      </c>
      <c r="E19" s="17">
        <v>3</v>
      </c>
      <c r="F19" s="11">
        <v>1</v>
      </c>
      <c r="G19" s="11">
        <v>2</v>
      </c>
      <c r="H19" s="11">
        <v>1</v>
      </c>
      <c r="I19" s="299"/>
      <c r="J19" s="31" t="s">
        <v>511</v>
      </c>
      <c r="K19" s="223" t="s">
        <v>4</v>
      </c>
      <c r="L19" s="223" t="s">
        <v>4</v>
      </c>
      <c r="M19" s="223" t="s">
        <v>4</v>
      </c>
      <c r="N19" s="223" t="s">
        <v>4</v>
      </c>
      <c r="O19" s="223" t="s">
        <v>4</v>
      </c>
    </row>
    <row r="20" spans="1:15" ht="18.75" customHeight="1">
      <c r="A20" s="18"/>
      <c r="B20" s="18"/>
      <c r="C20" s="31" t="s">
        <v>510</v>
      </c>
      <c r="D20" s="17">
        <v>29</v>
      </c>
      <c r="E20" s="17">
        <v>8</v>
      </c>
      <c r="F20" s="11">
        <v>38</v>
      </c>
      <c r="G20" s="11">
        <v>18</v>
      </c>
      <c r="H20" s="11">
        <v>32</v>
      </c>
      <c r="I20" s="299"/>
      <c r="J20" s="31" t="s">
        <v>509</v>
      </c>
      <c r="K20" s="223" t="s">
        <v>488</v>
      </c>
      <c r="L20" s="18">
        <v>209</v>
      </c>
      <c r="M20" s="18">
        <v>147</v>
      </c>
      <c r="N20" s="315">
        <v>104</v>
      </c>
      <c r="O20" s="315">
        <v>106</v>
      </c>
    </row>
    <row r="21" spans="1:15" ht="18.75" customHeight="1">
      <c r="A21" s="18"/>
      <c r="B21" s="18"/>
      <c r="C21" s="31" t="s">
        <v>508</v>
      </c>
      <c r="D21" s="17">
        <v>3117</v>
      </c>
      <c r="E21" s="17">
        <v>441</v>
      </c>
      <c r="F21" s="10" t="s">
        <v>43</v>
      </c>
      <c r="G21" s="11">
        <v>852</v>
      </c>
      <c r="H21" s="11">
        <v>1307</v>
      </c>
      <c r="I21" s="299"/>
      <c r="J21" s="31" t="s">
        <v>507</v>
      </c>
      <c r="K21" s="223" t="s">
        <v>488</v>
      </c>
      <c r="L21" s="18">
        <v>137</v>
      </c>
      <c r="M21" s="18">
        <v>162</v>
      </c>
      <c r="N21" s="315">
        <v>434</v>
      </c>
      <c r="O21" s="315">
        <v>344</v>
      </c>
    </row>
    <row r="22" spans="1:15" ht="18.75" customHeight="1">
      <c r="A22" s="18"/>
      <c r="B22" s="18"/>
      <c r="C22" s="31"/>
      <c r="D22" s="8"/>
      <c r="E22" s="8"/>
      <c r="F22" s="19"/>
      <c r="G22" s="19"/>
      <c r="H22" s="19"/>
      <c r="I22" s="299"/>
      <c r="J22" s="31" t="s">
        <v>506</v>
      </c>
      <c r="K22" s="223" t="s">
        <v>488</v>
      </c>
      <c r="L22" s="17">
        <v>4793</v>
      </c>
      <c r="M22" s="17">
        <v>6876</v>
      </c>
      <c r="N22" s="315">
        <v>6352</v>
      </c>
      <c r="O22" s="315">
        <v>5333</v>
      </c>
    </row>
    <row r="23" spans="1:15" ht="18.75" customHeight="1">
      <c r="A23" s="18"/>
      <c r="B23" s="18"/>
      <c r="C23" s="31" t="s">
        <v>505</v>
      </c>
      <c r="D23" s="17">
        <v>376</v>
      </c>
      <c r="E23" s="17">
        <v>355</v>
      </c>
      <c r="F23" s="11">
        <v>558</v>
      </c>
      <c r="G23" s="11">
        <v>273</v>
      </c>
      <c r="H23" s="11">
        <v>303</v>
      </c>
      <c r="I23" s="317"/>
      <c r="J23" s="316"/>
      <c r="K23" s="8"/>
      <c r="L23" s="8"/>
      <c r="M23" s="8"/>
      <c r="N23" s="313"/>
      <c r="O23" s="313"/>
    </row>
    <row r="24" spans="1:15" ht="18.75" customHeight="1">
      <c r="A24" s="18"/>
      <c r="B24" s="18"/>
      <c r="C24" s="31" t="s">
        <v>504</v>
      </c>
      <c r="D24" s="17">
        <v>60</v>
      </c>
      <c r="E24" s="17">
        <v>22</v>
      </c>
      <c r="F24" s="11">
        <v>15</v>
      </c>
      <c r="G24" s="11">
        <v>13</v>
      </c>
      <c r="H24" s="11">
        <v>7</v>
      </c>
      <c r="I24" s="309" t="s">
        <v>503</v>
      </c>
      <c r="J24" s="308"/>
      <c r="K24" s="72">
        <v>964</v>
      </c>
      <c r="L24" s="72">
        <f>SUM(L25:L27)</f>
        <v>1165</v>
      </c>
      <c r="M24" s="72">
        <f>SUM(M25:M27)</f>
        <v>1206</v>
      </c>
      <c r="N24" s="72">
        <f>SUM(N25:N27)</f>
        <v>1113</v>
      </c>
      <c r="O24" s="72">
        <v>1142</v>
      </c>
    </row>
    <row r="25" spans="1:15" ht="18.75" customHeight="1">
      <c r="A25" s="18"/>
      <c r="B25" s="18"/>
      <c r="C25" s="31" t="s">
        <v>502</v>
      </c>
      <c r="D25" s="17">
        <v>967</v>
      </c>
      <c r="E25" s="17">
        <v>1460</v>
      </c>
      <c r="F25" s="11">
        <v>1190</v>
      </c>
      <c r="G25" s="11">
        <v>1577</v>
      </c>
      <c r="H25" s="11">
        <v>1146</v>
      </c>
      <c r="I25" s="299"/>
      <c r="J25" s="31" t="s">
        <v>501</v>
      </c>
      <c r="K25" s="17">
        <v>3</v>
      </c>
      <c r="L25" s="17">
        <v>4</v>
      </c>
      <c r="M25" s="17">
        <v>5</v>
      </c>
      <c r="N25" s="315">
        <v>6</v>
      </c>
      <c r="O25" s="315">
        <v>5</v>
      </c>
    </row>
    <row r="26" spans="1:15" ht="18.75" customHeight="1">
      <c r="A26" s="18"/>
      <c r="B26" s="18"/>
      <c r="C26" s="31" t="s">
        <v>500</v>
      </c>
      <c r="D26" s="17">
        <v>451</v>
      </c>
      <c r="E26" s="17">
        <v>343</v>
      </c>
      <c r="F26" s="11">
        <v>121</v>
      </c>
      <c r="G26" s="11">
        <v>125</v>
      </c>
      <c r="H26" s="11">
        <v>75</v>
      </c>
      <c r="I26" s="299"/>
      <c r="J26" s="31" t="s">
        <v>499</v>
      </c>
      <c r="K26" s="17">
        <v>707</v>
      </c>
      <c r="L26" s="17">
        <v>893</v>
      </c>
      <c r="M26" s="17">
        <v>919</v>
      </c>
      <c r="N26" s="315">
        <v>826</v>
      </c>
      <c r="O26" s="315">
        <v>867</v>
      </c>
    </row>
    <row r="27" spans="1:15" ht="18.75" customHeight="1">
      <c r="A27" s="18"/>
      <c r="B27" s="18"/>
      <c r="C27" s="31" t="s">
        <v>498</v>
      </c>
      <c r="D27" s="223" t="s">
        <v>42</v>
      </c>
      <c r="E27" s="17">
        <v>223</v>
      </c>
      <c r="F27" s="11">
        <v>228</v>
      </c>
      <c r="G27" s="11">
        <v>250</v>
      </c>
      <c r="H27" s="11">
        <v>313</v>
      </c>
      <c r="I27" s="299"/>
      <c r="J27" s="31" t="s">
        <v>497</v>
      </c>
      <c r="K27" s="17">
        <v>253</v>
      </c>
      <c r="L27" s="17">
        <v>268</v>
      </c>
      <c r="M27" s="17">
        <v>282</v>
      </c>
      <c r="N27" s="315">
        <v>281</v>
      </c>
      <c r="O27" s="315">
        <v>271</v>
      </c>
    </row>
    <row r="28" spans="1:15" ht="18.75" customHeight="1">
      <c r="A28" s="18"/>
      <c r="B28" s="18"/>
      <c r="C28" s="31"/>
      <c r="D28" s="8"/>
      <c r="E28" s="8"/>
      <c r="F28" s="8"/>
      <c r="G28" s="8"/>
      <c r="H28" s="8"/>
      <c r="I28" s="299"/>
      <c r="J28" s="31"/>
      <c r="K28" s="8"/>
      <c r="L28" s="314"/>
      <c r="M28" s="314"/>
      <c r="N28" s="313"/>
      <c r="O28" s="313"/>
    </row>
    <row r="29" spans="1:15" ht="18.75" customHeight="1">
      <c r="A29" s="18"/>
      <c r="B29" s="18"/>
      <c r="C29" s="31" t="s">
        <v>496</v>
      </c>
      <c r="D29" s="17">
        <v>29830</v>
      </c>
      <c r="E29" s="17">
        <v>27214</v>
      </c>
      <c r="F29" s="11">
        <v>8537</v>
      </c>
      <c r="G29" s="11">
        <v>6988</v>
      </c>
      <c r="H29" s="11">
        <v>3537</v>
      </c>
      <c r="I29" s="309" t="s">
        <v>495</v>
      </c>
      <c r="J29" s="308"/>
      <c r="K29" s="72">
        <f>SUM(K30:K34)</f>
        <v>2761</v>
      </c>
      <c r="L29" s="72">
        <v>3029</v>
      </c>
      <c r="M29" s="72">
        <v>2838</v>
      </c>
      <c r="N29" s="72">
        <f>SUM(N30:N34)</f>
        <v>2948</v>
      </c>
      <c r="O29" s="72">
        <f>SUM(O30:O34)</f>
        <v>2146</v>
      </c>
    </row>
    <row r="30" spans="1:15" ht="18.75" customHeight="1">
      <c r="A30" s="18"/>
      <c r="B30" s="18"/>
      <c r="C30" s="31" t="s">
        <v>494</v>
      </c>
      <c r="D30" s="17">
        <v>703</v>
      </c>
      <c r="E30" s="17">
        <v>458</v>
      </c>
      <c r="F30" s="11">
        <v>950</v>
      </c>
      <c r="G30" s="11">
        <v>1331</v>
      </c>
      <c r="H30" s="11">
        <v>861</v>
      </c>
      <c r="I30" s="299"/>
      <c r="J30" s="31" t="s">
        <v>493</v>
      </c>
      <c r="K30" s="17">
        <v>544</v>
      </c>
      <c r="L30" s="17">
        <v>594</v>
      </c>
      <c r="M30" s="17">
        <v>565</v>
      </c>
      <c r="N30" s="315">
        <v>611</v>
      </c>
      <c r="O30" s="315">
        <v>435</v>
      </c>
    </row>
    <row r="31" spans="1:15" ht="18.75" customHeight="1">
      <c r="A31" s="18"/>
      <c r="B31" s="18"/>
      <c r="C31" s="31" t="s">
        <v>492</v>
      </c>
      <c r="D31" s="17">
        <v>1363</v>
      </c>
      <c r="E31" s="17">
        <v>866</v>
      </c>
      <c r="F31" s="11">
        <v>896</v>
      </c>
      <c r="G31" s="11">
        <v>2996</v>
      </c>
      <c r="H31" s="11">
        <v>6247</v>
      </c>
      <c r="I31" s="299"/>
      <c r="J31" s="31" t="s">
        <v>491</v>
      </c>
      <c r="K31" s="17">
        <v>276</v>
      </c>
      <c r="L31" s="17">
        <v>222</v>
      </c>
      <c r="M31" s="17">
        <v>209</v>
      </c>
      <c r="N31" s="315">
        <v>177</v>
      </c>
      <c r="O31" s="315">
        <v>187</v>
      </c>
    </row>
    <row r="32" spans="1:15" ht="18.75" customHeight="1">
      <c r="A32" s="18"/>
      <c r="B32" s="18"/>
      <c r="C32" s="31" t="s">
        <v>490</v>
      </c>
      <c r="D32" s="10" t="s">
        <v>4</v>
      </c>
      <c r="E32" s="10" t="s">
        <v>4</v>
      </c>
      <c r="F32" s="10" t="s">
        <v>4</v>
      </c>
      <c r="G32" s="10" t="s">
        <v>4</v>
      </c>
      <c r="H32" s="10" t="s">
        <v>4</v>
      </c>
      <c r="I32" s="299"/>
      <c r="J32" s="31" t="s">
        <v>489</v>
      </c>
      <c r="K32" s="223" t="s">
        <v>488</v>
      </c>
      <c r="L32" s="17">
        <v>2132</v>
      </c>
      <c r="M32" s="17">
        <v>1980</v>
      </c>
      <c r="N32" s="315">
        <v>2052</v>
      </c>
      <c r="O32" s="315">
        <v>1423</v>
      </c>
    </row>
    <row r="33" spans="1:15" ht="18.75" customHeight="1">
      <c r="A33" s="18"/>
      <c r="B33" s="18"/>
      <c r="C33" s="31" t="s">
        <v>487</v>
      </c>
      <c r="D33" s="17">
        <v>6339</v>
      </c>
      <c r="E33" s="17">
        <v>8970</v>
      </c>
      <c r="F33" s="11">
        <v>8604</v>
      </c>
      <c r="G33" s="11">
        <v>10731</v>
      </c>
      <c r="H33" s="11">
        <v>6606</v>
      </c>
      <c r="I33" s="299"/>
      <c r="J33" s="31" t="s">
        <v>486</v>
      </c>
      <c r="K33" s="17">
        <v>20</v>
      </c>
      <c r="L33" s="17">
        <v>48</v>
      </c>
      <c r="M33" s="17">
        <v>39</v>
      </c>
      <c r="N33" s="315">
        <v>57</v>
      </c>
      <c r="O33" s="315">
        <v>47</v>
      </c>
    </row>
    <row r="34" spans="1:15" ht="18.75" customHeight="1">
      <c r="A34" s="18"/>
      <c r="B34" s="18"/>
      <c r="C34" s="31"/>
      <c r="D34" s="8"/>
      <c r="E34" s="8"/>
      <c r="F34" s="8"/>
      <c r="G34" s="8"/>
      <c r="H34" s="8"/>
      <c r="I34" s="299"/>
      <c r="J34" s="31" t="s">
        <v>485</v>
      </c>
      <c r="K34" s="17">
        <v>1921</v>
      </c>
      <c r="L34" s="17">
        <v>34</v>
      </c>
      <c r="M34" s="17">
        <v>46</v>
      </c>
      <c r="N34" s="315">
        <v>51</v>
      </c>
      <c r="O34" s="315">
        <v>54</v>
      </c>
    </row>
    <row r="35" spans="1:15" ht="18.75" customHeight="1">
      <c r="A35" s="18"/>
      <c r="B35" s="18"/>
      <c r="C35" s="31" t="s">
        <v>484</v>
      </c>
      <c r="D35" s="17">
        <v>5</v>
      </c>
      <c r="E35" s="17">
        <v>12</v>
      </c>
      <c r="F35" s="11">
        <v>3</v>
      </c>
      <c r="G35" s="11">
        <v>8</v>
      </c>
      <c r="H35" s="11">
        <v>33</v>
      </c>
      <c r="I35" s="299"/>
      <c r="J35" s="31"/>
      <c r="K35" s="8"/>
      <c r="L35" s="314"/>
      <c r="M35" s="314"/>
      <c r="N35" s="313"/>
      <c r="O35" s="313"/>
    </row>
    <row r="36" spans="1:15" ht="18.75" customHeight="1">
      <c r="A36" s="18"/>
      <c r="B36" s="18"/>
      <c r="C36" s="31" t="s">
        <v>483</v>
      </c>
      <c r="D36" s="17">
        <v>33646</v>
      </c>
      <c r="E36" s="17">
        <v>17314</v>
      </c>
      <c r="F36" s="11">
        <v>19269</v>
      </c>
      <c r="G36" s="11">
        <v>11079</v>
      </c>
      <c r="H36" s="11">
        <v>6890</v>
      </c>
      <c r="I36" s="309" t="s">
        <v>482</v>
      </c>
      <c r="J36" s="308"/>
      <c r="K36" s="72">
        <f>SUM(K37:K42)</f>
        <v>932</v>
      </c>
      <c r="L36" s="72">
        <v>900</v>
      </c>
      <c r="M36" s="72">
        <v>874</v>
      </c>
      <c r="N36" s="72">
        <v>881</v>
      </c>
      <c r="O36" s="72">
        <v>1048</v>
      </c>
    </row>
    <row r="37" spans="1:15" ht="18.75" customHeight="1">
      <c r="A37" s="18"/>
      <c r="B37" s="18"/>
      <c r="C37" s="31" t="s">
        <v>481</v>
      </c>
      <c r="D37" s="17">
        <v>1</v>
      </c>
      <c r="E37" s="17">
        <v>7</v>
      </c>
      <c r="F37" s="11">
        <v>103</v>
      </c>
      <c r="G37" s="11">
        <v>26</v>
      </c>
      <c r="H37" s="11">
        <v>51</v>
      </c>
      <c r="I37" s="299"/>
      <c r="J37" s="31" t="s">
        <v>480</v>
      </c>
      <c r="K37" s="17">
        <v>4</v>
      </c>
      <c r="L37" s="17">
        <v>5</v>
      </c>
      <c r="M37" s="17">
        <v>8</v>
      </c>
      <c r="N37" s="315">
        <v>7</v>
      </c>
      <c r="O37" s="315">
        <v>7</v>
      </c>
    </row>
    <row r="38" spans="1:15" ht="18.75" customHeight="1">
      <c r="A38" s="18"/>
      <c r="B38" s="18"/>
      <c r="C38" s="31" t="s">
        <v>479</v>
      </c>
      <c r="D38" s="17">
        <v>4145</v>
      </c>
      <c r="E38" s="17">
        <v>3952</v>
      </c>
      <c r="F38" s="11">
        <v>2462</v>
      </c>
      <c r="G38" s="11">
        <v>2607</v>
      </c>
      <c r="H38" s="11">
        <v>2108</v>
      </c>
      <c r="I38" s="299"/>
      <c r="J38" s="31" t="s">
        <v>478</v>
      </c>
      <c r="K38" s="17">
        <v>543</v>
      </c>
      <c r="L38" s="17">
        <v>576</v>
      </c>
      <c r="M38" s="17">
        <v>447</v>
      </c>
      <c r="N38" s="315">
        <v>569</v>
      </c>
      <c r="O38" s="315">
        <v>794</v>
      </c>
    </row>
    <row r="39" spans="1:15" ht="18.75" customHeight="1">
      <c r="A39" s="18"/>
      <c r="B39" s="18"/>
      <c r="C39" s="31" t="s">
        <v>477</v>
      </c>
      <c r="D39" s="17">
        <v>937</v>
      </c>
      <c r="E39" s="17">
        <v>1247</v>
      </c>
      <c r="F39" s="11">
        <v>735</v>
      </c>
      <c r="G39" s="11">
        <v>873</v>
      </c>
      <c r="H39" s="11">
        <v>1578</v>
      </c>
      <c r="I39" s="299"/>
      <c r="J39" s="31" t="s">
        <v>476</v>
      </c>
      <c r="K39" s="17">
        <v>1</v>
      </c>
      <c r="L39" s="223" t="s">
        <v>4</v>
      </c>
      <c r="M39" s="223" t="s">
        <v>4</v>
      </c>
      <c r="N39" s="315">
        <v>0</v>
      </c>
      <c r="O39" s="315">
        <v>0</v>
      </c>
    </row>
    <row r="40" spans="1:15" ht="18.75" customHeight="1">
      <c r="A40" s="18"/>
      <c r="B40" s="18"/>
      <c r="C40" s="31"/>
      <c r="D40" s="8"/>
      <c r="E40" s="8"/>
      <c r="F40" s="8"/>
      <c r="G40" s="8"/>
      <c r="H40" s="8"/>
      <c r="I40" s="299"/>
      <c r="J40" s="31" t="s">
        <v>475</v>
      </c>
      <c r="K40" s="17">
        <v>15</v>
      </c>
      <c r="L40" s="17">
        <v>43</v>
      </c>
      <c r="M40" s="17">
        <v>10</v>
      </c>
      <c r="N40" s="315">
        <v>18</v>
      </c>
      <c r="O40" s="315">
        <v>4</v>
      </c>
    </row>
    <row r="41" spans="1:15" ht="18.75" customHeight="1">
      <c r="A41" s="18"/>
      <c r="B41" s="18"/>
      <c r="C41" s="31" t="s">
        <v>474</v>
      </c>
      <c r="D41" s="17">
        <v>16</v>
      </c>
      <c r="E41" s="17">
        <v>36</v>
      </c>
      <c r="F41" s="11">
        <v>106</v>
      </c>
      <c r="G41" s="11">
        <v>688</v>
      </c>
      <c r="H41" s="11">
        <v>258</v>
      </c>
      <c r="I41" s="299"/>
      <c r="J41" s="31" t="s">
        <v>473</v>
      </c>
      <c r="K41" s="17">
        <v>142</v>
      </c>
      <c r="L41" s="17">
        <v>117</v>
      </c>
      <c r="M41" s="17">
        <v>106</v>
      </c>
      <c r="N41" s="315">
        <v>128</v>
      </c>
      <c r="O41" s="315">
        <v>158</v>
      </c>
    </row>
    <row r="42" spans="1:15" ht="18.75" customHeight="1">
      <c r="A42" s="18"/>
      <c r="B42" s="18"/>
      <c r="C42" s="31" t="s">
        <v>472</v>
      </c>
      <c r="D42" s="17">
        <v>258</v>
      </c>
      <c r="E42" s="17">
        <v>260</v>
      </c>
      <c r="F42" s="11">
        <v>187</v>
      </c>
      <c r="G42" s="11">
        <v>166</v>
      </c>
      <c r="H42" s="11">
        <v>121</v>
      </c>
      <c r="I42" s="299"/>
      <c r="J42" s="31" t="s">
        <v>471</v>
      </c>
      <c r="K42" s="17">
        <v>227</v>
      </c>
      <c r="L42" s="17">
        <v>158</v>
      </c>
      <c r="M42" s="17">
        <v>302</v>
      </c>
      <c r="N42" s="315">
        <v>158</v>
      </c>
      <c r="O42" s="315">
        <v>84</v>
      </c>
    </row>
    <row r="43" spans="1:15" ht="18.75" customHeight="1">
      <c r="A43" s="18"/>
      <c r="B43" s="18"/>
      <c r="C43" s="31" t="s">
        <v>470</v>
      </c>
      <c r="D43" s="17">
        <v>368</v>
      </c>
      <c r="E43" s="17">
        <v>304</v>
      </c>
      <c r="F43" s="11">
        <v>327</v>
      </c>
      <c r="G43" s="11">
        <v>316</v>
      </c>
      <c r="H43" s="11">
        <v>282</v>
      </c>
      <c r="I43" s="317"/>
      <c r="J43" s="316"/>
      <c r="K43" s="8"/>
      <c r="L43" s="314"/>
      <c r="M43" s="314"/>
      <c r="N43" s="313"/>
      <c r="O43" s="313"/>
    </row>
    <row r="44" spans="1:15" ht="18.75" customHeight="1">
      <c r="A44" s="18"/>
      <c r="B44" s="18"/>
      <c r="C44" s="31" t="s">
        <v>469</v>
      </c>
      <c r="D44" s="17">
        <v>73</v>
      </c>
      <c r="E44" s="17">
        <v>123</v>
      </c>
      <c r="F44" s="11">
        <v>162</v>
      </c>
      <c r="G44" s="11">
        <v>161</v>
      </c>
      <c r="H44" s="11">
        <v>125</v>
      </c>
      <c r="I44" s="309" t="s">
        <v>468</v>
      </c>
      <c r="J44" s="308"/>
      <c r="K44" s="72">
        <f>SUM(K45:K48)</f>
        <v>39791</v>
      </c>
      <c r="L44" s="72">
        <v>29179</v>
      </c>
      <c r="M44" s="72">
        <f>SUM(M45:M48)</f>
        <v>48351</v>
      </c>
      <c r="N44" s="72">
        <f>SUM(N45:N48)</f>
        <v>44196</v>
      </c>
      <c r="O44" s="72">
        <f>SUM(O45:O48)</f>
        <v>31316</v>
      </c>
    </row>
    <row r="45" spans="1:15" ht="18.75" customHeight="1">
      <c r="A45" s="18"/>
      <c r="B45" s="18"/>
      <c r="C45" s="31" t="s">
        <v>467</v>
      </c>
      <c r="D45" s="17">
        <v>143</v>
      </c>
      <c r="E45" s="17">
        <v>146</v>
      </c>
      <c r="F45" s="11">
        <v>206</v>
      </c>
      <c r="G45" s="11">
        <v>259</v>
      </c>
      <c r="H45" s="11">
        <v>162</v>
      </c>
      <c r="I45" s="299"/>
      <c r="J45" s="31" t="s">
        <v>466</v>
      </c>
      <c r="K45" s="17">
        <v>24103</v>
      </c>
      <c r="L45" s="17">
        <v>24870</v>
      </c>
      <c r="M45" s="17">
        <v>42138</v>
      </c>
      <c r="N45" s="315">
        <v>37052</v>
      </c>
      <c r="O45" s="315">
        <v>25436</v>
      </c>
    </row>
    <row r="46" spans="1:15" ht="18.75" customHeight="1">
      <c r="A46" s="18"/>
      <c r="B46" s="18"/>
      <c r="C46" s="31"/>
      <c r="D46" s="8"/>
      <c r="E46" s="8"/>
      <c r="F46" s="8"/>
      <c r="G46" s="8"/>
      <c r="H46" s="8"/>
      <c r="I46" s="299"/>
      <c r="J46" s="31" t="s">
        <v>465</v>
      </c>
      <c r="K46" s="17">
        <v>13</v>
      </c>
      <c r="L46" s="17">
        <v>20</v>
      </c>
      <c r="M46" s="17">
        <v>24</v>
      </c>
      <c r="N46" s="315">
        <v>29</v>
      </c>
      <c r="O46" s="315">
        <v>20</v>
      </c>
    </row>
    <row r="47" spans="1:15" ht="18.75" customHeight="1">
      <c r="A47" s="18"/>
      <c r="B47" s="18"/>
      <c r="C47" s="31" t="s">
        <v>464</v>
      </c>
      <c r="D47" s="17">
        <v>647</v>
      </c>
      <c r="E47" s="17">
        <v>812</v>
      </c>
      <c r="F47" s="11">
        <v>1005</v>
      </c>
      <c r="G47" s="11">
        <v>895</v>
      </c>
      <c r="H47" s="11">
        <v>931</v>
      </c>
      <c r="I47" s="299"/>
      <c r="J47" s="31" t="s">
        <v>463</v>
      </c>
      <c r="K47" s="17">
        <v>14233</v>
      </c>
      <c r="L47" s="17">
        <v>3391</v>
      </c>
      <c r="M47" s="17">
        <v>2183</v>
      </c>
      <c r="N47" s="315">
        <v>2414</v>
      </c>
      <c r="O47" s="315">
        <v>1554</v>
      </c>
    </row>
    <row r="48" spans="1:15" ht="18.75" customHeight="1">
      <c r="A48" s="18"/>
      <c r="B48" s="18"/>
      <c r="C48" s="31" t="s">
        <v>462</v>
      </c>
      <c r="D48" s="17">
        <v>111</v>
      </c>
      <c r="E48" s="17">
        <v>106</v>
      </c>
      <c r="F48" s="11">
        <v>108</v>
      </c>
      <c r="G48" s="11">
        <v>107</v>
      </c>
      <c r="H48" s="11">
        <v>93</v>
      </c>
      <c r="I48" s="299"/>
      <c r="J48" s="31" t="s">
        <v>461</v>
      </c>
      <c r="K48" s="17">
        <v>1442</v>
      </c>
      <c r="L48" s="17">
        <v>899</v>
      </c>
      <c r="M48" s="17">
        <v>4006</v>
      </c>
      <c r="N48" s="315">
        <v>4701</v>
      </c>
      <c r="O48" s="315">
        <v>4306</v>
      </c>
    </row>
    <row r="49" spans="1:15" ht="18.75" customHeight="1">
      <c r="A49" s="18"/>
      <c r="B49" s="18"/>
      <c r="C49" s="31" t="s">
        <v>460</v>
      </c>
      <c r="D49" s="17">
        <v>292</v>
      </c>
      <c r="E49" s="17">
        <v>387</v>
      </c>
      <c r="F49" s="11">
        <v>396</v>
      </c>
      <c r="G49" s="11">
        <v>437</v>
      </c>
      <c r="H49" s="11">
        <v>384</v>
      </c>
      <c r="I49" s="299"/>
      <c r="J49" s="31"/>
      <c r="K49" s="8"/>
      <c r="L49" s="314"/>
      <c r="M49" s="314"/>
      <c r="N49" s="313"/>
      <c r="O49" s="313"/>
    </row>
    <row r="50" spans="1:15" ht="18.75" customHeight="1">
      <c r="A50" s="18"/>
      <c r="B50" s="18"/>
      <c r="C50" s="31" t="s">
        <v>459</v>
      </c>
      <c r="D50" s="17">
        <v>365</v>
      </c>
      <c r="E50" s="17">
        <v>312</v>
      </c>
      <c r="F50" s="11">
        <v>203</v>
      </c>
      <c r="G50" s="11">
        <v>154</v>
      </c>
      <c r="H50" s="11">
        <v>113</v>
      </c>
      <c r="I50" s="309" t="s">
        <v>458</v>
      </c>
      <c r="J50" s="308"/>
      <c r="K50" s="72">
        <v>615</v>
      </c>
      <c r="L50" s="72">
        <v>651</v>
      </c>
      <c r="M50" s="72">
        <v>693</v>
      </c>
      <c r="N50" s="307">
        <v>638</v>
      </c>
      <c r="O50" s="307">
        <v>661</v>
      </c>
    </row>
    <row r="51" spans="1:15" ht="18.75" customHeight="1">
      <c r="A51" s="18"/>
      <c r="B51" s="18"/>
      <c r="C51" s="31" t="s">
        <v>457</v>
      </c>
      <c r="D51" s="17">
        <v>259</v>
      </c>
      <c r="E51" s="17">
        <v>318</v>
      </c>
      <c r="F51" s="11">
        <v>321</v>
      </c>
      <c r="G51" s="11">
        <v>341</v>
      </c>
      <c r="H51" s="11">
        <v>340</v>
      </c>
      <c r="I51" s="306"/>
      <c r="J51" s="305"/>
      <c r="K51" s="312"/>
      <c r="L51" s="311"/>
      <c r="M51" s="311"/>
      <c r="N51" s="310"/>
      <c r="O51" s="310"/>
    </row>
    <row r="52" spans="1:15" ht="18.75" customHeight="1">
      <c r="A52" s="18"/>
      <c r="B52" s="18"/>
      <c r="C52" s="31"/>
      <c r="D52" s="8"/>
      <c r="E52" s="8"/>
      <c r="F52" s="8"/>
      <c r="G52" s="8"/>
      <c r="H52" s="8"/>
      <c r="I52" s="309" t="s">
        <v>456</v>
      </c>
      <c r="J52" s="308"/>
      <c r="K52" s="72">
        <v>4</v>
      </c>
      <c r="L52" s="246">
        <v>4</v>
      </c>
      <c r="M52" s="246">
        <v>3</v>
      </c>
      <c r="N52" s="307">
        <v>8</v>
      </c>
      <c r="O52" s="307">
        <v>9</v>
      </c>
    </row>
    <row r="53" spans="1:15" ht="18.75" customHeight="1">
      <c r="A53" s="18"/>
      <c r="B53" s="18"/>
      <c r="C53" s="31" t="s">
        <v>455</v>
      </c>
      <c r="D53" s="17">
        <v>600</v>
      </c>
      <c r="E53" s="17">
        <v>565</v>
      </c>
      <c r="F53" s="11">
        <v>386</v>
      </c>
      <c r="G53" s="11">
        <v>418</v>
      </c>
      <c r="H53" s="11">
        <v>490</v>
      </c>
      <c r="I53" s="306"/>
      <c r="J53" s="305"/>
      <c r="K53" s="312"/>
      <c r="L53" s="311"/>
      <c r="M53" s="311"/>
      <c r="N53" s="310"/>
      <c r="O53" s="310"/>
    </row>
    <row r="54" spans="1:15" ht="18.75" customHeight="1">
      <c r="A54" s="18"/>
      <c r="B54" s="18"/>
      <c r="C54" s="31" t="s">
        <v>454</v>
      </c>
      <c r="D54" s="10" t="s">
        <v>4</v>
      </c>
      <c r="E54" s="10" t="s">
        <v>4</v>
      </c>
      <c r="F54" s="10" t="s">
        <v>4</v>
      </c>
      <c r="G54" s="10" t="s">
        <v>4</v>
      </c>
      <c r="H54" s="10" t="s">
        <v>4</v>
      </c>
      <c r="I54" s="309" t="s">
        <v>453</v>
      </c>
      <c r="J54" s="308"/>
      <c r="K54" s="72">
        <v>586</v>
      </c>
      <c r="L54" s="72">
        <v>584</v>
      </c>
      <c r="M54" s="72">
        <v>591</v>
      </c>
      <c r="N54" s="307">
        <v>577</v>
      </c>
      <c r="O54" s="307">
        <v>437</v>
      </c>
    </row>
    <row r="55" spans="1:15" ht="18.75" customHeight="1">
      <c r="A55" s="18"/>
      <c r="B55" s="18"/>
      <c r="C55" s="31" t="s">
        <v>452</v>
      </c>
      <c r="D55" s="10" t="s">
        <v>4</v>
      </c>
      <c r="E55" s="10" t="s">
        <v>4</v>
      </c>
      <c r="F55" s="10" t="s">
        <v>4</v>
      </c>
      <c r="G55" s="10" t="s">
        <v>4</v>
      </c>
      <c r="H55" s="10" t="s">
        <v>4</v>
      </c>
      <c r="I55" s="306"/>
      <c r="J55" s="305"/>
      <c r="K55" s="312"/>
      <c r="L55" s="311"/>
      <c r="M55" s="311"/>
      <c r="N55" s="310"/>
      <c r="O55" s="310"/>
    </row>
    <row r="56" spans="1:15" ht="18.75" customHeight="1">
      <c r="A56" s="18"/>
      <c r="B56" s="18"/>
      <c r="C56" s="31" t="s">
        <v>451</v>
      </c>
      <c r="D56" s="17">
        <v>234</v>
      </c>
      <c r="E56" s="17">
        <v>116</v>
      </c>
      <c r="F56" s="11">
        <v>237</v>
      </c>
      <c r="G56" s="11">
        <v>207</v>
      </c>
      <c r="H56" s="11">
        <v>316</v>
      </c>
      <c r="I56" s="309" t="s">
        <v>450</v>
      </c>
      <c r="J56" s="308"/>
      <c r="K56" s="72">
        <v>2</v>
      </c>
      <c r="L56" s="72">
        <v>20</v>
      </c>
      <c r="M56" s="72">
        <v>20</v>
      </c>
      <c r="N56" s="307">
        <v>17</v>
      </c>
      <c r="O56" s="307">
        <v>8</v>
      </c>
    </row>
    <row r="57" spans="1:15" ht="18.75" customHeight="1">
      <c r="A57" s="18"/>
      <c r="B57" s="18"/>
      <c r="C57" s="31" t="s">
        <v>449</v>
      </c>
      <c r="D57" s="17">
        <v>2282</v>
      </c>
      <c r="E57" s="17">
        <v>1863</v>
      </c>
      <c r="F57" s="11">
        <v>2007</v>
      </c>
      <c r="G57" s="11">
        <v>1699</v>
      </c>
      <c r="H57" s="11">
        <v>1929</v>
      </c>
      <c r="I57" s="306"/>
      <c r="J57" s="305"/>
      <c r="K57" s="304"/>
      <c r="L57" s="303"/>
      <c r="M57" s="303"/>
      <c r="N57" s="302"/>
      <c r="O57" s="302"/>
    </row>
    <row r="58" spans="1:15" ht="18.75" customHeight="1">
      <c r="A58" s="18"/>
      <c r="B58" s="18"/>
      <c r="C58" s="31"/>
      <c r="D58" s="8"/>
      <c r="E58" s="8"/>
      <c r="F58" s="8"/>
      <c r="G58" s="8"/>
      <c r="H58" s="8"/>
      <c r="I58" s="301" t="s">
        <v>448</v>
      </c>
      <c r="J58" s="300"/>
      <c r="K58" s="72">
        <v>392</v>
      </c>
      <c r="L58" s="72">
        <f>SUM(L59:L62)</f>
        <v>240</v>
      </c>
      <c r="M58" s="72">
        <f>SUM(M59:M62)</f>
        <v>425</v>
      </c>
      <c r="N58" s="72">
        <f>SUM(N59:N62)</f>
        <v>180</v>
      </c>
      <c r="O58" s="72">
        <v>317</v>
      </c>
    </row>
    <row r="59" spans="1:15" ht="18.75" customHeight="1">
      <c r="A59" s="18"/>
      <c r="B59" s="18"/>
      <c r="C59" s="31" t="s">
        <v>447</v>
      </c>
      <c r="D59" s="17">
        <v>1</v>
      </c>
      <c r="E59" s="10" t="s">
        <v>4</v>
      </c>
      <c r="F59" s="10" t="s">
        <v>4</v>
      </c>
      <c r="G59" s="11">
        <v>0</v>
      </c>
      <c r="H59" s="11">
        <v>0</v>
      </c>
      <c r="I59" s="299"/>
      <c r="J59" s="31" t="s">
        <v>446</v>
      </c>
      <c r="K59" s="18">
        <v>106</v>
      </c>
      <c r="L59" s="17">
        <v>104</v>
      </c>
      <c r="M59" s="17">
        <v>133</v>
      </c>
      <c r="N59" s="298">
        <v>41</v>
      </c>
      <c r="O59" s="298">
        <v>65</v>
      </c>
    </row>
    <row r="60" spans="1:15" ht="18.75" customHeight="1">
      <c r="A60" s="18"/>
      <c r="B60" s="18"/>
      <c r="C60" s="31" t="s">
        <v>445</v>
      </c>
      <c r="D60" s="17">
        <v>4</v>
      </c>
      <c r="E60" s="17">
        <v>3</v>
      </c>
      <c r="F60" s="11">
        <v>1</v>
      </c>
      <c r="G60" s="11">
        <v>1</v>
      </c>
      <c r="H60" s="11">
        <v>1</v>
      </c>
      <c r="I60" s="299"/>
      <c r="J60" s="31" t="s">
        <v>444</v>
      </c>
      <c r="K60" s="18">
        <v>8</v>
      </c>
      <c r="L60" s="17">
        <v>4</v>
      </c>
      <c r="M60" s="17">
        <v>20</v>
      </c>
      <c r="N60" s="298">
        <v>12</v>
      </c>
      <c r="O60" s="298">
        <v>13</v>
      </c>
    </row>
    <row r="61" spans="1:15" ht="18.75" customHeight="1">
      <c r="A61" s="18"/>
      <c r="B61" s="18"/>
      <c r="C61" s="31" t="s">
        <v>443</v>
      </c>
      <c r="D61" s="223" t="s">
        <v>42</v>
      </c>
      <c r="E61" s="17">
        <v>62</v>
      </c>
      <c r="F61" s="11">
        <v>86</v>
      </c>
      <c r="G61" s="11">
        <v>83</v>
      </c>
      <c r="H61" s="10">
        <v>59</v>
      </c>
      <c r="I61" s="299"/>
      <c r="J61" s="31" t="s">
        <v>442</v>
      </c>
      <c r="K61" s="18">
        <v>128</v>
      </c>
      <c r="L61" s="17">
        <v>95</v>
      </c>
      <c r="M61" s="17">
        <v>115</v>
      </c>
      <c r="N61" s="298">
        <v>94</v>
      </c>
      <c r="O61" s="298">
        <v>94</v>
      </c>
    </row>
    <row r="62" spans="1:15" ht="18.75" customHeight="1">
      <c r="A62" s="18"/>
      <c r="B62" s="18"/>
      <c r="C62" s="31" t="s">
        <v>441</v>
      </c>
      <c r="D62" s="17">
        <v>8</v>
      </c>
      <c r="E62" s="17">
        <v>8</v>
      </c>
      <c r="F62" s="11">
        <v>9</v>
      </c>
      <c r="G62" s="11">
        <v>7</v>
      </c>
      <c r="H62" s="216">
        <v>7</v>
      </c>
      <c r="I62" s="297"/>
      <c r="J62" s="34" t="s">
        <v>440</v>
      </c>
      <c r="K62" s="33">
        <v>149</v>
      </c>
      <c r="L62" s="243">
        <v>37</v>
      </c>
      <c r="M62" s="243">
        <v>157</v>
      </c>
      <c r="N62" s="296">
        <v>33</v>
      </c>
      <c r="O62" s="296">
        <v>144</v>
      </c>
    </row>
    <row r="63" spans="1:15" ht="18.75" customHeight="1">
      <c r="A63" s="33"/>
      <c r="B63" s="33"/>
      <c r="C63" s="34" t="s">
        <v>439</v>
      </c>
      <c r="D63" s="243">
        <v>1488</v>
      </c>
      <c r="E63" s="243">
        <v>177</v>
      </c>
      <c r="F63" s="243">
        <v>67</v>
      </c>
      <c r="G63" s="243">
        <v>30</v>
      </c>
      <c r="H63" s="295">
        <v>13</v>
      </c>
      <c r="I63" s="18"/>
      <c r="J63" s="194"/>
      <c r="K63" s="8"/>
      <c r="L63" s="8"/>
      <c r="M63" s="8"/>
      <c r="N63" s="8"/>
      <c r="O63" s="8"/>
    </row>
    <row r="64" spans="1:15" ht="18.75" customHeight="1">
      <c r="A64" s="6" t="s">
        <v>378</v>
      </c>
      <c r="B64" s="6"/>
      <c r="C64" s="6"/>
      <c r="D64" s="6"/>
      <c r="E64" s="6"/>
      <c r="F64" s="6"/>
      <c r="G64" s="6"/>
      <c r="H64" s="6"/>
      <c r="I64" s="6"/>
      <c r="J64" s="56"/>
      <c r="K64" s="56"/>
      <c r="L64" s="56"/>
      <c r="M64" s="56"/>
      <c r="N64" s="56"/>
      <c r="O64" s="56"/>
    </row>
  </sheetData>
  <sheetProtection/>
  <mergeCells count="15">
    <mergeCell ref="I58:J58"/>
    <mergeCell ref="I50:J50"/>
    <mergeCell ref="I52:J52"/>
    <mergeCell ref="I54:J54"/>
    <mergeCell ref="I56:J56"/>
    <mergeCell ref="I24:J24"/>
    <mergeCell ref="I29:J29"/>
    <mergeCell ref="I36:J36"/>
    <mergeCell ref="I44:J44"/>
    <mergeCell ref="B9:C9"/>
    <mergeCell ref="A7:C7"/>
    <mergeCell ref="A6:C6"/>
    <mergeCell ref="I6:J6"/>
    <mergeCell ref="A3:O3"/>
    <mergeCell ref="A4:O4"/>
  </mergeCells>
  <printOptions horizontalCentered="1"/>
  <pageMargins left="0.5118110236220472" right="0.31496062992125984" top="0.5511811023622047" bottom="0.35433070866141736" header="0" footer="0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2013-05-21T02:56:13Z</cp:lastPrinted>
  <dcterms:created xsi:type="dcterms:W3CDTF">1997-12-20T14:44:03Z</dcterms:created>
  <dcterms:modified xsi:type="dcterms:W3CDTF">2013-05-21T02:56:15Z</dcterms:modified>
  <cp:category/>
  <cp:version/>
  <cp:contentType/>
  <cp:contentStatus/>
</cp:coreProperties>
</file>