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'050'!$A$1:$O$69</definedName>
    <definedName name="_xlnm.Print_Area" localSheetId="1">'052'!$A$1:$Y$66</definedName>
    <definedName name="_xlnm.Print_Area" localSheetId="2">'054'!$A$1:$AC$69</definedName>
    <definedName name="_xlnm.Print_Area" localSheetId="3">'056'!$A$1:$Z$47</definedName>
  </definedNames>
  <calcPr fullCalcOnLoad="1"/>
</workbook>
</file>

<file path=xl/sharedStrings.xml><?xml version="1.0" encoding="utf-8"?>
<sst xmlns="http://schemas.openxmlformats.org/spreadsheetml/2006/main" count="1851" uniqueCount="204">
  <si>
    <t>（単位：ha）</t>
  </si>
  <si>
    <t>国　　　　　　　　　　　有</t>
  </si>
  <si>
    <t>計</t>
  </si>
  <si>
    <t>その他官庁</t>
  </si>
  <si>
    <t>官公造林地</t>
  </si>
  <si>
    <t>県</t>
  </si>
  <si>
    <t>総　数</t>
  </si>
  <si>
    <t>金沢市</t>
  </si>
  <si>
    <t>―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</si>
  <si>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</si>
  <si>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</si>
  <si>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</si>
  <si>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</si>
  <si>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</si>
  <si>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</si>
  <si>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</si>
  <si>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</si>
  <si>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</si>
  <si>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</si>
  <si>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</si>
  <si>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</si>
  <si>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</si>
  <si>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</si>
  <si>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</si>
  <si>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</si>
  <si>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</si>
  <si>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</si>
  <si>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</si>
  <si>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</si>
  <si>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</si>
  <si>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</si>
  <si>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</si>
  <si>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</si>
  <si>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</si>
  <si>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</si>
  <si>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</si>
  <si>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</si>
  <si>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</si>
  <si>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</si>
  <si>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</si>
  <si>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</si>
  <si>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</si>
  <si>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</si>
  <si>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</si>
  <si>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</si>
  <si>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</si>
  <si>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</si>
  <si>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</si>
  <si>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</si>
  <si>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</si>
  <si>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</si>
  <si>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</si>
  <si>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</si>
  <si>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</si>
  <si>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</si>
  <si>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</si>
  <si>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</si>
  <si>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民　　　　　　　　　　　　　　　　　　　　　　　　　　　有</t>
  </si>
  <si>
    <t>公　　　　　　　　　　　　　　　　　　　　有</t>
  </si>
  <si>
    <t>市 町 村 別</t>
  </si>
  <si>
    <r>
      <t>森 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開　　　　　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団</t>
    </r>
  </si>
  <si>
    <t>林業公社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</si>
  <si>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</si>
  <si>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財 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区</t>
    </r>
  </si>
  <si>
    <t>私　　有</t>
  </si>
  <si>
    <r>
      <t>林 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庁</t>
    </r>
  </si>
  <si>
    <t>総　　数</t>
  </si>
  <si>
    <t>小　　計</t>
  </si>
  <si>
    <r>
      <t>資料　北陸農政局統計情報部「1</t>
    </r>
    <r>
      <rPr>
        <sz val="12"/>
        <rFont val="ＭＳ 明朝"/>
        <family val="1"/>
      </rPr>
      <t>990年世界農林業センサス・林業地域調査報告</t>
    </r>
    <r>
      <rPr>
        <sz val="12"/>
        <rFont val="ＭＳ 明朝"/>
        <family val="1"/>
      </rPr>
      <t>」</t>
    </r>
  </si>
  <si>
    <t>３５　　市 　町　 村　 別　 所 　有 　形 　態 　別 　林 　野 　面 　積　（平成２年８月１日現在）</t>
  </si>
  <si>
    <t>50  林　業</t>
  </si>
  <si>
    <t>林  業　51</t>
  </si>
  <si>
    <t>６　　　林　　　　　　　　　　　　　　　業</t>
  </si>
  <si>
    <t>52  林　業</t>
  </si>
  <si>
    <r>
      <t>資料　石川県統計課「2</t>
    </r>
    <r>
      <rPr>
        <sz val="12"/>
        <rFont val="ＭＳ 明朝"/>
        <family val="1"/>
      </rPr>
      <t>000</t>
    </r>
    <r>
      <rPr>
        <sz val="12"/>
        <rFont val="ＭＳ 明朝"/>
        <family val="1"/>
      </rPr>
      <t>年世界農林業センサス」</t>
    </r>
  </si>
  <si>
    <t>―</t>
  </si>
  <si>
    <t>ｘ</t>
  </si>
  <si>
    <t>県  計</t>
  </si>
  <si>
    <t>500ha
以上</t>
  </si>
  <si>
    <t>100～500</t>
  </si>
  <si>
    <t>50～100</t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</si>
  <si>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50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</si>
  <si>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30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</si>
  <si>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20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</si>
  <si>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10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</si>
  <si>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</t>
    </r>
  </si>
  <si>
    <r>
      <t xml:space="preserve">1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
    </t>
    </r>
    <r>
      <rPr>
        <sz val="12"/>
        <rFont val="ＭＳ 明朝"/>
        <family val="1"/>
      </rPr>
      <t>ha</t>
    </r>
  </si>
  <si>
    <t>総　　数</t>
  </si>
  <si>
    <t>市 町 村 別</t>
  </si>
  <si>
    <t>（単位：戸）</t>
  </si>
  <si>
    <t>３６　市町村別保有山林面積規模別林家数（平成12年２月１日現在）</t>
  </si>
  <si>
    <r>
      <t>資料　石川県統計課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「2</t>
    </r>
    <r>
      <rPr>
        <sz val="12"/>
        <rFont val="ＭＳ 明朝"/>
        <family val="1"/>
      </rPr>
      <t>000</t>
    </r>
    <r>
      <rPr>
        <sz val="12"/>
        <rFont val="ＭＳ 明朝"/>
        <family val="1"/>
      </rPr>
      <t>年世界農林業センサス」</t>
    </r>
  </si>
  <si>
    <t>X</t>
  </si>
  <si>
    <t>慣行共有</t>
  </si>
  <si>
    <t>地 方 公 共   団体の組合</t>
  </si>
  <si>
    <t>市 町 村</t>
  </si>
  <si>
    <t>財産区(慣行    共有を除く）</t>
  </si>
  <si>
    <t>各種団体　・ 組 合</t>
  </si>
  <si>
    <t>共　同</t>
  </si>
  <si>
    <t>社　寺</t>
  </si>
  <si>
    <t>会　社</t>
  </si>
  <si>
    <t>市町村別</t>
  </si>
  <si>
    <t>３７　市町村別林家以外林業事業体数（平成12年２月１日現在）</t>
  </si>
  <si>
    <t>林  業　53</t>
  </si>
  <si>
    <t>54  林　業</t>
  </si>
  <si>
    <t>資料　石川県森林管理課</t>
  </si>
  <si>
    <t>　３　保健保安林以外の保安林欄の（　）書は、保健保安林を兼ねているもので内数である。</t>
  </si>
  <si>
    <t>　２　保健保安林欄の（　）書は、他の保安林を兼ねているもので外数である。</t>
  </si>
  <si>
    <t>注１　国有、公有、民有保安林を合計した数値である。</t>
  </si>
  <si>
    <r>
      <t xml:space="preserve">風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致　　　　保 安 林</t>
    </r>
  </si>
  <si>
    <t>保 健 保 安 林</t>
  </si>
  <si>
    <r>
      <t>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標　　　          　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林</t>
    </r>
  </si>
  <si>
    <t>魚  つ  き　　        　　保　安　林</t>
  </si>
  <si>
    <r>
      <t>落石防止　　   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</si>
  <si>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なだれ防止　　          　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安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</si>
  <si>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干害防備　　　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</si>
  <si>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潮害防備　　　   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</si>
  <si>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t>水害防備　                   　　保 安 林</t>
  </si>
  <si>
    <t>防風保安林</t>
  </si>
  <si>
    <r>
      <t>飛 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備　　　　　　　　　保　安　林</t>
    </r>
  </si>
  <si>
    <t>土 砂 崩 壊　            　防備保安林</t>
  </si>
  <si>
    <t>土 砂 流 出　　　　　　　　防備保安林</t>
  </si>
  <si>
    <r>
      <t>水源かん養　　　　　　　　　　　保　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林</t>
    </r>
  </si>
  <si>
    <t>総       数</t>
  </si>
  <si>
    <t>市町村別</t>
  </si>
  <si>
    <t>３８　　　市　　　町　　　村　　　別　　　保　　　安　　　林　　　面　　　積　　（平成12年３月31日現在）</t>
  </si>
  <si>
    <t>林  業　55</t>
  </si>
  <si>
    <t>56  林　業</t>
  </si>
  <si>
    <t>資料　石川県森林管理課　　</t>
  </si>
  <si>
    <t>平成７年</t>
  </si>
  <si>
    <t>針葉樹</t>
  </si>
  <si>
    <t>針葉樹</t>
  </si>
  <si>
    <t>広葉樹</t>
  </si>
  <si>
    <t>その他の</t>
  </si>
  <si>
    <t>ま　つ</t>
  </si>
  <si>
    <t>あ　て</t>
  </si>
  <si>
    <t>からまつ</t>
  </si>
  <si>
    <t>ひのき</t>
  </si>
  <si>
    <t>す　ぎ</t>
  </si>
  <si>
    <t>天　　　然　　　林</t>
  </si>
  <si>
    <t>人　　　　　　工　　　　　　林</t>
  </si>
  <si>
    <t>年　次</t>
  </si>
  <si>
    <t>３９　　　主 要 樹 種 別 森 林 面 積（各年３月31日現在）</t>
  </si>
  <si>
    <t xml:space="preserve">     ８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</si>
  <si>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</si>
  <si>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</si>
  <si>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t>　  11</t>
  </si>
  <si>
    <t>資料　北陸農政局統計情報部「石川農林水産統計年報」</t>
  </si>
  <si>
    <t>…</t>
  </si>
  <si>
    <t>その他</t>
  </si>
  <si>
    <t>ぶ  な</t>
  </si>
  <si>
    <t>な  ら</t>
  </si>
  <si>
    <t>小  計</t>
  </si>
  <si>
    <t>からまつ　　えぞまつ　　とどまつ</t>
  </si>
  <si>
    <r>
      <t xml:space="preserve">も  み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つ  が</t>
    </r>
  </si>
  <si>
    <t>す  ぎ</t>
  </si>
  <si>
    <t>あかまつ
くろまつ</t>
  </si>
  <si>
    <t>広　　　葉　　　樹</t>
  </si>
  <si>
    <t>針　　　　　　　　葉　　　　　　　　樹</t>
  </si>
  <si>
    <t>年  次</t>
  </si>
  <si>
    <r>
      <t>（単位：千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</si>
  <si>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t>４０　　　主　要　樹　種　別　素　材　生　産　量</t>
  </si>
  <si>
    <t>資料　北陸農政局統計情報部「木材需給報告書」</t>
  </si>
  <si>
    <t>ラワン材</t>
  </si>
  <si>
    <t>ﾆｭｰｼﾞｰ　　ﾗﾝﾄﾞ材</t>
  </si>
  <si>
    <t>北洋材</t>
  </si>
  <si>
    <t>米  材</t>
  </si>
  <si>
    <t>南洋材</t>
  </si>
  <si>
    <t>他県材</t>
  </si>
  <si>
    <t>自県材</t>
  </si>
  <si>
    <t>外　　　　　　　　　　　　　　材</t>
  </si>
  <si>
    <t>国　　産　　材</t>
  </si>
  <si>
    <t>年 　　 次</t>
  </si>
  <si>
    <r>
      <t>（単位：千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</si>
  <si>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t>（１）　　　自県・他県・外材別素材入荷量</t>
  </si>
  <si>
    <t>４１　　　素　 材　 の　 入　 荷　 量</t>
  </si>
  <si>
    <t>注　　製材用、パルプ用、合板用、木材チップ用の４部門についての数値であり、その他用は含まれない。</t>
  </si>
  <si>
    <t>外  材</t>
  </si>
  <si>
    <t>木材チップ用</t>
  </si>
  <si>
    <t>合 板 用</t>
  </si>
  <si>
    <t>パルプ用</t>
  </si>
  <si>
    <t>製 材 用</t>
  </si>
  <si>
    <t>年 　次</t>
  </si>
  <si>
    <t>（２）　主要需要部門別素材入荷量</t>
  </si>
  <si>
    <t>４１　　　素　材　の　入　荷　量（つづき）</t>
  </si>
  <si>
    <t>資料　石川県中山間地域対策総室、森林管理課</t>
  </si>
  <si>
    <r>
      <t>桐　　材         (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)</t>
    </r>
  </si>
  <si>
    <r>
      <t>しい</t>
    </r>
    <r>
      <rPr>
        <sz val="12"/>
        <rFont val="ＭＳ 明朝"/>
        <family val="1"/>
      </rPr>
      <t>た</t>
    </r>
    <r>
      <rPr>
        <sz val="12"/>
        <rFont val="ＭＳ 明朝"/>
        <family val="1"/>
      </rPr>
      <t>け         （原木）　             　（千本）</t>
    </r>
  </si>
  <si>
    <t>えのきだけ           (kg)</t>
  </si>
  <si>
    <t>ひらたけ         (kg)</t>
  </si>
  <si>
    <t>な め こ            (kg)</t>
  </si>
  <si>
    <t>わ さ び　           (kg)</t>
  </si>
  <si>
    <r>
      <t xml:space="preserve">しいたけ　  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乾</t>
    </r>
    <r>
      <rPr>
        <sz val="12"/>
        <rFont val="ＭＳ 明朝"/>
        <family val="1"/>
      </rPr>
      <t xml:space="preserve">) </t>
    </r>
    <r>
      <rPr>
        <sz val="12"/>
        <rFont val="ＭＳ 明朝"/>
        <family val="1"/>
      </rPr>
      <t>(kg)</t>
    </r>
  </si>
  <si>
    <t>年  　次</t>
  </si>
  <si>
    <t>―</t>
  </si>
  <si>
    <r>
      <t xml:space="preserve">しいたけ　      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) </t>
    </r>
    <r>
      <rPr>
        <sz val="12"/>
        <rFont val="ＭＳ 明朝"/>
        <family val="1"/>
      </rPr>
      <t>(kg)</t>
    </r>
  </si>
  <si>
    <t>まつたけ　(kg)</t>
  </si>
  <si>
    <r>
      <t xml:space="preserve">くるみ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(kg)</t>
    </r>
  </si>
  <si>
    <t>く   り      (kg)</t>
  </si>
  <si>
    <r>
      <t>造 林 用 種 子</t>
    </r>
    <r>
      <rPr>
        <sz val="12"/>
        <rFont val="ＭＳ 明朝"/>
        <family val="1"/>
      </rPr>
      <t xml:space="preserve"> (kg)</t>
    </r>
  </si>
  <si>
    <t>竹   類　      （束）</t>
  </si>
  <si>
    <t>木　炭（ｔ）</t>
  </si>
  <si>
    <t>４２　品　目　別　林　野　副　産　物　数　量</t>
  </si>
  <si>
    <t>林  業　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</si>
</sst>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7" fillId="0" borderId="12" xfId="0" applyFont="1" applyFill="1" applyBorder="1" applyAlignment="1">
      <alignment horizontal="distributed" vertical="center"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26" fillId="0" borderId="12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13" xfId="0" applyNumberFormat="1" applyFont="1" applyFill="1" applyBorder="1" applyAlignment="1" applyProtection="1" quotePrefix="1">
      <alignment vertical="center"/>
      <protection/>
    </xf>
    <xf numFmtId="39" fontId="0" fillId="0" borderId="15" xfId="0" applyNumberFormat="1" applyFont="1" applyFill="1" applyBorder="1" applyAlignment="1" applyProtection="1">
      <alignment horizontal="right" vertical="center"/>
      <protection/>
    </xf>
    <xf numFmtId="39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3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vertical="center"/>
      <protection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 quotePrefix="1">
      <alignment horizontal="right" vertical="center"/>
      <protection/>
    </xf>
    <xf numFmtId="39" fontId="7" fillId="0" borderId="0" xfId="0" applyNumberFormat="1" applyFont="1" applyFill="1" applyBorder="1" applyAlignment="1" applyProtection="1" quotePrefix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39" fontId="7" fillId="0" borderId="24" xfId="0" applyNumberFormat="1" applyFont="1" applyFill="1" applyBorder="1" applyAlignment="1" applyProtection="1">
      <alignment horizontal="right" vertical="center"/>
      <protection/>
    </xf>
    <xf numFmtId="178" fontId="7" fillId="0" borderId="24" xfId="0" applyNumberFormat="1" applyFont="1" applyFill="1" applyBorder="1" applyAlignment="1" applyProtection="1">
      <alignment horizontal="right" vertical="center"/>
      <protection/>
    </xf>
    <xf numFmtId="39" fontId="7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/>
    </xf>
    <xf numFmtId="0" fontId="0" fillId="0" borderId="12" xfId="0" applyFill="1" applyBorder="1" applyAlignment="1" applyProtection="1" quotePrefix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26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9" fontId="7" fillId="0" borderId="13" xfId="0" applyNumberFormat="1" applyFont="1" applyFill="1" applyBorder="1" applyAlignment="1" applyProtection="1">
      <alignment vertical="center"/>
      <protection/>
    </xf>
    <xf numFmtId="39" fontId="7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9" fontId="0" fillId="0" borderId="24" xfId="0" applyNumberFormat="1" applyFont="1" applyFill="1" applyBorder="1" applyAlignment="1" applyProtection="1">
      <alignment vertical="center"/>
      <protection/>
    </xf>
    <xf numFmtId="39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0"/>
  <sheetViews>
    <sheetView showGridLines="0" defaultGridColor="0" zoomScale="75" zoomScaleNormal="75" zoomScalePageLayoutView="0" colorId="22" workbookViewId="0" topLeftCell="A1">
      <selection activeCell="E1" sqref="E1"/>
    </sheetView>
  </sheetViews>
  <sheetFormatPr defaultColWidth="10.59765625" defaultRowHeight="15"/>
  <cols>
    <col min="1" max="1" width="3.09765625" style="2" customWidth="1"/>
    <col min="2" max="2" width="15" style="2" customWidth="1"/>
    <col min="3" max="15" width="12.09765625" style="2" customWidth="1"/>
    <col min="16" max="16384" width="10.59765625" style="2" customWidth="1"/>
  </cols>
  <sheetData>
    <row r="1" spans="1:15" ht="14.25">
      <c r="A1" s="58" t="s">
        <v>70</v>
      </c>
      <c r="O1" s="59" t="s">
        <v>71</v>
      </c>
    </row>
    <row r="3" spans="1:15" ht="20.25" customHeight="1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4:14" ht="20.25" customHeight="1"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s="1" customFormat="1" ht="19.5" customHeight="1">
      <c r="A5" s="57" t="s">
        <v>69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s="1" customFormat="1" ht="15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0</v>
      </c>
    </row>
    <row r="7" spans="1:15" s="1" customFormat="1" ht="15.75" customHeight="1">
      <c r="A7" s="46" t="s">
        <v>59</v>
      </c>
      <c r="B7" s="47"/>
      <c r="C7" s="35" t="s">
        <v>66</v>
      </c>
      <c r="D7" s="52" t="s">
        <v>1</v>
      </c>
      <c r="E7" s="53"/>
      <c r="F7" s="53"/>
      <c r="G7" s="54"/>
      <c r="H7" s="52" t="s">
        <v>57</v>
      </c>
      <c r="I7" s="53"/>
      <c r="J7" s="53"/>
      <c r="K7" s="53"/>
      <c r="L7" s="53"/>
      <c r="M7" s="53"/>
      <c r="N7" s="53"/>
      <c r="O7" s="53"/>
    </row>
    <row r="8" spans="1:15" s="1" customFormat="1" ht="15.75" customHeight="1">
      <c r="A8" s="48"/>
      <c r="B8" s="49"/>
      <c r="C8" s="36"/>
      <c r="D8" s="38" t="s">
        <v>2</v>
      </c>
      <c r="E8" s="39" t="s">
        <v>65</v>
      </c>
      <c r="F8" s="7"/>
      <c r="G8" s="38" t="s">
        <v>3</v>
      </c>
      <c r="H8" s="38" t="s">
        <v>2</v>
      </c>
      <c r="I8" s="55" t="s">
        <v>60</v>
      </c>
      <c r="J8" s="32" t="s">
        <v>58</v>
      </c>
      <c r="K8" s="33"/>
      <c r="L8" s="33"/>
      <c r="M8" s="33"/>
      <c r="N8" s="34"/>
      <c r="O8" s="39" t="s">
        <v>64</v>
      </c>
    </row>
    <row r="9" spans="1:15" s="1" customFormat="1" ht="15.75" customHeight="1">
      <c r="A9" s="50"/>
      <c r="B9" s="51"/>
      <c r="C9" s="37"/>
      <c r="D9" s="37"/>
      <c r="E9" s="40"/>
      <c r="F9" s="8" t="s">
        <v>4</v>
      </c>
      <c r="G9" s="37"/>
      <c r="H9" s="37"/>
      <c r="I9" s="56"/>
      <c r="J9" s="9" t="s">
        <v>67</v>
      </c>
      <c r="K9" s="9" t="s">
        <v>5</v>
      </c>
      <c r="L9" s="9" t="s">
        <v>61</v>
      </c>
      <c r="M9" s="9" t="s">
        <v>62</v>
      </c>
      <c r="N9" s="9" t="s">
        <v>63</v>
      </c>
      <c r="O9" s="40"/>
    </row>
    <row r="10" spans="1:15" s="14" customFormat="1" ht="15.75" customHeight="1">
      <c r="A10" s="43" t="s">
        <v>6</v>
      </c>
      <c r="B10" s="44"/>
      <c r="C10" s="17">
        <f>SUM(C12:C21,C24,C30,C40,C47,C53,C61,C67)</f>
        <v>279151</v>
      </c>
      <c r="D10" s="17">
        <f aca="true" t="shared" si="0" ref="D10:O10">SUM(D12:D21,D24,D30,D40,D47,D53,D61,D67)</f>
        <v>26243</v>
      </c>
      <c r="E10" s="17">
        <f t="shared" si="0"/>
        <v>26060</v>
      </c>
      <c r="F10" s="17">
        <f t="shared" si="0"/>
        <v>867</v>
      </c>
      <c r="G10" s="17">
        <f t="shared" si="0"/>
        <v>183</v>
      </c>
      <c r="H10" s="17">
        <f t="shared" si="0"/>
        <v>252908</v>
      </c>
      <c r="I10" s="17">
        <f t="shared" si="0"/>
        <v>6077</v>
      </c>
      <c r="J10" s="17">
        <f t="shared" si="0"/>
        <v>32054</v>
      </c>
      <c r="K10" s="17">
        <f t="shared" si="0"/>
        <v>10998</v>
      </c>
      <c r="L10" s="17">
        <f t="shared" si="0"/>
        <v>13967</v>
      </c>
      <c r="M10" s="17">
        <f t="shared" si="0"/>
        <v>6879</v>
      </c>
      <c r="N10" s="17">
        <f t="shared" si="0"/>
        <v>210</v>
      </c>
      <c r="O10" s="17">
        <f t="shared" si="0"/>
        <v>214777</v>
      </c>
    </row>
    <row r="11" spans="1:15" s="14" customFormat="1" ht="9" customHeight="1">
      <c r="A11" s="45"/>
      <c r="B11" s="4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s="14" customFormat="1" ht="15.75" customHeight="1">
      <c r="A12" s="41" t="s">
        <v>7</v>
      </c>
      <c r="B12" s="42"/>
      <c r="C12" s="27">
        <f>SUM(D12,H12)</f>
        <v>27414</v>
      </c>
      <c r="D12" s="17">
        <f>SUM(E12,G12)</f>
        <v>5639</v>
      </c>
      <c r="E12" s="17">
        <v>5582</v>
      </c>
      <c r="F12" s="16" t="s">
        <v>8</v>
      </c>
      <c r="G12" s="17">
        <v>57</v>
      </c>
      <c r="H12" s="17">
        <f>SUM(I12:J12,O12)</f>
        <v>21775</v>
      </c>
      <c r="I12" s="17">
        <v>81</v>
      </c>
      <c r="J12" s="17">
        <f>SUM(K12:N12)</f>
        <v>3335</v>
      </c>
      <c r="K12" s="17">
        <v>1103</v>
      </c>
      <c r="L12" s="16" t="s">
        <v>8</v>
      </c>
      <c r="M12" s="17">
        <v>2232</v>
      </c>
      <c r="N12" s="16" t="s">
        <v>8</v>
      </c>
      <c r="O12" s="16">
        <v>18359</v>
      </c>
    </row>
    <row r="13" spans="1:15" s="14" customFormat="1" ht="15.75" customHeight="1">
      <c r="A13" s="41" t="s">
        <v>9</v>
      </c>
      <c r="B13" s="42"/>
      <c r="C13" s="27">
        <f aca="true" t="shared" si="1" ref="C13:C68">SUM(D13,H13)</f>
        <v>8339</v>
      </c>
      <c r="D13" s="17">
        <f>SUM(E13,G13)</f>
        <v>5</v>
      </c>
      <c r="E13" s="16" t="s">
        <v>8</v>
      </c>
      <c r="F13" s="16" t="s">
        <v>8</v>
      </c>
      <c r="G13" s="17">
        <v>5</v>
      </c>
      <c r="H13" s="17">
        <f aca="true" t="shared" si="2" ref="H13:H68">SUM(I13:J13,O13)</f>
        <v>8334</v>
      </c>
      <c r="I13" s="17">
        <v>6</v>
      </c>
      <c r="J13" s="17">
        <f aca="true" t="shared" si="3" ref="J13:J68">SUM(K13:N13)</f>
        <v>529</v>
      </c>
      <c r="K13" s="17">
        <v>11</v>
      </c>
      <c r="L13" s="17">
        <v>472</v>
      </c>
      <c r="M13" s="17">
        <v>46</v>
      </c>
      <c r="N13" s="16" t="s">
        <v>8</v>
      </c>
      <c r="O13" s="16">
        <v>7799</v>
      </c>
    </row>
    <row r="14" spans="1:15" s="14" customFormat="1" ht="15.75" customHeight="1">
      <c r="A14" s="41" t="s">
        <v>10</v>
      </c>
      <c r="B14" s="42"/>
      <c r="C14" s="27">
        <f t="shared" si="1"/>
        <v>25990</v>
      </c>
      <c r="D14" s="17">
        <f>SUM(E14,G14)</f>
        <v>4473</v>
      </c>
      <c r="E14" s="17">
        <v>4439</v>
      </c>
      <c r="F14" s="16" t="s">
        <v>8</v>
      </c>
      <c r="G14" s="17">
        <v>34</v>
      </c>
      <c r="H14" s="17">
        <f t="shared" si="2"/>
        <v>21517</v>
      </c>
      <c r="I14" s="17">
        <v>722</v>
      </c>
      <c r="J14" s="17">
        <f t="shared" si="3"/>
        <v>1470</v>
      </c>
      <c r="K14" s="17">
        <v>320</v>
      </c>
      <c r="L14" s="17">
        <v>331</v>
      </c>
      <c r="M14" s="17">
        <v>819</v>
      </c>
      <c r="N14" s="16" t="s">
        <v>8</v>
      </c>
      <c r="O14" s="16">
        <v>19325</v>
      </c>
    </row>
    <row r="15" spans="1:15" s="14" customFormat="1" ht="15.75" customHeight="1">
      <c r="A15" s="41" t="s">
        <v>11</v>
      </c>
      <c r="B15" s="42"/>
      <c r="C15" s="27">
        <f t="shared" si="1"/>
        <v>20828</v>
      </c>
      <c r="D15" s="17">
        <f>SUM(E15,G15)</f>
        <v>132</v>
      </c>
      <c r="E15" s="17">
        <v>104</v>
      </c>
      <c r="F15" s="17">
        <v>104</v>
      </c>
      <c r="G15" s="17">
        <v>28</v>
      </c>
      <c r="H15" s="17">
        <f t="shared" si="2"/>
        <v>20696</v>
      </c>
      <c r="I15" s="17">
        <v>831</v>
      </c>
      <c r="J15" s="17">
        <f t="shared" si="3"/>
        <v>2849</v>
      </c>
      <c r="K15" s="17">
        <v>820</v>
      </c>
      <c r="L15" s="17">
        <v>1688</v>
      </c>
      <c r="M15" s="17">
        <v>341</v>
      </c>
      <c r="N15" s="16" t="s">
        <v>8</v>
      </c>
      <c r="O15" s="16">
        <v>17016</v>
      </c>
    </row>
    <row r="16" spans="1:15" s="14" customFormat="1" ht="15.75" customHeight="1">
      <c r="A16" s="41" t="s">
        <v>12</v>
      </c>
      <c r="B16" s="42"/>
      <c r="C16" s="27">
        <f t="shared" si="1"/>
        <v>18475</v>
      </c>
      <c r="D16" s="16" t="s">
        <v>8</v>
      </c>
      <c r="E16" s="16" t="s">
        <v>8</v>
      </c>
      <c r="F16" s="16" t="s">
        <v>8</v>
      </c>
      <c r="G16" s="16" t="s">
        <v>8</v>
      </c>
      <c r="H16" s="17">
        <f t="shared" si="2"/>
        <v>18475</v>
      </c>
      <c r="I16" s="17">
        <v>228</v>
      </c>
      <c r="J16" s="17">
        <f t="shared" si="3"/>
        <v>2756</v>
      </c>
      <c r="K16" s="17">
        <v>633</v>
      </c>
      <c r="L16" s="17">
        <v>1860</v>
      </c>
      <c r="M16" s="17">
        <v>263</v>
      </c>
      <c r="N16" s="16" t="s">
        <v>8</v>
      </c>
      <c r="O16" s="16">
        <v>15491</v>
      </c>
    </row>
    <row r="17" spans="1:15" s="14" customFormat="1" ht="15.75" customHeight="1">
      <c r="A17" s="41" t="s">
        <v>13</v>
      </c>
      <c r="B17" s="42"/>
      <c r="C17" s="27">
        <f t="shared" si="1"/>
        <v>6687</v>
      </c>
      <c r="D17" s="17">
        <f>SUM(E17,G17)</f>
        <v>497</v>
      </c>
      <c r="E17" s="17">
        <v>483</v>
      </c>
      <c r="F17" s="16" t="s">
        <v>8</v>
      </c>
      <c r="G17" s="17">
        <v>14</v>
      </c>
      <c r="H17" s="17">
        <f t="shared" si="2"/>
        <v>6190</v>
      </c>
      <c r="I17" s="17">
        <v>28</v>
      </c>
      <c r="J17" s="17">
        <f t="shared" si="3"/>
        <v>643</v>
      </c>
      <c r="K17" s="17">
        <v>274</v>
      </c>
      <c r="L17" s="17">
        <v>258</v>
      </c>
      <c r="M17" s="17">
        <v>111</v>
      </c>
      <c r="N17" s="16" t="s">
        <v>8</v>
      </c>
      <c r="O17" s="16">
        <v>5519</v>
      </c>
    </row>
    <row r="18" spans="1:15" s="14" customFormat="1" ht="15.75" customHeight="1">
      <c r="A18" s="41" t="s">
        <v>14</v>
      </c>
      <c r="B18" s="42"/>
      <c r="C18" s="27">
        <f t="shared" si="1"/>
        <v>2909</v>
      </c>
      <c r="D18" s="16" t="s">
        <v>8</v>
      </c>
      <c r="E18" s="16" t="s">
        <v>8</v>
      </c>
      <c r="F18" s="16" t="s">
        <v>8</v>
      </c>
      <c r="G18" s="16" t="s">
        <v>8</v>
      </c>
      <c r="H18" s="17">
        <f t="shared" si="2"/>
        <v>2909</v>
      </c>
      <c r="I18" s="16" t="s">
        <v>8</v>
      </c>
      <c r="J18" s="17">
        <f t="shared" si="3"/>
        <v>433</v>
      </c>
      <c r="K18" s="17">
        <v>25</v>
      </c>
      <c r="L18" s="17">
        <v>222</v>
      </c>
      <c r="M18" s="17">
        <v>146</v>
      </c>
      <c r="N18" s="16">
        <v>40</v>
      </c>
      <c r="O18" s="16">
        <v>2476</v>
      </c>
    </row>
    <row r="19" spans="1:15" s="14" customFormat="1" ht="15.75" customHeight="1">
      <c r="A19" s="41" t="s">
        <v>15</v>
      </c>
      <c r="B19" s="42"/>
      <c r="C19" s="27">
        <f t="shared" si="1"/>
        <v>30</v>
      </c>
      <c r="D19" s="16" t="s">
        <v>8</v>
      </c>
      <c r="E19" s="16" t="s">
        <v>8</v>
      </c>
      <c r="F19" s="16" t="s">
        <v>8</v>
      </c>
      <c r="G19" s="16" t="s">
        <v>8</v>
      </c>
      <c r="H19" s="17">
        <f t="shared" si="2"/>
        <v>30</v>
      </c>
      <c r="I19" s="16" t="s">
        <v>8</v>
      </c>
      <c r="J19" s="17">
        <f t="shared" si="3"/>
        <v>2</v>
      </c>
      <c r="K19" s="17">
        <v>1</v>
      </c>
      <c r="L19" s="16" t="s">
        <v>8</v>
      </c>
      <c r="M19" s="17">
        <v>1</v>
      </c>
      <c r="N19" s="16" t="s">
        <v>8</v>
      </c>
      <c r="O19" s="16">
        <v>28</v>
      </c>
    </row>
    <row r="20" spans="1:15" s="14" customFormat="1" ht="9" customHeight="1">
      <c r="A20" s="41"/>
      <c r="B20" s="4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</row>
    <row r="21" spans="1:15" s="14" customFormat="1" ht="15.75" customHeight="1">
      <c r="A21" s="41" t="s">
        <v>16</v>
      </c>
      <c r="B21" s="42"/>
      <c r="C21" s="27">
        <f>SUM(C22)</f>
        <v>14618</v>
      </c>
      <c r="D21" s="17">
        <f aca="true" t="shared" si="4" ref="D21:O21">SUM(D22)</f>
        <v>871</v>
      </c>
      <c r="E21" s="17">
        <f t="shared" si="4"/>
        <v>871</v>
      </c>
      <c r="F21" s="17">
        <f t="shared" si="4"/>
        <v>36</v>
      </c>
      <c r="G21" s="16" t="s">
        <v>8</v>
      </c>
      <c r="H21" s="17">
        <f t="shared" si="4"/>
        <v>13747</v>
      </c>
      <c r="I21" s="17">
        <f t="shared" si="4"/>
        <v>1976</v>
      </c>
      <c r="J21" s="17">
        <f t="shared" si="4"/>
        <v>1113</v>
      </c>
      <c r="K21" s="17">
        <f t="shared" si="4"/>
        <v>808</v>
      </c>
      <c r="L21" s="17">
        <f t="shared" si="4"/>
        <v>258</v>
      </c>
      <c r="M21" s="17">
        <f t="shared" si="4"/>
        <v>47</v>
      </c>
      <c r="N21" s="16" t="s">
        <v>8</v>
      </c>
      <c r="O21" s="17">
        <f t="shared" si="4"/>
        <v>10658</v>
      </c>
    </row>
    <row r="22" spans="1:15" ht="15.75" customHeight="1">
      <c r="A22" s="10"/>
      <c r="B22" s="11" t="s">
        <v>17</v>
      </c>
      <c r="C22" s="21">
        <f t="shared" si="1"/>
        <v>14618</v>
      </c>
      <c r="D22" s="18">
        <f>SUM(E22,G22)</f>
        <v>871</v>
      </c>
      <c r="E22" s="22">
        <v>871</v>
      </c>
      <c r="F22" s="22">
        <v>36</v>
      </c>
      <c r="G22" s="20" t="s">
        <v>8</v>
      </c>
      <c r="H22" s="18">
        <f t="shared" si="2"/>
        <v>13747</v>
      </c>
      <c r="I22" s="22">
        <v>1976</v>
      </c>
      <c r="J22" s="18">
        <f t="shared" si="3"/>
        <v>1113</v>
      </c>
      <c r="K22" s="22">
        <v>808</v>
      </c>
      <c r="L22" s="22">
        <v>258</v>
      </c>
      <c r="M22" s="22">
        <v>47</v>
      </c>
      <c r="N22" s="20" t="s">
        <v>8</v>
      </c>
      <c r="O22" s="23">
        <v>10658</v>
      </c>
    </row>
    <row r="23" spans="1:15" ht="9" customHeight="1">
      <c r="A23" s="10"/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s="14" customFormat="1" ht="15.75" customHeight="1">
      <c r="A24" s="41" t="s">
        <v>18</v>
      </c>
      <c r="B24" s="42"/>
      <c r="C24" s="17">
        <f>SUM(C25:C28)</f>
        <v>3659</v>
      </c>
      <c r="D24" s="17">
        <f>SUM(D25:D28)</f>
        <v>26</v>
      </c>
      <c r="E24" s="16" t="s">
        <v>8</v>
      </c>
      <c r="F24" s="16" t="s">
        <v>8</v>
      </c>
      <c r="G24" s="17">
        <f>SUM(G25:G28)</f>
        <v>26</v>
      </c>
      <c r="H24" s="17">
        <f>SUM(H25:H28)</f>
        <v>3633</v>
      </c>
      <c r="I24" s="16" t="s">
        <v>8</v>
      </c>
      <c r="J24" s="17">
        <f>SUM(J25:J28)</f>
        <v>335</v>
      </c>
      <c r="K24" s="17">
        <f>SUM(K25:K28)</f>
        <v>73</v>
      </c>
      <c r="L24" s="17">
        <f>SUM(L25:L28)</f>
        <v>113</v>
      </c>
      <c r="M24" s="17">
        <f>SUM(M25:M28)</f>
        <v>149</v>
      </c>
      <c r="N24" s="16" t="s">
        <v>8</v>
      </c>
      <c r="O24" s="17">
        <f>SUM(O25:O28)</f>
        <v>3298</v>
      </c>
    </row>
    <row r="25" spans="1:15" ht="15.75" customHeight="1">
      <c r="A25" s="10"/>
      <c r="B25" s="11" t="s">
        <v>19</v>
      </c>
      <c r="C25" s="21">
        <f t="shared" si="1"/>
        <v>119</v>
      </c>
      <c r="D25" s="20" t="s">
        <v>8</v>
      </c>
      <c r="E25" s="20" t="s">
        <v>8</v>
      </c>
      <c r="F25" s="20" t="s">
        <v>8</v>
      </c>
      <c r="G25" s="20" t="s">
        <v>8</v>
      </c>
      <c r="H25" s="18">
        <f t="shared" si="2"/>
        <v>119</v>
      </c>
      <c r="I25" s="20" t="s">
        <v>8</v>
      </c>
      <c r="J25" s="18">
        <f t="shared" si="3"/>
        <v>14</v>
      </c>
      <c r="K25" s="20" t="s">
        <v>8</v>
      </c>
      <c r="L25" s="20" t="s">
        <v>8</v>
      </c>
      <c r="M25" s="22">
        <v>14</v>
      </c>
      <c r="N25" s="20" t="s">
        <v>8</v>
      </c>
      <c r="O25" s="23">
        <v>105</v>
      </c>
    </row>
    <row r="26" spans="1:15" ht="15.75" customHeight="1">
      <c r="A26" s="10"/>
      <c r="B26" s="11" t="s">
        <v>20</v>
      </c>
      <c r="C26" s="21">
        <f t="shared" si="1"/>
        <v>23</v>
      </c>
      <c r="D26" s="20" t="s">
        <v>8</v>
      </c>
      <c r="E26" s="20" t="s">
        <v>8</v>
      </c>
      <c r="F26" s="20" t="s">
        <v>8</v>
      </c>
      <c r="G26" s="20" t="s">
        <v>8</v>
      </c>
      <c r="H26" s="18">
        <f t="shared" si="2"/>
        <v>23</v>
      </c>
      <c r="I26" s="20" t="s">
        <v>8</v>
      </c>
      <c r="J26" s="18">
        <f t="shared" si="3"/>
        <v>15</v>
      </c>
      <c r="K26" s="20" t="s">
        <v>8</v>
      </c>
      <c r="L26" s="20" t="s">
        <v>8</v>
      </c>
      <c r="M26" s="22">
        <v>15</v>
      </c>
      <c r="N26" s="20" t="s">
        <v>8</v>
      </c>
      <c r="O26" s="23">
        <v>8</v>
      </c>
    </row>
    <row r="27" spans="1:15" ht="15.75" customHeight="1">
      <c r="A27" s="10"/>
      <c r="B27" s="11" t="s">
        <v>21</v>
      </c>
      <c r="C27" s="21">
        <f t="shared" si="1"/>
        <v>3517</v>
      </c>
      <c r="D27" s="18">
        <f>SUM(E27,G27)</f>
        <v>26</v>
      </c>
      <c r="E27" s="20" t="s">
        <v>8</v>
      </c>
      <c r="F27" s="20" t="s">
        <v>8</v>
      </c>
      <c r="G27" s="18">
        <v>26</v>
      </c>
      <c r="H27" s="18">
        <f t="shared" si="2"/>
        <v>3491</v>
      </c>
      <c r="I27" s="20" t="s">
        <v>8</v>
      </c>
      <c r="J27" s="18">
        <f t="shared" si="3"/>
        <v>306</v>
      </c>
      <c r="K27" s="22">
        <v>73</v>
      </c>
      <c r="L27" s="22">
        <v>113</v>
      </c>
      <c r="M27" s="22">
        <v>120</v>
      </c>
      <c r="N27" s="20" t="s">
        <v>8</v>
      </c>
      <c r="O27" s="23">
        <v>3185</v>
      </c>
    </row>
    <row r="28" spans="1:15" ht="15.75" customHeight="1">
      <c r="A28" s="10"/>
      <c r="B28" s="11" t="s">
        <v>22</v>
      </c>
      <c r="C28" s="20" t="s">
        <v>8</v>
      </c>
      <c r="D28" s="20" t="s">
        <v>8</v>
      </c>
      <c r="E28" s="20" t="s">
        <v>8</v>
      </c>
      <c r="F28" s="20" t="s">
        <v>8</v>
      </c>
      <c r="G28" s="20" t="s">
        <v>8</v>
      </c>
      <c r="H28" s="20" t="s">
        <v>8</v>
      </c>
      <c r="I28" s="20" t="s">
        <v>8</v>
      </c>
      <c r="J28" s="20" t="s">
        <v>8</v>
      </c>
      <c r="K28" s="20" t="s">
        <v>8</v>
      </c>
      <c r="L28" s="20" t="s">
        <v>8</v>
      </c>
      <c r="M28" s="20" t="s">
        <v>8</v>
      </c>
      <c r="N28" s="20" t="s">
        <v>8</v>
      </c>
      <c r="O28" s="20" t="s">
        <v>8</v>
      </c>
    </row>
    <row r="29" spans="1:15" ht="9" customHeight="1">
      <c r="A29" s="10"/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s="14" customFormat="1" ht="15.75" customHeight="1">
      <c r="A30" s="41" t="s">
        <v>23</v>
      </c>
      <c r="B30" s="42"/>
      <c r="C30" s="17">
        <f aca="true" t="shared" si="5" ref="C30:M30">SUM(C31:C38)</f>
        <v>55242</v>
      </c>
      <c r="D30" s="17">
        <f t="shared" si="5"/>
        <v>14320</v>
      </c>
      <c r="E30" s="17">
        <f t="shared" si="5"/>
        <v>14316</v>
      </c>
      <c r="F30" s="17">
        <f t="shared" si="5"/>
        <v>462</v>
      </c>
      <c r="G30" s="17">
        <f t="shared" si="5"/>
        <v>4</v>
      </c>
      <c r="H30" s="17">
        <f t="shared" si="5"/>
        <v>40922</v>
      </c>
      <c r="I30" s="17">
        <f t="shared" si="5"/>
        <v>673</v>
      </c>
      <c r="J30" s="17">
        <f t="shared" si="5"/>
        <v>6727</v>
      </c>
      <c r="K30" s="17">
        <f t="shared" si="5"/>
        <v>4058</v>
      </c>
      <c r="L30" s="17">
        <f t="shared" si="5"/>
        <v>938</v>
      </c>
      <c r="M30" s="17">
        <f t="shared" si="5"/>
        <v>1731</v>
      </c>
      <c r="N30" s="16" t="s">
        <v>8</v>
      </c>
      <c r="O30" s="17">
        <f>SUM(O31:O38)</f>
        <v>33522</v>
      </c>
    </row>
    <row r="31" spans="1:15" ht="15.75" customHeight="1">
      <c r="A31" s="10"/>
      <c r="B31" s="11" t="s">
        <v>24</v>
      </c>
      <c r="C31" s="21">
        <f t="shared" si="1"/>
        <v>51</v>
      </c>
      <c r="D31" s="20" t="s">
        <v>8</v>
      </c>
      <c r="E31" s="20" t="s">
        <v>8</v>
      </c>
      <c r="F31" s="20" t="s">
        <v>8</v>
      </c>
      <c r="G31" s="20" t="s">
        <v>8</v>
      </c>
      <c r="H31" s="18">
        <f t="shared" si="2"/>
        <v>51</v>
      </c>
      <c r="I31" s="20" t="s">
        <v>8</v>
      </c>
      <c r="J31" s="18">
        <f t="shared" si="3"/>
        <v>36</v>
      </c>
      <c r="K31" s="22">
        <v>3</v>
      </c>
      <c r="L31" s="20" t="s">
        <v>8</v>
      </c>
      <c r="M31" s="22">
        <v>33</v>
      </c>
      <c r="N31" s="20" t="s">
        <v>8</v>
      </c>
      <c r="O31" s="23">
        <v>15</v>
      </c>
    </row>
    <row r="32" spans="1:15" ht="15.75" customHeight="1">
      <c r="A32" s="10"/>
      <c r="B32" s="11" t="s">
        <v>25</v>
      </c>
      <c r="C32" s="21">
        <f t="shared" si="1"/>
        <v>1897</v>
      </c>
      <c r="D32" s="20" t="s">
        <v>8</v>
      </c>
      <c r="E32" s="20" t="s">
        <v>8</v>
      </c>
      <c r="F32" s="20" t="s">
        <v>8</v>
      </c>
      <c r="G32" s="20" t="s">
        <v>8</v>
      </c>
      <c r="H32" s="18">
        <f t="shared" si="2"/>
        <v>1897</v>
      </c>
      <c r="I32" s="20" t="s">
        <v>8</v>
      </c>
      <c r="J32" s="18">
        <f t="shared" si="3"/>
        <v>213</v>
      </c>
      <c r="K32" s="22">
        <v>92</v>
      </c>
      <c r="L32" s="22">
        <v>42</v>
      </c>
      <c r="M32" s="22">
        <v>79</v>
      </c>
      <c r="N32" s="20" t="s">
        <v>8</v>
      </c>
      <c r="O32" s="23">
        <v>1684</v>
      </c>
    </row>
    <row r="33" spans="1:15" ht="15.75" customHeight="1">
      <c r="A33" s="10"/>
      <c r="B33" s="11" t="s">
        <v>26</v>
      </c>
      <c r="C33" s="20" t="s">
        <v>8</v>
      </c>
      <c r="D33" s="20" t="s">
        <v>8</v>
      </c>
      <c r="E33" s="20" t="s">
        <v>8</v>
      </c>
      <c r="F33" s="20" t="s">
        <v>8</v>
      </c>
      <c r="G33" s="20" t="s">
        <v>8</v>
      </c>
      <c r="H33" s="20" t="s">
        <v>8</v>
      </c>
      <c r="I33" s="20" t="s">
        <v>8</v>
      </c>
      <c r="J33" s="20" t="s">
        <v>8</v>
      </c>
      <c r="K33" s="20" t="s">
        <v>8</v>
      </c>
      <c r="L33" s="20" t="s">
        <v>8</v>
      </c>
      <c r="M33" s="20" t="s">
        <v>8</v>
      </c>
      <c r="N33" s="20" t="s">
        <v>8</v>
      </c>
      <c r="O33" s="20" t="s">
        <v>8</v>
      </c>
    </row>
    <row r="34" spans="1:15" ht="15.75" customHeight="1">
      <c r="A34" s="10"/>
      <c r="B34" s="11" t="s">
        <v>27</v>
      </c>
      <c r="C34" s="21">
        <f t="shared" si="1"/>
        <v>6632</v>
      </c>
      <c r="D34" s="18">
        <f>SUM(E34,G34)</f>
        <v>190</v>
      </c>
      <c r="E34" s="18">
        <v>190</v>
      </c>
      <c r="F34" s="20" t="s">
        <v>8</v>
      </c>
      <c r="G34" s="20" t="s">
        <v>8</v>
      </c>
      <c r="H34" s="18">
        <f t="shared" si="2"/>
        <v>6442</v>
      </c>
      <c r="I34" s="20" t="s">
        <v>8</v>
      </c>
      <c r="J34" s="18">
        <f t="shared" si="3"/>
        <v>172</v>
      </c>
      <c r="K34" s="22">
        <v>53</v>
      </c>
      <c r="L34" s="22">
        <v>118</v>
      </c>
      <c r="M34" s="22">
        <v>1</v>
      </c>
      <c r="N34" s="20" t="s">
        <v>8</v>
      </c>
      <c r="O34" s="23">
        <v>6270</v>
      </c>
    </row>
    <row r="35" spans="1:15" ht="15.75" customHeight="1">
      <c r="A35" s="10"/>
      <c r="B35" s="11" t="s">
        <v>28</v>
      </c>
      <c r="C35" s="21">
        <f t="shared" si="1"/>
        <v>10973</v>
      </c>
      <c r="D35" s="18">
        <f>SUM(E35,G35)</f>
        <v>4462</v>
      </c>
      <c r="E35" s="18">
        <v>4462</v>
      </c>
      <c r="F35" s="20" t="s">
        <v>8</v>
      </c>
      <c r="G35" s="20" t="s">
        <v>8</v>
      </c>
      <c r="H35" s="18">
        <f t="shared" si="2"/>
        <v>6511</v>
      </c>
      <c r="I35" s="20" t="s">
        <v>8</v>
      </c>
      <c r="J35" s="18">
        <f t="shared" si="3"/>
        <v>1832</v>
      </c>
      <c r="K35" s="22">
        <v>1788</v>
      </c>
      <c r="L35" s="22">
        <v>33</v>
      </c>
      <c r="M35" s="22">
        <v>11</v>
      </c>
      <c r="N35" s="20" t="s">
        <v>8</v>
      </c>
      <c r="O35" s="23">
        <v>4679</v>
      </c>
    </row>
    <row r="36" spans="1:15" ht="15.75" customHeight="1">
      <c r="A36" s="10"/>
      <c r="B36" s="11" t="s">
        <v>29</v>
      </c>
      <c r="C36" s="21">
        <f t="shared" si="1"/>
        <v>6177</v>
      </c>
      <c r="D36" s="18">
        <f>SUM(E36,G36)</f>
        <v>4</v>
      </c>
      <c r="E36" s="18">
        <v>4</v>
      </c>
      <c r="F36" s="18">
        <v>4</v>
      </c>
      <c r="G36" s="20" t="s">
        <v>8</v>
      </c>
      <c r="H36" s="18">
        <f t="shared" si="2"/>
        <v>6173</v>
      </c>
      <c r="I36" s="18">
        <v>156</v>
      </c>
      <c r="J36" s="18">
        <f t="shared" si="3"/>
        <v>391</v>
      </c>
      <c r="K36" s="22">
        <v>174</v>
      </c>
      <c r="L36" s="22">
        <v>155</v>
      </c>
      <c r="M36" s="22">
        <v>62</v>
      </c>
      <c r="N36" s="20" t="s">
        <v>8</v>
      </c>
      <c r="O36" s="23">
        <v>5626</v>
      </c>
    </row>
    <row r="37" spans="1:15" ht="15.75" customHeight="1">
      <c r="A37" s="10"/>
      <c r="B37" s="11" t="s">
        <v>30</v>
      </c>
      <c r="C37" s="21">
        <f t="shared" si="1"/>
        <v>9992</v>
      </c>
      <c r="D37" s="18">
        <f>SUM(E37,G37)</f>
        <v>3715</v>
      </c>
      <c r="E37" s="18">
        <v>3711</v>
      </c>
      <c r="F37" s="18">
        <v>16</v>
      </c>
      <c r="G37" s="20">
        <v>4</v>
      </c>
      <c r="H37" s="18">
        <f t="shared" si="2"/>
        <v>6277</v>
      </c>
      <c r="I37" s="18">
        <v>69</v>
      </c>
      <c r="J37" s="18">
        <f t="shared" si="3"/>
        <v>1857</v>
      </c>
      <c r="K37" s="22">
        <v>407</v>
      </c>
      <c r="L37" s="22">
        <v>216</v>
      </c>
      <c r="M37" s="22">
        <v>1234</v>
      </c>
      <c r="N37" s="20" t="s">
        <v>8</v>
      </c>
      <c r="O37" s="23">
        <v>4351</v>
      </c>
    </row>
    <row r="38" spans="1:15" ht="15.75" customHeight="1">
      <c r="A38" s="10"/>
      <c r="B38" s="11" t="s">
        <v>31</v>
      </c>
      <c r="C38" s="21">
        <f t="shared" si="1"/>
        <v>19520</v>
      </c>
      <c r="D38" s="18">
        <f>SUM(E38,G38)</f>
        <v>5949</v>
      </c>
      <c r="E38" s="18">
        <v>5949</v>
      </c>
      <c r="F38" s="18">
        <v>442</v>
      </c>
      <c r="G38" s="20" t="s">
        <v>8</v>
      </c>
      <c r="H38" s="18">
        <f t="shared" si="2"/>
        <v>13571</v>
      </c>
      <c r="I38" s="18">
        <v>448</v>
      </c>
      <c r="J38" s="18">
        <f t="shared" si="3"/>
        <v>2226</v>
      </c>
      <c r="K38" s="22">
        <v>1541</v>
      </c>
      <c r="L38" s="22">
        <v>374</v>
      </c>
      <c r="M38" s="22">
        <v>311</v>
      </c>
      <c r="N38" s="20" t="s">
        <v>8</v>
      </c>
      <c r="O38" s="23">
        <v>10897</v>
      </c>
    </row>
    <row r="39" spans="1:15" ht="9" customHeight="1">
      <c r="A39" s="10"/>
      <c r="B39" s="1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 s="14" customFormat="1" ht="15.75" customHeight="1">
      <c r="A40" s="41" t="s">
        <v>32</v>
      </c>
      <c r="B40" s="42"/>
      <c r="C40" s="17">
        <f aca="true" t="shared" si="6" ref="C40:O40">SUM(C41:C45)</f>
        <v>8323</v>
      </c>
      <c r="D40" s="17">
        <f t="shared" si="6"/>
        <v>45</v>
      </c>
      <c r="E40" s="17">
        <f t="shared" si="6"/>
        <v>42</v>
      </c>
      <c r="F40" s="17">
        <f t="shared" si="6"/>
        <v>42</v>
      </c>
      <c r="G40" s="17">
        <f t="shared" si="6"/>
        <v>3</v>
      </c>
      <c r="H40" s="17">
        <f t="shared" si="6"/>
        <v>8278</v>
      </c>
      <c r="I40" s="17">
        <f t="shared" si="6"/>
        <v>47</v>
      </c>
      <c r="J40" s="17">
        <f t="shared" si="6"/>
        <v>2423</v>
      </c>
      <c r="K40" s="17">
        <f t="shared" si="6"/>
        <v>1034</v>
      </c>
      <c r="L40" s="17">
        <f t="shared" si="6"/>
        <v>1042</v>
      </c>
      <c r="M40" s="17">
        <f t="shared" si="6"/>
        <v>216</v>
      </c>
      <c r="N40" s="17">
        <f t="shared" si="6"/>
        <v>131</v>
      </c>
      <c r="O40" s="17">
        <f t="shared" si="6"/>
        <v>5808</v>
      </c>
    </row>
    <row r="41" spans="1:15" ht="15.75" customHeight="1">
      <c r="A41" s="10"/>
      <c r="B41" s="11" t="s">
        <v>33</v>
      </c>
      <c r="C41" s="21">
        <f t="shared" si="1"/>
        <v>5623</v>
      </c>
      <c r="D41" s="18">
        <f>SUM(E41,G41)</f>
        <v>7</v>
      </c>
      <c r="E41" s="18">
        <v>7</v>
      </c>
      <c r="F41" s="18">
        <v>7</v>
      </c>
      <c r="G41" s="20" t="s">
        <v>8</v>
      </c>
      <c r="H41" s="18">
        <f t="shared" si="2"/>
        <v>5616</v>
      </c>
      <c r="I41" s="18">
        <v>34</v>
      </c>
      <c r="J41" s="18">
        <f t="shared" si="3"/>
        <v>1514</v>
      </c>
      <c r="K41" s="22">
        <v>770</v>
      </c>
      <c r="L41" s="22">
        <v>611</v>
      </c>
      <c r="M41" s="22">
        <v>35</v>
      </c>
      <c r="N41" s="22">
        <v>98</v>
      </c>
      <c r="O41" s="23">
        <v>4068</v>
      </c>
    </row>
    <row r="42" spans="1:15" ht="15.75" customHeight="1">
      <c r="A42" s="10"/>
      <c r="B42" s="11" t="s">
        <v>34</v>
      </c>
      <c r="C42" s="21">
        <f t="shared" si="1"/>
        <v>1273</v>
      </c>
      <c r="D42" s="18">
        <f>SUM(E42,G42)</f>
        <v>38</v>
      </c>
      <c r="E42" s="18">
        <v>35</v>
      </c>
      <c r="F42" s="18">
        <v>35</v>
      </c>
      <c r="G42" s="20">
        <v>3</v>
      </c>
      <c r="H42" s="18">
        <f t="shared" si="2"/>
        <v>1235</v>
      </c>
      <c r="I42" s="18">
        <v>13</v>
      </c>
      <c r="J42" s="18">
        <f t="shared" si="3"/>
        <v>454</v>
      </c>
      <c r="K42" s="22">
        <v>72</v>
      </c>
      <c r="L42" s="22">
        <v>285</v>
      </c>
      <c r="M42" s="22">
        <v>64</v>
      </c>
      <c r="N42" s="22">
        <v>33</v>
      </c>
      <c r="O42" s="23">
        <v>768</v>
      </c>
    </row>
    <row r="43" spans="1:15" ht="15.75" customHeight="1">
      <c r="A43" s="10"/>
      <c r="B43" s="11" t="s">
        <v>35</v>
      </c>
      <c r="C43" s="21">
        <f t="shared" si="1"/>
        <v>72</v>
      </c>
      <c r="D43" s="20" t="s">
        <v>8</v>
      </c>
      <c r="E43" s="20" t="s">
        <v>8</v>
      </c>
      <c r="F43" s="20" t="s">
        <v>8</v>
      </c>
      <c r="G43" s="20" t="s">
        <v>8</v>
      </c>
      <c r="H43" s="18">
        <f t="shared" si="2"/>
        <v>72</v>
      </c>
      <c r="I43" s="20" t="s">
        <v>8</v>
      </c>
      <c r="J43" s="18">
        <f t="shared" si="3"/>
        <v>33</v>
      </c>
      <c r="K43" s="22">
        <v>2</v>
      </c>
      <c r="L43" s="20" t="s">
        <v>8</v>
      </c>
      <c r="M43" s="22">
        <v>31</v>
      </c>
      <c r="N43" s="20" t="s">
        <v>8</v>
      </c>
      <c r="O43" s="23">
        <v>39</v>
      </c>
    </row>
    <row r="44" spans="1:15" ht="15.75" customHeight="1">
      <c r="A44" s="10"/>
      <c r="B44" s="11" t="s">
        <v>36</v>
      </c>
      <c r="C44" s="21">
        <f t="shared" si="1"/>
        <v>1101</v>
      </c>
      <c r="D44" s="20" t="s">
        <v>8</v>
      </c>
      <c r="E44" s="20" t="s">
        <v>8</v>
      </c>
      <c r="F44" s="20" t="s">
        <v>8</v>
      </c>
      <c r="G44" s="20" t="s">
        <v>8</v>
      </c>
      <c r="H44" s="18">
        <f t="shared" si="2"/>
        <v>1101</v>
      </c>
      <c r="I44" s="20" t="s">
        <v>8</v>
      </c>
      <c r="J44" s="18">
        <f t="shared" si="3"/>
        <v>179</v>
      </c>
      <c r="K44" s="22">
        <v>26</v>
      </c>
      <c r="L44" s="22">
        <v>146</v>
      </c>
      <c r="M44" s="22">
        <v>7</v>
      </c>
      <c r="N44" s="20" t="s">
        <v>8</v>
      </c>
      <c r="O44" s="23">
        <v>922</v>
      </c>
    </row>
    <row r="45" spans="1:15" ht="15.75" customHeight="1">
      <c r="A45" s="10"/>
      <c r="B45" s="11" t="s">
        <v>37</v>
      </c>
      <c r="C45" s="21">
        <f t="shared" si="1"/>
        <v>254</v>
      </c>
      <c r="D45" s="20" t="s">
        <v>8</v>
      </c>
      <c r="E45" s="20" t="s">
        <v>8</v>
      </c>
      <c r="F45" s="20" t="s">
        <v>8</v>
      </c>
      <c r="G45" s="20" t="s">
        <v>8</v>
      </c>
      <c r="H45" s="18">
        <f t="shared" si="2"/>
        <v>254</v>
      </c>
      <c r="I45" s="20" t="s">
        <v>8</v>
      </c>
      <c r="J45" s="18">
        <f t="shared" si="3"/>
        <v>243</v>
      </c>
      <c r="K45" s="22">
        <v>164</v>
      </c>
      <c r="L45" s="20" t="s">
        <v>8</v>
      </c>
      <c r="M45" s="22">
        <v>79</v>
      </c>
      <c r="N45" s="20" t="s">
        <v>8</v>
      </c>
      <c r="O45" s="23">
        <v>11</v>
      </c>
    </row>
    <row r="46" spans="1:15" ht="9" customHeight="1">
      <c r="A46" s="10"/>
      <c r="B46" s="1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1:15" s="14" customFormat="1" ht="15.75" customHeight="1">
      <c r="A47" s="41" t="s">
        <v>38</v>
      </c>
      <c r="B47" s="42"/>
      <c r="C47" s="17">
        <f aca="true" t="shared" si="7" ref="C47:O47">SUM(C48:C51)</f>
        <v>23396</v>
      </c>
      <c r="D47" s="17">
        <f t="shared" si="7"/>
        <v>104</v>
      </c>
      <c r="E47" s="17">
        <f t="shared" si="7"/>
        <v>96</v>
      </c>
      <c r="F47" s="17">
        <f t="shared" si="7"/>
        <v>96</v>
      </c>
      <c r="G47" s="17">
        <f t="shared" si="7"/>
        <v>8</v>
      </c>
      <c r="H47" s="17">
        <f t="shared" si="7"/>
        <v>23292</v>
      </c>
      <c r="I47" s="17">
        <f t="shared" si="7"/>
        <v>468</v>
      </c>
      <c r="J47" s="17">
        <f t="shared" si="7"/>
        <v>2973</v>
      </c>
      <c r="K47" s="17">
        <f t="shared" si="7"/>
        <v>427</v>
      </c>
      <c r="L47" s="17">
        <f t="shared" si="7"/>
        <v>2216</v>
      </c>
      <c r="M47" s="17">
        <f t="shared" si="7"/>
        <v>329</v>
      </c>
      <c r="N47" s="17">
        <f t="shared" si="7"/>
        <v>1</v>
      </c>
      <c r="O47" s="17">
        <f t="shared" si="7"/>
        <v>19851</v>
      </c>
    </row>
    <row r="48" spans="1:15" ht="15.75" customHeight="1">
      <c r="A48" s="4"/>
      <c r="B48" s="11" t="s">
        <v>39</v>
      </c>
      <c r="C48" s="21">
        <f t="shared" si="1"/>
        <v>9363</v>
      </c>
      <c r="D48" s="18">
        <f>SUM(E48,G48)</f>
        <v>57</v>
      </c>
      <c r="E48" s="18">
        <v>55</v>
      </c>
      <c r="F48" s="18">
        <v>55</v>
      </c>
      <c r="G48" s="18">
        <v>2</v>
      </c>
      <c r="H48" s="18">
        <f t="shared" si="2"/>
        <v>9306</v>
      </c>
      <c r="I48" s="20" t="s">
        <v>8</v>
      </c>
      <c r="J48" s="18">
        <f t="shared" si="3"/>
        <v>1307</v>
      </c>
      <c r="K48" s="22">
        <v>70</v>
      </c>
      <c r="L48" s="22">
        <v>1224</v>
      </c>
      <c r="M48" s="22">
        <v>13</v>
      </c>
      <c r="N48" s="20" t="s">
        <v>8</v>
      </c>
      <c r="O48" s="23">
        <v>7999</v>
      </c>
    </row>
    <row r="49" spans="1:15" ht="15.75" customHeight="1">
      <c r="A49" s="4"/>
      <c r="B49" s="11" t="s">
        <v>40</v>
      </c>
      <c r="C49" s="21">
        <f t="shared" si="1"/>
        <v>3828</v>
      </c>
      <c r="D49" s="18">
        <f>SUM(E49,G49)</f>
        <v>1</v>
      </c>
      <c r="E49" s="20" t="s">
        <v>8</v>
      </c>
      <c r="F49" s="20" t="s">
        <v>8</v>
      </c>
      <c r="G49" s="18">
        <v>1</v>
      </c>
      <c r="H49" s="18">
        <f t="shared" si="2"/>
        <v>3827</v>
      </c>
      <c r="I49" s="18">
        <v>44</v>
      </c>
      <c r="J49" s="18">
        <f t="shared" si="3"/>
        <v>830</v>
      </c>
      <c r="K49" s="22">
        <v>230</v>
      </c>
      <c r="L49" s="22">
        <v>476</v>
      </c>
      <c r="M49" s="22">
        <v>124</v>
      </c>
      <c r="N49" s="20" t="s">
        <v>8</v>
      </c>
      <c r="O49" s="23">
        <v>2953</v>
      </c>
    </row>
    <row r="50" spans="1:15" ht="15.75" customHeight="1">
      <c r="A50" s="4"/>
      <c r="B50" s="11" t="s">
        <v>41</v>
      </c>
      <c r="C50" s="21">
        <f t="shared" si="1"/>
        <v>6936</v>
      </c>
      <c r="D50" s="18">
        <f>SUM(E50,G50)</f>
        <v>1</v>
      </c>
      <c r="E50" s="20" t="s">
        <v>8</v>
      </c>
      <c r="F50" s="20" t="s">
        <v>8</v>
      </c>
      <c r="G50" s="18">
        <v>1</v>
      </c>
      <c r="H50" s="18">
        <f t="shared" si="2"/>
        <v>6935</v>
      </c>
      <c r="I50" s="20" t="s">
        <v>8</v>
      </c>
      <c r="J50" s="18">
        <f t="shared" si="3"/>
        <v>355</v>
      </c>
      <c r="K50" s="22">
        <v>39</v>
      </c>
      <c r="L50" s="22">
        <v>226</v>
      </c>
      <c r="M50" s="22">
        <v>90</v>
      </c>
      <c r="N50" s="20" t="s">
        <v>8</v>
      </c>
      <c r="O50" s="23">
        <v>6580</v>
      </c>
    </row>
    <row r="51" spans="1:15" ht="15.75" customHeight="1">
      <c r="A51" s="4"/>
      <c r="B51" s="11" t="s">
        <v>42</v>
      </c>
      <c r="C51" s="21">
        <f t="shared" si="1"/>
        <v>3269</v>
      </c>
      <c r="D51" s="18">
        <f>SUM(E51,G51)</f>
        <v>45</v>
      </c>
      <c r="E51" s="18">
        <v>41</v>
      </c>
      <c r="F51" s="18">
        <v>41</v>
      </c>
      <c r="G51" s="18">
        <v>4</v>
      </c>
      <c r="H51" s="18">
        <f t="shared" si="2"/>
        <v>3224</v>
      </c>
      <c r="I51" s="18">
        <v>424</v>
      </c>
      <c r="J51" s="18">
        <f t="shared" si="3"/>
        <v>481</v>
      </c>
      <c r="K51" s="22">
        <v>88</v>
      </c>
      <c r="L51" s="22">
        <v>290</v>
      </c>
      <c r="M51" s="22">
        <v>102</v>
      </c>
      <c r="N51" s="20">
        <v>1</v>
      </c>
      <c r="O51" s="23">
        <v>2319</v>
      </c>
    </row>
    <row r="52" spans="1:15" ht="9" customHeight="1">
      <c r="A52" s="4"/>
      <c r="B52" s="1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1:15" s="14" customFormat="1" ht="15.75" customHeight="1">
      <c r="A53" s="41" t="s">
        <v>43</v>
      </c>
      <c r="B53" s="42"/>
      <c r="C53" s="17">
        <f>SUM(C54:C59)</f>
        <v>17131</v>
      </c>
      <c r="D53" s="17">
        <f>SUM(D54:D59)</f>
        <v>1</v>
      </c>
      <c r="E53" s="16" t="s">
        <v>8</v>
      </c>
      <c r="F53" s="16" t="s">
        <v>8</v>
      </c>
      <c r="G53" s="17">
        <f>SUM(G54:G59)</f>
        <v>1</v>
      </c>
      <c r="H53" s="17">
        <f>SUM(H54:H59)</f>
        <v>17130</v>
      </c>
      <c r="I53" s="16" t="s">
        <v>8</v>
      </c>
      <c r="J53" s="17">
        <f>SUM(J54:J59)</f>
        <v>1850</v>
      </c>
      <c r="K53" s="17">
        <f>SUM(K54:K59)</f>
        <v>661</v>
      </c>
      <c r="L53" s="17">
        <f>SUM(L54:L59)</f>
        <v>1022</v>
      </c>
      <c r="M53" s="17">
        <f>SUM(M54:M59)</f>
        <v>167</v>
      </c>
      <c r="N53" s="16" t="s">
        <v>8</v>
      </c>
      <c r="O53" s="17">
        <f>SUM(O54:O59)</f>
        <v>15280</v>
      </c>
    </row>
    <row r="54" spans="1:15" ht="15.75" customHeight="1">
      <c r="A54" s="10"/>
      <c r="B54" s="11" t="s">
        <v>44</v>
      </c>
      <c r="C54" s="21">
        <f t="shared" si="1"/>
        <v>1689</v>
      </c>
      <c r="D54" s="20" t="s">
        <v>8</v>
      </c>
      <c r="E54" s="20" t="s">
        <v>8</v>
      </c>
      <c r="F54" s="20" t="s">
        <v>8</v>
      </c>
      <c r="G54" s="20" t="s">
        <v>8</v>
      </c>
      <c r="H54" s="18">
        <f t="shared" si="2"/>
        <v>1689</v>
      </c>
      <c r="I54" s="20" t="s">
        <v>8</v>
      </c>
      <c r="J54" s="18">
        <f t="shared" si="3"/>
        <v>73</v>
      </c>
      <c r="K54" s="22">
        <v>27</v>
      </c>
      <c r="L54" s="22">
        <v>24</v>
      </c>
      <c r="M54" s="22">
        <v>22</v>
      </c>
      <c r="N54" s="20" t="s">
        <v>8</v>
      </c>
      <c r="O54" s="23">
        <v>1616</v>
      </c>
    </row>
    <row r="55" spans="1:15" ht="15.75" customHeight="1">
      <c r="A55" s="10"/>
      <c r="B55" s="11" t="s">
        <v>45</v>
      </c>
      <c r="C55" s="21">
        <f t="shared" si="1"/>
        <v>1435</v>
      </c>
      <c r="D55" s="20" t="s">
        <v>8</v>
      </c>
      <c r="E55" s="20" t="s">
        <v>8</v>
      </c>
      <c r="F55" s="20" t="s">
        <v>8</v>
      </c>
      <c r="G55" s="20" t="s">
        <v>8</v>
      </c>
      <c r="H55" s="18">
        <f t="shared" si="2"/>
        <v>1435</v>
      </c>
      <c r="I55" s="20" t="s">
        <v>8</v>
      </c>
      <c r="J55" s="18">
        <f t="shared" si="3"/>
        <v>121</v>
      </c>
      <c r="K55" s="22">
        <v>1</v>
      </c>
      <c r="L55" s="22">
        <v>115</v>
      </c>
      <c r="M55" s="22">
        <v>5</v>
      </c>
      <c r="N55" s="20" t="s">
        <v>8</v>
      </c>
      <c r="O55" s="23">
        <v>1314</v>
      </c>
    </row>
    <row r="56" spans="1:15" ht="15.75" customHeight="1">
      <c r="A56" s="10"/>
      <c r="B56" s="11" t="s">
        <v>46</v>
      </c>
      <c r="C56" s="21">
        <f t="shared" si="1"/>
        <v>7534</v>
      </c>
      <c r="D56" s="18">
        <f>SUM(E56,G56)</f>
        <v>1</v>
      </c>
      <c r="E56" s="20" t="s">
        <v>8</v>
      </c>
      <c r="F56" s="20" t="s">
        <v>8</v>
      </c>
      <c r="G56" s="20">
        <v>1</v>
      </c>
      <c r="H56" s="18">
        <f t="shared" si="2"/>
        <v>7533</v>
      </c>
      <c r="I56" s="20" t="s">
        <v>8</v>
      </c>
      <c r="J56" s="18">
        <f t="shared" si="3"/>
        <v>914</v>
      </c>
      <c r="K56" s="22">
        <v>9</v>
      </c>
      <c r="L56" s="22">
        <v>876</v>
      </c>
      <c r="M56" s="22">
        <v>29</v>
      </c>
      <c r="N56" s="20" t="s">
        <v>8</v>
      </c>
      <c r="O56" s="23">
        <v>6619</v>
      </c>
    </row>
    <row r="57" spans="1:15" ht="15.75" customHeight="1">
      <c r="A57" s="10"/>
      <c r="B57" s="11" t="s">
        <v>47</v>
      </c>
      <c r="C57" s="21">
        <f t="shared" si="1"/>
        <v>2852</v>
      </c>
      <c r="D57" s="20" t="s">
        <v>8</v>
      </c>
      <c r="E57" s="20" t="s">
        <v>8</v>
      </c>
      <c r="F57" s="20" t="s">
        <v>8</v>
      </c>
      <c r="G57" s="20" t="s">
        <v>8</v>
      </c>
      <c r="H57" s="18">
        <f t="shared" si="2"/>
        <v>2852</v>
      </c>
      <c r="I57" s="20" t="s">
        <v>8</v>
      </c>
      <c r="J57" s="18">
        <f t="shared" si="3"/>
        <v>640</v>
      </c>
      <c r="K57" s="22">
        <v>579</v>
      </c>
      <c r="L57" s="22">
        <v>7</v>
      </c>
      <c r="M57" s="22">
        <v>54</v>
      </c>
      <c r="N57" s="20" t="s">
        <v>8</v>
      </c>
      <c r="O57" s="23">
        <v>2212</v>
      </c>
    </row>
    <row r="58" spans="1:15" ht="15.75" customHeight="1">
      <c r="A58" s="10"/>
      <c r="B58" s="11" t="s">
        <v>48</v>
      </c>
      <c r="C58" s="21">
        <f t="shared" si="1"/>
        <v>2876</v>
      </c>
      <c r="D58" s="20" t="s">
        <v>8</v>
      </c>
      <c r="E58" s="20" t="s">
        <v>8</v>
      </c>
      <c r="F58" s="20" t="s">
        <v>8</v>
      </c>
      <c r="G58" s="20" t="s">
        <v>8</v>
      </c>
      <c r="H58" s="18">
        <f t="shared" si="2"/>
        <v>2876</v>
      </c>
      <c r="I58" s="20" t="s">
        <v>8</v>
      </c>
      <c r="J58" s="18">
        <f t="shared" si="3"/>
        <v>94</v>
      </c>
      <c r="K58" s="22">
        <v>41</v>
      </c>
      <c r="L58" s="20" t="s">
        <v>8</v>
      </c>
      <c r="M58" s="22">
        <v>53</v>
      </c>
      <c r="N58" s="20" t="s">
        <v>8</v>
      </c>
      <c r="O58" s="23">
        <v>2782</v>
      </c>
    </row>
    <row r="59" spans="1:15" ht="15.75" customHeight="1">
      <c r="A59" s="10"/>
      <c r="B59" s="11" t="s">
        <v>49</v>
      </c>
      <c r="C59" s="21">
        <f t="shared" si="1"/>
        <v>745</v>
      </c>
      <c r="D59" s="20" t="s">
        <v>8</v>
      </c>
      <c r="E59" s="20" t="s">
        <v>8</v>
      </c>
      <c r="F59" s="20" t="s">
        <v>8</v>
      </c>
      <c r="G59" s="20" t="s">
        <v>8</v>
      </c>
      <c r="H59" s="18">
        <f t="shared" si="2"/>
        <v>745</v>
      </c>
      <c r="I59" s="20" t="s">
        <v>8</v>
      </c>
      <c r="J59" s="18">
        <f t="shared" si="3"/>
        <v>8</v>
      </c>
      <c r="K59" s="22">
        <v>4</v>
      </c>
      <c r="L59" s="20" t="s">
        <v>8</v>
      </c>
      <c r="M59" s="22">
        <v>4</v>
      </c>
      <c r="N59" s="20" t="s">
        <v>8</v>
      </c>
      <c r="O59" s="23">
        <v>737</v>
      </c>
    </row>
    <row r="60" spans="1:15" ht="9" customHeight="1">
      <c r="A60" s="10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</row>
    <row r="61" spans="1:15" s="14" customFormat="1" ht="15.75" customHeight="1">
      <c r="A61" s="41" t="s">
        <v>50</v>
      </c>
      <c r="B61" s="42"/>
      <c r="C61" s="17">
        <f aca="true" t="shared" si="8" ref="C61:O61">SUM(C62:C65)</f>
        <v>42659</v>
      </c>
      <c r="D61" s="17">
        <f t="shared" si="8"/>
        <v>130</v>
      </c>
      <c r="E61" s="17">
        <f t="shared" si="8"/>
        <v>127</v>
      </c>
      <c r="F61" s="17">
        <f t="shared" si="8"/>
        <v>127</v>
      </c>
      <c r="G61" s="17">
        <f t="shared" si="8"/>
        <v>3</v>
      </c>
      <c r="H61" s="17">
        <f t="shared" si="8"/>
        <v>42529</v>
      </c>
      <c r="I61" s="17">
        <f t="shared" si="8"/>
        <v>1017</v>
      </c>
      <c r="J61" s="17">
        <f t="shared" si="8"/>
        <v>4278</v>
      </c>
      <c r="K61" s="17">
        <f t="shared" si="8"/>
        <v>671</v>
      </c>
      <c r="L61" s="17">
        <f t="shared" si="8"/>
        <v>3291</v>
      </c>
      <c r="M61" s="17">
        <f t="shared" si="8"/>
        <v>278</v>
      </c>
      <c r="N61" s="17">
        <f t="shared" si="8"/>
        <v>38</v>
      </c>
      <c r="O61" s="17">
        <f t="shared" si="8"/>
        <v>37234</v>
      </c>
    </row>
    <row r="62" spans="1:15" ht="15.75" customHeight="1">
      <c r="A62" s="10"/>
      <c r="B62" s="11" t="s">
        <v>51</v>
      </c>
      <c r="C62" s="21">
        <f t="shared" si="1"/>
        <v>13563</v>
      </c>
      <c r="D62" s="18">
        <f>SUM(E62,G62)</f>
        <v>2</v>
      </c>
      <c r="E62" s="20" t="s">
        <v>8</v>
      </c>
      <c r="F62" s="20" t="s">
        <v>8</v>
      </c>
      <c r="G62" s="20">
        <v>2</v>
      </c>
      <c r="H62" s="18">
        <f t="shared" si="2"/>
        <v>13561</v>
      </c>
      <c r="I62" s="18">
        <v>121</v>
      </c>
      <c r="J62" s="18">
        <f t="shared" si="3"/>
        <v>1316</v>
      </c>
      <c r="K62" s="22">
        <v>260</v>
      </c>
      <c r="L62" s="22">
        <v>963</v>
      </c>
      <c r="M62" s="22">
        <v>93</v>
      </c>
      <c r="N62" s="20" t="s">
        <v>8</v>
      </c>
      <c r="O62" s="23">
        <v>12124</v>
      </c>
    </row>
    <row r="63" spans="1:15" ht="15.75" customHeight="1">
      <c r="A63" s="10"/>
      <c r="B63" s="11" t="s">
        <v>52</v>
      </c>
      <c r="C63" s="21">
        <f t="shared" si="1"/>
        <v>11873</v>
      </c>
      <c r="D63" s="18">
        <f>SUM(E63,G63)</f>
        <v>95</v>
      </c>
      <c r="E63" s="18">
        <v>95</v>
      </c>
      <c r="F63" s="18">
        <v>95</v>
      </c>
      <c r="G63" s="20" t="s">
        <v>8</v>
      </c>
      <c r="H63" s="18">
        <f t="shared" si="2"/>
        <v>11778</v>
      </c>
      <c r="I63" s="18">
        <v>588</v>
      </c>
      <c r="J63" s="18">
        <f t="shared" si="3"/>
        <v>1035</v>
      </c>
      <c r="K63" s="22">
        <v>208</v>
      </c>
      <c r="L63" s="22">
        <v>730</v>
      </c>
      <c r="M63" s="22">
        <v>59</v>
      </c>
      <c r="N63" s="20">
        <v>38</v>
      </c>
      <c r="O63" s="23">
        <v>10155</v>
      </c>
    </row>
    <row r="64" spans="1:15" ht="15.75" customHeight="1">
      <c r="A64" s="10"/>
      <c r="B64" s="11" t="s">
        <v>53</v>
      </c>
      <c r="C64" s="21">
        <f t="shared" si="1"/>
        <v>9075</v>
      </c>
      <c r="D64" s="18">
        <f>SUM(E64,G64)</f>
        <v>33</v>
      </c>
      <c r="E64" s="18">
        <v>32</v>
      </c>
      <c r="F64" s="18">
        <v>32</v>
      </c>
      <c r="G64" s="20">
        <v>1</v>
      </c>
      <c r="H64" s="18">
        <f t="shared" si="2"/>
        <v>9042</v>
      </c>
      <c r="I64" s="20" t="s">
        <v>8</v>
      </c>
      <c r="J64" s="18">
        <f t="shared" si="3"/>
        <v>1069</v>
      </c>
      <c r="K64" s="22">
        <v>112</v>
      </c>
      <c r="L64" s="22">
        <v>922</v>
      </c>
      <c r="M64" s="22">
        <v>35</v>
      </c>
      <c r="N64" s="20" t="s">
        <v>8</v>
      </c>
      <c r="O64" s="23">
        <v>7973</v>
      </c>
    </row>
    <row r="65" spans="1:15" ht="15.75" customHeight="1">
      <c r="A65" s="10"/>
      <c r="B65" s="11" t="s">
        <v>54</v>
      </c>
      <c r="C65" s="21">
        <f t="shared" si="1"/>
        <v>8148</v>
      </c>
      <c r="D65" s="20" t="s">
        <v>8</v>
      </c>
      <c r="E65" s="20" t="s">
        <v>8</v>
      </c>
      <c r="F65" s="20" t="s">
        <v>8</v>
      </c>
      <c r="G65" s="20" t="s">
        <v>8</v>
      </c>
      <c r="H65" s="18">
        <f t="shared" si="2"/>
        <v>8148</v>
      </c>
      <c r="I65" s="18">
        <v>308</v>
      </c>
      <c r="J65" s="18">
        <f t="shared" si="3"/>
        <v>858</v>
      </c>
      <c r="K65" s="22">
        <v>91</v>
      </c>
      <c r="L65" s="22">
        <v>676</v>
      </c>
      <c r="M65" s="22">
        <v>91</v>
      </c>
      <c r="N65" s="20" t="s">
        <v>8</v>
      </c>
      <c r="O65" s="23">
        <v>6982</v>
      </c>
    </row>
    <row r="66" spans="1:15" ht="9" customHeight="1">
      <c r="A66" s="10"/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s="14" customFormat="1" ht="15.75" customHeight="1">
      <c r="A67" s="41" t="s">
        <v>55</v>
      </c>
      <c r="B67" s="42"/>
      <c r="C67" s="27">
        <f>SUM(C68)</f>
        <v>3451</v>
      </c>
      <c r="D67" s="16" t="s">
        <v>8</v>
      </c>
      <c r="E67" s="16" t="s">
        <v>8</v>
      </c>
      <c r="F67" s="16" t="s">
        <v>8</v>
      </c>
      <c r="G67" s="16" t="s">
        <v>8</v>
      </c>
      <c r="H67" s="17">
        <f>SUM(H68)</f>
        <v>3451</v>
      </c>
      <c r="I67" s="16" t="s">
        <v>8</v>
      </c>
      <c r="J67" s="17">
        <f>SUM(J68)</f>
        <v>338</v>
      </c>
      <c r="K67" s="17">
        <f>SUM(K68)</f>
        <v>79</v>
      </c>
      <c r="L67" s="17">
        <f>SUM(L68)</f>
        <v>256</v>
      </c>
      <c r="M67" s="17">
        <f>SUM(M68)</f>
        <v>3</v>
      </c>
      <c r="N67" s="16" t="s">
        <v>8</v>
      </c>
      <c r="O67" s="17">
        <f>SUM(O68)</f>
        <v>3113</v>
      </c>
    </row>
    <row r="68" spans="1:15" ht="15.75" customHeight="1">
      <c r="A68" s="12"/>
      <c r="B68" s="13" t="s">
        <v>56</v>
      </c>
      <c r="C68" s="24">
        <f t="shared" si="1"/>
        <v>3451</v>
      </c>
      <c r="D68" s="25" t="s">
        <v>8</v>
      </c>
      <c r="E68" s="25" t="s">
        <v>8</v>
      </c>
      <c r="F68" s="25" t="s">
        <v>8</v>
      </c>
      <c r="G68" s="25" t="s">
        <v>8</v>
      </c>
      <c r="H68" s="26">
        <f t="shared" si="2"/>
        <v>3451</v>
      </c>
      <c r="I68" s="25" t="s">
        <v>8</v>
      </c>
      <c r="J68" s="26">
        <f t="shared" si="3"/>
        <v>338</v>
      </c>
      <c r="K68" s="26">
        <v>79</v>
      </c>
      <c r="L68" s="26">
        <v>256</v>
      </c>
      <c r="M68" s="26">
        <v>3</v>
      </c>
      <c r="N68" s="25" t="s">
        <v>8</v>
      </c>
      <c r="O68" s="25">
        <v>3113</v>
      </c>
    </row>
    <row r="69" spans="1:15" ht="15.75" customHeight="1">
      <c r="A69" s="4" t="s">
        <v>68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25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4.25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4.25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4.25">
      <c r="A75" s="4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4.25">
      <c r="A76" s="4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25">
      <c r="A77" s="4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25">
      <c r="A78" s="4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4.25">
      <c r="A79" s="4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4.25">
      <c r="A80" s="4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</sheetData>
  <sheetProtection/>
  <mergeCells count="32">
    <mergeCell ref="I8:I9"/>
    <mergeCell ref="A16:B16"/>
    <mergeCell ref="A17:B17"/>
    <mergeCell ref="A5:O5"/>
    <mergeCell ref="H7:O7"/>
    <mergeCell ref="A3:O3"/>
    <mergeCell ref="H8:H9"/>
    <mergeCell ref="A7:B9"/>
    <mergeCell ref="D7:G7"/>
    <mergeCell ref="A15:B15"/>
    <mergeCell ref="A53:B53"/>
    <mergeCell ref="A18:B18"/>
    <mergeCell ref="A19:B19"/>
    <mergeCell ref="A20:B20"/>
    <mergeCell ref="A21:B21"/>
    <mergeCell ref="A61:B61"/>
    <mergeCell ref="O8:O9"/>
    <mergeCell ref="A10:B10"/>
    <mergeCell ref="A11:B11"/>
    <mergeCell ref="A12:B12"/>
    <mergeCell ref="A13:B13"/>
    <mergeCell ref="A14:B14"/>
    <mergeCell ref="G8:G9"/>
    <mergeCell ref="J8:N8"/>
    <mergeCell ref="C7:C9"/>
    <mergeCell ref="D8:D9"/>
    <mergeCell ref="E8:E9"/>
    <mergeCell ref="A67:B67"/>
    <mergeCell ref="A24:B24"/>
    <mergeCell ref="A30:B30"/>
    <mergeCell ref="A40:B40"/>
    <mergeCell ref="A47:B47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300" verticalDpi="3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8.796875" defaultRowHeight="17.25" customHeight="1"/>
  <cols>
    <col min="1" max="1" width="3.09765625" style="0" customWidth="1"/>
    <col min="2" max="14" width="10.59765625" style="0" customWidth="1"/>
    <col min="15" max="15" width="3.09765625" style="0" customWidth="1"/>
    <col min="16" max="21" width="10.59765625" style="0" customWidth="1"/>
    <col min="22" max="22" width="11.8984375" style="0" customWidth="1"/>
    <col min="23" max="16384" width="10.59765625" style="0" customWidth="1"/>
  </cols>
  <sheetData>
    <row r="1" spans="1:25" ht="17.25" customHeight="1">
      <c r="A1" s="61" t="s">
        <v>73</v>
      </c>
      <c r="Y1" s="89" t="s">
        <v>103</v>
      </c>
    </row>
    <row r="3" spans="1:25" ht="17.25" customHeight="1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O3" s="57" t="s">
        <v>102</v>
      </c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7.25" customHeight="1" thickBo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8" t="s">
        <v>89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8.5" customHeight="1">
      <c r="A5" s="67" t="s">
        <v>88</v>
      </c>
      <c r="B5" s="66"/>
      <c r="C5" s="64" t="s">
        <v>87</v>
      </c>
      <c r="D5" s="65" t="s">
        <v>86</v>
      </c>
      <c r="E5" s="64" t="s">
        <v>85</v>
      </c>
      <c r="F5" s="64" t="s">
        <v>84</v>
      </c>
      <c r="G5" s="64" t="s">
        <v>83</v>
      </c>
      <c r="H5" s="64" t="s">
        <v>82</v>
      </c>
      <c r="I5" s="64" t="s">
        <v>81</v>
      </c>
      <c r="J5" s="64" t="s">
        <v>80</v>
      </c>
      <c r="K5" s="64" t="s">
        <v>79</v>
      </c>
      <c r="L5" s="63" t="s">
        <v>78</v>
      </c>
      <c r="O5" s="88" t="s">
        <v>101</v>
      </c>
      <c r="P5" s="87"/>
      <c r="Q5" s="85" t="s">
        <v>6</v>
      </c>
      <c r="R5" s="85" t="s">
        <v>100</v>
      </c>
      <c r="S5" s="85" t="s">
        <v>99</v>
      </c>
      <c r="T5" s="85" t="s">
        <v>98</v>
      </c>
      <c r="U5" s="86" t="s">
        <v>97</v>
      </c>
      <c r="V5" s="84" t="s">
        <v>96</v>
      </c>
      <c r="W5" s="85" t="s">
        <v>95</v>
      </c>
      <c r="X5" s="84" t="s">
        <v>94</v>
      </c>
      <c r="Y5" s="83" t="s">
        <v>93</v>
      </c>
    </row>
    <row r="6" spans="1:25" ht="17.25" customHeight="1">
      <c r="A6" s="43" t="s">
        <v>77</v>
      </c>
      <c r="B6" s="44"/>
      <c r="C6" s="17">
        <f>SUM(C8:C17,C20,C26,C36,C43,C49,C57,C63)</f>
        <v>13445</v>
      </c>
      <c r="D6" s="17">
        <f>SUM(D8:D17,D20,D26,D36,D43,D49,D57,D63)</f>
        <v>7821</v>
      </c>
      <c r="E6" s="17">
        <f>SUM(E8:E17,E20,E26,E36,E43,E49,E57,E63)</f>
        <v>2038</v>
      </c>
      <c r="F6" s="17">
        <f>SUM(F8:F17,F20,F26,F36,F43,F49,F57,F63)</f>
        <v>1852</v>
      </c>
      <c r="G6" s="17">
        <f>SUM(G8:G17,G20,G26,G36,G43,G49,G57,G63)</f>
        <v>998</v>
      </c>
      <c r="H6" s="17">
        <f>SUM(H8:H17,H20,H26,H36,H43,H49,H57,H63)</f>
        <v>295</v>
      </c>
      <c r="I6" s="17">
        <f>SUM(I8:I17,I20,I26,I36,I43,I49,I57,I63)</f>
        <v>245</v>
      </c>
      <c r="J6" s="17">
        <f>SUM(J8:J17,J20,J26,J36,J43,J49,J57,J63)</f>
        <v>141</v>
      </c>
      <c r="K6" s="17">
        <f>SUM(K8:K17,K20,K26,K36,K43,K49,K57,K63)</f>
        <v>50</v>
      </c>
      <c r="L6" s="17">
        <f>SUM(L8:L17,L20,L26,L36,L43,L49,L57,L63)</f>
        <v>5</v>
      </c>
      <c r="O6" s="82"/>
      <c r="P6" s="81"/>
      <c r="Q6" s="79"/>
      <c r="R6" s="79"/>
      <c r="S6" s="79"/>
      <c r="T6" s="79"/>
      <c r="U6" s="80"/>
      <c r="V6" s="78"/>
      <c r="W6" s="79"/>
      <c r="X6" s="78"/>
      <c r="Y6" s="77"/>
    </row>
    <row r="7" spans="1:25" ht="17.25" customHeight="1">
      <c r="A7" s="30"/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O7" s="43" t="s">
        <v>77</v>
      </c>
      <c r="P7" s="44"/>
      <c r="Q7" s="17">
        <f>SUM(Q9:Q18,Q21,Q27,Q37,Q44,Q50,Q58,Q64)</f>
        <v>1080</v>
      </c>
      <c r="R7" s="17">
        <f>SUM(R9:R18,R21,R27,R37,R44,R50,R58,R64)</f>
        <v>168</v>
      </c>
      <c r="S7" s="17">
        <f>SUM(S9:S18,S21,S27,S37,S44,S50,S58,S64)</f>
        <v>109</v>
      </c>
      <c r="T7" s="17">
        <f>SUM(T9:T18,T21,T27,T37,T44,T50,T58,T64)</f>
        <v>523</v>
      </c>
      <c r="U7" s="17">
        <f>SUM(U9:U18,U21,U27,U37,U44,U50,U58,U64)</f>
        <v>55</v>
      </c>
      <c r="V7" s="17">
        <f>SUM(V9:V18,V21,V27,V37,V44,V50,V58,V64)</f>
        <v>5</v>
      </c>
      <c r="W7" s="17">
        <f>SUM(W9:W18,W21,W27,W37,W44,W50,W58,W64)</f>
        <v>16</v>
      </c>
      <c r="X7" s="17">
        <f>SUM(X9:X18,X21,X27,X37,X44,X50,X58,X64)</f>
        <v>2</v>
      </c>
      <c r="Y7" s="17">
        <f>SUM(Y9:Y18,Y21,Y27,Y37,Y44,Y50,Y58,Y64)</f>
        <v>233</v>
      </c>
    </row>
    <row r="8" spans="1:25" ht="17.25" customHeight="1">
      <c r="A8" s="41" t="s">
        <v>7</v>
      </c>
      <c r="B8" s="62"/>
      <c r="C8" s="27">
        <f>SUM(D8:L8)</f>
        <v>1491</v>
      </c>
      <c r="D8" s="16">
        <v>966</v>
      </c>
      <c r="E8" s="16">
        <v>186</v>
      </c>
      <c r="F8" s="16">
        <v>191</v>
      </c>
      <c r="G8" s="16">
        <v>93</v>
      </c>
      <c r="H8" s="16">
        <v>26</v>
      </c>
      <c r="I8" s="16">
        <v>13</v>
      </c>
      <c r="J8" s="16">
        <v>10</v>
      </c>
      <c r="K8" s="16">
        <v>5</v>
      </c>
      <c r="L8" s="16">
        <v>1</v>
      </c>
      <c r="O8" s="75"/>
      <c r="P8" s="74"/>
      <c r="Q8" s="15"/>
      <c r="R8" s="15"/>
      <c r="S8" s="15"/>
      <c r="T8" s="15"/>
      <c r="U8" s="15"/>
      <c r="V8" s="15"/>
      <c r="W8" s="15"/>
      <c r="X8" s="15"/>
      <c r="Y8" s="15"/>
    </row>
    <row r="9" spans="1:25" ht="17.25" customHeight="1">
      <c r="A9" s="41" t="s">
        <v>9</v>
      </c>
      <c r="B9" s="42"/>
      <c r="C9" s="27">
        <f>SUM(D9:L9)</f>
        <v>640</v>
      </c>
      <c r="D9" s="16">
        <v>450</v>
      </c>
      <c r="E9" s="16">
        <v>85</v>
      </c>
      <c r="F9" s="16">
        <v>57</v>
      </c>
      <c r="G9" s="16">
        <v>32</v>
      </c>
      <c r="H9" s="16">
        <v>7</v>
      </c>
      <c r="I9" s="16">
        <v>5</v>
      </c>
      <c r="J9" s="16">
        <v>3</v>
      </c>
      <c r="K9" s="16">
        <v>1</v>
      </c>
      <c r="L9" s="16" t="s">
        <v>75</v>
      </c>
      <c r="O9" s="41" t="s">
        <v>7</v>
      </c>
      <c r="P9" s="42"/>
      <c r="Q9" s="27">
        <f>SUM(R9:Y9)</f>
        <v>87</v>
      </c>
      <c r="R9" s="17">
        <v>62</v>
      </c>
      <c r="S9" s="17">
        <v>10</v>
      </c>
      <c r="T9" s="16" t="s">
        <v>8</v>
      </c>
      <c r="U9" s="17">
        <v>5</v>
      </c>
      <c r="V9" s="16" t="s">
        <v>8</v>
      </c>
      <c r="W9" s="16">
        <v>1</v>
      </c>
      <c r="X9" s="17">
        <v>1</v>
      </c>
      <c r="Y9" s="16">
        <v>8</v>
      </c>
    </row>
    <row r="10" spans="1:25" ht="17.25" customHeight="1">
      <c r="A10" s="41" t="s">
        <v>10</v>
      </c>
      <c r="B10" s="42"/>
      <c r="C10" s="27">
        <f>SUM(D10:L10)</f>
        <v>893</v>
      </c>
      <c r="D10" s="16">
        <v>472</v>
      </c>
      <c r="E10" s="16">
        <v>152</v>
      </c>
      <c r="F10" s="16">
        <v>141</v>
      </c>
      <c r="G10" s="16">
        <v>86</v>
      </c>
      <c r="H10" s="16">
        <v>15</v>
      </c>
      <c r="I10" s="16">
        <v>17</v>
      </c>
      <c r="J10" s="16">
        <v>9</v>
      </c>
      <c r="K10" s="16">
        <v>1</v>
      </c>
      <c r="L10" s="16" t="s">
        <v>75</v>
      </c>
      <c r="O10" s="41" t="s">
        <v>9</v>
      </c>
      <c r="P10" s="42"/>
      <c r="Q10" s="27">
        <f>SUM(R10:Y10)</f>
        <v>23</v>
      </c>
      <c r="R10" s="17">
        <v>19</v>
      </c>
      <c r="S10" s="17">
        <v>4</v>
      </c>
      <c r="T10" s="16" t="s">
        <v>8</v>
      </c>
      <c r="U10" s="16" t="s">
        <v>8</v>
      </c>
      <c r="V10" s="16" t="s">
        <v>8</v>
      </c>
      <c r="W10" s="16" t="s">
        <v>8</v>
      </c>
      <c r="X10" s="16" t="s">
        <v>8</v>
      </c>
      <c r="Y10" s="16" t="s">
        <v>8</v>
      </c>
    </row>
    <row r="11" spans="1:25" ht="17.25" customHeight="1">
      <c r="A11" s="41" t="s">
        <v>11</v>
      </c>
      <c r="B11" s="42"/>
      <c r="C11" s="27">
        <f>SUM(D11:L11)</f>
        <v>1135</v>
      </c>
      <c r="D11" s="16">
        <v>581</v>
      </c>
      <c r="E11" s="16">
        <v>238</v>
      </c>
      <c r="F11" s="16">
        <v>183</v>
      </c>
      <c r="G11" s="16">
        <v>74</v>
      </c>
      <c r="H11" s="16">
        <v>21</v>
      </c>
      <c r="I11" s="16">
        <v>22</v>
      </c>
      <c r="J11" s="16">
        <v>12</v>
      </c>
      <c r="K11" s="16">
        <v>4</v>
      </c>
      <c r="L11" s="16" t="s">
        <v>75</v>
      </c>
      <c r="O11" s="41" t="s">
        <v>10</v>
      </c>
      <c r="P11" s="42"/>
      <c r="Q11" s="27">
        <f>SUM(R11:Y11)</f>
        <v>111</v>
      </c>
      <c r="R11" s="17">
        <v>15</v>
      </c>
      <c r="S11" s="17">
        <v>7</v>
      </c>
      <c r="T11" s="17">
        <v>72</v>
      </c>
      <c r="U11" s="17">
        <v>8</v>
      </c>
      <c r="V11" s="16" t="s">
        <v>8</v>
      </c>
      <c r="W11" s="17">
        <v>2</v>
      </c>
      <c r="X11" s="17">
        <v>1</v>
      </c>
      <c r="Y11" s="16">
        <v>6</v>
      </c>
    </row>
    <row r="12" spans="1:25" ht="17.25" customHeight="1">
      <c r="A12" s="41" t="s">
        <v>12</v>
      </c>
      <c r="B12" s="42"/>
      <c r="C12" s="27">
        <f>SUM(D12:L12)</f>
        <v>978</v>
      </c>
      <c r="D12" s="16">
        <v>520</v>
      </c>
      <c r="E12" s="16">
        <v>173</v>
      </c>
      <c r="F12" s="16">
        <v>138</v>
      </c>
      <c r="G12" s="16">
        <v>86</v>
      </c>
      <c r="H12" s="16">
        <v>28</v>
      </c>
      <c r="I12" s="16">
        <v>20</v>
      </c>
      <c r="J12" s="16">
        <v>9</v>
      </c>
      <c r="K12" s="16">
        <v>4</v>
      </c>
      <c r="L12" s="16" t="s">
        <v>75</v>
      </c>
      <c r="O12" s="41" t="s">
        <v>11</v>
      </c>
      <c r="P12" s="42"/>
      <c r="Q12" s="27">
        <f>SUM(R12:Y12)</f>
        <v>84</v>
      </c>
      <c r="R12" s="16" t="s">
        <v>8</v>
      </c>
      <c r="S12" s="17">
        <v>10</v>
      </c>
      <c r="T12" s="17">
        <v>32</v>
      </c>
      <c r="U12" s="17">
        <v>2</v>
      </c>
      <c r="V12" s="16" t="s">
        <v>8</v>
      </c>
      <c r="W12" s="16" t="s">
        <v>8</v>
      </c>
      <c r="X12" s="16" t="s">
        <v>8</v>
      </c>
      <c r="Y12" s="16">
        <v>40</v>
      </c>
    </row>
    <row r="13" spans="1:25" ht="17.25" customHeight="1">
      <c r="A13" s="41" t="s">
        <v>13</v>
      </c>
      <c r="B13" s="42"/>
      <c r="C13" s="27">
        <f>SUM(D13:L13)</f>
        <v>536</v>
      </c>
      <c r="D13" s="16">
        <v>257</v>
      </c>
      <c r="E13" s="16">
        <v>89</v>
      </c>
      <c r="F13" s="16">
        <v>98</v>
      </c>
      <c r="G13" s="16">
        <v>56</v>
      </c>
      <c r="H13" s="16">
        <v>14</v>
      </c>
      <c r="I13" s="16">
        <v>13</v>
      </c>
      <c r="J13" s="16">
        <v>7</v>
      </c>
      <c r="K13" s="16">
        <v>2</v>
      </c>
      <c r="L13" s="16" t="s">
        <v>75</v>
      </c>
      <c r="O13" s="41" t="s">
        <v>12</v>
      </c>
      <c r="P13" s="42"/>
      <c r="Q13" s="27">
        <f>SUM(R13:Y13)</f>
        <v>37</v>
      </c>
      <c r="R13" s="17">
        <v>7</v>
      </c>
      <c r="S13" s="17">
        <v>12</v>
      </c>
      <c r="T13" s="17">
        <v>11</v>
      </c>
      <c r="U13" s="17">
        <v>3</v>
      </c>
      <c r="V13" s="16" t="s">
        <v>8</v>
      </c>
      <c r="W13" s="16">
        <v>1</v>
      </c>
      <c r="X13" s="16" t="s">
        <v>8</v>
      </c>
      <c r="Y13" s="16">
        <v>3</v>
      </c>
    </row>
    <row r="14" spans="1:25" ht="17.25" customHeight="1">
      <c r="A14" s="41" t="s">
        <v>14</v>
      </c>
      <c r="B14" s="42"/>
      <c r="C14" s="27">
        <f>SUM(D14:L14)</f>
        <v>214</v>
      </c>
      <c r="D14" s="16">
        <v>184</v>
      </c>
      <c r="E14" s="16">
        <v>15</v>
      </c>
      <c r="F14" s="16">
        <v>11</v>
      </c>
      <c r="G14" s="16">
        <v>1</v>
      </c>
      <c r="H14" s="16" t="s">
        <v>75</v>
      </c>
      <c r="I14" s="16">
        <v>3</v>
      </c>
      <c r="J14" s="16" t="s">
        <v>75</v>
      </c>
      <c r="K14" s="16" t="s">
        <v>75</v>
      </c>
      <c r="L14" s="16" t="s">
        <v>75</v>
      </c>
      <c r="O14" s="41" t="s">
        <v>13</v>
      </c>
      <c r="P14" s="42"/>
      <c r="Q14" s="27">
        <f>SUM(R14:Y14)</f>
        <v>18</v>
      </c>
      <c r="R14" s="17">
        <v>3</v>
      </c>
      <c r="S14" s="17">
        <v>2</v>
      </c>
      <c r="T14" s="17">
        <v>6</v>
      </c>
      <c r="U14" s="17">
        <v>2</v>
      </c>
      <c r="V14" s="16" t="s">
        <v>8</v>
      </c>
      <c r="W14" s="16" t="s">
        <v>8</v>
      </c>
      <c r="X14" s="16" t="s">
        <v>8</v>
      </c>
      <c r="Y14" s="16">
        <v>5</v>
      </c>
    </row>
    <row r="15" spans="1:25" ht="17.25" customHeight="1">
      <c r="A15" s="41" t="s">
        <v>15</v>
      </c>
      <c r="B15" s="42"/>
      <c r="C15" s="27">
        <f>SUM(D15:L15)</f>
        <v>48</v>
      </c>
      <c r="D15" s="16">
        <v>38</v>
      </c>
      <c r="E15" s="16">
        <v>3</v>
      </c>
      <c r="F15" s="16">
        <v>2</v>
      </c>
      <c r="G15" s="16">
        <v>3</v>
      </c>
      <c r="H15" s="16">
        <v>1</v>
      </c>
      <c r="I15" s="16">
        <v>1</v>
      </c>
      <c r="J15" s="16" t="s">
        <v>75</v>
      </c>
      <c r="K15" s="16" t="s">
        <v>75</v>
      </c>
      <c r="L15" s="16" t="s">
        <v>75</v>
      </c>
      <c r="O15" s="41" t="s">
        <v>14</v>
      </c>
      <c r="P15" s="42"/>
      <c r="Q15" s="27">
        <f>SUM(R15:Y15)</f>
        <v>28</v>
      </c>
      <c r="R15" s="17">
        <v>1</v>
      </c>
      <c r="S15" s="17">
        <v>5</v>
      </c>
      <c r="T15" s="17">
        <v>12</v>
      </c>
      <c r="U15" s="17">
        <v>3</v>
      </c>
      <c r="V15" s="17">
        <v>1</v>
      </c>
      <c r="W15" s="16" t="s">
        <v>8</v>
      </c>
      <c r="X15" s="16" t="s">
        <v>8</v>
      </c>
      <c r="Y15" s="16">
        <v>6</v>
      </c>
    </row>
    <row r="16" spans="1:25" ht="17.25" customHeight="1">
      <c r="A16" s="28"/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O16" s="41" t="s">
        <v>15</v>
      </c>
      <c r="P16" s="42"/>
      <c r="Q16" s="27">
        <f>SUM(R16:Y16)</f>
        <v>3</v>
      </c>
      <c r="R16" s="16" t="s">
        <v>8</v>
      </c>
      <c r="S16" s="16" t="s">
        <v>8</v>
      </c>
      <c r="T16" s="76">
        <v>3</v>
      </c>
      <c r="U16" s="16" t="s">
        <v>8</v>
      </c>
      <c r="V16" s="16" t="s">
        <v>8</v>
      </c>
      <c r="W16" s="16" t="s">
        <v>8</v>
      </c>
      <c r="X16" s="16" t="s">
        <v>8</v>
      </c>
      <c r="Y16" s="16" t="s">
        <v>8</v>
      </c>
    </row>
    <row r="17" spans="1:25" ht="17.25" customHeight="1">
      <c r="A17" s="41" t="s">
        <v>16</v>
      </c>
      <c r="B17" s="42"/>
      <c r="C17" s="17">
        <f>SUM(C18)</f>
        <v>233</v>
      </c>
      <c r="D17" s="17">
        <f>SUM(D18)</f>
        <v>91</v>
      </c>
      <c r="E17" s="17">
        <f>SUM(E18)</f>
        <v>11</v>
      </c>
      <c r="F17" s="17">
        <f>SUM(F18)</f>
        <v>32</v>
      </c>
      <c r="G17" s="17">
        <f>SUM(G18)</f>
        <v>49</v>
      </c>
      <c r="H17" s="17">
        <f>SUM(H18)</f>
        <v>24</v>
      </c>
      <c r="I17" s="17">
        <f>SUM(I18)</f>
        <v>14</v>
      </c>
      <c r="J17" s="17">
        <f>SUM(J18)</f>
        <v>11</v>
      </c>
      <c r="K17" s="17">
        <f>SUM(K18)</f>
        <v>1</v>
      </c>
      <c r="L17" s="16" t="s">
        <v>75</v>
      </c>
      <c r="O17" s="75"/>
      <c r="P17" s="74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7.25" customHeight="1">
      <c r="A18" s="10"/>
      <c r="B18" s="11" t="s">
        <v>17</v>
      </c>
      <c r="C18" s="21">
        <f>SUM(D18:L18)</f>
        <v>233</v>
      </c>
      <c r="D18" s="22">
        <v>91</v>
      </c>
      <c r="E18" s="22">
        <v>11</v>
      </c>
      <c r="F18" s="22">
        <v>32</v>
      </c>
      <c r="G18" s="22">
        <v>49</v>
      </c>
      <c r="H18" s="22">
        <v>24</v>
      </c>
      <c r="I18" s="22">
        <v>14</v>
      </c>
      <c r="J18" s="22">
        <v>11</v>
      </c>
      <c r="K18" s="22">
        <v>1</v>
      </c>
      <c r="L18" s="23" t="s">
        <v>8</v>
      </c>
      <c r="O18" s="41" t="s">
        <v>16</v>
      </c>
      <c r="P18" s="42"/>
      <c r="Q18" s="27">
        <f>SUM(Q19)</f>
        <v>14</v>
      </c>
      <c r="R18" s="17">
        <f>SUM(R19)</f>
        <v>2</v>
      </c>
      <c r="S18" s="17">
        <f>SUM(S19)</f>
        <v>1</v>
      </c>
      <c r="T18" s="17">
        <f>SUM(T19)</f>
        <v>4</v>
      </c>
      <c r="U18" s="16" t="s">
        <v>8</v>
      </c>
      <c r="V18" s="16" t="s">
        <v>8</v>
      </c>
      <c r="W18" s="16" t="s">
        <v>8</v>
      </c>
      <c r="X18" s="16" t="s">
        <v>8</v>
      </c>
      <c r="Y18" s="17">
        <f>SUM(Y19)</f>
        <v>7</v>
      </c>
    </row>
    <row r="19" spans="1:25" ht="17.25" customHeight="1">
      <c r="A19" s="10"/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O19" s="10"/>
      <c r="P19" s="11" t="s">
        <v>17</v>
      </c>
      <c r="Q19" s="21">
        <f>SUM(R19:Y19)</f>
        <v>14</v>
      </c>
      <c r="R19" s="22">
        <v>2</v>
      </c>
      <c r="S19" s="22">
        <v>1</v>
      </c>
      <c r="T19" s="22">
        <v>4</v>
      </c>
      <c r="U19" s="23" t="s">
        <v>8</v>
      </c>
      <c r="V19" s="23" t="s">
        <v>8</v>
      </c>
      <c r="W19" s="20" t="s">
        <v>8</v>
      </c>
      <c r="X19" s="23" t="s">
        <v>8</v>
      </c>
      <c r="Y19" s="20">
        <v>7</v>
      </c>
    </row>
    <row r="20" spans="1:25" ht="17.25" customHeight="1">
      <c r="A20" s="41" t="s">
        <v>18</v>
      </c>
      <c r="B20" s="42"/>
      <c r="C20" s="17">
        <f>SUM(C21:C24)</f>
        <v>201</v>
      </c>
      <c r="D20" s="17">
        <f>SUM(D21:D24)</f>
        <v>113</v>
      </c>
      <c r="E20" s="17">
        <f>SUM(E21:E24)</f>
        <v>40</v>
      </c>
      <c r="F20" s="17">
        <f>SUM(F21:F24)</f>
        <v>36</v>
      </c>
      <c r="G20" s="17">
        <f>SUM(G21:G24)</f>
        <v>6</v>
      </c>
      <c r="H20" s="17">
        <f>SUM(H21:H24)</f>
        <v>4</v>
      </c>
      <c r="I20" s="17">
        <f>SUM(I21:I24)</f>
        <v>2</v>
      </c>
      <c r="J20" s="16" t="s">
        <v>75</v>
      </c>
      <c r="K20" s="16" t="s">
        <v>75</v>
      </c>
      <c r="L20" s="16" t="s">
        <v>75</v>
      </c>
      <c r="O20" s="10"/>
      <c r="P20" s="11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7.25" customHeight="1">
      <c r="A21" s="10"/>
      <c r="B21" s="11" t="s">
        <v>19</v>
      </c>
      <c r="C21" s="21">
        <f>SUM(D21:L21)</f>
        <v>13</v>
      </c>
      <c r="D21" s="23">
        <v>9</v>
      </c>
      <c r="E21" s="23">
        <v>2</v>
      </c>
      <c r="F21" s="23">
        <v>1</v>
      </c>
      <c r="G21" s="23">
        <v>1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  <c r="O21" s="41" t="s">
        <v>18</v>
      </c>
      <c r="P21" s="42"/>
      <c r="Q21" s="17">
        <f>SUM(Q22:Q25)</f>
        <v>0</v>
      </c>
      <c r="R21" s="17">
        <v>1</v>
      </c>
      <c r="S21" s="17">
        <v>1</v>
      </c>
      <c r="T21" s="17">
        <v>5</v>
      </c>
      <c r="U21" s="17">
        <v>5</v>
      </c>
      <c r="V21" s="16" t="s">
        <v>8</v>
      </c>
      <c r="W21" s="16" t="s">
        <v>8</v>
      </c>
      <c r="X21" s="16" t="s">
        <v>8</v>
      </c>
      <c r="Y21" s="16" t="s">
        <v>8</v>
      </c>
    </row>
    <row r="22" spans="1:25" ht="17.25" customHeight="1">
      <c r="A22" s="10"/>
      <c r="B22" s="11" t="s">
        <v>20</v>
      </c>
      <c r="C22" s="21">
        <f>SUM(D22:L22)</f>
        <v>14</v>
      </c>
      <c r="D22" s="23">
        <v>11</v>
      </c>
      <c r="E22" s="23">
        <v>1</v>
      </c>
      <c r="F22" s="23">
        <v>1</v>
      </c>
      <c r="G22" s="23">
        <v>1</v>
      </c>
      <c r="H22" s="20" t="s">
        <v>8</v>
      </c>
      <c r="I22" s="20" t="s">
        <v>8</v>
      </c>
      <c r="J22" s="20" t="s">
        <v>8</v>
      </c>
      <c r="K22" s="20" t="s">
        <v>8</v>
      </c>
      <c r="L22" s="20" t="s">
        <v>8</v>
      </c>
      <c r="O22" s="10"/>
      <c r="P22" s="11" t="s">
        <v>19</v>
      </c>
      <c r="Q22" s="21">
        <f>SUM(R22:Y22)</f>
        <v>0</v>
      </c>
      <c r="R22" s="73" t="s">
        <v>92</v>
      </c>
      <c r="S22" s="73" t="s">
        <v>92</v>
      </c>
      <c r="T22" s="73" t="s">
        <v>92</v>
      </c>
      <c r="U22" s="73" t="s">
        <v>92</v>
      </c>
      <c r="V22" s="20" t="s">
        <v>8</v>
      </c>
      <c r="W22" s="20" t="s">
        <v>8</v>
      </c>
      <c r="X22" s="23" t="s">
        <v>8</v>
      </c>
      <c r="Y22" s="20" t="s">
        <v>8</v>
      </c>
    </row>
    <row r="23" spans="1:25" ht="17.25" customHeight="1">
      <c r="A23" s="10"/>
      <c r="B23" s="11" t="s">
        <v>21</v>
      </c>
      <c r="C23" s="21">
        <f>SUM(D23:L23)</f>
        <v>170</v>
      </c>
      <c r="D23" s="23">
        <v>92</v>
      </c>
      <c r="E23" s="23">
        <v>35</v>
      </c>
      <c r="F23" s="23">
        <v>33</v>
      </c>
      <c r="G23" s="23">
        <v>4</v>
      </c>
      <c r="H23" s="23">
        <v>4</v>
      </c>
      <c r="I23" s="23">
        <v>2</v>
      </c>
      <c r="J23" s="20" t="s">
        <v>8</v>
      </c>
      <c r="K23" s="20" t="s">
        <v>8</v>
      </c>
      <c r="L23" s="20" t="s">
        <v>8</v>
      </c>
      <c r="O23" s="10"/>
      <c r="P23" s="11" t="s">
        <v>20</v>
      </c>
      <c r="Q23" s="21">
        <f>SUM(R23:Y23)</f>
        <v>0</v>
      </c>
      <c r="R23" s="73" t="s">
        <v>92</v>
      </c>
      <c r="S23" s="73" t="s">
        <v>92</v>
      </c>
      <c r="T23" s="73" t="s">
        <v>92</v>
      </c>
      <c r="U23" s="73" t="s">
        <v>92</v>
      </c>
      <c r="V23" s="23" t="s">
        <v>8</v>
      </c>
      <c r="W23" s="20" t="s">
        <v>8</v>
      </c>
      <c r="X23" s="23" t="s">
        <v>8</v>
      </c>
      <c r="Y23" s="20" t="s">
        <v>8</v>
      </c>
    </row>
    <row r="24" spans="1:25" ht="17.25" customHeight="1">
      <c r="A24" s="10"/>
      <c r="B24" s="11" t="s">
        <v>22</v>
      </c>
      <c r="C24" s="21">
        <f>SUM(D24:L24)</f>
        <v>4</v>
      </c>
      <c r="D24" s="23">
        <v>1</v>
      </c>
      <c r="E24" s="23">
        <v>2</v>
      </c>
      <c r="F24" s="23">
        <v>1</v>
      </c>
      <c r="G24" s="20" t="s">
        <v>8</v>
      </c>
      <c r="H24" s="20" t="s">
        <v>8</v>
      </c>
      <c r="I24" s="20" t="s">
        <v>8</v>
      </c>
      <c r="J24" s="20" t="s">
        <v>8</v>
      </c>
      <c r="K24" s="20" t="s">
        <v>8</v>
      </c>
      <c r="L24" s="20" t="s">
        <v>8</v>
      </c>
      <c r="O24" s="10"/>
      <c r="P24" s="11" t="s">
        <v>21</v>
      </c>
      <c r="Q24" s="21">
        <f>SUM(R24:Y24)</f>
        <v>0</v>
      </c>
      <c r="R24" s="23" t="s">
        <v>8</v>
      </c>
      <c r="S24" s="73" t="s">
        <v>92</v>
      </c>
      <c r="T24" s="73" t="s">
        <v>92</v>
      </c>
      <c r="U24" s="23" t="s">
        <v>8</v>
      </c>
      <c r="V24" s="20" t="s">
        <v>8</v>
      </c>
      <c r="W24" s="20" t="s">
        <v>8</v>
      </c>
      <c r="X24" s="20" t="s">
        <v>8</v>
      </c>
      <c r="Y24" s="20" t="s">
        <v>8</v>
      </c>
    </row>
    <row r="25" spans="1:25" ht="17.25" customHeight="1">
      <c r="A25" s="10"/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0"/>
      <c r="P25" s="11" t="s">
        <v>22</v>
      </c>
      <c r="Q25" s="23" t="s">
        <v>8</v>
      </c>
      <c r="R25" s="23" t="s">
        <v>8</v>
      </c>
      <c r="S25" s="20" t="s">
        <v>8</v>
      </c>
      <c r="T25" s="20" t="s">
        <v>8</v>
      </c>
      <c r="U25" s="20" t="s">
        <v>8</v>
      </c>
      <c r="V25" s="20" t="s">
        <v>8</v>
      </c>
      <c r="W25" s="20" t="s">
        <v>8</v>
      </c>
      <c r="X25" s="20" t="s">
        <v>8</v>
      </c>
      <c r="Y25" s="20" t="s">
        <v>8</v>
      </c>
    </row>
    <row r="26" spans="1:25" ht="17.25" customHeight="1">
      <c r="A26" s="41" t="s">
        <v>23</v>
      </c>
      <c r="B26" s="62"/>
      <c r="C26" s="17">
        <f>SUM(C27:C34)</f>
        <v>1004</v>
      </c>
      <c r="D26" s="17">
        <v>409</v>
      </c>
      <c r="E26" s="17">
        <v>161</v>
      </c>
      <c r="F26" s="17">
        <v>169</v>
      </c>
      <c r="G26" s="17">
        <v>126</v>
      </c>
      <c r="H26" s="17">
        <f>SUM(H27:H34)</f>
        <v>40</v>
      </c>
      <c r="I26" s="17">
        <f>SUM(I27:I34)</f>
        <v>35</v>
      </c>
      <c r="J26" s="17">
        <v>40</v>
      </c>
      <c r="K26" s="17">
        <f>SUM(K27:K34)</f>
        <v>21</v>
      </c>
      <c r="L26" s="17">
        <f>SUM(L27:L34)</f>
        <v>3</v>
      </c>
      <c r="O26" s="10"/>
      <c r="P26" s="11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7.25" customHeight="1">
      <c r="A27" s="10"/>
      <c r="B27" s="11" t="s">
        <v>24</v>
      </c>
      <c r="C27" s="21">
        <v>1</v>
      </c>
      <c r="D27" s="23" t="s">
        <v>76</v>
      </c>
      <c r="E27" s="23" t="s">
        <v>76</v>
      </c>
      <c r="F27" s="23" t="s">
        <v>76</v>
      </c>
      <c r="G27" s="23" t="s">
        <v>76</v>
      </c>
      <c r="H27" s="20" t="s">
        <v>8</v>
      </c>
      <c r="I27" s="20" t="s">
        <v>8</v>
      </c>
      <c r="J27" s="23" t="s">
        <v>76</v>
      </c>
      <c r="K27" s="20" t="s">
        <v>8</v>
      </c>
      <c r="L27" s="20" t="s">
        <v>8</v>
      </c>
      <c r="O27" s="41" t="s">
        <v>23</v>
      </c>
      <c r="P27" s="42"/>
      <c r="Q27" s="17">
        <f>SUM(Q28:Q35)</f>
        <v>104</v>
      </c>
      <c r="R27" s="17">
        <v>14</v>
      </c>
      <c r="S27" s="17">
        <v>1</v>
      </c>
      <c r="T27" s="17">
        <f>SUM(T28:T35)</f>
        <v>64</v>
      </c>
      <c r="U27" s="17">
        <v>3</v>
      </c>
      <c r="V27" s="17">
        <f>SUM(V28:V35)</f>
        <v>1</v>
      </c>
      <c r="W27" s="17">
        <f>SUM(W28:W35)</f>
        <v>3</v>
      </c>
      <c r="X27" s="16" t="s">
        <v>8</v>
      </c>
      <c r="Y27" s="17">
        <f>SUM(Y28:Y35)</f>
        <v>26</v>
      </c>
    </row>
    <row r="28" spans="1:25" ht="17.25" customHeight="1">
      <c r="A28" s="10"/>
      <c r="B28" s="11" t="s">
        <v>25</v>
      </c>
      <c r="C28" s="21">
        <f>SUM(D28:L28)</f>
        <v>187</v>
      </c>
      <c r="D28" s="23">
        <v>108</v>
      </c>
      <c r="E28" s="23">
        <v>22</v>
      </c>
      <c r="F28" s="23">
        <v>30</v>
      </c>
      <c r="G28" s="23">
        <v>14</v>
      </c>
      <c r="H28" s="23">
        <v>6</v>
      </c>
      <c r="I28" s="23">
        <v>4</v>
      </c>
      <c r="J28" s="23">
        <v>1</v>
      </c>
      <c r="K28" s="23">
        <v>1</v>
      </c>
      <c r="L28" s="23">
        <v>1</v>
      </c>
      <c r="O28" s="10"/>
      <c r="P28" s="11" t="s">
        <v>24</v>
      </c>
      <c r="Q28" s="23" t="s">
        <v>8</v>
      </c>
      <c r="R28" s="20" t="s">
        <v>8</v>
      </c>
      <c r="S28" s="23" t="s">
        <v>8</v>
      </c>
      <c r="T28" s="23" t="s">
        <v>8</v>
      </c>
      <c r="U28" s="20" t="s">
        <v>8</v>
      </c>
      <c r="V28" s="20" t="s">
        <v>8</v>
      </c>
      <c r="W28" s="20" t="s">
        <v>8</v>
      </c>
      <c r="X28" s="20" t="s">
        <v>8</v>
      </c>
      <c r="Y28" s="20" t="s">
        <v>8</v>
      </c>
    </row>
    <row r="29" spans="1:25" ht="17.25" customHeight="1">
      <c r="A29" s="10"/>
      <c r="B29" s="11" t="s">
        <v>26</v>
      </c>
      <c r="C29" s="21">
        <v>54</v>
      </c>
      <c r="D29" s="23" t="s">
        <v>76</v>
      </c>
      <c r="E29" s="23" t="s">
        <v>76</v>
      </c>
      <c r="F29" s="23" t="s">
        <v>76</v>
      </c>
      <c r="G29" s="23" t="s">
        <v>76</v>
      </c>
      <c r="H29" s="20" t="s">
        <v>8</v>
      </c>
      <c r="I29" s="20" t="s">
        <v>8</v>
      </c>
      <c r="J29" s="23" t="s">
        <v>76</v>
      </c>
      <c r="K29" s="20" t="s">
        <v>8</v>
      </c>
      <c r="L29" s="20" t="s">
        <v>8</v>
      </c>
      <c r="O29" s="10"/>
      <c r="P29" s="11" t="s">
        <v>25</v>
      </c>
      <c r="Q29" s="21">
        <f>SUM(R29:Y29)</f>
        <v>0</v>
      </c>
      <c r="R29" s="73" t="s">
        <v>92</v>
      </c>
      <c r="S29" s="73" t="s">
        <v>92</v>
      </c>
      <c r="T29" s="23" t="s">
        <v>8</v>
      </c>
      <c r="U29" s="73" t="s">
        <v>92</v>
      </c>
      <c r="V29" s="23" t="s">
        <v>8</v>
      </c>
      <c r="W29" s="20" t="s">
        <v>8</v>
      </c>
      <c r="X29" s="23" t="s">
        <v>8</v>
      </c>
      <c r="Y29" s="20" t="s">
        <v>8</v>
      </c>
    </row>
    <row r="30" spans="1:25" ht="17.25" customHeight="1">
      <c r="A30" s="10"/>
      <c r="B30" s="11" t="s">
        <v>27</v>
      </c>
      <c r="C30" s="21">
        <f>SUM(D30:L30)</f>
        <v>136</v>
      </c>
      <c r="D30" s="23">
        <v>46</v>
      </c>
      <c r="E30" s="23">
        <v>14</v>
      </c>
      <c r="F30" s="23">
        <v>25</v>
      </c>
      <c r="G30" s="23">
        <v>18</v>
      </c>
      <c r="H30" s="23">
        <v>7</v>
      </c>
      <c r="I30" s="23">
        <v>4</v>
      </c>
      <c r="J30" s="23">
        <v>9</v>
      </c>
      <c r="K30" s="23">
        <v>13</v>
      </c>
      <c r="L30" s="20" t="s">
        <v>8</v>
      </c>
      <c r="O30" s="10"/>
      <c r="P30" s="11" t="s">
        <v>26</v>
      </c>
      <c r="Q30" s="21">
        <f>SUM(R30:Y30)</f>
        <v>0</v>
      </c>
      <c r="R30" s="73" t="s">
        <v>92</v>
      </c>
      <c r="S30" s="73" t="s">
        <v>92</v>
      </c>
      <c r="T30" s="20" t="s">
        <v>8</v>
      </c>
      <c r="U30" s="73" t="s">
        <v>92</v>
      </c>
      <c r="V30" s="20" t="s">
        <v>8</v>
      </c>
      <c r="W30" s="20" t="s">
        <v>8</v>
      </c>
      <c r="X30" s="20" t="s">
        <v>8</v>
      </c>
      <c r="Y30" s="20" t="s">
        <v>8</v>
      </c>
    </row>
    <row r="31" spans="1:25" ht="17.25" customHeight="1">
      <c r="A31" s="10"/>
      <c r="B31" s="11" t="s">
        <v>28</v>
      </c>
      <c r="C31" s="21">
        <f>SUM(D31:L31)</f>
        <v>173</v>
      </c>
      <c r="D31" s="23">
        <v>28</v>
      </c>
      <c r="E31" s="23">
        <v>36</v>
      </c>
      <c r="F31" s="23">
        <v>46</v>
      </c>
      <c r="G31" s="23">
        <v>35</v>
      </c>
      <c r="H31" s="23">
        <v>12</v>
      </c>
      <c r="I31" s="23">
        <v>8</v>
      </c>
      <c r="J31" s="23">
        <v>6</v>
      </c>
      <c r="K31" s="23">
        <v>1</v>
      </c>
      <c r="L31" s="23">
        <v>1</v>
      </c>
      <c r="O31" s="10"/>
      <c r="P31" s="11" t="s">
        <v>27</v>
      </c>
      <c r="Q31" s="21">
        <f>SUM(R31:Y31)</f>
        <v>31</v>
      </c>
      <c r="R31" s="20" t="s">
        <v>8</v>
      </c>
      <c r="S31" s="20" t="s">
        <v>8</v>
      </c>
      <c r="T31" s="22">
        <v>17</v>
      </c>
      <c r="U31" s="20" t="s">
        <v>8</v>
      </c>
      <c r="V31" s="23" t="s">
        <v>8</v>
      </c>
      <c r="W31" s="20">
        <v>1</v>
      </c>
      <c r="X31" s="23" t="s">
        <v>8</v>
      </c>
      <c r="Y31" s="20">
        <v>13</v>
      </c>
    </row>
    <row r="32" spans="1:25" ht="17.25" customHeight="1">
      <c r="A32" s="10"/>
      <c r="B32" s="11" t="s">
        <v>29</v>
      </c>
      <c r="C32" s="21">
        <f>SUM(D32:L32)</f>
        <v>264</v>
      </c>
      <c r="D32" s="23">
        <v>148</v>
      </c>
      <c r="E32" s="23">
        <v>57</v>
      </c>
      <c r="F32" s="23">
        <v>32</v>
      </c>
      <c r="G32" s="23">
        <v>19</v>
      </c>
      <c r="H32" s="23">
        <v>2</v>
      </c>
      <c r="I32" s="23">
        <v>6</v>
      </c>
      <c r="J32" s="20" t="s">
        <v>8</v>
      </c>
      <c r="K32" s="20" t="s">
        <v>8</v>
      </c>
      <c r="L32" s="20" t="s">
        <v>8</v>
      </c>
      <c r="O32" s="10"/>
      <c r="P32" s="11" t="s">
        <v>28</v>
      </c>
      <c r="Q32" s="21">
        <f>SUM(R32:Y32)</f>
        <v>5</v>
      </c>
      <c r="R32" s="20" t="s">
        <v>8</v>
      </c>
      <c r="S32" s="20" t="s">
        <v>8</v>
      </c>
      <c r="T32" s="22">
        <v>4</v>
      </c>
      <c r="U32" s="23" t="s">
        <v>75</v>
      </c>
      <c r="V32" s="23" t="s">
        <v>8</v>
      </c>
      <c r="W32" s="20" t="s">
        <v>8</v>
      </c>
      <c r="X32" s="20" t="s">
        <v>8</v>
      </c>
      <c r="Y32" s="20">
        <v>1</v>
      </c>
    </row>
    <row r="33" spans="1:25" ht="17.25" customHeight="1">
      <c r="A33" s="10"/>
      <c r="B33" s="11" t="s">
        <v>30</v>
      </c>
      <c r="C33" s="21">
        <f>SUM(D33:L33)</f>
        <v>63</v>
      </c>
      <c r="D33" s="23">
        <v>33</v>
      </c>
      <c r="E33" s="23">
        <v>6</v>
      </c>
      <c r="F33" s="23">
        <v>11</v>
      </c>
      <c r="G33" s="23">
        <v>6</v>
      </c>
      <c r="H33" s="23">
        <v>1</v>
      </c>
      <c r="I33" s="23">
        <v>3</v>
      </c>
      <c r="J33" s="23">
        <v>3</v>
      </c>
      <c r="K33" s="20" t="s">
        <v>8</v>
      </c>
      <c r="L33" s="20" t="s">
        <v>8</v>
      </c>
      <c r="O33" s="10"/>
      <c r="P33" s="11" t="s">
        <v>29</v>
      </c>
      <c r="Q33" s="21">
        <f>SUM(R33:Y33)</f>
        <v>23</v>
      </c>
      <c r="R33" s="20" t="s">
        <v>8</v>
      </c>
      <c r="S33" s="20" t="s">
        <v>8</v>
      </c>
      <c r="T33" s="22">
        <v>21</v>
      </c>
      <c r="U33" s="23" t="s">
        <v>8</v>
      </c>
      <c r="V33" s="23" t="s">
        <v>8</v>
      </c>
      <c r="W33" s="20">
        <v>1</v>
      </c>
      <c r="X33" s="23" t="s">
        <v>8</v>
      </c>
      <c r="Y33" s="20">
        <v>1</v>
      </c>
    </row>
    <row r="34" spans="1:25" ht="17.25" customHeight="1">
      <c r="A34" s="10"/>
      <c r="B34" s="11" t="s">
        <v>31</v>
      </c>
      <c r="C34" s="21">
        <f>SUM(D34:L34)</f>
        <v>126</v>
      </c>
      <c r="D34" s="23">
        <v>18</v>
      </c>
      <c r="E34" s="23">
        <v>13</v>
      </c>
      <c r="F34" s="23">
        <v>16</v>
      </c>
      <c r="G34" s="23">
        <v>30</v>
      </c>
      <c r="H34" s="23">
        <v>12</v>
      </c>
      <c r="I34" s="23">
        <v>10</v>
      </c>
      <c r="J34" s="23">
        <v>20</v>
      </c>
      <c r="K34" s="23">
        <v>6</v>
      </c>
      <c r="L34" s="23">
        <v>1</v>
      </c>
      <c r="O34" s="10"/>
      <c r="P34" s="11" t="s">
        <v>30</v>
      </c>
      <c r="Q34" s="21">
        <f>SUM(R34:Y34)</f>
        <v>29</v>
      </c>
      <c r="R34" s="20" t="s">
        <v>8</v>
      </c>
      <c r="S34" s="20" t="s">
        <v>8</v>
      </c>
      <c r="T34" s="22">
        <v>21</v>
      </c>
      <c r="U34" s="20" t="s">
        <v>8</v>
      </c>
      <c r="V34" s="22">
        <v>1</v>
      </c>
      <c r="W34" s="20" t="s">
        <v>8</v>
      </c>
      <c r="X34" s="23" t="s">
        <v>8</v>
      </c>
      <c r="Y34" s="20">
        <v>7</v>
      </c>
    </row>
    <row r="35" spans="1:25" ht="17.25" customHeight="1">
      <c r="A35" s="10"/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O35" s="10"/>
      <c r="P35" s="11" t="s">
        <v>31</v>
      </c>
      <c r="Q35" s="21">
        <f>SUM(R35:Y35)</f>
        <v>16</v>
      </c>
      <c r="R35" s="22">
        <v>8</v>
      </c>
      <c r="S35" s="20" t="s">
        <v>8</v>
      </c>
      <c r="T35" s="22">
        <v>1</v>
      </c>
      <c r="U35" s="20">
        <v>2</v>
      </c>
      <c r="V35" s="23" t="s">
        <v>8</v>
      </c>
      <c r="W35" s="20">
        <v>1</v>
      </c>
      <c r="X35" s="23" t="s">
        <v>8</v>
      </c>
      <c r="Y35" s="20">
        <v>4</v>
      </c>
    </row>
    <row r="36" spans="1:25" ht="17.25" customHeight="1">
      <c r="A36" s="41" t="s">
        <v>32</v>
      </c>
      <c r="B36" s="62"/>
      <c r="C36" s="17">
        <f>SUM(C37:C41)</f>
        <v>460</v>
      </c>
      <c r="D36" s="17">
        <f>SUM(D37:D41)</f>
        <v>361</v>
      </c>
      <c r="E36" s="17">
        <f>SUM(E37:E41)</f>
        <v>48</v>
      </c>
      <c r="F36" s="17">
        <f>SUM(F37:F41)</f>
        <v>31</v>
      </c>
      <c r="G36" s="17">
        <f>SUM(G37:G41)</f>
        <v>13</v>
      </c>
      <c r="H36" s="17">
        <f>SUM(H37:H41)</f>
        <v>4</v>
      </c>
      <c r="I36" s="17">
        <f>SUM(I37:I41)</f>
        <v>2</v>
      </c>
      <c r="J36" s="17">
        <f>SUM(J37:J41)</f>
        <v>1</v>
      </c>
      <c r="K36" s="16" t="s">
        <v>75</v>
      </c>
      <c r="L36" s="16" t="s">
        <v>75</v>
      </c>
      <c r="O36" s="10"/>
      <c r="P36" s="11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7.25" customHeight="1">
      <c r="A37" s="10"/>
      <c r="B37" s="11" t="s">
        <v>33</v>
      </c>
      <c r="C37" s="21">
        <f>SUM(D37:L37)</f>
        <v>333</v>
      </c>
      <c r="D37" s="23">
        <v>260</v>
      </c>
      <c r="E37" s="23">
        <v>34</v>
      </c>
      <c r="F37" s="23">
        <v>25</v>
      </c>
      <c r="G37" s="23">
        <v>9</v>
      </c>
      <c r="H37" s="23">
        <v>3</v>
      </c>
      <c r="I37" s="23">
        <v>2</v>
      </c>
      <c r="J37" s="20" t="s">
        <v>8</v>
      </c>
      <c r="K37" s="20" t="s">
        <v>8</v>
      </c>
      <c r="L37" s="23" t="s">
        <v>8</v>
      </c>
      <c r="O37" s="41" t="s">
        <v>32</v>
      </c>
      <c r="P37" s="42"/>
      <c r="Q37" s="17">
        <f>SUM(Q38:Q42)</f>
        <v>45</v>
      </c>
      <c r="R37" s="17">
        <v>8</v>
      </c>
      <c r="S37" s="17">
        <v>8</v>
      </c>
      <c r="T37" s="17">
        <v>32</v>
      </c>
      <c r="U37" s="17">
        <f>SUM(U38:U42)</f>
        <v>1</v>
      </c>
      <c r="V37" s="17">
        <f>SUM(V38:V42)</f>
        <v>2</v>
      </c>
      <c r="W37" s="17">
        <f>SUM(W38:W42)</f>
        <v>3</v>
      </c>
      <c r="X37" s="16" t="s">
        <v>8</v>
      </c>
      <c r="Y37" s="17">
        <f>SUM(Y38:Y42)</f>
        <v>2</v>
      </c>
    </row>
    <row r="38" spans="1:25" ht="17.25" customHeight="1">
      <c r="A38" s="10"/>
      <c r="B38" s="11" t="s">
        <v>34</v>
      </c>
      <c r="C38" s="21">
        <f>SUM(D38:L38)</f>
        <v>46</v>
      </c>
      <c r="D38" s="23">
        <v>33</v>
      </c>
      <c r="E38" s="23">
        <v>9</v>
      </c>
      <c r="F38" s="23">
        <v>3</v>
      </c>
      <c r="G38" s="23">
        <v>1</v>
      </c>
      <c r="H38" s="20" t="s">
        <v>8</v>
      </c>
      <c r="I38" s="20" t="s">
        <v>8</v>
      </c>
      <c r="J38" s="20" t="s">
        <v>8</v>
      </c>
      <c r="K38" s="20" t="s">
        <v>8</v>
      </c>
      <c r="L38" s="20" t="s">
        <v>8</v>
      </c>
      <c r="O38" s="10"/>
      <c r="P38" s="11" t="s">
        <v>33</v>
      </c>
      <c r="Q38" s="21">
        <f>SUM(R38:Y38)</f>
        <v>28</v>
      </c>
      <c r="R38" s="22">
        <v>2</v>
      </c>
      <c r="S38" s="22">
        <v>2</v>
      </c>
      <c r="T38" s="22">
        <v>19</v>
      </c>
      <c r="U38" s="22">
        <v>1</v>
      </c>
      <c r="V38" s="22">
        <v>1</v>
      </c>
      <c r="W38" s="22">
        <v>2</v>
      </c>
      <c r="X38" s="23" t="s">
        <v>8</v>
      </c>
      <c r="Y38" s="20">
        <v>1</v>
      </c>
    </row>
    <row r="39" spans="1:25" ht="17.25" customHeight="1">
      <c r="A39" s="10"/>
      <c r="B39" s="11" t="s">
        <v>35</v>
      </c>
      <c r="C39" s="21">
        <f>SUM(D39:L39)</f>
        <v>6</v>
      </c>
      <c r="D39" s="23">
        <v>6</v>
      </c>
      <c r="E39" s="20" t="s">
        <v>8</v>
      </c>
      <c r="F39" s="20" t="s">
        <v>8</v>
      </c>
      <c r="G39" s="20" t="s">
        <v>8</v>
      </c>
      <c r="H39" s="20" t="s">
        <v>8</v>
      </c>
      <c r="I39" s="20" t="s">
        <v>8</v>
      </c>
      <c r="J39" s="20" t="s">
        <v>8</v>
      </c>
      <c r="K39" s="20" t="s">
        <v>8</v>
      </c>
      <c r="L39" s="20" t="s">
        <v>8</v>
      </c>
      <c r="O39" s="10"/>
      <c r="P39" s="11" t="s">
        <v>34</v>
      </c>
      <c r="Q39" s="21">
        <f>SUM(R39:Y39)</f>
        <v>2</v>
      </c>
      <c r="R39" s="73" t="s">
        <v>92</v>
      </c>
      <c r="S39" s="73" t="s">
        <v>92</v>
      </c>
      <c r="T39" s="73" t="s">
        <v>92</v>
      </c>
      <c r="U39" s="20" t="s">
        <v>8</v>
      </c>
      <c r="V39" s="20">
        <v>1</v>
      </c>
      <c r="W39" s="22">
        <v>1</v>
      </c>
      <c r="X39" s="23" t="s">
        <v>8</v>
      </c>
      <c r="Y39" s="20" t="s">
        <v>8</v>
      </c>
    </row>
    <row r="40" spans="1:25" ht="17.25" customHeight="1">
      <c r="A40" s="10"/>
      <c r="B40" s="11" t="s">
        <v>36</v>
      </c>
      <c r="C40" s="21">
        <f>SUM(D40:L40)</f>
        <v>61</v>
      </c>
      <c r="D40" s="23">
        <v>51</v>
      </c>
      <c r="E40" s="23">
        <v>4</v>
      </c>
      <c r="F40" s="23">
        <v>2</v>
      </c>
      <c r="G40" s="23">
        <v>2</v>
      </c>
      <c r="H40" s="23">
        <v>1</v>
      </c>
      <c r="I40" s="20" t="s">
        <v>8</v>
      </c>
      <c r="J40" s="23">
        <v>1</v>
      </c>
      <c r="K40" s="20" t="s">
        <v>8</v>
      </c>
      <c r="L40" s="20" t="s">
        <v>8</v>
      </c>
      <c r="O40" s="10"/>
      <c r="P40" s="11" t="s">
        <v>35</v>
      </c>
      <c r="Q40" s="21">
        <f>SUM(R40:Y40)</f>
        <v>0</v>
      </c>
      <c r="R40" s="73" t="s">
        <v>92</v>
      </c>
      <c r="S40" s="73" t="s">
        <v>92</v>
      </c>
      <c r="T40" s="73" t="s">
        <v>92</v>
      </c>
      <c r="U40" s="23" t="s">
        <v>8</v>
      </c>
      <c r="V40" s="23" t="s">
        <v>8</v>
      </c>
      <c r="W40" s="23" t="s">
        <v>8</v>
      </c>
      <c r="X40" s="23" t="s">
        <v>8</v>
      </c>
      <c r="Y40" s="23" t="s">
        <v>8</v>
      </c>
    </row>
    <row r="41" spans="1:25" ht="17.25" customHeight="1">
      <c r="A41" s="10"/>
      <c r="B41" s="11" t="s">
        <v>37</v>
      </c>
      <c r="C41" s="21">
        <f>SUM(D41:L41)</f>
        <v>14</v>
      </c>
      <c r="D41" s="23">
        <v>11</v>
      </c>
      <c r="E41" s="23">
        <v>1</v>
      </c>
      <c r="F41" s="23">
        <v>1</v>
      </c>
      <c r="G41" s="23">
        <v>1</v>
      </c>
      <c r="H41" s="20" t="s">
        <v>8</v>
      </c>
      <c r="I41" s="20" t="s">
        <v>8</v>
      </c>
      <c r="J41" s="20" t="s">
        <v>8</v>
      </c>
      <c r="K41" s="20" t="s">
        <v>8</v>
      </c>
      <c r="L41" s="20" t="s">
        <v>8</v>
      </c>
      <c r="O41" s="10"/>
      <c r="P41" s="11" t="s">
        <v>36</v>
      </c>
      <c r="Q41" s="21">
        <f>SUM(R41:Y41)</f>
        <v>15</v>
      </c>
      <c r="R41" s="22">
        <v>5</v>
      </c>
      <c r="S41" s="20">
        <v>5</v>
      </c>
      <c r="T41" s="20">
        <v>4</v>
      </c>
      <c r="U41" s="23" t="s">
        <v>8</v>
      </c>
      <c r="V41" s="23" t="s">
        <v>8</v>
      </c>
      <c r="W41" s="20" t="s">
        <v>8</v>
      </c>
      <c r="X41" s="20" t="s">
        <v>8</v>
      </c>
      <c r="Y41" s="20">
        <v>1</v>
      </c>
    </row>
    <row r="42" spans="1:25" ht="17.25" customHeight="1">
      <c r="A42" s="10"/>
      <c r="B42" s="11"/>
      <c r="C42" s="19"/>
      <c r="D42" s="19"/>
      <c r="E42" s="19"/>
      <c r="F42" s="19"/>
      <c r="G42" s="19"/>
      <c r="H42" s="19"/>
      <c r="I42" s="19"/>
      <c r="J42" s="19"/>
      <c r="K42" s="19"/>
      <c r="L42" s="19"/>
      <c r="O42" s="10"/>
      <c r="P42" s="11" t="s">
        <v>37</v>
      </c>
      <c r="Q42" s="23" t="s">
        <v>8</v>
      </c>
      <c r="R42" s="20" t="s">
        <v>8</v>
      </c>
      <c r="S42" s="20" t="s">
        <v>8</v>
      </c>
      <c r="T42" s="20" t="s">
        <v>8</v>
      </c>
      <c r="U42" s="20" t="s">
        <v>8</v>
      </c>
      <c r="V42" s="20" t="s">
        <v>8</v>
      </c>
      <c r="W42" s="20" t="s">
        <v>8</v>
      </c>
      <c r="X42" s="23" t="s">
        <v>8</v>
      </c>
      <c r="Y42" s="20" t="s">
        <v>8</v>
      </c>
    </row>
    <row r="43" spans="1:25" ht="17.25" customHeight="1">
      <c r="A43" s="41" t="s">
        <v>38</v>
      </c>
      <c r="B43" s="62"/>
      <c r="C43" s="17">
        <f>SUM(C44:C47)</f>
        <v>1484</v>
      </c>
      <c r="D43" s="17">
        <f>SUM(D44:D47)</f>
        <v>993</v>
      </c>
      <c r="E43" s="17">
        <f>SUM(E44:E47)</f>
        <v>190</v>
      </c>
      <c r="F43" s="17">
        <f>SUM(F44:F47)</f>
        <v>186</v>
      </c>
      <c r="G43" s="17">
        <f>SUM(G44:G47)</f>
        <v>78</v>
      </c>
      <c r="H43" s="17">
        <f>SUM(H44:H47)</f>
        <v>15</v>
      </c>
      <c r="I43" s="17">
        <f>SUM(I44:I47)</f>
        <v>15</v>
      </c>
      <c r="J43" s="17">
        <f>SUM(J44:J47)</f>
        <v>6</v>
      </c>
      <c r="K43" s="17">
        <f>SUM(K44:K47)</f>
        <v>1</v>
      </c>
      <c r="L43" s="16" t="s">
        <v>75</v>
      </c>
      <c r="O43" s="10"/>
      <c r="P43" s="11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7.25" customHeight="1">
      <c r="A44" s="4"/>
      <c r="B44" s="11" t="s">
        <v>39</v>
      </c>
      <c r="C44" s="21">
        <f>SUM(D44:L44)</f>
        <v>545</v>
      </c>
      <c r="D44" s="23">
        <v>304</v>
      </c>
      <c r="E44" s="23">
        <v>82</v>
      </c>
      <c r="F44" s="23">
        <v>98</v>
      </c>
      <c r="G44" s="23">
        <v>44</v>
      </c>
      <c r="H44" s="23">
        <v>5</v>
      </c>
      <c r="I44" s="23">
        <v>8</v>
      </c>
      <c r="J44" s="23">
        <v>4</v>
      </c>
      <c r="K44" s="23" t="s">
        <v>8</v>
      </c>
      <c r="L44" s="23" t="s">
        <v>8</v>
      </c>
      <c r="O44" s="41" t="s">
        <v>38</v>
      </c>
      <c r="P44" s="42"/>
      <c r="Q44" s="17">
        <f>SUM(Q45:Q48)</f>
        <v>154</v>
      </c>
      <c r="R44" s="17">
        <f>SUM(R45:R48)</f>
        <v>14</v>
      </c>
      <c r="S44" s="17">
        <f>SUM(S45:S48)</f>
        <v>10</v>
      </c>
      <c r="T44" s="17">
        <f>SUM(T45:T48)</f>
        <v>61</v>
      </c>
      <c r="U44" s="17">
        <f>SUM(U45:U48)</f>
        <v>14</v>
      </c>
      <c r="V44" s="16" t="s">
        <v>8</v>
      </c>
      <c r="W44" s="17">
        <f>SUM(W45:W48)</f>
        <v>2</v>
      </c>
      <c r="X44" s="16" t="s">
        <v>8</v>
      </c>
      <c r="Y44" s="17">
        <f>SUM(Y45:Y48)</f>
        <v>53</v>
      </c>
    </row>
    <row r="45" spans="1:25" ht="17.25" customHeight="1">
      <c r="A45" s="4"/>
      <c r="B45" s="11" t="s">
        <v>40</v>
      </c>
      <c r="C45" s="21">
        <f>SUM(D45:L45)</f>
        <v>159</v>
      </c>
      <c r="D45" s="23">
        <v>123</v>
      </c>
      <c r="E45" s="23">
        <v>14</v>
      </c>
      <c r="F45" s="23">
        <v>15</v>
      </c>
      <c r="G45" s="23">
        <v>7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O45" s="4"/>
      <c r="P45" s="11" t="s">
        <v>39</v>
      </c>
      <c r="Q45" s="21">
        <f>SUM(R45:Y45)</f>
        <v>40</v>
      </c>
      <c r="R45" s="22">
        <v>1</v>
      </c>
      <c r="S45" s="22">
        <v>4</v>
      </c>
      <c r="T45" s="22">
        <v>15</v>
      </c>
      <c r="U45" s="22">
        <v>5</v>
      </c>
      <c r="V45" s="23" t="s">
        <v>8</v>
      </c>
      <c r="W45" s="20" t="s">
        <v>8</v>
      </c>
      <c r="X45" s="23" t="s">
        <v>8</v>
      </c>
      <c r="Y45" s="20">
        <v>15</v>
      </c>
    </row>
    <row r="46" spans="1:25" ht="17.25" customHeight="1">
      <c r="A46" s="4"/>
      <c r="B46" s="11" t="s">
        <v>41</v>
      </c>
      <c r="C46" s="21">
        <f>SUM(D46:L46)</f>
        <v>653</v>
      </c>
      <c r="D46" s="23">
        <v>468</v>
      </c>
      <c r="E46" s="23">
        <v>82</v>
      </c>
      <c r="F46" s="23">
        <v>68</v>
      </c>
      <c r="G46" s="23">
        <v>18</v>
      </c>
      <c r="H46" s="23">
        <v>9</v>
      </c>
      <c r="I46" s="23">
        <v>6</v>
      </c>
      <c r="J46" s="23">
        <v>2</v>
      </c>
      <c r="K46" s="23" t="s">
        <v>8</v>
      </c>
      <c r="L46" s="23" t="s">
        <v>8</v>
      </c>
      <c r="O46" s="4"/>
      <c r="P46" s="11" t="s">
        <v>40</v>
      </c>
      <c r="Q46" s="21">
        <f>SUM(R46:Y46)</f>
        <v>18</v>
      </c>
      <c r="R46" s="23" t="s">
        <v>8</v>
      </c>
      <c r="S46" s="22">
        <v>1</v>
      </c>
      <c r="T46" s="22">
        <v>10</v>
      </c>
      <c r="U46" s="23" t="s">
        <v>8</v>
      </c>
      <c r="V46" s="23" t="s">
        <v>8</v>
      </c>
      <c r="W46" s="20" t="s">
        <v>8</v>
      </c>
      <c r="X46" s="23" t="s">
        <v>8</v>
      </c>
      <c r="Y46" s="20">
        <v>7</v>
      </c>
    </row>
    <row r="47" spans="1:25" ht="17.25" customHeight="1">
      <c r="A47" s="4"/>
      <c r="B47" s="11" t="s">
        <v>42</v>
      </c>
      <c r="C47" s="21">
        <f>SUM(D47:L47)</f>
        <v>127</v>
      </c>
      <c r="D47" s="23">
        <v>98</v>
      </c>
      <c r="E47" s="23">
        <v>12</v>
      </c>
      <c r="F47" s="23">
        <v>5</v>
      </c>
      <c r="G47" s="23">
        <v>9</v>
      </c>
      <c r="H47" s="23">
        <v>1</v>
      </c>
      <c r="I47" s="23">
        <v>1</v>
      </c>
      <c r="J47" s="23" t="s">
        <v>8</v>
      </c>
      <c r="K47" s="23">
        <v>1</v>
      </c>
      <c r="L47" s="23" t="s">
        <v>8</v>
      </c>
      <c r="O47" s="4"/>
      <c r="P47" s="11" t="s">
        <v>41</v>
      </c>
      <c r="Q47" s="21">
        <f>SUM(R47:Y47)</f>
        <v>31</v>
      </c>
      <c r="R47" s="22">
        <v>10</v>
      </c>
      <c r="S47" s="22">
        <v>4</v>
      </c>
      <c r="T47" s="22">
        <v>4</v>
      </c>
      <c r="U47" s="22">
        <v>4</v>
      </c>
      <c r="V47" s="23" t="s">
        <v>8</v>
      </c>
      <c r="W47" s="20" t="s">
        <v>8</v>
      </c>
      <c r="X47" s="23" t="s">
        <v>8</v>
      </c>
      <c r="Y47" s="20">
        <v>9</v>
      </c>
    </row>
    <row r="48" spans="1:25" ht="17.25" customHeight="1">
      <c r="A48" s="4"/>
      <c r="B48" s="11"/>
      <c r="C48" s="19"/>
      <c r="D48" s="19"/>
      <c r="E48" s="19"/>
      <c r="F48" s="19"/>
      <c r="G48" s="19"/>
      <c r="H48" s="19"/>
      <c r="I48" s="19"/>
      <c r="J48" s="19"/>
      <c r="K48" s="19"/>
      <c r="L48" s="19"/>
      <c r="O48" s="4"/>
      <c r="P48" s="11" t="s">
        <v>42</v>
      </c>
      <c r="Q48" s="21">
        <f>SUM(R48:Y48)</f>
        <v>65</v>
      </c>
      <c r="R48" s="22">
        <v>3</v>
      </c>
      <c r="S48" s="22">
        <v>1</v>
      </c>
      <c r="T48" s="22">
        <v>32</v>
      </c>
      <c r="U48" s="22">
        <v>5</v>
      </c>
      <c r="V48" s="23" t="s">
        <v>8</v>
      </c>
      <c r="W48" s="20">
        <v>2</v>
      </c>
      <c r="X48" s="23" t="s">
        <v>8</v>
      </c>
      <c r="Y48" s="20">
        <v>22</v>
      </c>
    </row>
    <row r="49" spans="1:25" ht="17.25" customHeight="1">
      <c r="A49" s="41" t="s">
        <v>43</v>
      </c>
      <c r="B49" s="62"/>
      <c r="C49" s="17">
        <f>SUM(C50:C55)</f>
        <v>1355</v>
      </c>
      <c r="D49" s="17">
        <f>SUM(D50:D55)</f>
        <v>902</v>
      </c>
      <c r="E49" s="17">
        <f>SUM(E50:E55)</f>
        <v>171</v>
      </c>
      <c r="F49" s="17">
        <f>SUM(F50:F55)</f>
        <v>163</v>
      </c>
      <c r="G49" s="17">
        <f>SUM(G50:G55)</f>
        <v>66</v>
      </c>
      <c r="H49" s="17">
        <f>SUM(H50:H55)</f>
        <v>22</v>
      </c>
      <c r="I49" s="17">
        <f>SUM(I50:I55)</f>
        <v>23</v>
      </c>
      <c r="J49" s="17">
        <f>SUM(J50:J55)</f>
        <v>8</v>
      </c>
      <c r="K49" s="16" t="s">
        <v>75</v>
      </c>
      <c r="L49" s="16" t="s">
        <v>75</v>
      </c>
      <c r="O49" s="4"/>
      <c r="P49" s="11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7.25" customHeight="1">
      <c r="A50" s="10"/>
      <c r="B50" s="11" t="s">
        <v>44</v>
      </c>
      <c r="C50" s="21">
        <f>SUM(D50:L50)</f>
        <v>97</v>
      </c>
      <c r="D50" s="23">
        <v>68</v>
      </c>
      <c r="E50" s="23">
        <v>17</v>
      </c>
      <c r="F50" s="23">
        <v>6</v>
      </c>
      <c r="G50" s="23">
        <v>4</v>
      </c>
      <c r="H50" s="23">
        <v>1</v>
      </c>
      <c r="I50" s="23" t="s">
        <v>8</v>
      </c>
      <c r="J50" s="23">
        <v>1</v>
      </c>
      <c r="K50" s="23" t="s">
        <v>8</v>
      </c>
      <c r="L50" s="23" t="s">
        <v>8</v>
      </c>
      <c r="O50" s="41" t="s">
        <v>43</v>
      </c>
      <c r="P50" s="42"/>
      <c r="Q50" s="17">
        <f>SUM(Q51:Q56)</f>
        <v>121</v>
      </c>
      <c r="R50" s="17">
        <f>SUM(R51:R56)</f>
        <v>6</v>
      </c>
      <c r="S50" s="17">
        <f>SUM(S51:S56)</f>
        <v>12</v>
      </c>
      <c r="T50" s="17">
        <f>SUM(T51:T56)</f>
        <v>76</v>
      </c>
      <c r="U50" s="17">
        <f>SUM(U51:U56)</f>
        <v>3</v>
      </c>
      <c r="V50" s="17">
        <f>SUM(V51:V56)</f>
        <v>1</v>
      </c>
      <c r="W50" s="17">
        <f>SUM(W51:W56)</f>
        <v>1</v>
      </c>
      <c r="X50" s="16" t="s">
        <v>8</v>
      </c>
      <c r="Y50" s="17">
        <f>SUM(Y51:Y56)</f>
        <v>22</v>
      </c>
    </row>
    <row r="51" spans="1:25" ht="17.25" customHeight="1">
      <c r="A51" s="10"/>
      <c r="B51" s="11" t="s">
        <v>45</v>
      </c>
      <c r="C51" s="21">
        <f>SUM(D51:L51)</f>
        <v>137</v>
      </c>
      <c r="D51" s="23">
        <v>106</v>
      </c>
      <c r="E51" s="23">
        <v>10</v>
      </c>
      <c r="F51" s="23">
        <v>14</v>
      </c>
      <c r="G51" s="23">
        <v>5</v>
      </c>
      <c r="H51" s="23" t="s">
        <v>8</v>
      </c>
      <c r="I51" s="23">
        <v>1</v>
      </c>
      <c r="J51" s="23">
        <v>1</v>
      </c>
      <c r="K51" s="23" t="s">
        <v>8</v>
      </c>
      <c r="L51" s="23" t="s">
        <v>8</v>
      </c>
      <c r="O51" s="10"/>
      <c r="P51" s="11" t="s">
        <v>44</v>
      </c>
      <c r="Q51" s="21">
        <f>SUM(R51:Y51)</f>
        <v>5</v>
      </c>
      <c r="R51" s="23" t="s">
        <v>8</v>
      </c>
      <c r="S51" s="22">
        <v>1</v>
      </c>
      <c r="T51" s="22">
        <v>2</v>
      </c>
      <c r="U51" s="23" t="s">
        <v>8</v>
      </c>
      <c r="V51" s="23" t="s">
        <v>8</v>
      </c>
      <c r="W51" s="20" t="s">
        <v>8</v>
      </c>
      <c r="X51" s="23" t="s">
        <v>8</v>
      </c>
      <c r="Y51" s="20">
        <v>2</v>
      </c>
    </row>
    <row r="52" spans="1:25" ht="17.25" customHeight="1">
      <c r="A52" s="10"/>
      <c r="B52" s="11" t="s">
        <v>46</v>
      </c>
      <c r="C52" s="21">
        <f>SUM(D52:L52)</f>
        <v>678</v>
      </c>
      <c r="D52" s="23">
        <v>387</v>
      </c>
      <c r="E52" s="23">
        <v>87</v>
      </c>
      <c r="F52" s="23">
        <v>106</v>
      </c>
      <c r="G52" s="23">
        <v>51</v>
      </c>
      <c r="H52" s="23">
        <v>19</v>
      </c>
      <c r="I52" s="23">
        <v>22</v>
      </c>
      <c r="J52" s="23">
        <v>6</v>
      </c>
      <c r="K52" s="23" t="s">
        <v>8</v>
      </c>
      <c r="L52" s="23" t="s">
        <v>8</v>
      </c>
      <c r="O52" s="10"/>
      <c r="P52" s="11" t="s">
        <v>45</v>
      </c>
      <c r="Q52" s="21">
        <f>SUM(R52:Y52)</f>
        <v>20</v>
      </c>
      <c r="R52" s="22">
        <v>2</v>
      </c>
      <c r="S52" s="23" t="s">
        <v>8</v>
      </c>
      <c r="T52" s="22">
        <v>14</v>
      </c>
      <c r="U52" s="20" t="s">
        <v>8</v>
      </c>
      <c r="V52" s="23" t="s">
        <v>8</v>
      </c>
      <c r="W52" s="20" t="s">
        <v>8</v>
      </c>
      <c r="X52" s="23" t="s">
        <v>8</v>
      </c>
      <c r="Y52" s="20">
        <v>4</v>
      </c>
    </row>
    <row r="53" spans="1:25" ht="17.25" customHeight="1">
      <c r="A53" s="10"/>
      <c r="B53" s="11" t="s">
        <v>47</v>
      </c>
      <c r="C53" s="21">
        <f>SUM(D53:L53)</f>
        <v>130</v>
      </c>
      <c r="D53" s="23">
        <v>102</v>
      </c>
      <c r="E53" s="23">
        <v>17</v>
      </c>
      <c r="F53" s="23">
        <v>7</v>
      </c>
      <c r="G53" s="23">
        <v>2</v>
      </c>
      <c r="H53" s="23">
        <v>2</v>
      </c>
      <c r="I53" s="23" t="s">
        <v>8</v>
      </c>
      <c r="J53" s="23" t="s">
        <v>8</v>
      </c>
      <c r="K53" s="23" t="s">
        <v>8</v>
      </c>
      <c r="L53" s="23" t="s">
        <v>8</v>
      </c>
      <c r="O53" s="10"/>
      <c r="P53" s="11" t="s">
        <v>46</v>
      </c>
      <c r="Q53" s="21">
        <f>SUM(R53:Y53)</f>
        <v>67</v>
      </c>
      <c r="R53" s="20">
        <v>3</v>
      </c>
      <c r="S53" s="22">
        <v>8</v>
      </c>
      <c r="T53" s="22">
        <v>52</v>
      </c>
      <c r="U53" s="22">
        <v>2</v>
      </c>
      <c r="V53" s="22">
        <v>1</v>
      </c>
      <c r="W53" s="20" t="s">
        <v>8</v>
      </c>
      <c r="X53" s="23" t="s">
        <v>8</v>
      </c>
      <c r="Y53" s="20">
        <v>1</v>
      </c>
    </row>
    <row r="54" spans="1:25" ht="17.25" customHeight="1">
      <c r="A54" s="10"/>
      <c r="B54" s="11" t="s">
        <v>48</v>
      </c>
      <c r="C54" s="21">
        <f>SUM(D54:L54)</f>
        <v>192</v>
      </c>
      <c r="D54" s="23">
        <v>147</v>
      </c>
      <c r="E54" s="23">
        <v>26</v>
      </c>
      <c r="F54" s="23">
        <v>17</v>
      </c>
      <c r="G54" s="23">
        <v>2</v>
      </c>
      <c r="H54" s="23" t="s">
        <v>8</v>
      </c>
      <c r="I54" s="23" t="s">
        <v>8</v>
      </c>
      <c r="J54" s="23" t="s">
        <v>8</v>
      </c>
      <c r="K54" s="23" t="s">
        <v>8</v>
      </c>
      <c r="L54" s="23" t="s">
        <v>8</v>
      </c>
      <c r="O54" s="10"/>
      <c r="P54" s="11" t="s">
        <v>47</v>
      </c>
      <c r="Q54" s="21">
        <f>SUM(R54:Y54)</f>
        <v>13</v>
      </c>
      <c r="R54" s="22">
        <v>1</v>
      </c>
      <c r="S54" s="23" t="s">
        <v>8</v>
      </c>
      <c r="T54" s="23" t="s">
        <v>8</v>
      </c>
      <c r="U54" s="23" t="s">
        <v>8</v>
      </c>
      <c r="V54" s="23" t="s">
        <v>8</v>
      </c>
      <c r="W54" s="20">
        <v>1</v>
      </c>
      <c r="X54" s="23" t="s">
        <v>8</v>
      </c>
      <c r="Y54" s="20">
        <v>11</v>
      </c>
    </row>
    <row r="55" spans="1:25" ht="17.25" customHeight="1">
      <c r="A55" s="10"/>
      <c r="B55" s="11" t="s">
        <v>49</v>
      </c>
      <c r="C55" s="21">
        <f>SUM(D55:L55)</f>
        <v>121</v>
      </c>
      <c r="D55" s="23">
        <v>92</v>
      </c>
      <c r="E55" s="23">
        <v>14</v>
      </c>
      <c r="F55" s="23">
        <v>13</v>
      </c>
      <c r="G55" s="23">
        <v>2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O55" s="10"/>
      <c r="P55" s="11" t="s">
        <v>48</v>
      </c>
      <c r="Q55" s="21">
        <f>SUM(R55:Y55)</f>
        <v>12</v>
      </c>
      <c r="R55" s="20" t="s">
        <v>8</v>
      </c>
      <c r="S55" s="20" t="s">
        <v>8</v>
      </c>
      <c r="T55" s="20">
        <v>8</v>
      </c>
      <c r="U55" s="20" t="s">
        <v>8</v>
      </c>
      <c r="V55" s="23" t="s">
        <v>8</v>
      </c>
      <c r="W55" s="20" t="s">
        <v>8</v>
      </c>
      <c r="X55" s="23" t="s">
        <v>8</v>
      </c>
      <c r="Y55" s="20">
        <v>4</v>
      </c>
    </row>
    <row r="56" spans="1:25" ht="17.25" customHeight="1">
      <c r="A56" s="10"/>
      <c r="B56" s="11"/>
      <c r="C56" s="19"/>
      <c r="D56" s="19"/>
      <c r="E56" s="19"/>
      <c r="F56" s="19"/>
      <c r="G56" s="19"/>
      <c r="H56" s="19"/>
      <c r="I56" s="19"/>
      <c r="J56" s="19"/>
      <c r="K56" s="19"/>
      <c r="L56" s="19"/>
      <c r="O56" s="10"/>
      <c r="P56" s="11" t="s">
        <v>49</v>
      </c>
      <c r="Q56" s="21">
        <f>SUM(R56:Y56)</f>
        <v>4</v>
      </c>
      <c r="R56" s="23" t="s">
        <v>8</v>
      </c>
      <c r="S56" s="22">
        <v>3</v>
      </c>
      <c r="T56" s="23" t="s">
        <v>8</v>
      </c>
      <c r="U56" s="22">
        <v>1</v>
      </c>
      <c r="V56" s="20" t="s">
        <v>8</v>
      </c>
      <c r="W56" s="20" t="s">
        <v>8</v>
      </c>
      <c r="X56" s="23" t="s">
        <v>8</v>
      </c>
      <c r="Y56" s="20" t="s">
        <v>8</v>
      </c>
    </row>
    <row r="57" spans="1:25" ht="17.25" customHeight="1">
      <c r="A57" s="41" t="s">
        <v>50</v>
      </c>
      <c r="B57" s="62"/>
      <c r="C57" s="17">
        <f>SUM(C58:C61)</f>
        <v>2506</v>
      </c>
      <c r="D57" s="17">
        <f>SUM(D58:D61)</f>
        <v>1297</v>
      </c>
      <c r="E57" s="17">
        <f>SUM(E58:E61)</f>
        <v>439</v>
      </c>
      <c r="F57" s="17">
        <f>SUM(F58:F61)</f>
        <v>388</v>
      </c>
      <c r="G57" s="17">
        <f>SUM(G58:G61)</f>
        <v>221</v>
      </c>
      <c r="H57" s="17">
        <f>SUM(H58:H61)</f>
        <v>69</v>
      </c>
      <c r="I57" s="17">
        <f>SUM(I58:I61)</f>
        <v>58</v>
      </c>
      <c r="J57" s="17">
        <f>SUM(J58:J61)</f>
        <v>24</v>
      </c>
      <c r="K57" s="17">
        <f>SUM(K58:K61)</f>
        <v>9</v>
      </c>
      <c r="L57" s="17">
        <f>SUM(L58:L61)</f>
        <v>1</v>
      </c>
      <c r="O57" s="10"/>
      <c r="P57" s="11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7.25" customHeight="1">
      <c r="A58" s="10"/>
      <c r="B58" s="11" t="s">
        <v>51</v>
      </c>
      <c r="C58" s="21">
        <f>SUM(D58:L58)</f>
        <v>663</v>
      </c>
      <c r="D58" s="23">
        <v>338</v>
      </c>
      <c r="E58" s="23">
        <v>112</v>
      </c>
      <c r="F58" s="23">
        <v>93</v>
      </c>
      <c r="G58" s="23">
        <v>59</v>
      </c>
      <c r="H58" s="23">
        <v>28</v>
      </c>
      <c r="I58" s="23">
        <v>18</v>
      </c>
      <c r="J58" s="23">
        <v>10</v>
      </c>
      <c r="K58" s="23">
        <v>4</v>
      </c>
      <c r="L58" s="23">
        <v>1</v>
      </c>
      <c r="O58" s="41" t="s">
        <v>50</v>
      </c>
      <c r="P58" s="42"/>
      <c r="Q58" s="17">
        <f>SUM(Q59:Q62)</f>
        <v>246</v>
      </c>
      <c r="R58" s="17">
        <f>SUM(R59:R62)</f>
        <v>15</v>
      </c>
      <c r="S58" s="17">
        <f>SUM(S59:S62)</f>
        <v>23</v>
      </c>
      <c r="T58" s="17">
        <f>SUM(T59:T62)</f>
        <v>144</v>
      </c>
      <c r="U58" s="17">
        <f>SUM(U59:U62)</f>
        <v>6</v>
      </c>
      <c r="V58" s="16" t="s">
        <v>8</v>
      </c>
      <c r="W58" s="17">
        <f>SUM(W59:W62)</f>
        <v>3</v>
      </c>
      <c r="X58" s="16" t="s">
        <v>8</v>
      </c>
      <c r="Y58" s="17">
        <f>SUM(Y59:Y62)</f>
        <v>55</v>
      </c>
    </row>
    <row r="59" spans="1:25" ht="17.25" customHeight="1">
      <c r="A59" s="10"/>
      <c r="B59" s="11" t="s">
        <v>52</v>
      </c>
      <c r="C59" s="21">
        <f>SUM(D59:L59)</f>
        <v>828</v>
      </c>
      <c r="D59" s="23">
        <v>470</v>
      </c>
      <c r="E59" s="23">
        <v>146</v>
      </c>
      <c r="F59" s="23">
        <v>129</v>
      </c>
      <c r="G59" s="23">
        <v>53</v>
      </c>
      <c r="H59" s="23">
        <v>12</v>
      </c>
      <c r="I59" s="23">
        <v>13</v>
      </c>
      <c r="J59" s="23">
        <v>5</v>
      </c>
      <c r="K59" s="23" t="s">
        <v>8</v>
      </c>
      <c r="L59" s="23" t="s">
        <v>8</v>
      </c>
      <c r="O59" s="10"/>
      <c r="P59" s="11" t="s">
        <v>51</v>
      </c>
      <c r="Q59" s="21">
        <f>SUM(R59:Y59)</f>
        <v>87</v>
      </c>
      <c r="R59" s="72">
        <v>9</v>
      </c>
      <c r="S59" s="72">
        <v>7</v>
      </c>
      <c r="T59" s="72">
        <v>51</v>
      </c>
      <c r="U59" s="72">
        <v>3</v>
      </c>
      <c r="V59" s="23" t="s">
        <v>8</v>
      </c>
      <c r="W59" s="20">
        <v>2</v>
      </c>
      <c r="X59" s="23" t="s">
        <v>8</v>
      </c>
      <c r="Y59" s="20">
        <v>15</v>
      </c>
    </row>
    <row r="60" spans="1:25" ht="17.25" customHeight="1">
      <c r="A60" s="10"/>
      <c r="B60" s="11" t="s">
        <v>53</v>
      </c>
      <c r="C60" s="21">
        <f>SUM(D60:L60)</f>
        <v>450</v>
      </c>
      <c r="D60" s="23">
        <v>243</v>
      </c>
      <c r="E60" s="23">
        <v>75</v>
      </c>
      <c r="F60" s="23">
        <v>60</v>
      </c>
      <c r="G60" s="23">
        <v>33</v>
      </c>
      <c r="H60" s="23">
        <v>14</v>
      </c>
      <c r="I60" s="23">
        <v>14</v>
      </c>
      <c r="J60" s="23">
        <v>7</v>
      </c>
      <c r="K60" s="23">
        <v>4</v>
      </c>
      <c r="L60" s="23" t="s">
        <v>8</v>
      </c>
      <c r="O60" s="10"/>
      <c r="P60" s="11" t="s">
        <v>52</v>
      </c>
      <c r="Q60" s="21">
        <f>SUM(R60:Y60)</f>
        <v>97</v>
      </c>
      <c r="R60" s="72">
        <v>2</v>
      </c>
      <c r="S60" s="72">
        <v>4</v>
      </c>
      <c r="T60" s="72">
        <v>52</v>
      </c>
      <c r="U60" s="72">
        <v>3</v>
      </c>
      <c r="V60" s="23" t="s">
        <v>8</v>
      </c>
      <c r="W60" s="20">
        <v>1</v>
      </c>
      <c r="X60" s="23" t="s">
        <v>8</v>
      </c>
      <c r="Y60" s="20">
        <v>35</v>
      </c>
    </row>
    <row r="61" spans="1:25" ht="17.25" customHeight="1">
      <c r="A61" s="10"/>
      <c r="B61" s="11" t="s">
        <v>54</v>
      </c>
      <c r="C61" s="21">
        <f>SUM(D61:L61)</f>
        <v>565</v>
      </c>
      <c r="D61" s="23">
        <v>246</v>
      </c>
      <c r="E61" s="23">
        <v>106</v>
      </c>
      <c r="F61" s="23">
        <v>106</v>
      </c>
      <c r="G61" s="23">
        <v>76</v>
      </c>
      <c r="H61" s="23">
        <v>15</v>
      </c>
      <c r="I61" s="23">
        <v>13</v>
      </c>
      <c r="J61" s="23">
        <v>2</v>
      </c>
      <c r="K61" s="23">
        <v>1</v>
      </c>
      <c r="L61" s="23" t="s">
        <v>8</v>
      </c>
      <c r="O61" s="10"/>
      <c r="P61" s="11" t="s">
        <v>53</v>
      </c>
      <c r="Q61" s="21">
        <f>SUM(R61:Y61)</f>
        <v>35</v>
      </c>
      <c r="R61" s="72">
        <v>4</v>
      </c>
      <c r="S61" s="72">
        <v>9</v>
      </c>
      <c r="T61" s="72">
        <v>21</v>
      </c>
      <c r="U61" s="20" t="s">
        <v>8</v>
      </c>
      <c r="V61" s="23" t="s">
        <v>8</v>
      </c>
      <c r="W61" s="23" t="s">
        <v>8</v>
      </c>
      <c r="X61" s="23" t="s">
        <v>8</v>
      </c>
      <c r="Y61" s="20">
        <v>1</v>
      </c>
    </row>
    <row r="62" spans="1:25" ht="17.25" customHeight="1">
      <c r="A62" s="10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O62" s="10"/>
      <c r="P62" s="11" t="s">
        <v>54</v>
      </c>
      <c r="Q62" s="21">
        <f>SUM(R62:Y62)</f>
        <v>27</v>
      </c>
      <c r="R62" s="23" t="s">
        <v>8</v>
      </c>
      <c r="S62" s="72">
        <v>3</v>
      </c>
      <c r="T62" s="72">
        <v>20</v>
      </c>
      <c r="U62" s="20" t="s">
        <v>8</v>
      </c>
      <c r="V62" s="23" t="s">
        <v>8</v>
      </c>
      <c r="W62" s="20" t="s">
        <v>8</v>
      </c>
      <c r="X62" s="23" t="s">
        <v>8</v>
      </c>
      <c r="Y62" s="20">
        <v>4</v>
      </c>
    </row>
    <row r="63" spans="1:25" ht="17.25" customHeight="1">
      <c r="A63" s="41" t="s">
        <v>55</v>
      </c>
      <c r="B63" s="62"/>
      <c r="C63" s="17">
        <f>SUM(C64)</f>
        <v>267</v>
      </c>
      <c r="D63" s="17">
        <f>SUM(D64)</f>
        <v>187</v>
      </c>
      <c r="E63" s="17">
        <f>SUM(E64)</f>
        <v>37</v>
      </c>
      <c r="F63" s="17">
        <f>SUM(F64)</f>
        <v>26</v>
      </c>
      <c r="G63" s="17">
        <f>SUM(G64)</f>
        <v>8</v>
      </c>
      <c r="H63" s="17">
        <f>SUM(H64)</f>
        <v>5</v>
      </c>
      <c r="I63" s="17">
        <f>SUM(I64)</f>
        <v>2</v>
      </c>
      <c r="J63" s="17">
        <f>SUM(J64)</f>
        <v>1</v>
      </c>
      <c r="K63" s="17">
        <f>SUM(K64)</f>
        <v>1</v>
      </c>
      <c r="L63" s="16" t="s">
        <v>8</v>
      </c>
      <c r="O63" s="10"/>
      <c r="P63" s="11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7.25" customHeight="1">
      <c r="A64" s="12"/>
      <c r="B64" s="13" t="s">
        <v>56</v>
      </c>
      <c r="C64" s="24">
        <f>SUM(D64:L64)</f>
        <v>267</v>
      </c>
      <c r="D64" s="26">
        <v>187</v>
      </c>
      <c r="E64" s="26">
        <v>37</v>
      </c>
      <c r="F64" s="26">
        <v>26</v>
      </c>
      <c r="G64" s="26">
        <v>8</v>
      </c>
      <c r="H64" s="26">
        <v>5</v>
      </c>
      <c r="I64" s="26">
        <v>2</v>
      </c>
      <c r="J64" s="26">
        <v>1</v>
      </c>
      <c r="K64" s="26">
        <v>1</v>
      </c>
      <c r="L64" s="25" t="s">
        <v>8</v>
      </c>
      <c r="O64" s="41" t="s">
        <v>55</v>
      </c>
      <c r="P64" s="42"/>
      <c r="Q64" s="17">
        <f>SUM(Q65)</f>
        <v>5</v>
      </c>
      <c r="R64" s="17">
        <f>SUM(R65)</f>
        <v>1</v>
      </c>
      <c r="S64" s="17">
        <f>SUM(S65)</f>
        <v>3</v>
      </c>
      <c r="T64" s="17">
        <f>SUM(T65)</f>
        <v>1</v>
      </c>
      <c r="U64" s="16" t="s">
        <v>8</v>
      </c>
      <c r="V64" s="16" t="s">
        <v>8</v>
      </c>
      <c r="W64" s="16" t="s">
        <v>8</v>
      </c>
      <c r="X64" s="16" t="s">
        <v>8</v>
      </c>
      <c r="Y64" s="16" t="s">
        <v>8</v>
      </c>
    </row>
    <row r="65" spans="1:25" ht="17.25" customHeight="1">
      <c r="A65" s="4" t="s">
        <v>74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O65" s="12"/>
      <c r="P65" s="13" t="s">
        <v>56</v>
      </c>
      <c r="Q65" s="24">
        <f>SUM(R65:Y65)</f>
        <v>5</v>
      </c>
      <c r="R65" s="71">
        <v>1</v>
      </c>
      <c r="S65" s="71">
        <v>3</v>
      </c>
      <c r="T65" s="71">
        <v>1</v>
      </c>
      <c r="U65" s="70" t="s">
        <v>8</v>
      </c>
      <c r="V65" s="70" t="s">
        <v>8</v>
      </c>
      <c r="W65" s="25" t="s">
        <v>8</v>
      </c>
      <c r="X65" s="25" t="s">
        <v>8</v>
      </c>
      <c r="Y65" s="25" t="s">
        <v>8</v>
      </c>
    </row>
    <row r="66" spans="15:25" ht="17.25" customHeight="1">
      <c r="O66" s="4" t="s">
        <v>91</v>
      </c>
      <c r="P66" s="4"/>
      <c r="Q66" s="4"/>
      <c r="R66" s="4"/>
      <c r="S66" s="4"/>
      <c r="T66" s="4"/>
      <c r="U66" s="4"/>
      <c r="V66" s="4"/>
      <c r="W66" s="3"/>
      <c r="X66" s="2"/>
      <c r="Y66" s="2"/>
    </row>
  </sheetData>
  <sheetProtection/>
  <mergeCells count="47">
    <mergeCell ref="O58:P58"/>
    <mergeCell ref="O64:P64"/>
    <mergeCell ref="O16:P16"/>
    <mergeCell ref="O18:P18"/>
    <mergeCell ref="O21:P21"/>
    <mergeCell ref="O27:P27"/>
    <mergeCell ref="O37:P37"/>
    <mergeCell ref="O44:P44"/>
    <mergeCell ref="S5:S6"/>
    <mergeCell ref="O12:P12"/>
    <mergeCell ref="O50:P50"/>
    <mergeCell ref="O13:P13"/>
    <mergeCell ref="O14:P14"/>
    <mergeCell ref="O15:P15"/>
    <mergeCell ref="O7:P7"/>
    <mergeCell ref="O9:P9"/>
    <mergeCell ref="O10:P10"/>
    <mergeCell ref="O11:P11"/>
    <mergeCell ref="O3:Y3"/>
    <mergeCell ref="U5:U6"/>
    <mergeCell ref="V5:V6"/>
    <mergeCell ref="X5:X6"/>
    <mergeCell ref="T5:T6"/>
    <mergeCell ref="Y5:Y6"/>
    <mergeCell ref="W5:W6"/>
    <mergeCell ref="Q5:Q6"/>
    <mergeCell ref="O5:P6"/>
    <mergeCell ref="R5:R6"/>
    <mergeCell ref="A63:B63"/>
    <mergeCell ref="A26:B26"/>
    <mergeCell ref="A36:B36"/>
    <mergeCell ref="A43:B43"/>
    <mergeCell ref="A49:B49"/>
    <mergeCell ref="A10:B10"/>
    <mergeCell ref="A11:B11"/>
    <mergeCell ref="A12:B12"/>
    <mergeCell ref="A57:B57"/>
    <mergeCell ref="A13:B13"/>
    <mergeCell ref="A14:B14"/>
    <mergeCell ref="A20:B20"/>
    <mergeCell ref="A17:B17"/>
    <mergeCell ref="A15:B15"/>
    <mergeCell ref="A3:L3"/>
    <mergeCell ref="A6:B6"/>
    <mergeCell ref="A8:B8"/>
    <mergeCell ref="A9:B9"/>
    <mergeCell ref="A5:B5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A2" sqref="A2"/>
    </sheetView>
  </sheetViews>
  <sheetFormatPr defaultColWidth="8.796875" defaultRowHeight="22.5" customHeight="1"/>
  <cols>
    <col min="1" max="1" width="3.09765625" style="0" customWidth="1"/>
    <col min="2" max="3" width="13.09765625" style="0" customWidth="1"/>
    <col min="4" max="4" width="13.69921875" style="0" customWidth="1"/>
    <col min="5" max="5" width="13.09765625" style="0" customWidth="1"/>
    <col min="6" max="6" width="13.69921875" style="0" customWidth="1"/>
    <col min="7" max="27" width="13.09765625" style="0" customWidth="1"/>
    <col min="28" max="28" width="13.69921875" style="0" customWidth="1"/>
    <col min="29" max="16384" width="13.09765625" style="0" customWidth="1"/>
  </cols>
  <sheetData>
    <row r="1" spans="1:29" ht="22.5" customHeight="1">
      <c r="A1" s="61" t="s">
        <v>104</v>
      </c>
      <c r="AC1" s="89" t="s">
        <v>126</v>
      </c>
    </row>
    <row r="3" spans="1:29" ht="22.5" customHeight="1">
      <c r="A3" s="57" t="s">
        <v>125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22.5" customHeight="1" thickBot="1">
      <c r="A4" s="2"/>
      <c r="B4" s="69"/>
      <c r="C4" s="69"/>
      <c r="D4" s="125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8" t="s">
        <v>0</v>
      </c>
    </row>
    <row r="5" spans="1:29" ht="22.5" customHeight="1">
      <c r="A5" s="88" t="s">
        <v>124</v>
      </c>
      <c r="B5" s="87"/>
      <c r="C5" s="83" t="s">
        <v>123</v>
      </c>
      <c r="D5" s="124"/>
      <c r="E5" s="121" t="s">
        <v>122</v>
      </c>
      <c r="F5" s="123"/>
      <c r="G5" s="121" t="s">
        <v>121</v>
      </c>
      <c r="H5" s="123"/>
      <c r="I5" s="121" t="s">
        <v>120</v>
      </c>
      <c r="J5" s="123"/>
      <c r="K5" s="121" t="s">
        <v>119</v>
      </c>
      <c r="L5" s="123"/>
      <c r="M5" s="83" t="s">
        <v>118</v>
      </c>
      <c r="N5" s="122"/>
      <c r="O5" s="121" t="s">
        <v>117</v>
      </c>
      <c r="P5" s="121" t="s">
        <v>116</v>
      </c>
      <c r="Q5" s="123"/>
      <c r="R5" s="121" t="s">
        <v>115</v>
      </c>
      <c r="S5" s="123"/>
      <c r="T5" s="121" t="s">
        <v>114</v>
      </c>
      <c r="U5" s="123"/>
      <c r="V5" s="121" t="s">
        <v>113</v>
      </c>
      <c r="W5" s="121" t="s">
        <v>112</v>
      </c>
      <c r="X5" s="123"/>
      <c r="Y5" s="121" t="s">
        <v>111</v>
      </c>
      <c r="Z5" s="123"/>
      <c r="AA5" s="83" t="s">
        <v>110</v>
      </c>
      <c r="AB5" s="122"/>
      <c r="AC5" s="121" t="s">
        <v>109</v>
      </c>
    </row>
    <row r="6" spans="1:29" ht="22.5" customHeight="1">
      <c r="A6" s="82"/>
      <c r="B6" s="81"/>
      <c r="C6" s="120"/>
      <c r="D6" s="119"/>
      <c r="E6" s="116"/>
      <c r="F6" s="118"/>
      <c r="G6" s="116"/>
      <c r="H6" s="118"/>
      <c r="I6" s="116"/>
      <c r="J6" s="118"/>
      <c r="K6" s="116"/>
      <c r="L6" s="118"/>
      <c r="M6" s="77"/>
      <c r="N6" s="117"/>
      <c r="O6" s="116"/>
      <c r="P6" s="116"/>
      <c r="Q6" s="118"/>
      <c r="R6" s="116"/>
      <c r="S6" s="118"/>
      <c r="T6" s="116"/>
      <c r="U6" s="118"/>
      <c r="V6" s="116"/>
      <c r="W6" s="116"/>
      <c r="X6" s="118"/>
      <c r="Y6" s="116"/>
      <c r="Z6" s="118"/>
      <c r="AA6" s="77"/>
      <c r="AB6" s="117"/>
      <c r="AC6" s="116"/>
    </row>
    <row r="7" spans="1:29" ht="22.5" customHeight="1">
      <c r="A7" s="43" t="s">
        <v>6</v>
      </c>
      <c r="B7" s="44"/>
      <c r="C7" s="115">
        <f>SUM(C9:C18,C21,C27,C37,C44,C50,C58,C64)</f>
        <v>78269.38</v>
      </c>
      <c r="D7" s="114">
        <f>SUM(D9:D18,D21,D27,D37,D44,D50,D58,D64)</f>
        <v>16477.05</v>
      </c>
      <c r="E7" s="113">
        <f>SUM(E9:E18,E21,E27,E37,E44,E50,E58,E64)</f>
        <v>64749.79</v>
      </c>
      <c r="F7" s="114">
        <f>SUM(F9:F18,F21,F27,F37,F44,F50,F58,F64)</f>
        <v>13229.87</v>
      </c>
      <c r="G7" s="113">
        <f>SUM(G9:G18,G21,G27,G37,G44,G50,G58,G64)</f>
        <v>7570.210000000001</v>
      </c>
      <c r="H7" s="114">
        <f>SUM(H9:H18,H21,H27,H37,H44,H50,H58,H64)</f>
        <v>2122.7400000000002</v>
      </c>
      <c r="I7" s="113">
        <f>SUM(I9:I18,I21,I27,I37,I44,I50,I58,I64)</f>
        <v>162.56</v>
      </c>
      <c r="J7" s="114">
        <f>SUM(J9:J18,J21,J27,J37,J44,J50,J58,J64)</f>
        <v>8.26</v>
      </c>
      <c r="K7" s="113">
        <f>SUM(K9:K18,K21,K27,K37,K44,K50,K58,K64)</f>
        <v>1155.6399999999999</v>
      </c>
      <c r="L7" s="114">
        <f>SUM(L9:L18,L21,L27,L37,L44,L50,L58,L64)</f>
        <v>418.80000000000007</v>
      </c>
      <c r="M7" s="113">
        <f>SUM(M9:M18,M21,M27,M37,M44,M50,M58,M64)</f>
        <v>725.8799999999999</v>
      </c>
      <c r="N7" s="114">
        <f>SUM(N9:N18,N21,N27,N37,N44,N50,N58,N64)</f>
        <v>514.89</v>
      </c>
      <c r="O7" s="113">
        <f>SUM(O9:O18,O21,O27,O37,O44,O50,O58,O64)</f>
        <v>0.78</v>
      </c>
      <c r="P7" s="113">
        <f>SUM(P9:P18,P21,P27,P37,P44,P50,P58,P64)</f>
        <v>72.98</v>
      </c>
      <c r="Q7" s="114">
        <f>SUM(Q9:Q18,Q21,Q27,Q37,Q44,Q50,Q58,Q64)</f>
        <v>65.97</v>
      </c>
      <c r="R7" s="113">
        <f>SUM(R9:R18,R21,R27,R37,R44,R50,R58,R64)</f>
        <v>114.86999999999999</v>
      </c>
      <c r="S7" s="114">
        <f>SUM(S9:S18,S21,S27,S37,S44,S50,S58,S64)</f>
        <v>67.77000000000001</v>
      </c>
      <c r="T7" s="113">
        <f>SUM(T9:T18,T21,T27,T37,T44,T50,T58,T64)</f>
        <v>732.82</v>
      </c>
      <c r="U7" s="114">
        <f>SUM(U9:U18,U21,U27,U37,U44,U50,U58,U64)</f>
        <v>22.740000000000002</v>
      </c>
      <c r="V7" s="113">
        <f>SUM(V9:V18,V21,V27,V37,V44,V50,V58,V64)</f>
        <v>1.12</v>
      </c>
      <c r="W7" s="113">
        <f>SUM(W9:W18,W21,W27,W37,W44,W50,W58,W64)</f>
        <v>59.85999999999999</v>
      </c>
      <c r="X7" s="114">
        <f>SUM(X9:X18,X21,X27,X37,X44,X50,X58,X64)</f>
        <v>5</v>
      </c>
      <c r="Y7" s="113">
        <f>SUM(Y9:Y18,Y21,Y27,Y37,Y44,Y50,Y58,Y64)</f>
        <v>59.37</v>
      </c>
      <c r="Z7" s="114">
        <f>SUM(Z9:Z18,Z21,Z27,Z37,Z44,Z50,Z58,Z64)</f>
        <v>20.91</v>
      </c>
      <c r="AA7" s="113">
        <f>SUM(AA9:AA18,AA21,AA27,AA37,AA44,AA50,AA58,AA64)</f>
        <v>2793.1399999999994</v>
      </c>
      <c r="AB7" s="114">
        <f>SUM(AB9:AB18,AB21,AB27,AB37,AB44,AB50,AB58,AB64)</f>
        <v>16477.05</v>
      </c>
      <c r="AC7" s="113">
        <f>SUM(AC9:AC18,AC21,AC27,AC37,AC44,AC50,AC58,AC64)</f>
        <v>70.36</v>
      </c>
    </row>
    <row r="8" spans="1:29" ht="22.5" customHeight="1">
      <c r="A8" s="41"/>
      <c r="B8" s="42"/>
      <c r="C8" s="15"/>
      <c r="D8" s="109"/>
      <c r="E8" s="15"/>
      <c r="F8" s="109"/>
      <c r="G8" s="15"/>
      <c r="H8" s="109"/>
      <c r="I8" s="15"/>
      <c r="J8" s="109"/>
      <c r="K8" s="15"/>
      <c r="L8" s="109"/>
      <c r="M8" s="15"/>
      <c r="N8" s="109"/>
      <c r="O8" s="15"/>
      <c r="P8" s="15"/>
      <c r="Q8" s="109"/>
      <c r="R8" s="15"/>
      <c r="S8" s="109"/>
      <c r="T8" s="15"/>
      <c r="U8" s="109"/>
      <c r="V8" s="15"/>
      <c r="W8" s="15"/>
      <c r="X8" s="109"/>
      <c r="Y8" s="15"/>
      <c r="Z8" s="109"/>
      <c r="AA8" s="15"/>
      <c r="AB8" s="109"/>
      <c r="AC8" s="108"/>
    </row>
    <row r="9" spans="1:29" ht="22.5" customHeight="1">
      <c r="A9" s="41" t="s">
        <v>7</v>
      </c>
      <c r="B9" s="42"/>
      <c r="C9" s="97">
        <f>SUM(E9,G9,I9,K9,M9,O9,P9,R9,T9,V9,W9,Y9,AA9,AC9)</f>
        <v>10968.93</v>
      </c>
      <c r="D9" s="110">
        <f>SUM(AB9)</f>
        <v>768.58</v>
      </c>
      <c r="E9" s="95">
        <v>10357.94</v>
      </c>
      <c r="F9" s="110">
        <v>702.54</v>
      </c>
      <c r="G9" s="111">
        <v>205.08</v>
      </c>
      <c r="H9" s="96" t="s">
        <v>8</v>
      </c>
      <c r="I9" s="111">
        <v>9.45</v>
      </c>
      <c r="J9" s="96" t="s">
        <v>8</v>
      </c>
      <c r="K9" s="95">
        <v>121.96</v>
      </c>
      <c r="L9" s="110">
        <v>33.59</v>
      </c>
      <c r="M9" s="95">
        <v>47.16</v>
      </c>
      <c r="N9" s="110">
        <v>17.63</v>
      </c>
      <c r="O9" s="95" t="s">
        <v>75</v>
      </c>
      <c r="P9" s="95" t="s">
        <v>75</v>
      </c>
      <c r="Q9" s="96" t="s">
        <v>8</v>
      </c>
      <c r="R9" s="95">
        <v>42.9</v>
      </c>
      <c r="S9" s="110">
        <v>14.72</v>
      </c>
      <c r="T9" s="111">
        <v>28.18</v>
      </c>
      <c r="U9" s="96" t="s">
        <v>8</v>
      </c>
      <c r="V9" s="95">
        <v>0.33</v>
      </c>
      <c r="W9" s="95" t="s">
        <v>75</v>
      </c>
      <c r="X9" s="96" t="s">
        <v>8</v>
      </c>
      <c r="Y9" s="95" t="s">
        <v>75</v>
      </c>
      <c r="Z9" s="96" t="s">
        <v>8</v>
      </c>
      <c r="AA9" s="112">
        <v>155.93</v>
      </c>
      <c r="AB9" s="110">
        <v>768.58</v>
      </c>
      <c r="AC9" s="95" t="s">
        <v>75</v>
      </c>
    </row>
    <row r="10" spans="1:29" ht="22.5" customHeight="1">
      <c r="A10" s="41" t="s">
        <v>9</v>
      </c>
      <c r="B10" s="42"/>
      <c r="C10" s="97">
        <f>SUM(E10,G10,I10,K10,M10,O10,P10,R10,T10,V10,W10,Y10,AA10,AC10)</f>
        <v>441.49</v>
      </c>
      <c r="D10" s="110">
        <f>SUM(AB10)</f>
        <v>109.81</v>
      </c>
      <c r="E10" s="95">
        <v>332.21</v>
      </c>
      <c r="F10" s="110">
        <v>99.89</v>
      </c>
      <c r="G10" s="95">
        <v>53.92</v>
      </c>
      <c r="H10" s="110">
        <v>1.66</v>
      </c>
      <c r="I10" s="95">
        <v>14.6</v>
      </c>
      <c r="J10" s="110">
        <v>8.26</v>
      </c>
      <c r="K10" s="95" t="s">
        <v>75</v>
      </c>
      <c r="L10" s="96" t="s">
        <v>8</v>
      </c>
      <c r="M10" s="95" t="s">
        <v>75</v>
      </c>
      <c r="N10" s="96" t="s">
        <v>8</v>
      </c>
      <c r="O10" s="95" t="s">
        <v>75</v>
      </c>
      <c r="P10" s="95" t="s">
        <v>75</v>
      </c>
      <c r="Q10" s="96" t="s">
        <v>8</v>
      </c>
      <c r="R10" s="95" t="s">
        <v>75</v>
      </c>
      <c r="S10" s="96" t="s">
        <v>8</v>
      </c>
      <c r="T10" s="95" t="s">
        <v>75</v>
      </c>
      <c r="U10" s="96" t="s">
        <v>8</v>
      </c>
      <c r="V10" s="95" t="s">
        <v>75</v>
      </c>
      <c r="W10" s="111">
        <v>17.33</v>
      </c>
      <c r="X10" s="96" t="s">
        <v>8</v>
      </c>
      <c r="Y10" s="95" t="s">
        <v>75</v>
      </c>
      <c r="Z10" s="96" t="s">
        <v>8</v>
      </c>
      <c r="AA10" s="112">
        <v>23.43</v>
      </c>
      <c r="AB10" s="110">
        <v>109.81</v>
      </c>
      <c r="AC10" s="95" t="s">
        <v>75</v>
      </c>
    </row>
    <row r="11" spans="1:29" ht="22.5" customHeight="1">
      <c r="A11" s="41" t="s">
        <v>10</v>
      </c>
      <c r="B11" s="42"/>
      <c r="C11" s="97">
        <f>SUM(E11,G11,I11,K11,M11,O11,P11,R11,T11,V11,W11,Y11,AA11,AC11)</f>
        <v>8392.890000000001</v>
      </c>
      <c r="D11" s="110">
        <f>SUM(AB11)</f>
        <v>1299.97</v>
      </c>
      <c r="E11" s="95">
        <v>7639.81</v>
      </c>
      <c r="F11" s="110">
        <v>1244.81</v>
      </c>
      <c r="G11" s="111">
        <v>536.41</v>
      </c>
      <c r="H11" s="96" t="s">
        <v>8</v>
      </c>
      <c r="I11" s="111">
        <v>1.91</v>
      </c>
      <c r="J11" s="96" t="s">
        <v>8</v>
      </c>
      <c r="K11" s="95">
        <v>56.14</v>
      </c>
      <c r="L11" s="110">
        <v>38.54</v>
      </c>
      <c r="M11" s="112">
        <v>68.28</v>
      </c>
      <c r="N11" s="96" t="s">
        <v>8</v>
      </c>
      <c r="O11" s="95" t="s">
        <v>75</v>
      </c>
      <c r="P11" s="95" t="s">
        <v>75</v>
      </c>
      <c r="Q11" s="96" t="s">
        <v>8</v>
      </c>
      <c r="R11" s="95">
        <v>16.62</v>
      </c>
      <c r="S11" s="110">
        <v>16.62</v>
      </c>
      <c r="T11" s="111">
        <v>49.06</v>
      </c>
      <c r="U11" s="96" t="s">
        <v>8</v>
      </c>
      <c r="V11" s="95" t="s">
        <v>75</v>
      </c>
      <c r="W11" s="95" t="s">
        <v>75</v>
      </c>
      <c r="X11" s="96" t="s">
        <v>8</v>
      </c>
      <c r="Y11" s="95" t="s">
        <v>75</v>
      </c>
      <c r="Z11" s="96" t="s">
        <v>8</v>
      </c>
      <c r="AA11" s="112">
        <v>24.66</v>
      </c>
      <c r="AB11" s="110">
        <v>1299.97</v>
      </c>
      <c r="AC11" s="95" t="s">
        <v>75</v>
      </c>
    </row>
    <row r="12" spans="1:29" ht="22.5" customHeight="1">
      <c r="A12" s="41" t="s">
        <v>11</v>
      </c>
      <c r="B12" s="42"/>
      <c r="C12" s="97">
        <f>SUM(E12,G12,I12,K12,M12,O12,P12,R12,T12,V12,W12,Y12,AA12,AC12)</f>
        <v>2638.2200000000003</v>
      </c>
      <c r="D12" s="110">
        <f>SUM(AB12)</f>
        <v>471.78</v>
      </c>
      <c r="E12" s="95">
        <v>1789.83</v>
      </c>
      <c r="F12" s="110">
        <v>288.03</v>
      </c>
      <c r="G12" s="95">
        <v>355.44</v>
      </c>
      <c r="H12" s="110">
        <v>156.92</v>
      </c>
      <c r="I12" s="111">
        <v>19.28</v>
      </c>
      <c r="J12" s="96" t="s">
        <v>8</v>
      </c>
      <c r="K12" s="95">
        <v>11.33</v>
      </c>
      <c r="L12" s="110">
        <v>11.33</v>
      </c>
      <c r="M12" s="95">
        <v>15.65</v>
      </c>
      <c r="N12" s="110">
        <v>15.5</v>
      </c>
      <c r="O12" s="95" t="s">
        <v>75</v>
      </c>
      <c r="P12" s="95" t="s">
        <v>75</v>
      </c>
      <c r="Q12" s="96" t="s">
        <v>8</v>
      </c>
      <c r="R12" s="95" t="s">
        <v>75</v>
      </c>
      <c r="S12" s="96" t="s">
        <v>8</v>
      </c>
      <c r="T12" s="95" t="s">
        <v>75</v>
      </c>
      <c r="U12" s="96" t="s">
        <v>8</v>
      </c>
      <c r="V12" s="95">
        <v>0.76</v>
      </c>
      <c r="W12" s="111">
        <v>1.22</v>
      </c>
      <c r="X12" s="96" t="s">
        <v>8</v>
      </c>
      <c r="Y12" s="111">
        <v>1.89</v>
      </c>
      <c r="Z12" s="96" t="s">
        <v>8</v>
      </c>
      <c r="AA12" s="112">
        <v>442.82</v>
      </c>
      <c r="AB12" s="110">
        <v>471.78</v>
      </c>
      <c r="AC12" s="95" t="s">
        <v>75</v>
      </c>
    </row>
    <row r="13" spans="1:29" ht="22.5" customHeight="1">
      <c r="A13" s="41" t="s">
        <v>12</v>
      </c>
      <c r="B13" s="42"/>
      <c r="C13" s="97">
        <f>SUM(E13,G13,I13,K13,M13,O13,P13,R13,T13,V13,W13,Y13,AA13,AC13)</f>
        <v>1626.7299999999998</v>
      </c>
      <c r="D13" s="110">
        <f>SUM(AB13)</f>
        <v>402.79</v>
      </c>
      <c r="E13" s="95">
        <v>905.5</v>
      </c>
      <c r="F13" s="110">
        <v>351.29</v>
      </c>
      <c r="G13" s="95">
        <v>451.05</v>
      </c>
      <c r="H13" s="110">
        <v>17.39</v>
      </c>
      <c r="I13" s="111">
        <v>13.29</v>
      </c>
      <c r="J13" s="96" t="s">
        <v>8</v>
      </c>
      <c r="K13" s="95">
        <v>31.86</v>
      </c>
      <c r="L13" s="110">
        <v>27.63</v>
      </c>
      <c r="M13" s="95" t="s">
        <v>75</v>
      </c>
      <c r="N13" s="96" t="s">
        <v>8</v>
      </c>
      <c r="O13" s="95" t="s">
        <v>75</v>
      </c>
      <c r="P13" s="95" t="s">
        <v>75</v>
      </c>
      <c r="Q13" s="96" t="s">
        <v>8</v>
      </c>
      <c r="R13" s="95" t="s">
        <v>75</v>
      </c>
      <c r="S13" s="96" t="s">
        <v>8</v>
      </c>
      <c r="T13" s="95" t="s">
        <v>75</v>
      </c>
      <c r="U13" s="96" t="s">
        <v>8</v>
      </c>
      <c r="V13" s="95" t="s">
        <v>75</v>
      </c>
      <c r="W13" s="111">
        <v>6.9</v>
      </c>
      <c r="X13" s="96" t="s">
        <v>8</v>
      </c>
      <c r="Y13" s="95">
        <v>7.83</v>
      </c>
      <c r="Z13" s="110">
        <v>6.48</v>
      </c>
      <c r="AA13" s="95">
        <v>210.3</v>
      </c>
      <c r="AB13" s="110">
        <v>402.79</v>
      </c>
      <c r="AC13" s="95" t="s">
        <v>75</v>
      </c>
    </row>
    <row r="14" spans="1:29" ht="22.5" customHeight="1">
      <c r="A14" s="41" t="s">
        <v>13</v>
      </c>
      <c r="B14" s="42"/>
      <c r="C14" s="97">
        <f>SUM(E14,G14,I14,K14,M14,O14,P14,R14,T14,V14,W14,Y14,AA14,AC14)</f>
        <v>983.9499999999999</v>
      </c>
      <c r="D14" s="110">
        <f>SUM(AB14)</f>
        <v>758.35</v>
      </c>
      <c r="E14" s="95">
        <v>301.84</v>
      </c>
      <c r="F14" s="110">
        <v>236.18</v>
      </c>
      <c r="G14" s="111">
        <v>19</v>
      </c>
      <c r="H14" s="96" t="s">
        <v>8</v>
      </c>
      <c r="I14" s="111">
        <v>11.48</v>
      </c>
      <c r="J14" s="96" t="s">
        <v>8</v>
      </c>
      <c r="K14" s="95">
        <v>84.64</v>
      </c>
      <c r="L14" s="110">
        <v>55.66</v>
      </c>
      <c r="M14" s="95">
        <v>461.82</v>
      </c>
      <c r="N14" s="110">
        <v>428</v>
      </c>
      <c r="O14" s="95" t="s">
        <v>75</v>
      </c>
      <c r="P14" s="95">
        <v>9.09</v>
      </c>
      <c r="Q14" s="110">
        <v>2.08</v>
      </c>
      <c r="R14" s="95">
        <v>36.43</v>
      </c>
      <c r="S14" s="110">
        <v>36.43</v>
      </c>
      <c r="T14" s="95" t="s">
        <v>75</v>
      </c>
      <c r="U14" s="96" t="s">
        <v>8</v>
      </c>
      <c r="V14" s="95" t="s">
        <v>75</v>
      </c>
      <c r="W14" s="95" t="s">
        <v>75</v>
      </c>
      <c r="X14" s="96" t="s">
        <v>8</v>
      </c>
      <c r="Y14" s="95" t="s">
        <v>75</v>
      </c>
      <c r="Z14" s="96" t="s">
        <v>8</v>
      </c>
      <c r="AA14" s="112">
        <v>49.98</v>
      </c>
      <c r="AB14" s="110">
        <v>758.35</v>
      </c>
      <c r="AC14" s="95">
        <v>9.67</v>
      </c>
    </row>
    <row r="15" spans="1:29" ht="22.5" customHeight="1">
      <c r="A15" s="41" t="s">
        <v>14</v>
      </c>
      <c r="B15" s="42"/>
      <c r="C15" s="97">
        <f>SUM(E15,G15,I15,K15,M15,O15,P15,R15,T15,V15,W15,Y15,AA15,AC15)</f>
        <v>544.14</v>
      </c>
      <c r="D15" s="110">
        <f>SUM(AB15)</f>
        <v>98.1</v>
      </c>
      <c r="E15" s="111">
        <v>138</v>
      </c>
      <c r="F15" s="96" t="s">
        <v>8</v>
      </c>
      <c r="G15" s="95">
        <v>300.95</v>
      </c>
      <c r="H15" s="110">
        <v>45.21</v>
      </c>
      <c r="I15" s="111">
        <v>3.65</v>
      </c>
      <c r="J15" s="96" t="s">
        <v>8</v>
      </c>
      <c r="K15" s="95">
        <v>70.89</v>
      </c>
      <c r="L15" s="110">
        <v>47.9</v>
      </c>
      <c r="M15" s="95">
        <v>20.25</v>
      </c>
      <c r="N15" s="110">
        <v>2.11</v>
      </c>
      <c r="O15" s="95" t="s">
        <v>75</v>
      </c>
      <c r="P15" s="95">
        <v>2</v>
      </c>
      <c r="Q15" s="110">
        <v>2</v>
      </c>
      <c r="R15" s="95" t="s">
        <v>75</v>
      </c>
      <c r="S15" s="96" t="s">
        <v>8</v>
      </c>
      <c r="T15" s="95" t="s">
        <v>75</v>
      </c>
      <c r="U15" s="96" t="s">
        <v>8</v>
      </c>
      <c r="V15" s="95" t="s">
        <v>75</v>
      </c>
      <c r="W15" s="111">
        <v>0.88</v>
      </c>
      <c r="X15" s="110">
        <v>0.88</v>
      </c>
      <c r="Y15" s="95" t="s">
        <v>75</v>
      </c>
      <c r="Z15" s="96" t="s">
        <v>8</v>
      </c>
      <c r="AA15" s="112">
        <v>5.09</v>
      </c>
      <c r="AB15" s="110">
        <v>98.1</v>
      </c>
      <c r="AC15" s="95">
        <v>2.43</v>
      </c>
    </row>
    <row r="16" spans="1:29" ht="22.5" customHeight="1">
      <c r="A16" s="41" t="s">
        <v>15</v>
      </c>
      <c r="B16" s="42"/>
      <c r="C16" s="97">
        <f>SUM(E16,G16,I16,K16,M16,O16,P16,R16,T16,V16,W16,Y16,AA16,AC16)</f>
        <v>27.66</v>
      </c>
      <c r="D16" s="110">
        <f>SUM(AB16)</f>
        <v>8.35</v>
      </c>
      <c r="E16" s="95" t="s">
        <v>75</v>
      </c>
      <c r="F16" s="96" t="s">
        <v>8</v>
      </c>
      <c r="G16" s="95" t="s">
        <v>75</v>
      </c>
      <c r="H16" s="96" t="s">
        <v>75</v>
      </c>
      <c r="I16" s="95" t="s">
        <v>75</v>
      </c>
      <c r="J16" s="96" t="s">
        <v>8</v>
      </c>
      <c r="K16" s="111">
        <v>25.37</v>
      </c>
      <c r="L16" s="110">
        <v>8.35</v>
      </c>
      <c r="M16" s="111">
        <v>2.29</v>
      </c>
      <c r="N16" s="96" t="s">
        <v>8</v>
      </c>
      <c r="O16" s="95" t="s">
        <v>75</v>
      </c>
      <c r="P16" s="95" t="s">
        <v>75</v>
      </c>
      <c r="Q16" s="96" t="s">
        <v>8</v>
      </c>
      <c r="R16" s="95" t="s">
        <v>75</v>
      </c>
      <c r="S16" s="96" t="s">
        <v>8</v>
      </c>
      <c r="T16" s="95" t="s">
        <v>75</v>
      </c>
      <c r="U16" s="96" t="s">
        <v>8</v>
      </c>
      <c r="V16" s="95" t="s">
        <v>75</v>
      </c>
      <c r="W16" s="95" t="s">
        <v>75</v>
      </c>
      <c r="X16" s="96" t="s">
        <v>8</v>
      </c>
      <c r="Y16" s="95" t="s">
        <v>75</v>
      </c>
      <c r="Z16" s="96" t="s">
        <v>8</v>
      </c>
      <c r="AA16" s="95" t="s">
        <v>75</v>
      </c>
      <c r="AB16" s="110">
        <v>8.35</v>
      </c>
      <c r="AC16" s="95" t="s">
        <v>75</v>
      </c>
    </row>
    <row r="17" spans="1:29" ht="22.5" customHeight="1">
      <c r="A17" s="41"/>
      <c r="B17" s="42"/>
      <c r="C17" s="15"/>
      <c r="D17" s="109"/>
      <c r="E17" s="15"/>
      <c r="F17" s="96"/>
      <c r="G17" s="15"/>
      <c r="H17" s="96"/>
      <c r="I17" s="15"/>
      <c r="J17" s="96"/>
      <c r="K17" s="15"/>
      <c r="L17" s="96"/>
      <c r="M17" s="15"/>
      <c r="N17" s="96"/>
      <c r="O17" s="15"/>
      <c r="P17" s="15"/>
      <c r="Q17" s="96"/>
      <c r="R17" s="15"/>
      <c r="S17" s="96"/>
      <c r="T17" s="15"/>
      <c r="U17" s="96"/>
      <c r="V17" s="108"/>
      <c r="W17" s="15"/>
      <c r="X17" s="96"/>
      <c r="Y17" s="15"/>
      <c r="Z17" s="96"/>
      <c r="AA17" s="15"/>
      <c r="AB17" s="96"/>
      <c r="AC17" s="108"/>
    </row>
    <row r="18" spans="1:29" ht="22.5" customHeight="1">
      <c r="A18" s="41" t="s">
        <v>16</v>
      </c>
      <c r="B18" s="42"/>
      <c r="C18" s="97">
        <f>SUM(C19)</f>
        <v>6755.33</v>
      </c>
      <c r="D18" s="96">
        <f>SUM(D19)</f>
        <v>2930.67</v>
      </c>
      <c r="E18" s="95">
        <f>SUM(E19)</f>
        <v>6440.08</v>
      </c>
      <c r="F18" s="96">
        <f>SUM(F19)</f>
        <v>2930.67</v>
      </c>
      <c r="G18" s="95">
        <f>SUM(G19)</f>
        <v>43.34</v>
      </c>
      <c r="H18" s="96" t="s">
        <v>75</v>
      </c>
      <c r="I18" s="95">
        <f>SUM(I19)</f>
        <v>0.05</v>
      </c>
      <c r="J18" s="96" t="s">
        <v>75</v>
      </c>
      <c r="K18" s="96" t="s">
        <v>75</v>
      </c>
      <c r="L18" s="96" t="s">
        <v>75</v>
      </c>
      <c r="M18" s="96" t="s">
        <v>75</v>
      </c>
      <c r="N18" s="96" t="s">
        <v>75</v>
      </c>
      <c r="O18" s="96" t="s">
        <v>75</v>
      </c>
      <c r="P18" s="96" t="s">
        <v>75</v>
      </c>
      <c r="Q18" s="96" t="s">
        <v>75</v>
      </c>
      <c r="R18" s="96" t="s">
        <v>75</v>
      </c>
      <c r="S18" s="96" t="s">
        <v>75</v>
      </c>
      <c r="T18" s="95">
        <f>SUM(T19)</f>
        <v>30.64</v>
      </c>
      <c r="U18" s="96" t="s">
        <v>75</v>
      </c>
      <c r="V18" s="96" t="s">
        <v>75</v>
      </c>
      <c r="W18" s="96" t="s">
        <v>75</v>
      </c>
      <c r="X18" s="96" t="s">
        <v>75</v>
      </c>
      <c r="Y18" s="96" t="s">
        <v>75</v>
      </c>
      <c r="Z18" s="96" t="s">
        <v>75</v>
      </c>
      <c r="AA18" s="95">
        <f>SUM(AA19)</f>
        <v>199.61</v>
      </c>
      <c r="AB18" s="96">
        <f>SUM(AB19)</f>
        <v>2930.67</v>
      </c>
      <c r="AC18" s="95">
        <f>SUM(AC19)</f>
        <v>41.61</v>
      </c>
    </row>
    <row r="19" spans="1:29" ht="22.5" customHeight="1">
      <c r="A19" s="10"/>
      <c r="B19" s="11" t="s">
        <v>17</v>
      </c>
      <c r="C19" s="104">
        <f>SUM(E19,G19,I19,K19,M19,O19,P19,R19,T19,V19,W19,Y19,AA19,AC19)</f>
        <v>6755.33</v>
      </c>
      <c r="D19" s="102">
        <f>SUM(AB19)</f>
        <v>2930.67</v>
      </c>
      <c r="E19" s="101">
        <v>6440.08</v>
      </c>
      <c r="F19" s="102">
        <v>2930.67</v>
      </c>
      <c r="G19" s="103">
        <v>43.34</v>
      </c>
      <c r="H19" s="99" t="s">
        <v>8</v>
      </c>
      <c r="I19" s="103">
        <v>0.05</v>
      </c>
      <c r="J19" s="99" t="s">
        <v>8</v>
      </c>
      <c r="K19" s="101" t="s">
        <v>8</v>
      </c>
      <c r="L19" s="99" t="s">
        <v>8</v>
      </c>
      <c r="M19" s="101" t="s">
        <v>8</v>
      </c>
      <c r="N19" s="99" t="s">
        <v>8</v>
      </c>
      <c r="O19" s="101" t="s">
        <v>8</v>
      </c>
      <c r="P19" s="101" t="s">
        <v>8</v>
      </c>
      <c r="Q19" s="99" t="s">
        <v>8</v>
      </c>
      <c r="R19" s="101" t="s">
        <v>8</v>
      </c>
      <c r="S19" s="99" t="s">
        <v>8</v>
      </c>
      <c r="T19" s="103">
        <v>30.64</v>
      </c>
      <c r="U19" s="99" t="s">
        <v>8</v>
      </c>
      <c r="V19" s="101" t="s">
        <v>8</v>
      </c>
      <c r="W19" s="101" t="s">
        <v>8</v>
      </c>
      <c r="X19" s="99" t="s">
        <v>8</v>
      </c>
      <c r="Y19" s="101" t="s">
        <v>8</v>
      </c>
      <c r="Z19" s="99" t="s">
        <v>8</v>
      </c>
      <c r="AA19" s="105">
        <v>199.61</v>
      </c>
      <c r="AB19" s="102">
        <v>2930.67</v>
      </c>
      <c r="AC19" s="101">
        <v>41.61</v>
      </c>
    </row>
    <row r="20" spans="1:29" ht="22.5" customHeight="1">
      <c r="A20" s="10"/>
      <c r="B20" s="11"/>
      <c r="C20" s="19"/>
      <c r="D20" s="100"/>
      <c r="E20" s="19"/>
      <c r="F20" s="99"/>
      <c r="G20" s="19"/>
      <c r="H20" s="99"/>
      <c r="I20" s="19"/>
      <c r="J20" s="99"/>
      <c r="K20" s="19"/>
      <c r="L20" s="99"/>
      <c r="M20" s="19"/>
      <c r="N20" s="99"/>
      <c r="O20" s="19"/>
      <c r="P20" s="19"/>
      <c r="Q20" s="99"/>
      <c r="R20" s="19"/>
      <c r="S20" s="99"/>
      <c r="T20" s="19"/>
      <c r="U20" s="99"/>
      <c r="V20" s="98"/>
      <c r="W20" s="19"/>
      <c r="X20" s="99"/>
      <c r="Y20" s="19"/>
      <c r="Z20" s="99"/>
      <c r="AA20" s="19"/>
      <c r="AB20" s="99"/>
      <c r="AC20" s="98"/>
    </row>
    <row r="21" spans="1:29" ht="22.5" customHeight="1">
      <c r="A21" s="41" t="s">
        <v>18</v>
      </c>
      <c r="B21" s="42"/>
      <c r="C21" s="97">
        <f>SUM(C22:C25)</f>
        <v>50.28</v>
      </c>
      <c r="D21" s="96">
        <f>SUM(D22:D25)</f>
        <v>18.91</v>
      </c>
      <c r="E21" s="96" t="s">
        <v>75</v>
      </c>
      <c r="F21" s="96" t="s">
        <v>75</v>
      </c>
      <c r="G21" s="95">
        <f>SUM(G22:G25)</f>
        <v>1.75</v>
      </c>
      <c r="H21" s="96" t="s">
        <v>75</v>
      </c>
      <c r="I21" s="95">
        <f>SUM(I22:I25)</f>
        <v>0.16</v>
      </c>
      <c r="J21" s="96" t="s">
        <v>75</v>
      </c>
      <c r="K21" s="95">
        <f>SUM(K22:K25)</f>
        <v>39.27</v>
      </c>
      <c r="L21" s="96">
        <f>SUM(L22:L25)</f>
        <v>18.91</v>
      </c>
      <c r="M21" s="96" t="s">
        <v>75</v>
      </c>
      <c r="N21" s="96" t="s">
        <v>75</v>
      </c>
      <c r="O21" s="96" t="s">
        <v>75</v>
      </c>
      <c r="P21" s="96" t="s">
        <v>75</v>
      </c>
      <c r="Q21" s="96" t="s">
        <v>75</v>
      </c>
      <c r="R21" s="96" t="s">
        <v>75</v>
      </c>
      <c r="S21" s="96" t="s">
        <v>75</v>
      </c>
      <c r="T21" s="96" t="s">
        <v>75</v>
      </c>
      <c r="U21" s="96" t="s">
        <v>75</v>
      </c>
      <c r="V21" s="96" t="s">
        <v>75</v>
      </c>
      <c r="W21" s="96" t="s">
        <v>75</v>
      </c>
      <c r="X21" s="96" t="s">
        <v>75</v>
      </c>
      <c r="Y21" s="96" t="s">
        <v>75</v>
      </c>
      <c r="Z21" s="96" t="s">
        <v>75</v>
      </c>
      <c r="AA21" s="95">
        <f>SUM(AA22:AA25)</f>
        <v>7.6</v>
      </c>
      <c r="AB21" s="96">
        <f>SUM(AB22:AB25)</f>
        <v>18.91</v>
      </c>
      <c r="AC21" s="95">
        <f>SUM(AC22:AC25)</f>
        <v>1.5</v>
      </c>
    </row>
    <row r="22" spans="1:29" ht="22.5" customHeight="1">
      <c r="A22" s="10"/>
      <c r="B22" s="11" t="s">
        <v>19</v>
      </c>
      <c r="C22" s="104">
        <f>SUM(E22,G22,I22,K22,M22,O22,P22,R22,T22,V22,W22,Y22,AA22,AC22)</f>
        <v>48.370000000000005</v>
      </c>
      <c r="D22" s="102">
        <f>SUM(AB22)</f>
        <v>18.91</v>
      </c>
      <c r="E22" s="101" t="s">
        <v>8</v>
      </c>
      <c r="F22" s="99" t="s">
        <v>8</v>
      </c>
      <c r="G22" s="101" t="s">
        <v>8</v>
      </c>
      <c r="H22" s="99" t="s">
        <v>8</v>
      </c>
      <c r="I22" s="101" t="s">
        <v>8</v>
      </c>
      <c r="J22" s="99" t="s">
        <v>8</v>
      </c>
      <c r="K22" s="101">
        <v>39.27</v>
      </c>
      <c r="L22" s="102">
        <v>18.91</v>
      </c>
      <c r="M22" s="101" t="s">
        <v>8</v>
      </c>
      <c r="N22" s="99" t="s">
        <v>8</v>
      </c>
      <c r="O22" s="101" t="s">
        <v>8</v>
      </c>
      <c r="P22" s="101" t="s">
        <v>8</v>
      </c>
      <c r="Q22" s="99" t="s">
        <v>8</v>
      </c>
      <c r="R22" s="101" t="s">
        <v>8</v>
      </c>
      <c r="S22" s="99" t="s">
        <v>8</v>
      </c>
      <c r="T22" s="101" t="s">
        <v>8</v>
      </c>
      <c r="U22" s="99" t="s">
        <v>8</v>
      </c>
      <c r="V22" s="101" t="s">
        <v>8</v>
      </c>
      <c r="W22" s="101" t="s">
        <v>8</v>
      </c>
      <c r="X22" s="99" t="s">
        <v>8</v>
      </c>
      <c r="Y22" s="101" t="s">
        <v>8</v>
      </c>
      <c r="Z22" s="99" t="s">
        <v>8</v>
      </c>
      <c r="AA22" s="105">
        <v>7.6</v>
      </c>
      <c r="AB22" s="102">
        <v>18.91</v>
      </c>
      <c r="AC22" s="101">
        <v>1.5</v>
      </c>
    </row>
    <row r="23" spans="1:29" ht="22.5" customHeight="1">
      <c r="A23" s="10"/>
      <c r="B23" s="11" t="s">
        <v>20</v>
      </c>
      <c r="C23" s="101" t="s">
        <v>8</v>
      </c>
      <c r="D23" s="101" t="s">
        <v>8</v>
      </c>
      <c r="E23" s="101" t="s">
        <v>8</v>
      </c>
      <c r="F23" s="99" t="s">
        <v>8</v>
      </c>
      <c r="G23" s="101" t="s">
        <v>8</v>
      </c>
      <c r="H23" s="99" t="s">
        <v>8</v>
      </c>
      <c r="I23" s="101" t="s">
        <v>8</v>
      </c>
      <c r="J23" s="99" t="s">
        <v>8</v>
      </c>
      <c r="K23" s="101" t="s">
        <v>8</v>
      </c>
      <c r="L23" s="99" t="s">
        <v>8</v>
      </c>
      <c r="M23" s="101" t="s">
        <v>8</v>
      </c>
      <c r="N23" s="99" t="s">
        <v>8</v>
      </c>
      <c r="O23" s="101" t="s">
        <v>8</v>
      </c>
      <c r="P23" s="101" t="s">
        <v>8</v>
      </c>
      <c r="Q23" s="99" t="s">
        <v>8</v>
      </c>
      <c r="R23" s="101" t="s">
        <v>8</v>
      </c>
      <c r="S23" s="99" t="s">
        <v>8</v>
      </c>
      <c r="T23" s="101" t="s">
        <v>8</v>
      </c>
      <c r="U23" s="99" t="s">
        <v>8</v>
      </c>
      <c r="V23" s="101" t="s">
        <v>8</v>
      </c>
      <c r="W23" s="101" t="s">
        <v>8</v>
      </c>
      <c r="X23" s="99" t="s">
        <v>8</v>
      </c>
      <c r="Y23" s="101" t="s">
        <v>8</v>
      </c>
      <c r="Z23" s="99" t="s">
        <v>8</v>
      </c>
      <c r="AA23" s="101" t="s">
        <v>8</v>
      </c>
      <c r="AB23" s="99" t="s">
        <v>8</v>
      </c>
      <c r="AC23" s="101" t="s">
        <v>8</v>
      </c>
    </row>
    <row r="24" spans="1:29" ht="22.5" customHeight="1">
      <c r="A24" s="10"/>
      <c r="B24" s="11" t="s">
        <v>21</v>
      </c>
      <c r="C24" s="104">
        <f>SUM(E24,G24,I24,K24,M24,O24,P24,R24,T24,V24,W24,Y24,AA24,AC24)</f>
        <v>1.91</v>
      </c>
      <c r="D24" s="101" t="s">
        <v>8</v>
      </c>
      <c r="E24" s="101" t="s">
        <v>8</v>
      </c>
      <c r="F24" s="99" t="s">
        <v>8</v>
      </c>
      <c r="G24" s="103">
        <v>1.75</v>
      </c>
      <c r="H24" s="99" t="s">
        <v>8</v>
      </c>
      <c r="I24" s="103">
        <v>0.16</v>
      </c>
      <c r="J24" s="99" t="s">
        <v>8</v>
      </c>
      <c r="K24" s="101" t="s">
        <v>8</v>
      </c>
      <c r="L24" s="99" t="s">
        <v>8</v>
      </c>
      <c r="M24" s="101" t="s">
        <v>8</v>
      </c>
      <c r="N24" s="99" t="s">
        <v>8</v>
      </c>
      <c r="O24" s="101" t="s">
        <v>8</v>
      </c>
      <c r="P24" s="101" t="s">
        <v>8</v>
      </c>
      <c r="Q24" s="99" t="s">
        <v>8</v>
      </c>
      <c r="R24" s="101" t="s">
        <v>8</v>
      </c>
      <c r="S24" s="99" t="s">
        <v>8</v>
      </c>
      <c r="T24" s="101" t="s">
        <v>8</v>
      </c>
      <c r="U24" s="99" t="s">
        <v>8</v>
      </c>
      <c r="V24" s="101" t="s">
        <v>8</v>
      </c>
      <c r="W24" s="101" t="s">
        <v>8</v>
      </c>
      <c r="X24" s="99" t="s">
        <v>8</v>
      </c>
      <c r="Y24" s="101" t="s">
        <v>8</v>
      </c>
      <c r="Z24" s="99" t="s">
        <v>8</v>
      </c>
      <c r="AA24" s="101" t="s">
        <v>8</v>
      </c>
      <c r="AB24" s="99" t="s">
        <v>8</v>
      </c>
      <c r="AC24" s="101" t="s">
        <v>8</v>
      </c>
    </row>
    <row r="25" spans="1:29" ht="22.5" customHeight="1">
      <c r="A25" s="10"/>
      <c r="B25" s="11" t="s">
        <v>22</v>
      </c>
      <c r="C25" s="101" t="s">
        <v>8</v>
      </c>
      <c r="D25" s="101" t="s">
        <v>8</v>
      </c>
      <c r="E25" s="101" t="s">
        <v>8</v>
      </c>
      <c r="F25" s="99" t="s">
        <v>8</v>
      </c>
      <c r="G25" s="101" t="s">
        <v>8</v>
      </c>
      <c r="H25" s="99" t="s">
        <v>8</v>
      </c>
      <c r="I25" s="101" t="s">
        <v>8</v>
      </c>
      <c r="J25" s="99" t="s">
        <v>8</v>
      </c>
      <c r="K25" s="101" t="s">
        <v>8</v>
      </c>
      <c r="L25" s="99" t="s">
        <v>8</v>
      </c>
      <c r="M25" s="101" t="s">
        <v>8</v>
      </c>
      <c r="N25" s="99" t="s">
        <v>8</v>
      </c>
      <c r="O25" s="101" t="s">
        <v>8</v>
      </c>
      <c r="P25" s="101" t="s">
        <v>8</v>
      </c>
      <c r="Q25" s="99" t="s">
        <v>8</v>
      </c>
      <c r="R25" s="101" t="s">
        <v>8</v>
      </c>
      <c r="S25" s="99" t="s">
        <v>8</v>
      </c>
      <c r="T25" s="101" t="s">
        <v>8</v>
      </c>
      <c r="U25" s="99" t="s">
        <v>8</v>
      </c>
      <c r="V25" s="101" t="s">
        <v>8</v>
      </c>
      <c r="W25" s="101" t="s">
        <v>8</v>
      </c>
      <c r="X25" s="99" t="s">
        <v>8</v>
      </c>
      <c r="Y25" s="101" t="s">
        <v>8</v>
      </c>
      <c r="Z25" s="99" t="s">
        <v>8</v>
      </c>
      <c r="AA25" s="101" t="s">
        <v>8</v>
      </c>
      <c r="AB25" s="99" t="s">
        <v>8</v>
      </c>
      <c r="AC25" s="101" t="s">
        <v>8</v>
      </c>
    </row>
    <row r="26" spans="1:29" ht="22.5" customHeight="1">
      <c r="A26" s="10"/>
      <c r="B26" s="11"/>
      <c r="C26" s="19"/>
      <c r="D26" s="100"/>
      <c r="E26" s="19"/>
      <c r="F26" s="99"/>
      <c r="G26" s="19"/>
      <c r="H26" s="99"/>
      <c r="I26" s="19"/>
      <c r="J26" s="99"/>
      <c r="K26" s="19"/>
      <c r="L26" s="99"/>
      <c r="M26" s="19"/>
      <c r="N26" s="99"/>
      <c r="O26" s="19"/>
      <c r="P26" s="19"/>
      <c r="Q26" s="99"/>
      <c r="R26" s="19"/>
      <c r="S26" s="99"/>
      <c r="T26" s="19"/>
      <c r="U26" s="99"/>
      <c r="V26" s="98"/>
      <c r="W26" s="19"/>
      <c r="X26" s="99"/>
      <c r="Y26" s="19"/>
      <c r="Z26" s="99"/>
      <c r="AA26" s="19"/>
      <c r="AB26" s="99"/>
      <c r="AC26" s="98"/>
    </row>
    <row r="27" spans="1:29" ht="22.5" customHeight="1">
      <c r="A27" s="41" t="s">
        <v>23</v>
      </c>
      <c r="B27" s="42"/>
      <c r="C27" s="97">
        <f>SUM(C28:C35)</f>
        <v>38137.68</v>
      </c>
      <c r="D27" s="96">
        <f>SUM(D28:D35)</f>
        <v>7283.33</v>
      </c>
      <c r="E27" s="95">
        <f>SUM(E28:E35)</f>
        <v>31915.41</v>
      </c>
      <c r="F27" s="96">
        <f>SUM(F28:F35)</f>
        <v>5501.99</v>
      </c>
      <c r="G27" s="95">
        <f>SUM(G28:G35)</f>
        <v>4178.06</v>
      </c>
      <c r="H27" s="96">
        <f>SUM(H28:H35)</f>
        <v>1708.3700000000001</v>
      </c>
      <c r="I27" s="95">
        <f>SUM(I28:I35)</f>
        <v>2.29</v>
      </c>
      <c r="J27" s="96" t="s">
        <v>75</v>
      </c>
      <c r="K27" s="95">
        <f>SUM(K28:K35)</f>
        <v>29.22</v>
      </c>
      <c r="L27" s="96">
        <f>SUM(L28:L35)</f>
        <v>28.94</v>
      </c>
      <c r="M27" s="95">
        <f>SUM(M28:M35)</f>
        <v>21.29</v>
      </c>
      <c r="N27" s="96">
        <f>SUM(N28:N35)</f>
        <v>21.29</v>
      </c>
      <c r="O27" s="95">
        <f>SUM(O28:O35)</f>
        <v>0.78</v>
      </c>
      <c r="P27" s="96" t="s">
        <v>75</v>
      </c>
      <c r="Q27" s="96" t="s">
        <v>75</v>
      </c>
      <c r="R27" s="96" t="s">
        <v>75</v>
      </c>
      <c r="S27" s="96" t="s">
        <v>75</v>
      </c>
      <c r="T27" s="95">
        <f>SUM(T28:T35)</f>
        <v>616.99</v>
      </c>
      <c r="U27" s="96">
        <f>SUM(U28:U35)</f>
        <v>22.740000000000002</v>
      </c>
      <c r="V27" s="96" t="s">
        <v>75</v>
      </c>
      <c r="W27" s="96" t="s">
        <v>75</v>
      </c>
      <c r="X27" s="96" t="s">
        <v>75</v>
      </c>
      <c r="Y27" s="96" t="s">
        <v>75</v>
      </c>
      <c r="Z27" s="96" t="s">
        <v>75</v>
      </c>
      <c r="AA27" s="95">
        <f>SUM(AA28:AA35)</f>
        <v>1373.6399999999999</v>
      </c>
      <c r="AB27" s="96">
        <f>SUM(AB28:AB35)</f>
        <v>7283.33</v>
      </c>
      <c r="AC27" s="96" t="s">
        <v>75</v>
      </c>
    </row>
    <row r="28" spans="1:29" ht="22.5" customHeight="1">
      <c r="A28" s="10"/>
      <c r="B28" s="11" t="s">
        <v>24</v>
      </c>
      <c r="C28" s="104">
        <f>SUM(E28,G28,I28,K28,M28,O28,P28,R28,T28,V28,W28,Y28,AA28,AC28)</f>
        <v>29.22</v>
      </c>
      <c r="D28" s="102">
        <f>SUM(AB28)</f>
        <v>28.94</v>
      </c>
      <c r="E28" s="101" t="s">
        <v>8</v>
      </c>
      <c r="F28" s="99" t="s">
        <v>8</v>
      </c>
      <c r="G28" s="101" t="s">
        <v>8</v>
      </c>
      <c r="H28" s="99" t="s">
        <v>8</v>
      </c>
      <c r="I28" s="101" t="s">
        <v>8</v>
      </c>
      <c r="J28" s="99" t="s">
        <v>8</v>
      </c>
      <c r="K28" s="101">
        <v>29.22</v>
      </c>
      <c r="L28" s="102">
        <v>28.94</v>
      </c>
      <c r="M28" s="101" t="s">
        <v>8</v>
      </c>
      <c r="N28" s="99" t="s">
        <v>8</v>
      </c>
      <c r="O28" s="101" t="s">
        <v>8</v>
      </c>
      <c r="P28" s="101" t="s">
        <v>8</v>
      </c>
      <c r="Q28" s="99" t="s">
        <v>8</v>
      </c>
      <c r="R28" s="101" t="s">
        <v>8</v>
      </c>
      <c r="S28" s="99" t="s">
        <v>8</v>
      </c>
      <c r="T28" s="101" t="s">
        <v>8</v>
      </c>
      <c r="U28" s="99" t="s">
        <v>8</v>
      </c>
      <c r="V28" s="101" t="s">
        <v>8</v>
      </c>
      <c r="W28" s="101" t="s">
        <v>8</v>
      </c>
      <c r="X28" s="99" t="s">
        <v>8</v>
      </c>
      <c r="Y28" s="101" t="s">
        <v>8</v>
      </c>
      <c r="Z28" s="99" t="s">
        <v>8</v>
      </c>
      <c r="AA28" s="101" t="s">
        <v>8</v>
      </c>
      <c r="AB28" s="102">
        <v>28.94</v>
      </c>
      <c r="AC28" s="101" t="s">
        <v>8</v>
      </c>
    </row>
    <row r="29" spans="1:29" ht="22.5" customHeight="1">
      <c r="A29" s="10"/>
      <c r="B29" s="11" t="s">
        <v>25</v>
      </c>
      <c r="C29" s="104">
        <f>SUM(E29,G29,I29,K29,M29,O29,P29,R29,T29,V29,W29,Y29,AA29,AC29)</f>
        <v>86.25999999999999</v>
      </c>
      <c r="D29" s="102">
        <f>SUM(AB29)</f>
        <v>21.29</v>
      </c>
      <c r="E29" s="101" t="s">
        <v>8</v>
      </c>
      <c r="F29" s="99" t="s">
        <v>8</v>
      </c>
      <c r="G29" s="103">
        <v>10.6</v>
      </c>
      <c r="H29" s="99" t="s">
        <v>8</v>
      </c>
      <c r="I29" s="103">
        <v>1.59</v>
      </c>
      <c r="J29" s="99" t="s">
        <v>8</v>
      </c>
      <c r="K29" s="101" t="s">
        <v>8</v>
      </c>
      <c r="L29" s="99" t="s">
        <v>8</v>
      </c>
      <c r="M29" s="101">
        <v>21.29</v>
      </c>
      <c r="N29" s="102">
        <v>21.29</v>
      </c>
      <c r="O29" s="101" t="s">
        <v>8</v>
      </c>
      <c r="P29" s="101" t="s">
        <v>8</v>
      </c>
      <c r="Q29" s="99" t="s">
        <v>8</v>
      </c>
      <c r="R29" s="101" t="s">
        <v>8</v>
      </c>
      <c r="S29" s="99" t="s">
        <v>8</v>
      </c>
      <c r="T29" s="103">
        <v>14.08</v>
      </c>
      <c r="U29" s="99" t="s">
        <v>8</v>
      </c>
      <c r="V29" s="101" t="s">
        <v>8</v>
      </c>
      <c r="W29" s="101" t="s">
        <v>8</v>
      </c>
      <c r="X29" s="99" t="s">
        <v>8</v>
      </c>
      <c r="Y29" s="101" t="s">
        <v>8</v>
      </c>
      <c r="Z29" s="99" t="s">
        <v>8</v>
      </c>
      <c r="AA29" s="105">
        <v>38.7</v>
      </c>
      <c r="AB29" s="102">
        <v>21.29</v>
      </c>
      <c r="AC29" s="101" t="s">
        <v>8</v>
      </c>
    </row>
    <row r="30" spans="1:29" ht="22.5" customHeight="1">
      <c r="A30" s="10"/>
      <c r="B30" s="11" t="s">
        <v>26</v>
      </c>
      <c r="C30" s="101" t="s">
        <v>8</v>
      </c>
      <c r="D30" s="101" t="s">
        <v>8</v>
      </c>
      <c r="E30" s="101" t="s">
        <v>8</v>
      </c>
      <c r="F30" s="99" t="s">
        <v>8</v>
      </c>
      <c r="G30" s="101" t="s">
        <v>8</v>
      </c>
      <c r="H30" s="99" t="s">
        <v>8</v>
      </c>
      <c r="I30" s="101" t="s">
        <v>8</v>
      </c>
      <c r="J30" s="99" t="s">
        <v>8</v>
      </c>
      <c r="K30" s="101" t="s">
        <v>8</v>
      </c>
      <c r="L30" s="99" t="s">
        <v>8</v>
      </c>
      <c r="M30" s="101" t="s">
        <v>8</v>
      </c>
      <c r="N30" s="99" t="s">
        <v>8</v>
      </c>
      <c r="O30" s="101" t="s">
        <v>8</v>
      </c>
      <c r="P30" s="101" t="s">
        <v>8</v>
      </c>
      <c r="Q30" s="99" t="s">
        <v>8</v>
      </c>
      <c r="R30" s="101" t="s">
        <v>8</v>
      </c>
      <c r="S30" s="99" t="s">
        <v>8</v>
      </c>
      <c r="T30" s="101" t="s">
        <v>8</v>
      </c>
      <c r="U30" s="99" t="s">
        <v>8</v>
      </c>
      <c r="V30" s="101" t="s">
        <v>8</v>
      </c>
      <c r="W30" s="101" t="s">
        <v>8</v>
      </c>
      <c r="X30" s="99" t="s">
        <v>8</v>
      </c>
      <c r="Y30" s="101" t="s">
        <v>8</v>
      </c>
      <c r="Z30" s="99" t="s">
        <v>8</v>
      </c>
      <c r="AA30" s="101" t="s">
        <v>8</v>
      </c>
      <c r="AB30" s="99" t="s">
        <v>8</v>
      </c>
      <c r="AC30" s="101" t="s">
        <v>8</v>
      </c>
    </row>
    <row r="31" spans="1:29" ht="22.5" customHeight="1">
      <c r="A31" s="10"/>
      <c r="B31" s="11" t="s">
        <v>27</v>
      </c>
      <c r="C31" s="104">
        <f>SUM(E31,G31,I31,K31,M31,O31,P31,R31,T31,V31,W31,Y31,AA31,AC31)</f>
        <v>2675.59</v>
      </c>
      <c r="D31" s="101" t="s">
        <v>8</v>
      </c>
      <c r="E31" s="103">
        <v>1926.45</v>
      </c>
      <c r="F31" s="99" t="s">
        <v>8</v>
      </c>
      <c r="G31" s="103">
        <v>661.45</v>
      </c>
      <c r="H31" s="99" t="s">
        <v>8</v>
      </c>
      <c r="I31" s="101" t="s">
        <v>8</v>
      </c>
      <c r="J31" s="99" t="s">
        <v>8</v>
      </c>
      <c r="K31" s="101" t="s">
        <v>8</v>
      </c>
      <c r="L31" s="99" t="s">
        <v>8</v>
      </c>
      <c r="M31" s="101" t="s">
        <v>8</v>
      </c>
      <c r="N31" s="99" t="s">
        <v>8</v>
      </c>
      <c r="O31" s="101" t="s">
        <v>8</v>
      </c>
      <c r="P31" s="101" t="s">
        <v>8</v>
      </c>
      <c r="Q31" s="99" t="s">
        <v>8</v>
      </c>
      <c r="R31" s="101" t="s">
        <v>8</v>
      </c>
      <c r="S31" s="99" t="s">
        <v>8</v>
      </c>
      <c r="T31" s="103">
        <v>87.69</v>
      </c>
      <c r="U31" s="99" t="s">
        <v>8</v>
      </c>
      <c r="V31" s="101" t="s">
        <v>8</v>
      </c>
      <c r="W31" s="101" t="s">
        <v>8</v>
      </c>
      <c r="X31" s="99" t="s">
        <v>8</v>
      </c>
      <c r="Y31" s="101" t="s">
        <v>8</v>
      </c>
      <c r="Z31" s="99" t="s">
        <v>8</v>
      </c>
      <c r="AA31" s="101" t="s">
        <v>8</v>
      </c>
      <c r="AB31" s="99" t="s">
        <v>8</v>
      </c>
      <c r="AC31" s="101" t="s">
        <v>8</v>
      </c>
    </row>
    <row r="32" spans="1:29" ht="22.5" customHeight="1">
      <c r="A32" s="10"/>
      <c r="B32" s="11" t="s">
        <v>28</v>
      </c>
      <c r="C32" s="104">
        <f>SUM(E32,G32,I32,K32,M32,O32,P32,R32,T32,V32,W32,Y32,AA32,AC32)</f>
        <v>9804.16</v>
      </c>
      <c r="D32" s="102">
        <f>SUM(AB32)</f>
        <v>3001.33</v>
      </c>
      <c r="E32" s="101">
        <v>9025.98</v>
      </c>
      <c r="F32" s="102">
        <v>3001.33</v>
      </c>
      <c r="G32" s="103">
        <v>714.44</v>
      </c>
      <c r="H32" s="99" t="s">
        <v>8</v>
      </c>
      <c r="I32" s="101" t="s">
        <v>8</v>
      </c>
      <c r="J32" s="99" t="s">
        <v>8</v>
      </c>
      <c r="K32" s="101" t="s">
        <v>8</v>
      </c>
      <c r="L32" s="99" t="s">
        <v>8</v>
      </c>
      <c r="M32" s="101" t="s">
        <v>8</v>
      </c>
      <c r="N32" s="99" t="s">
        <v>8</v>
      </c>
      <c r="O32" s="101" t="s">
        <v>8</v>
      </c>
      <c r="P32" s="101" t="s">
        <v>8</v>
      </c>
      <c r="Q32" s="99" t="s">
        <v>8</v>
      </c>
      <c r="R32" s="101" t="s">
        <v>8</v>
      </c>
      <c r="S32" s="99" t="s">
        <v>8</v>
      </c>
      <c r="T32" s="103">
        <v>31.02</v>
      </c>
      <c r="U32" s="99" t="s">
        <v>8</v>
      </c>
      <c r="V32" s="101" t="s">
        <v>8</v>
      </c>
      <c r="W32" s="101" t="s">
        <v>8</v>
      </c>
      <c r="X32" s="99" t="s">
        <v>8</v>
      </c>
      <c r="Y32" s="101" t="s">
        <v>8</v>
      </c>
      <c r="Z32" s="99" t="s">
        <v>8</v>
      </c>
      <c r="AA32" s="105">
        <v>32.72</v>
      </c>
      <c r="AB32" s="102">
        <v>3001.33</v>
      </c>
      <c r="AC32" s="101" t="s">
        <v>8</v>
      </c>
    </row>
    <row r="33" spans="1:29" ht="22.5" customHeight="1">
      <c r="A33" s="10"/>
      <c r="B33" s="11" t="s">
        <v>29</v>
      </c>
      <c r="C33" s="104">
        <f>SUM(E33,G33,I33,K33,M33,O33,P33,R33,T33,V33,W33,Y33,AA33,AC33)</f>
        <v>885.9300000000001</v>
      </c>
      <c r="D33" s="102">
        <f>SUM(AB33)</f>
        <v>11.18</v>
      </c>
      <c r="E33" s="103">
        <v>713.86</v>
      </c>
      <c r="F33" s="99" t="s">
        <v>8</v>
      </c>
      <c r="G33" s="103">
        <v>19.87</v>
      </c>
      <c r="H33" s="99" t="s">
        <v>8</v>
      </c>
      <c r="I33" s="101" t="s">
        <v>8</v>
      </c>
      <c r="J33" s="99" t="s">
        <v>8</v>
      </c>
      <c r="K33" s="101" t="s">
        <v>8</v>
      </c>
      <c r="L33" s="99" t="s">
        <v>8</v>
      </c>
      <c r="M33" s="101" t="s">
        <v>8</v>
      </c>
      <c r="N33" s="99" t="s">
        <v>8</v>
      </c>
      <c r="O33" s="101" t="s">
        <v>8</v>
      </c>
      <c r="P33" s="101" t="s">
        <v>8</v>
      </c>
      <c r="Q33" s="99" t="s">
        <v>8</v>
      </c>
      <c r="R33" s="101" t="s">
        <v>8</v>
      </c>
      <c r="S33" s="99" t="s">
        <v>8</v>
      </c>
      <c r="T33" s="101">
        <v>152.2</v>
      </c>
      <c r="U33" s="102">
        <v>11.18</v>
      </c>
      <c r="V33" s="101" t="s">
        <v>8</v>
      </c>
      <c r="W33" s="101" t="s">
        <v>8</v>
      </c>
      <c r="X33" s="99" t="s">
        <v>8</v>
      </c>
      <c r="Y33" s="101" t="s">
        <v>8</v>
      </c>
      <c r="Z33" s="99" t="s">
        <v>8</v>
      </c>
      <c r="AA33" s="101" t="s">
        <v>8</v>
      </c>
      <c r="AB33" s="102">
        <v>11.18</v>
      </c>
      <c r="AC33" s="101" t="s">
        <v>8</v>
      </c>
    </row>
    <row r="34" spans="1:29" ht="22.5" customHeight="1">
      <c r="A34" s="10"/>
      <c r="B34" s="11" t="s">
        <v>30</v>
      </c>
      <c r="C34" s="104">
        <f>SUM(E34,G34,I34,K34,M34,O34,P34,R34,T34,V34,W34,Y34,AA34,AC34)</f>
        <v>9052.149999999998</v>
      </c>
      <c r="D34" s="102">
        <f>SUM(AB34)</f>
        <v>1955.55</v>
      </c>
      <c r="E34" s="101">
        <v>8684.71</v>
      </c>
      <c r="F34" s="102">
        <v>1955.15</v>
      </c>
      <c r="G34" s="101">
        <v>110.13</v>
      </c>
      <c r="H34" s="102">
        <v>0.4</v>
      </c>
      <c r="I34" s="101" t="s">
        <v>8</v>
      </c>
      <c r="J34" s="99" t="s">
        <v>8</v>
      </c>
      <c r="K34" s="101" t="s">
        <v>8</v>
      </c>
      <c r="L34" s="99" t="s">
        <v>8</v>
      </c>
      <c r="M34" s="101" t="s">
        <v>8</v>
      </c>
      <c r="N34" s="99" t="s">
        <v>8</v>
      </c>
      <c r="O34" s="101" t="s">
        <v>8</v>
      </c>
      <c r="P34" s="101" t="s">
        <v>8</v>
      </c>
      <c r="Q34" s="99" t="s">
        <v>8</v>
      </c>
      <c r="R34" s="101" t="s">
        <v>8</v>
      </c>
      <c r="S34" s="99" t="s">
        <v>8</v>
      </c>
      <c r="T34" s="103">
        <v>130.17</v>
      </c>
      <c r="U34" s="99" t="s">
        <v>8</v>
      </c>
      <c r="V34" s="101" t="s">
        <v>8</v>
      </c>
      <c r="W34" s="101" t="s">
        <v>8</v>
      </c>
      <c r="X34" s="99" t="s">
        <v>8</v>
      </c>
      <c r="Y34" s="101" t="s">
        <v>8</v>
      </c>
      <c r="Z34" s="99" t="s">
        <v>8</v>
      </c>
      <c r="AA34" s="105">
        <v>127.14</v>
      </c>
      <c r="AB34" s="102">
        <v>1955.55</v>
      </c>
      <c r="AC34" s="101" t="s">
        <v>8</v>
      </c>
    </row>
    <row r="35" spans="1:29" ht="22.5" customHeight="1">
      <c r="A35" s="10"/>
      <c r="B35" s="11" t="s">
        <v>31</v>
      </c>
      <c r="C35" s="104">
        <f>SUM(E35,G35,I35,K35,M35,O35,P35,R35,T35,V35,W35,Y35,AA35,AC35)</f>
        <v>15604.37</v>
      </c>
      <c r="D35" s="102">
        <f>SUM(AB35)</f>
        <v>2265.04</v>
      </c>
      <c r="E35" s="101">
        <v>11564.41</v>
      </c>
      <c r="F35" s="102">
        <v>545.51</v>
      </c>
      <c r="G35" s="101">
        <v>2661.57</v>
      </c>
      <c r="H35" s="102">
        <v>1707.97</v>
      </c>
      <c r="I35" s="101">
        <v>0.7</v>
      </c>
      <c r="J35" s="99" t="s">
        <v>8</v>
      </c>
      <c r="K35" s="101" t="s">
        <v>8</v>
      </c>
      <c r="L35" s="99" t="s">
        <v>8</v>
      </c>
      <c r="M35" s="101" t="s">
        <v>8</v>
      </c>
      <c r="N35" s="99" t="s">
        <v>8</v>
      </c>
      <c r="O35" s="105">
        <v>0.78</v>
      </c>
      <c r="P35" s="101" t="s">
        <v>8</v>
      </c>
      <c r="Q35" s="99" t="s">
        <v>8</v>
      </c>
      <c r="R35" s="101" t="s">
        <v>8</v>
      </c>
      <c r="S35" s="99" t="s">
        <v>8</v>
      </c>
      <c r="T35" s="105">
        <v>201.83</v>
      </c>
      <c r="U35" s="102">
        <v>11.56</v>
      </c>
      <c r="V35" s="101" t="s">
        <v>8</v>
      </c>
      <c r="W35" s="101" t="s">
        <v>8</v>
      </c>
      <c r="X35" s="99" t="s">
        <v>8</v>
      </c>
      <c r="Y35" s="101" t="s">
        <v>8</v>
      </c>
      <c r="Z35" s="99" t="s">
        <v>8</v>
      </c>
      <c r="AA35" s="105">
        <v>1175.08</v>
      </c>
      <c r="AB35" s="102">
        <v>2265.04</v>
      </c>
      <c r="AC35" s="101" t="s">
        <v>8</v>
      </c>
    </row>
    <row r="36" spans="1:29" ht="22.5" customHeight="1">
      <c r="A36" s="10"/>
      <c r="B36" s="11"/>
      <c r="C36" s="19"/>
      <c r="D36" s="100"/>
      <c r="E36" s="19"/>
      <c r="F36" s="99"/>
      <c r="G36" s="19"/>
      <c r="H36" s="99"/>
      <c r="I36" s="19"/>
      <c r="J36" s="99"/>
      <c r="K36" s="19"/>
      <c r="L36" s="99"/>
      <c r="M36" s="19"/>
      <c r="N36" s="99"/>
      <c r="O36" s="19"/>
      <c r="P36" s="19"/>
      <c r="Q36" s="99"/>
      <c r="R36" s="19"/>
      <c r="S36" s="99"/>
      <c r="T36" s="19"/>
      <c r="U36" s="99"/>
      <c r="V36" s="98"/>
      <c r="W36" s="19"/>
      <c r="X36" s="99"/>
      <c r="Y36" s="19"/>
      <c r="Z36" s="99"/>
      <c r="AA36" s="19"/>
      <c r="AB36" s="99"/>
      <c r="AC36" s="98"/>
    </row>
    <row r="37" spans="1:29" ht="22.5" customHeight="1">
      <c r="A37" s="41" t="s">
        <v>32</v>
      </c>
      <c r="B37" s="42"/>
      <c r="C37" s="97">
        <f>SUM(C38:C42)</f>
        <v>1106.85</v>
      </c>
      <c r="D37" s="96">
        <f>SUM(D38:D42)</f>
        <v>334.26</v>
      </c>
      <c r="E37" s="95">
        <f>SUM(E38:E42)</f>
        <v>505.93</v>
      </c>
      <c r="F37" s="96">
        <f>SUM(F38:F42)</f>
        <v>256.7</v>
      </c>
      <c r="G37" s="95">
        <f>SUM(G38:G42)</f>
        <v>91.18</v>
      </c>
      <c r="H37" s="96">
        <f>SUM(H38:H42)</f>
        <v>10.44</v>
      </c>
      <c r="I37" s="95">
        <f>SUM(I38:I42)</f>
        <v>3.36</v>
      </c>
      <c r="J37" s="96" t="s">
        <v>75</v>
      </c>
      <c r="K37" s="95">
        <f>SUM(K38:K42)</f>
        <v>443.28</v>
      </c>
      <c r="L37" s="96">
        <f>SUM(L38:L42)</f>
        <v>67.12</v>
      </c>
      <c r="M37" s="96" t="s">
        <v>75</v>
      </c>
      <c r="N37" s="96" t="s">
        <v>75</v>
      </c>
      <c r="O37" s="96" t="s">
        <v>75</v>
      </c>
      <c r="P37" s="96" t="s">
        <v>75</v>
      </c>
      <c r="Q37" s="96" t="s">
        <v>75</v>
      </c>
      <c r="R37" s="96" t="s">
        <v>75</v>
      </c>
      <c r="S37" s="96" t="s">
        <v>75</v>
      </c>
      <c r="T37" s="96" t="s">
        <v>75</v>
      </c>
      <c r="U37" s="96" t="s">
        <v>75</v>
      </c>
      <c r="V37" s="96" t="s">
        <v>75</v>
      </c>
      <c r="W37" s="96" t="s">
        <v>75</v>
      </c>
      <c r="X37" s="96" t="s">
        <v>75</v>
      </c>
      <c r="Y37" s="96" t="s">
        <v>75</v>
      </c>
      <c r="Z37" s="96" t="s">
        <v>75</v>
      </c>
      <c r="AA37" s="95">
        <f>SUM(AA38:AA42)</f>
        <v>63.1</v>
      </c>
      <c r="AB37" s="96">
        <f>SUM(AB38:AB42)</f>
        <v>334.26</v>
      </c>
      <c r="AC37" s="96" t="s">
        <v>75</v>
      </c>
    </row>
    <row r="38" spans="1:29" ht="22.5" customHeight="1">
      <c r="A38" s="10"/>
      <c r="B38" s="11" t="s">
        <v>33</v>
      </c>
      <c r="C38" s="104">
        <f>SUM(E38,G38,I38,K38,M38,O38,P38,R38,T38,V38,W38,Y38,AA38,AC38)</f>
        <v>572.91</v>
      </c>
      <c r="D38" s="102">
        <f>SUM(AB38)</f>
        <v>256.7</v>
      </c>
      <c r="E38" s="101">
        <v>451.38</v>
      </c>
      <c r="F38" s="102">
        <v>256.7</v>
      </c>
      <c r="G38" s="103">
        <v>56.95</v>
      </c>
      <c r="H38" s="99" t="s">
        <v>8</v>
      </c>
      <c r="I38" s="103">
        <v>3.04</v>
      </c>
      <c r="J38" s="99" t="s">
        <v>8</v>
      </c>
      <c r="K38" s="101" t="s">
        <v>8</v>
      </c>
      <c r="L38" s="99" t="s">
        <v>8</v>
      </c>
      <c r="M38" s="101" t="s">
        <v>8</v>
      </c>
      <c r="N38" s="99" t="s">
        <v>8</v>
      </c>
      <c r="O38" s="101" t="s">
        <v>8</v>
      </c>
      <c r="P38" s="101" t="s">
        <v>8</v>
      </c>
      <c r="Q38" s="99" t="s">
        <v>8</v>
      </c>
      <c r="R38" s="101" t="s">
        <v>8</v>
      </c>
      <c r="S38" s="99" t="s">
        <v>8</v>
      </c>
      <c r="T38" s="101" t="s">
        <v>8</v>
      </c>
      <c r="U38" s="99" t="s">
        <v>8</v>
      </c>
      <c r="V38" s="101" t="s">
        <v>8</v>
      </c>
      <c r="W38" s="101" t="s">
        <v>8</v>
      </c>
      <c r="X38" s="99" t="s">
        <v>8</v>
      </c>
      <c r="Y38" s="101" t="s">
        <v>8</v>
      </c>
      <c r="Z38" s="99" t="s">
        <v>8</v>
      </c>
      <c r="AA38" s="105">
        <v>61.54</v>
      </c>
      <c r="AB38" s="102">
        <v>256.7</v>
      </c>
      <c r="AC38" s="101" t="s">
        <v>8</v>
      </c>
    </row>
    <row r="39" spans="1:29" ht="22.5" customHeight="1">
      <c r="A39" s="10"/>
      <c r="B39" s="11" t="s">
        <v>34</v>
      </c>
      <c r="C39" s="104">
        <f>SUM(E39,G39,I39,K39,M39,O39,P39,R39,T39,V39,W39,Y39,AA39,AC39)</f>
        <v>107.67</v>
      </c>
      <c r="D39" s="102">
        <f>SUM(AB39)</f>
        <v>10.71</v>
      </c>
      <c r="E39" s="103">
        <v>54.55</v>
      </c>
      <c r="F39" s="99" t="s">
        <v>8</v>
      </c>
      <c r="G39" s="103">
        <v>34.23</v>
      </c>
      <c r="H39" s="102">
        <v>10.44</v>
      </c>
      <c r="I39" s="103">
        <v>0.32</v>
      </c>
      <c r="J39" s="99" t="s">
        <v>8</v>
      </c>
      <c r="K39" s="101">
        <v>17.01</v>
      </c>
      <c r="L39" s="102">
        <v>0.27</v>
      </c>
      <c r="M39" s="101" t="s">
        <v>8</v>
      </c>
      <c r="N39" s="99" t="s">
        <v>8</v>
      </c>
      <c r="O39" s="101" t="s">
        <v>8</v>
      </c>
      <c r="P39" s="101" t="s">
        <v>8</v>
      </c>
      <c r="Q39" s="99" t="s">
        <v>8</v>
      </c>
      <c r="R39" s="101" t="s">
        <v>8</v>
      </c>
      <c r="S39" s="99" t="s">
        <v>8</v>
      </c>
      <c r="T39" s="101" t="s">
        <v>8</v>
      </c>
      <c r="U39" s="99" t="s">
        <v>8</v>
      </c>
      <c r="V39" s="101" t="s">
        <v>8</v>
      </c>
      <c r="W39" s="101" t="s">
        <v>8</v>
      </c>
      <c r="X39" s="99" t="s">
        <v>8</v>
      </c>
      <c r="Y39" s="101" t="s">
        <v>8</v>
      </c>
      <c r="Z39" s="99" t="s">
        <v>8</v>
      </c>
      <c r="AA39" s="105">
        <v>1.56</v>
      </c>
      <c r="AB39" s="102">
        <v>10.71</v>
      </c>
      <c r="AC39" s="101" t="s">
        <v>8</v>
      </c>
    </row>
    <row r="40" spans="1:29" ht="22.5" customHeight="1">
      <c r="A40" s="10"/>
      <c r="B40" s="11" t="s">
        <v>35</v>
      </c>
      <c r="C40" s="104">
        <f>SUM(E40,G40,I40,K40,M40,O40,P40,R40,T40,V40,W40,Y40,AA40,AC40)</f>
        <v>44.32</v>
      </c>
      <c r="D40" s="102">
        <f>SUM(AB40)</f>
        <v>2.48</v>
      </c>
      <c r="E40" s="101" t="s">
        <v>8</v>
      </c>
      <c r="F40" s="99" t="s">
        <v>8</v>
      </c>
      <c r="G40" s="101" t="s">
        <v>8</v>
      </c>
      <c r="H40" s="99" t="s">
        <v>8</v>
      </c>
      <c r="I40" s="101" t="s">
        <v>8</v>
      </c>
      <c r="J40" s="99" t="s">
        <v>8</v>
      </c>
      <c r="K40" s="101">
        <v>44.32</v>
      </c>
      <c r="L40" s="102">
        <v>2.48</v>
      </c>
      <c r="M40" s="101" t="s">
        <v>8</v>
      </c>
      <c r="N40" s="99" t="s">
        <v>8</v>
      </c>
      <c r="O40" s="101" t="s">
        <v>8</v>
      </c>
      <c r="P40" s="101" t="s">
        <v>8</v>
      </c>
      <c r="Q40" s="99" t="s">
        <v>8</v>
      </c>
      <c r="R40" s="101" t="s">
        <v>8</v>
      </c>
      <c r="S40" s="99" t="s">
        <v>8</v>
      </c>
      <c r="T40" s="101" t="s">
        <v>8</v>
      </c>
      <c r="U40" s="99" t="s">
        <v>8</v>
      </c>
      <c r="V40" s="101" t="s">
        <v>8</v>
      </c>
      <c r="W40" s="101" t="s">
        <v>8</v>
      </c>
      <c r="X40" s="99" t="s">
        <v>8</v>
      </c>
      <c r="Y40" s="101" t="s">
        <v>8</v>
      </c>
      <c r="Z40" s="99" t="s">
        <v>8</v>
      </c>
      <c r="AA40" s="101" t="s">
        <v>8</v>
      </c>
      <c r="AB40" s="102">
        <v>2.48</v>
      </c>
      <c r="AC40" s="101" t="s">
        <v>8</v>
      </c>
    </row>
    <row r="41" spans="1:29" ht="22.5" customHeight="1">
      <c r="A41" s="10"/>
      <c r="B41" s="11" t="s">
        <v>36</v>
      </c>
      <c r="C41" s="104">
        <f>SUM(E41,G41,I41,K41,M41,O41,P41,R41,T41,V41,W41,Y41,AA41,AC41)</f>
        <v>75.14</v>
      </c>
      <c r="D41" s="102">
        <f>SUM(AB41)</f>
        <v>64.37</v>
      </c>
      <c r="E41" s="101" t="s">
        <v>8</v>
      </c>
      <c r="F41" s="99" t="s">
        <v>8</v>
      </c>
      <c r="G41" s="101" t="s">
        <v>8</v>
      </c>
      <c r="H41" s="99" t="s">
        <v>8</v>
      </c>
      <c r="I41" s="101" t="s">
        <v>8</v>
      </c>
      <c r="J41" s="99" t="s">
        <v>8</v>
      </c>
      <c r="K41" s="101">
        <v>75.14</v>
      </c>
      <c r="L41" s="102">
        <v>64.37</v>
      </c>
      <c r="M41" s="101" t="s">
        <v>8</v>
      </c>
      <c r="N41" s="99" t="s">
        <v>8</v>
      </c>
      <c r="O41" s="101" t="s">
        <v>8</v>
      </c>
      <c r="P41" s="101" t="s">
        <v>8</v>
      </c>
      <c r="Q41" s="99" t="s">
        <v>8</v>
      </c>
      <c r="R41" s="101" t="s">
        <v>8</v>
      </c>
      <c r="S41" s="99" t="s">
        <v>8</v>
      </c>
      <c r="T41" s="101" t="s">
        <v>8</v>
      </c>
      <c r="U41" s="99" t="s">
        <v>8</v>
      </c>
      <c r="V41" s="101" t="s">
        <v>8</v>
      </c>
      <c r="W41" s="101" t="s">
        <v>8</v>
      </c>
      <c r="X41" s="99" t="s">
        <v>8</v>
      </c>
      <c r="Y41" s="101" t="s">
        <v>8</v>
      </c>
      <c r="Z41" s="99" t="s">
        <v>8</v>
      </c>
      <c r="AA41" s="101" t="s">
        <v>8</v>
      </c>
      <c r="AB41" s="102">
        <v>64.37</v>
      </c>
      <c r="AC41" s="101" t="s">
        <v>8</v>
      </c>
    </row>
    <row r="42" spans="1:29" ht="22.5" customHeight="1">
      <c r="A42" s="10"/>
      <c r="B42" s="11" t="s">
        <v>37</v>
      </c>
      <c r="C42" s="104">
        <f>SUM(E42,G42,I42,K42,M42,O42,P42,R42,T42,V42,W42,Y42,AA42,AC42)</f>
        <v>306.81</v>
      </c>
      <c r="D42" s="101" t="s">
        <v>8</v>
      </c>
      <c r="E42" s="101" t="s">
        <v>8</v>
      </c>
      <c r="F42" s="99" t="s">
        <v>8</v>
      </c>
      <c r="G42" s="101" t="s">
        <v>8</v>
      </c>
      <c r="H42" s="99" t="s">
        <v>8</v>
      </c>
      <c r="I42" s="101" t="s">
        <v>8</v>
      </c>
      <c r="J42" s="99" t="s">
        <v>8</v>
      </c>
      <c r="K42" s="103">
        <v>306.81</v>
      </c>
      <c r="L42" s="99" t="s">
        <v>8</v>
      </c>
      <c r="M42" s="101" t="s">
        <v>8</v>
      </c>
      <c r="N42" s="99" t="s">
        <v>8</v>
      </c>
      <c r="O42" s="101" t="s">
        <v>8</v>
      </c>
      <c r="P42" s="101" t="s">
        <v>8</v>
      </c>
      <c r="Q42" s="99" t="s">
        <v>8</v>
      </c>
      <c r="R42" s="101" t="s">
        <v>8</v>
      </c>
      <c r="S42" s="99" t="s">
        <v>8</v>
      </c>
      <c r="T42" s="101" t="s">
        <v>8</v>
      </c>
      <c r="U42" s="99" t="s">
        <v>8</v>
      </c>
      <c r="V42" s="101" t="s">
        <v>8</v>
      </c>
      <c r="W42" s="101" t="s">
        <v>8</v>
      </c>
      <c r="X42" s="99" t="s">
        <v>8</v>
      </c>
      <c r="Y42" s="101" t="s">
        <v>8</v>
      </c>
      <c r="Z42" s="99" t="s">
        <v>8</v>
      </c>
      <c r="AA42" s="101" t="s">
        <v>8</v>
      </c>
      <c r="AB42" s="99" t="s">
        <v>8</v>
      </c>
      <c r="AC42" s="101" t="s">
        <v>8</v>
      </c>
    </row>
    <row r="43" spans="1:29" ht="22.5" customHeight="1">
      <c r="A43" s="10"/>
      <c r="B43" s="11"/>
      <c r="C43" s="19"/>
      <c r="D43" s="100"/>
      <c r="E43" s="19"/>
      <c r="F43" s="99"/>
      <c r="G43" s="19"/>
      <c r="H43" s="99"/>
      <c r="I43" s="19"/>
      <c r="J43" s="99"/>
      <c r="K43" s="19"/>
      <c r="L43" s="99"/>
      <c r="M43" s="19"/>
      <c r="N43" s="99"/>
      <c r="O43" s="19"/>
      <c r="P43" s="19"/>
      <c r="Q43" s="99"/>
      <c r="R43" s="19"/>
      <c r="S43" s="99"/>
      <c r="T43" s="19"/>
      <c r="U43" s="99"/>
      <c r="V43" s="98"/>
      <c r="W43" s="19"/>
      <c r="X43" s="99"/>
      <c r="Y43" s="19"/>
      <c r="Z43" s="99"/>
      <c r="AA43" s="19"/>
      <c r="AB43" s="99"/>
      <c r="AC43" s="98"/>
    </row>
    <row r="44" spans="1:29" ht="22.5" customHeight="1">
      <c r="A44" s="41" t="s">
        <v>38</v>
      </c>
      <c r="B44" s="42"/>
      <c r="C44" s="97">
        <f>SUM(C45:C48)</f>
        <v>1844.89</v>
      </c>
      <c r="D44" s="96">
        <f>SUM(D45:D48)</f>
        <v>673.35</v>
      </c>
      <c r="E44" s="95">
        <f>SUM(E45:E48)</f>
        <v>1228.07</v>
      </c>
      <c r="F44" s="96">
        <f>SUM(F45:F48)</f>
        <v>549.96</v>
      </c>
      <c r="G44" s="95">
        <f>SUM(G45:G48)</f>
        <v>217.76999999999998</v>
      </c>
      <c r="H44" s="96" t="s">
        <v>75</v>
      </c>
      <c r="I44" s="95">
        <f>SUM(I45:I48)</f>
        <v>23.979999999999997</v>
      </c>
      <c r="J44" s="96" t="s">
        <v>75</v>
      </c>
      <c r="K44" s="95">
        <f>SUM(K45:K48)</f>
        <v>223.38</v>
      </c>
      <c r="L44" s="96">
        <f>SUM(L45:L48)</f>
        <v>78.6</v>
      </c>
      <c r="M44" s="95">
        <f>SUM(M45:M48)</f>
        <v>88.4</v>
      </c>
      <c r="N44" s="96">
        <f>SUM(N45:N48)</f>
        <v>30.36</v>
      </c>
      <c r="O44" s="96" t="s">
        <v>75</v>
      </c>
      <c r="P44" s="96" t="s">
        <v>75</v>
      </c>
      <c r="Q44" s="96" t="s">
        <v>75</v>
      </c>
      <c r="R44" s="96" t="s">
        <v>75</v>
      </c>
      <c r="S44" s="96" t="s">
        <v>75</v>
      </c>
      <c r="T44" s="96" t="s">
        <v>75</v>
      </c>
      <c r="U44" s="96" t="s">
        <v>75</v>
      </c>
      <c r="V44" s="96" t="s">
        <v>75</v>
      </c>
      <c r="W44" s="95">
        <f>SUM(W45:W48)</f>
        <v>13.49</v>
      </c>
      <c r="X44" s="96" t="s">
        <v>75</v>
      </c>
      <c r="Y44" s="95">
        <f>SUM(Y45:Y48)</f>
        <v>14.43</v>
      </c>
      <c r="Z44" s="96">
        <f>SUM(Z45:Z48)</f>
        <v>14.43</v>
      </c>
      <c r="AA44" s="95">
        <f>SUM(AA45:AA48)</f>
        <v>35.370000000000005</v>
      </c>
      <c r="AB44" s="96">
        <f>SUM(AB45:AB48)</f>
        <v>673.35</v>
      </c>
      <c r="AC44" s="96" t="s">
        <v>75</v>
      </c>
    </row>
    <row r="45" spans="1:29" ht="22.5" customHeight="1">
      <c r="A45" s="106"/>
      <c r="B45" s="11" t="s">
        <v>39</v>
      </c>
      <c r="C45" s="104">
        <f>SUM(E45,G45,I45,K45,M45,O45,P45,R45,T45,V45,W45,Y45,AA45,AC45)</f>
        <v>258.91999999999996</v>
      </c>
      <c r="D45" s="102">
        <f>SUM(AB45)</f>
        <v>31.77</v>
      </c>
      <c r="E45" s="103">
        <v>66.71</v>
      </c>
      <c r="F45" s="99" t="s">
        <v>8</v>
      </c>
      <c r="G45" s="103">
        <v>31.09</v>
      </c>
      <c r="H45" s="99" t="s">
        <v>8</v>
      </c>
      <c r="I45" s="103">
        <v>1.31</v>
      </c>
      <c r="J45" s="99" t="s">
        <v>8</v>
      </c>
      <c r="K45" s="101">
        <v>37.27</v>
      </c>
      <c r="L45" s="102">
        <v>10.63</v>
      </c>
      <c r="M45" s="101">
        <v>63.63</v>
      </c>
      <c r="N45" s="102">
        <v>6.71</v>
      </c>
      <c r="O45" s="101" t="s">
        <v>8</v>
      </c>
      <c r="P45" s="101" t="s">
        <v>8</v>
      </c>
      <c r="Q45" s="99" t="s">
        <v>8</v>
      </c>
      <c r="R45" s="101" t="s">
        <v>8</v>
      </c>
      <c r="S45" s="99" t="s">
        <v>8</v>
      </c>
      <c r="T45" s="101" t="s">
        <v>8</v>
      </c>
      <c r="U45" s="99" t="s">
        <v>8</v>
      </c>
      <c r="V45" s="101" t="s">
        <v>8</v>
      </c>
      <c r="W45" s="103">
        <v>12.48</v>
      </c>
      <c r="X45" s="99" t="s">
        <v>8</v>
      </c>
      <c r="Y45" s="107">
        <v>14.43</v>
      </c>
      <c r="Z45" s="102">
        <v>14.43</v>
      </c>
      <c r="AA45" s="105">
        <v>32</v>
      </c>
      <c r="AB45" s="102">
        <v>31.77</v>
      </c>
      <c r="AC45" s="101" t="s">
        <v>8</v>
      </c>
    </row>
    <row r="46" spans="1:29" ht="22.5" customHeight="1">
      <c r="A46" s="106"/>
      <c r="B46" s="11" t="s">
        <v>40</v>
      </c>
      <c r="C46" s="104">
        <f>SUM(E46,G46,I46,K46,M46,O46,P46,R46,T46,V46,W46,Y46,AA46,AC46)</f>
        <v>296.89</v>
      </c>
      <c r="D46" s="102">
        <f>SUM(AB46)</f>
        <v>115.37</v>
      </c>
      <c r="E46" s="101">
        <v>190.55</v>
      </c>
      <c r="F46" s="102">
        <v>100.93</v>
      </c>
      <c r="G46" s="103">
        <v>65.96</v>
      </c>
      <c r="H46" s="99" t="s">
        <v>8</v>
      </c>
      <c r="I46" s="103">
        <v>17.95</v>
      </c>
      <c r="J46" s="99" t="s">
        <v>8</v>
      </c>
      <c r="K46" s="101">
        <v>22.43</v>
      </c>
      <c r="L46" s="102">
        <v>14.44</v>
      </c>
      <c r="M46" s="101" t="s">
        <v>8</v>
      </c>
      <c r="N46" s="99" t="s">
        <v>8</v>
      </c>
      <c r="O46" s="101" t="s">
        <v>8</v>
      </c>
      <c r="P46" s="101" t="s">
        <v>8</v>
      </c>
      <c r="Q46" s="99" t="s">
        <v>8</v>
      </c>
      <c r="R46" s="101" t="s">
        <v>8</v>
      </c>
      <c r="S46" s="99" t="s">
        <v>8</v>
      </c>
      <c r="T46" s="101" t="s">
        <v>8</v>
      </c>
      <c r="U46" s="99" t="s">
        <v>8</v>
      </c>
      <c r="V46" s="101" t="s">
        <v>8</v>
      </c>
      <c r="W46" s="101" t="s">
        <v>8</v>
      </c>
      <c r="X46" s="99" t="s">
        <v>8</v>
      </c>
      <c r="Y46" s="101" t="s">
        <v>8</v>
      </c>
      <c r="Z46" s="99" t="s">
        <v>8</v>
      </c>
      <c r="AA46" s="101" t="s">
        <v>8</v>
      </c>
      <c r="AB46" s="102">
        <v>115.37</v>
      </c>
      <c r="AC46" s="101" t="s">
        <v>8</v>
      </c>
    </row>
    <row r="47" spans="1:29" ht="22.5" customHeight="1">
      <c r="A47" s="106"/>
      <c r="B47" s="11" t="s">
        <v>41</v>
      </c>
      <c r="C47" s="104">
        <f>SUM(E47,G47,I47,K47,M47,O47,P47,R47,T47,V47,W47,Y47,AA47,AC47)</f>
        <v>105.43</v>
      </c>
      <c r="D47" s="102">
        <f>SUM(AB47)</f>
        <v>64.77</v>
      </c>
      <c r="E47" s="101" t="s">
        <v>8</v>
      </c>
      <c r="F47" s="99" t="s">
        <v>8</v>
      </c>
      <c r="G47" s="103">
        <v>14.81</v>
      </c>
      <c r="H47" s="99" t="s">
        <v>8</v>
      </c>
      <c r="I47" s="103">
        <v>1.49</v>
      </c>
      <c r="J47" s="99" t="s">
        <v>8</v>
      </c>
      <c r="K47" s="101">
        <v>63.09</v>
      </c>
      <c r="L47" s="102">
        <v>41.12</v>
      </c>
      <c r="M47" s="101">
        <v>24.54</v>
      </c>
      <c r="N47" s="102">
        <v>23.65</v>
      </c>
      <c r="O47" s="101" t="s">
        <v>8</v>
      </c>
      <c r="P47" s="101" t="s">
        <v>8</v>
      </c>
      <c r="Q47" s="99" t="s">
        <v>8</v>
      </c>
      <c r="R47" s="101" t="s">
        <v>8</v>
      </c>
      <c r="S47" s="99" t="s">
        <v>8</v>
      </c>
      <c r="T47" s="101" t="s">
        <v>8</v>
      </c>
      <c r="U47" s="99" t="s">
        <v>8</v>
      </c>
      <c r="V47" s="101" t="s">
        <v>8</v>
      </c>
      <c r="W47" s="103">
        <v>1.01</v>
      </c>
      <c r="X47" s="99" t="s">
        <v>8</v>
      </c>
      <c r="Y47" s="101" t="s">
        <v>8</v>
      </c>
      <c r="Z47" s="99" t="s">
        <v>8</v>
      </c>
      <c r="AA47" s="105">
        <v>0.49</v>
      </c>
      <c r="AB47" s="102">
        <v>64.77</v>
      </c>
      <c r="AC47" s="101" t="s">
        <v>8</v>
      </c>
    </row>
    <row r="48" spans="1:29" ht="22.5" customHeight="1">
      <c r="A48" s="106"/>
      <c r="B48" s="11" t="s">
        <v>42</v>
      </c>
      <c r="C48" s="104">
        <f>SUM(E48,G48,I48,K48,M48,O48,P48,R48,T48,V48,W48,Y48,AA48,AC48)</f>
        <v>1183.65</v>
      </c>
      <c r="D48" s="102">
        <f>SUM(AB48)</f>
        <v>461.44</v>
      </c>
      <c r="E48" s="101">
        <v>970.81</v>
      </c>
      <c r="F48" s="102">
        <v>449.03</v>
      </c>
      <c r="G48" s="103">
        <v>105.91</v>
      </c>
      <c r="H48" s="99" t="s">
        <v>8</v>
      </c>
      <c r="I48" s="103">
        <v>3.23</v>
      </c>
      <c r="J48" s="99" t="s">
        <v>8</v>
      </c>
      <c r="K48" s="101">
        <v>100.59</v>
      </c>
      <c r="L48" s="102">
        <v>12.41</v>
      </c>
      <c r="M48" s="103">
        <v>0.23</v>
      </c>
      <c r="N48" s="99" t="s">
        <v>8</v>
      </c>
      <c r="O48" s="101" t="s">
        <v>8</v>
      </c>
      <c r="P48" s="101" t="s">
        <v>8</v>
      </c>
      <c r="Q48" s="99" t="s">
        <v>8</v>
      </c>
      <c r="R48" s="101" t="s">
        <v>8</v>
      </c>
      <c r="S48" s="99" t="s">
        <v>8</v>
      </c>
      <c r="T48" s="101" t="s">
        <v>8</v>
      </c>
      <c r="U48" s="99" t="s">
        <v>8</v>
      </c>
      <c r="V48" s="101" t="s">
        <v>8</v>
      </c>
      <c r="W48" s="101" t="s">
        <v>8</v>
      </c>
      <c r="X48" s="99" t="s">
        <v>8</v>
      </c>
      <c r="Y48" s="101" t="s">
        <v>8</v>
      </c>
      <c r="Z48" s="99" t="s">
        <v>8</v>
      </c>
      <c r="AA48" s="105">
        <v>2.88</v>
      </c>
      <c r="AB48" s="102">
        <v>461.44</v>
      </c>
      <c r="AC48" s="101" t="s">
        <v>8</v>
      </c>
    </row>
    <row r="49" spans="1:29" ht="22.5" customHeight="1">
      <c r="A49" s="106"/>
      <c r="B49" s="11"/>
      <c r="C49" s="19"/>
      <c r="D49" s="100"/>
      <c r="E49" s="19"/>
      <c r="F49" s="99"/>
      <c r="G49" s="19"/>
      <c r="H49" s="99"/>
      <c r="I49" s="19"/>
      <c r="J49" s="99"/>
      <c r="K49" s="19"/>
      <c r="L49" s="99"/>
      <c r="M49" s="19"/>
      <c r="N49" s="99"/>
      <c r="O49" s="19"/>
      <c r="P49" s="19"/>
      <c r="Q49" s="99"/>
      <c r="R49" s="19"/>
      <c r="S49" s="99"/>
      <c r="T49" s="19"/>
      <c r="U49" s="99"/>
      <c r="V49" s="98"/>
      <c r="W49" s="19"/>
      <c r="X49" s="99"/>
      <c r="Y49" s="19"/>
      <c r="Z49" s="99"/>
      <c r="AA49" s="19"/>
      <c r="AB49" s="99"/>
      <c r="AC49" s="98"/>
    </row>
    <row r="50" spans="1:29" ht="22.5" customHeight="1">
      <c r="A50" s="41" t="s">
        <v>43</v>
      </c>
      <c r="B50" s="42"/>
      <c r="C50" s="97">
        <f>SUM(C51:C56)</f>
        <v>1840.53</v>
      </c>
      <c r="D50" s="96">
        <f>SUM(D51:D56)</f>
        <v>747.9499999999999</v>
      </c>
      <c r="E50" s="95">
        <f>SUM(E51:E56)</f>
        <v>950.98</v>
      </c>
      <c r="F50" s="96">
        <f>SUM(F51:F56)</f>
        <v>595.15</v>
      </c>
      <c r="G50" s="95">
        <f>SUM(G51:G56)</f>
        <v>787.01</v>
      </c>
      <c r="H50" s="96">
        <f>SUM(H51:H56)</f>
        <v>152.8</v>
      </c>
      <c r="I50" s="95">
        <f>SUM(I51:I56)</f>
        <v>23.15</v>
      </c>
      <c r="J50" s="96" t="s">
        <v>75</v>
      </c>
      <c r="K50" s="96" t="s">
        <v>75</v>
      </c>
      <c r="L50" s="96" t="s">
        <v>75</v>
      </c>
      <c r="M50" s="95">
        <f>SUM(M51:M56)</f>
        <v>0.53</v>
      </c>
      <c r="N50" s="96" t="s">
        <v>75</v>
      </c>
      <c r="O50" s="96" t="s">
        <v>75</v>
      </c>
      <c r="P50" s="96" t="s">
        <v>75</v>
      </c>
      <c r="Q50" s="96" t="s">
        <v>75</v>
      </c>
      <c r="R50" s="96" t="s">
        <v>75</v>
      </c>
      <c r="S50" s="96" t="s">
        <v>75</v>
      </c>
      <c r="T50" s="96" t="s">
        <v>75</v>
      </c>
      <c r="U50" s="96" t="s">
        <v>75</v>
      </c>
      <c r="V50" s="95">
        <f>SUM(V51:V56)</f>
        <v>0.03</v>
      </c>
      <c r="W50" s="96" t="s">
        <v>75</v>
      </c>
      <c r="X50" s="96" t="s">
        <v>75</v>
      </c>
      <c r="Y50" s="96" t="s">
        <v>75</v>
      </c>
      <c r="Z50" s="96" t="s">
        <v>75</v>
      </c>
      <c r="AA50" s="95">
        <f>SUM(AA51:AA56)</f>
        <v>77.94</v>
      </c>
      <c r="AB50" s="96">
        <f>SUM(AB51:AB56)</f>
        <v>747.9499999999999</v>
      </c>
      <c r="AC50" s="95">
        <f>SUM(AC51:AC56)</f>
        <v>0.89</v>
      </c>
    </row>
    <row r="51" spans="1:29" ht="22.5" customHeight="1">
      <c r="A51" s="10"/>
      <c r="B51" s="11" t="s">
        <v>44</v>
      </c>
      <c r="C51" s="104">
        <f>SUM(E51,G51,I51,K51,M51,O51,P51,R51,T51,V51,W51,Y51,AA51,AC51)</f>
        <v>28.4</v>
      </c>
      <c r="D51" s="101" t="s">
        <v>8</v>
      </c>
      <c r="E51" s="105">
        <v>20</v>
      </c>
      <c r="F51" s="99" t="s">
        <v>8</v>
      </c>
      <c r="G51" s="101" t="s">
        <v>8</v>
      </c>
      <c r="H51" s="99" t="s">
        <v>8</v>
      </c>
      <c r="I51" s="101">
        <v>0.97</v>
      </c>
      <c r="J51" s="99" t="s">
        <v>8</v>
      </c>
      <c r="K51" s="101" t="s">
        <v>75</v>
      </c>
      <c r="L51" s="99" t="s">
        <v>8</v>
      </c>
      <c r="M51" s="101" t="s">
        <v>75</v>
      </c>
      <c r="N51" s="99" t="s">
        <v>8</v>
      </c>
      <c r="O51" s="101" t="s">
        <v>75</v>
      </c>
      <c r="P51" s="101" t="s">
        <v>75</v>
      </c>
      <c r="Q51" s="99" t="s">
        <v>8</v>
      </c>
      <c r="R51" s="101" t="s">
        <v>75</v>
      </c>
      <c r="S51" s="99" t="s">
        <v>8</v>
      </c>
      <c r="T51" s="101" t="s">
        <v>75</v>
      </c>
      <c r="U51" s="99" t="s">
        <v>8</v>
      </c>
      <c r="V51" s="101" t="s">
        <v>75</v>
      </c>
      <c r="W51" s="101" t="s">
        <v>75</v>
      </c>
      <c r="X51" s="99" t="s">
        <v>8</v>
      </c>
      <c r="Y51" s="101" t="s">
        <v>75</v>
      </c>
      <c r="Z51" s="99" t="s">
        <v>8</v>
      </c>
      <c r="AA51" s="103">
        <v>7.43</v>
      </c>
      <c r="AB51" s="99" t="s">
        <v>8</v>
      </c>
      <c r="AC51" s="101" t="s">
        <v>75</v>
      </c>
    </row>
    <row r="52" spans="1:29" ht="22.5" customHeight="1">
      <c r="A52" s="10"/>
      <c r="B52" s="11" t="s">
        <v>45</v>
      </c>
      <c r="C52" s="104">
        <f>SUM(E52,G52,I52,K52,M52,O52,P52,R52,T52,V52,W52,Y52,AA52,AC52)</f>
        <v>17.54</v>
      </c>
      <c r="D52" s="101" t="s">
        <v>8</v>
      </c>
      <c r="E52" s="101" t="s">
        <v>8</v>
      </c>
      <c r="F52" s="99" t="s">
        <v>8</v>
      </c>
      <c r="G52" s="103">
        <v>15.55</v>
      </c>
      <c r="H52" s="99" t="s">
        <v>8</v>
      </c>
      <c r="I52" s="103">
        <v>1.99</v>
      </c>
      <c r="J52" s="99" t="s">
        <v>8</v>
      </c>
      <c r="K52" s="101" t="s">
        <v>75</v>
      </c>
      <c r="L52" s="99" t="s">
        <v>8</v>
      </c>
      <c r="M52" s="101" t="s">
        <v>75</v>
      </c>
      <c r="N52" s="99" t="s">
        <v>8</v>
      </c>
      <c r="O52" s="101" t="s">
        <v>75</v>
      </c>
      <c r="P52" s="101" t="s">
        <v>75</v>
      </c>
      <c r="Q52" s="99" t="s">
        <v>8</v>
      </c>
      <c r="R52" s="101" t="s">
        <v>75</v>
      </c>
      <c r="S52" s="99" t="s">
        <v>8</v>
      </c>
      <c r="T52" s="101" t="s">
        <v>75</v>
      </c>
      <c r="U52" s="99" t="s">
        <v>8</v>
      </c>
      <c r="V52" s="101" t="s">
        <v>75</v>
      </c>
      <c r="W52" s="101" t="s">
        <v>75</v>
      </c>
      <c r="X52" s="99" t="s">
        <v>8</v>
      </c>
      <c r="Y52" s="101" t="s">
        <v>75</v>
      </c>
      <c r="Z52" s="99" t="s">
        <v>8</v>
      </c>
      <c r="AA52" s="101" t="s">
        <v>75</v>
      </c>
      <c r="AB52" s="99" t="s">
        <v>8</v>
      </c>
      <c r="AC52" s="101" t="s">
        <v>75</v>
      </c>
    </row>
    <row r="53" spans="1:29" ht="22.5" customHeight="1">
      <c r="A53" s="10"/>
      <c r="B53" s="11" t="s">
        <v>46</v>
      </c>
      <c r="C53" s="104">
        <f>SUM(E53,G53,I53,K53,M53,O53,P53,R53,T53,V53,W53,Y53,AA53,AC53)</f>
        <v>303.8299999999999</v>
      </c>
      <c r="D53" s="102">
        <f>SUM(AB53)</f>
        <v>30.51</v>
      </c>
      <c r="E53" s="103">
        <v>202.51</v>
      </c>
      <c r="F53" s="99" t="s">
        <v>8</v>
      </c>
      <c r="G53" s="101">
        <v>43.72</v>
      </c>
      <c r="H53" s="102">
        <v>30.51</v>
      </c>
      <c r="I53" s="103">
        <v>13.49</v>
      </c>
      <c r="J53" s="99" t="s">
        <v>8</v>
      </c>
      <c r="K53" s="101" t="s">
        <v>75</v>
      </c>
      <c r="L53" s="99" t="s">
        <v>8</v>
      </c>
      <c r="M53" s="101" t="s">
        <v>75</v>
      </c>
      <c r="N53" s="99" t="s">
        <v>8</v>
      </c>
      <c r="O53" s="101" t="s">
        <v>75</v>
      </c>
      <c r="P53" s="101" t="s">
        <v>75</v>
      </c>
      <c r="Q53" s="99" t="s">
        <v>8</v>
      </c>
      <c r="R53" s="101" t="s">
        <v>75</v>
      </c>
      <c r="S53" s="99" t="s">
        <v>8</v>
      </c>
      <c r="T53" s="101" t="s">
        <v>75</v>
      </c>
      <c r="U53" s="99" t="s">
        <v>8</v>
      </c>
      <c r="V53" s="101">
        <v>0.03</v>
      </c>
      <c r="W53" s="101" t="s">
        <v>75</v>
      </c>
      <c r="X53" s="99" t="s">
        <v>8</v>
      </c>
      <c r="Y53" s="101" t="s">
        <v>75</v>
      </c>
      <c r="Z53" s="99" t="s">
        <v>8</v>
      </c>
      <c r="AA53" s="105">
        <v>43.19</v>
      </c>
      <c r="AB53" s="102">
        <v>30.51</v>
      </c>
      <c r="AC53" s="101">
        <v>0.89</v>
      </c>
    </row>
    <row r="54" spans="1:29" ht="22.5" customHeight="1">
      <c r="A54" s="10"/>
      <c r="B54" s="11" t="s">
        <v>47</v>
      </c>
      <c r="C54" s="104">
        <f>SUM(E54,G54,I54,K54,M54,O54,P54,R54,T54,V54,W54,Y54,AA54,AC54)</f>
        <v>1372.78</v>
      </c>
      <c r="D54" s="102">
        <f>SUM(AB54)</f>
        <v>695.54</v>
      </c>
      <c r="E54" s="101">
        <v>728.47</v>
      </c>
      <c r="F54" s="102">
        <v>595.15</v>
      </c>
      <c r="G54" s="101">
        <v>615.3</v>
      </c>
      <c r="H54" s="102">
        <v>100.39</v>
      </c>
      <c r="I54" s="103">
        <v>1.69</v>
      </c>
      <c r="J54" s="99" t="s">
        <v>8</v>
      </c>
      <c r="K54" s="101" t="s">
        <v>75</v>
      </c>
      <c r="L54" s="99" t="s">
        <v>8</v>
      </c>
      <c r="M54" s="101" t="s">
        <v>75</v>
      </c>
      <c r="N54" s="99" t="s">
        <v>8</v>
      </c>
      <c r="O54" s="101" t="s">
        <v>75</v>
      </c>
      <c r="P54" s="101" t="s">
        <v>75</v>
      </c>
      <c r="Q54" s="99" t="s">
        <v>8</v>
      </c>
      <c r="R54" s="101" t="s">
        <v>75</v>
      </c>
      <c r="S54" s="99" t="s">
        <v>8</v>
      </c>
      <c r="T54" s="101" t="s">
        <v>75</v>
      </c>
      <c r="U54" s="99" t="s">
        <v>8</v>
      </c>
      <c r="V54" s="101" t="s">
        <v>75</v>
      </c>
      <c r="W54" s="101" t="s">
        <v>75</v>
      </c>
      <c r="X54" s="99" t="s">
        <v>8</v>
      </c>
      <c r="Y54" s="101" t="s">
        <v>75</v>
      </c>
      <c r="Z54" s="99" t="s">
        <v>8</v>
      </c>
      <c r="AA54" s="105">
        <v>27.32</v>
      </c>
      <c r="AB54" s="102">
        <v>695.54</v>
      </c>
      <c r="AC54" s="101" t="s">
        <v>75</v>
      </c>
    </row>
    <row r="55" spans="1:29" ht="22.5" customHeight="1">
      <c r="A55" s="10"/>
      <c r="B55" s="11" t="s">
        <v>48</v>
      </c>
      <c r="C55" s="104">
        <f>SUM(E55,G55,I55,K55,M55,O55,P55,R55,T55,V55,W55,Y55,AA55,AC55)</f>
        <v>3.71</v>
      </c>
      <c r="D55" s="101" t="s">
        <v>8</v>
      </c>
      <c r="E55" s="101" t="s">
        <v>8</v>
      </c>
      <c r="F55" s="99" t="s">
        <v>8</v>
      </c>
      <c r="G55" s="101" t="s">
        <v>8</v>
      </c>
      <c r="H55" s="99" t="s">
        <v>8</v>
      </c>
      <c r="I55" s="103">
        <v>3.18</v>
      </c>
      <c r="J55" s="99" t="s">
        <v>8</v>
      </c>
      <c r="K55" s="101" t="s">
        <v>75</v>
      </c>
      <c r="L55" s="99" t="s">
        <v>8</v>
      </c>
      <c r="M55" s="103">
        <v>0.53</v>
      </c>
      <c r="N55" s="99" t="s">
        <v>8</v>
      </c>
      <c r="O55" s="101" t="s">
        <v>75</v>
      </c>
      <c r="P55" s="101" t="s">
        <v>75</v>
      </c>
      <c r="Q55" s="99" t="s">
        <v>8</v>
      </c>
      <c r="R55" s="101" t="s">
        <v>75</v>
      </c>
      <c r="S55" s="99" t="s">
        <v>8</v>
      </c>
      <c r="T55" s="101" t="s">
        <v>75</v>
      </c>
      <c r="U55" s="99" t="s">
        <v>8</v>
      </c>
      <c r="V55" s="101" t="s">
        <v>75</v>
      </c>
      <c r="W55" s="101" t="s">
        <v>75</v>
      </c>
      <c r="X55" s="99" t="s">
        <v>8</v>
      </c>
      <c r="Y55" s="101" t="s">
        <v>75</v>
      </c>
      <c r="Z55" s="99" t="s">
        <v>8</v>
      </c>
      <c r="AA55" s="101" t="s">
        <v>75</v>
      </c>
      <c r="AB55" s="99" t="s">
        <v>8</v>
      </c>
      <c r="AC55" s="101" t="s">
        <v>75</v>
      </c>
    </row>
    <row r="56" spans="1:29" ht="22.5" customHeight="1">
      <c r="A56" s="10"/>
      <c r="B56" s="11" t="s">
        <v>49</v>
      </c>
      <c r="C56" s="104">
        <f>SUM(E56,G56,I56,K56,M56,O56,P56,R56,T56,V56,W56,Y56,AA56,AC56)</f>
        <v>114.27</v>
      </c>
      <c r="D56" s="102">
        <f>SUM(AB56)</f>
        <v>21.9</v>
      </c>
      <c r="E56" s="101" t="s">
        <v>8</v>
      </c>
      <c r="F56" s="99" t="s">
        <v>8</v>
      </c>
      <c r="G56" s="101">
        <v>112.44</v>
      </c>
      <c r="H56" s="102">
        <v>21.9</v>
      </c>
      <c r="I56" s="103">
        <v>1.83</v>
      </c>
      <c r="J56" s="99" t="s">
        <v>8</v>
      </c>
      <c r="K56" s="101" t="s">
        <v>75</v>
      </c>
      <c r="L56" s="99" t="s">
        <v>8</v>
      </c>
      <c r="M56" s="101" t="s">
        <v>75</v>
      </c>
      <c r="N56" s="99" t="s">
        <v>8</v>
      </c>
      <c r="O56" s="101" t="s">
        <v>75</v>
      </c>
      <c r="P56" s="101" t="s">
        <v>75</v>
      </c>
      <c r="Q56" s="99" t="s">
        <v>8</v>
      </c>
      <c r="R56" s="101" t="s">
        <v>75</v>
      </c>
      <c r="S56" s="99" t="s">
        <v>8</v>
      </c>
      <c r="T56" s="101" t="s">
        <v>75</v>
      </c>
      <c r="U56" s="99" t="s">
        <v>8</v>
      </c>
      <c r="V56" s="101" t="s">
        <v>75</v>
      </c>
      <c r="W56" s="101" t="s">
        <v>75</v>
      </c>
      <c r="X56" s="99" t="s">
        <v>8</v>
      </c>
      <c r="Y56" s="101" t="s">
        <v>75</v>
      </c>
      <c r="Z56" s="99" t="s">
        <v>8</v>
      </c>
      <c r="AA56" s="101" t="s">
        <v>75</v>
      </c>
      <c r="AB56" s="102">
        <v>21.9</v>
      </c>
      <c r="AC56" s="101" t="s">
        <v>75</v>
      </c>
    </row>
    <row r="57" spans="1:29" ht="22.5" customHeight="1">
      <c r="A57" s="10"/>
      <c r="B57" s="11"/>
      <c r="C57" s="19"/>
      <c r="D57" s="100"/>
      <c r="E57" s="19"/>
      <c r="F57" s="99"/>
      <c r="G57" s="19"/>
      <c r="H57" s="99"/>
      <c r="I57" s="19"/>
      <c r="J57" s="99"/>
      <c r="K57" s="19"/>
      <c r="L57" s="99"/>
      <c r="M57" s="19"/>
      <c r="N57" s="99"/>
      <c r="O57" s="19"/>
      <c r="P57" s="19"/>
      <c r="Q57" s="99"/>
      <c r="R57" s="19"/>
      <c r="S57" s="99"/>
      <c r="T57" s="19"/>
      <c r="U57" s="99"/>
      <c r="V57" s="98"/>
      <c r="W57" s="19"/>
      <c r="X57" s="99"/>
      <c r="Y57" s="19"/>
      <c r="Z57" s="99"/>
      <c r="AA57" s="19"/>
      <c r="AB57" s="99"/>
      <c r="AC57" s="98"/>
    </row>
    <row r="58" spans="1:29" ht="22.5" customHeight="1">
      <c r="A58" s="41" t="s">
        <v>50</v>
      </c>
      <c r="B58" s="42"/>
      <c r="C58" s="97">
        <f>SUM(C59:C62)</f>
        <v>2875.3700000000003</v>
      </c>
      <c r="D58" s="96">
        <f>SUM(D59:D62)</f>
        <v>570.8499999999999</v>
      </c>
      <c r="E58" s="95">
        <f>SUM(E59:E62)</f>
        <v>2244.19</v>
      </c>
      <c r="F58" s="96">
        <f>SUM(F59:F62)</f>
        <v>472.65999999999997</v>
      </c>
      <c r="G58" s="95">
        <f>SUM(G59:G62)</f>
        <v>328.67</v>
      </c>
      <c r="H58" s="96">
        <f>SUM(H59:H62)</f>
        <v>29.950000000000003</v>
      </c>
      <c r="I58" s="95">
        <f>SUM(I59:I62)</f>
        <v>30.15</v>
      </c>
      <c r="J58" s="96" t="s">
        <v>75</v>
      </c>
      <c r="K58" s="95">
        <f>SUM(K59:K62)</f>
        <v>18.3</v>
      </c>
      <c r="L58" s="96">
        <f>SUM(L59:L62)</f>
        <v>2.23</v>
      </c>
      <c r="M58" s="95">
        <f>SUM(M59:M62)</f>
        <v>0.21</v>
      </c>
      <c r="N58" s="96" t="s">
        <v>75</v>
      </c>
      <c r="O58" s="96" t="s">
        <v>75</v>
      </c>
      <c r="P58" s="95">
        <f>SUM(P59:P62)</f>
        <v>61.89</v>
      </c>
      <c r="Q58" s="96">
        <f>SUM(Q59:Q62)</f>
        <v>61.89</v>
      </c>
      <c r="R58" s="95">
        <f>SUM(R59:R62)</f>
        <v>18.92</v>
      </c>
      <c r="S58" s="96" t="s">
        <v>75</v>
      </c>
      <c r="T58" s="95">
        <f>SUM(T59:T62)</f>
        <v>7.95</v>
      </c>
      <c r="U58" s="96" t="s">
        <v>75</v>
      </c>
      <c r="V58" s="96" t="s">
        <v>75</v>
      </c>
      <c r="W58" s="95">
        <f>SUM(W59:W62)</f>
        <v>15.17</v>
      </c>
      <c r="X58" s="96">
        <f>SUM(X59:X62)</f>
        <v>4.12</v>
      </c>
      <c r="Y58" s="95">
        <f>SUM(Y59:Y62)</f>
        <v>35.22</v>
      </c>
      <c r="Z58" s="96" t="s">
        <v>75</v>
      </c>
      <c r="AA58" s="95">
        <f>SUM(AA59:AA62)</f>
        <v>113.99</v>
      </c>
      <c r="AB58" s="96">
        <f>SUM(AB59:AB62)</f>
        <v>570.8499999999999</v>
      </c>
      <c r="AC58" s="95">
        <f>SUM(AC59:AC62)</f>
        <v>0.71</v>
      </c>
    </row>
    <row r="59" spans="1:29" ht="22.5" customHeight="1">
      <c r="A59" s="10"/>
      <c r="B59" s="11" t="s">
        <v>51</v>
      </c>
      <c r="C59" s="104">
        <f>SUM(E59,G59,I59,K59,M59,O59,P59,R59,T59,V59,W59,Y59,AA59,AC59)</f>
        <v>730.6899999999999</v>
      </c>
      <c r="D59" s="102">
        <f>SUM(AB59)</f>
        <v>285.31</v>
      </c>
      <c r="E59" s="101">
        <v>607.56</v>
      </c>
      <c r="F59" s="102">
        <v>285.31</v>
      </c>
      <c r="G59" s="103">
        <v>28</v>
      </c>
      <c r="H59" s="99" t="s">
        <v>8</v>
      </c>
      <c r="I59" s="103">
        <v>7.43</v>
      </c>
      <c r="J59" s="99" t="s">
        <v>8</v>
      </c>
      <c r="K59" s="101" t="s">
        <v>75</v>
      </c>
      <c r="L59" s="99" t="s">
        <v>8</v>
      </c>
      <c r="M59" s="101" t="s">
        <v>75</v>
      </c>
      <c r="N59" s="99" t="s">
        <v>8</v>
      </c>
      <c r="O59" s="101" t="s">
        <v>75</v>
      </c>
      <c r="P59" s="101" t="s">
        <v>75</v>
      </c>
      <c r="Q59" s="99" t="s">
        <v>8</v>
      </c>
      <c r="R59" s="101" t="s">
        <v>75</v>
      </c>
      <c r="S59" s="99" t="s">
        <v>8</v>
      </c>
      <c r="T59" s="101" t="s">
        <v>75</v>
      </c>
      <c r="U59" s="99" t="s">
        <v>8</v>
      </c>
      <c r="V59" s="101" t="s">
        <v>75</v>
      </c>
      <c r="W59" s="103">
        <v>3.33</v>
      </c>
      <c r="X59" s="99" t="s">
        <v>8</v>
      </c>
      <c r="Y59" s="103">
        <v>35.22</v>
      </c>
      <c r="Z59" s="99" t="s">
        <v>8</v>
      </c>
      <c r="AA59" s="105">
        <v>49.15</v>
      </c>
      <c r="AB59" s="102">
        <v>285.31</v>
      </c>
      <c r="AC59" s="101" t="s">
        <v>75</v>
      </c>
    </row>
    <row r="60" spans="1:29" ht="22.5" customHeight="1">
      <c r="A60" s="10"/>
      <c r="B60" s="11" t="s">
        <v>52</v>
      </c>
      <c r="C60" s="104">
        <f>SUM(E60,G60,I60,K60,M60,O60,P60,R60,T60,V60,W60,Y60,AA60,AC60)</f>
        <v>1323.2800000000002</v>
      </c>
      <c r="D60" s="102">
        <f>SUM(AB60)</f>
        <v>167.1</v>
      </c>
      <c r="E60" s="101">
        <v>913.13</v>
      </c>
      <c r="F60" s="102">
        <v>80.13</v>
      </c>
      <c r="G60" s="101">
        <v>251.28</v>
      </c>
      <c r="H60" s="102">
        <v>22.85</v>
      </c>
      <c r="I60" s="103">
        <v>9.93</v>
      </c>
      <c r="J60" s="99" t="s">
        <v>8</v>
      </c>
      <c r="K60" s="103">
        <v>18.3</v>
      </c>
      <c r="L60" s="102">
        <v>2.23</v>
      </c>
      <c r="M60" s="101" t="s">
        <v>75</v>
      </c>
      <c r="N60" s="99" t="s">
        <v>8</v>
      </c>
      <c r="O60" s="101" t="s">
        <v>75</v>
      </c>
      <c r="P60" s="101">
        <v>61.89</v>
      </c>
      <c r="Q60" s="102">
        <v>61.89</v>
      </c>
      <c r="R60" s="103">
        <v>18.92</v>
      </c>
      <c r="S60" s="99" t="s">
        <v>8</v>
      </c>
      <c r="T60" s="101" t="s">
        <v>75</v>
      </c>
      <c r="U60" s="99" t="s">
        <v>8</v>
      </c>
      <c r="V60" s="101" t="s">
        <v>75</v>
      </c>
      <c r="W60" s="101" t="s">
        <v>75</v>
      </c>
      <c r="X60" s="99" t="s">
        <v>8</v>
      </c>
      <c r="Y60" s="101" t="s">
        <v>75</v>
      </c>
      <c r="Z60" s="99" t="s">
        <v>8</v>
      </c>
      <c r="AA60" s="105">
        <v>49.12</v>
      </c>
      <c r="AB60" s="102">
        <v>167.1</v>
      </c>
      <c r="AC60" s="101">
        <v>0.71</v>
      </c>
    </row>
    <row r="61" spans="1:29" ht="22.5" customHeight="1">
      <c r="A61" s="10"/>
      <c r="B61" s="11" t="s">
        <v>53</v>
      </c>
      <c r="C61" s="104">
        <f>SUM(E61,G61,I61,K61,M61,O61,P61,R61,T61,V61,W61,Y61,AA61,AC61)</f>
        <v>243.86</v>
      </c>
      <c r="D61" s="102">
        <f>SUM(AB61)</f>
        <v>4.12</v>
      </c>
      <c r="E61" s="103">
        <v>202.19</v>
      </c>
      <c r="F61" s="99" t="s">
        <v>8</v>
      </c>
      <c r="G61" s="103">
        <v>6.22</v>
      </c>
      <c r="H61" s="99" t="s">
        <v>8</v>
      </c>
      <c r="I61" s="103">
        <v>7.68</v>
      </c>
      <c r="J61" s="99" t="s">
        <v>8</v>
      </c>
      <c r="K61" s="101" t="s">
        <v>75</v>
      </c>
      <c r="L61" s="99" t="s">
        <v>8</v>
      </c>
      <c r="M61" s="103">
        <v>0.21</v>
      </c>
      <c r="N61" s="99" t="s">
        <v>8</v>
      </c>
      <c r="O61" s="101" t="s">
        <v>75</v>
      </c>
      <c r="P61" s="101" t="s">
        <v>75</v>
      </c>
      <c r="Q61" s="99" t="s">
        <v>8</v>
      </c>
      <c r="R61" s="101" t="s">
        <v>75</v>
      </c>
      <c r="S61" s="99" t="s">
        <v>8</v>
      </c>
      <c r="T61" s="101" t="s">
        <v>75</v>
      </c>
      <c r="U61" s="99" t="s">
        <v>8</v>
      </c>
      <c r="V61" s="101" t="s">
        <v>75</v>
      </c>
      <c r="W61" s="103">
        <v>11.84</v>
      </c>
      <c r="X61" s="102">
        <v>4.12</v>
      </c>
      <c r="Y61" s="101" t="s">
        <v>75</v>
      </c>
      <c r="Z61" s="99" t="s">
        <v>8</v>
      </c>
      <c r="AA61" s="105">
        <v>15.72</v>
      </c>
      <c r="AB61" s="102">
        <v>4.12</v>
      </c>
      <c r="AC61" s="101" t="s">
        <v>75</v>
      </c>
    </row>
    <row r="62" spans="1:29" ht="22.5" customHeight="1">
      <c r="A62" s="10"/>
      <c r="B62" s="11" t="s">
        <v>54</v>
      </c>
      <c r="C62" s="104">
        <f>SUM(E62,G62,I62,K62,M62,O62,P62,R62,T62,V62,W62,Y62,AA62,AC62)</f>
        <v>577.54</v>
      </c>
      <c r="D62" s="102">
        <f>SUM(AB62)</f>
        <v>114.32</v>
      </c>
      <c r="E62" s="101">
        <v>521.31</v>
      </c>
      <c r="F62" s="102">
        <v>107.22</v>
      </c>
      <c r="G62" s="101">
        <v>43.17</v>
      </c>
      <c r="H62" s="102">
        <v>7.1</v>
      </c>
      <c r="I62" s="103">
        <v>5.11</v>
      </c>
      <c r="J62" s="99" t="s">
        <v>8</v>
      </c>
      <c r="K62" s="101" t="s">
        <v>75</v>
      </c>
      <c r="L62" s="99" t="s">
        <v>8</v>
      </c>
      <c r="M62" s="101" t="s">
        <v>75</v>
      </c>
      <c r="N62" s="99" t="s">
        <v>8</v>
      </c>
      <c r="O62" s="101" t="s">
        <v>75</v>
      </c>
      <c r="P62" s="101" t="s">
        <v>75</v>
      </c>
      <c r="Q62" s="99" t="s">
        <v>8</v>
      </c>
      <c r="R62" s="101" t="s">
        <v>75</v>
      </c>
      <c r="S62" s="99" t="s">
        <v>8</v>
      </c>
      <c r="T62" s="103">
        <v>7.95</v>
      </c>
      <c r="U62" s="99" t="s">
        <v>8</v>
      </c>
      <c r="V62" s="101" t="s">
        <v>75</v>
      </c>
      <c r="W62" s="101" t="s">
        <v>75</v>
      </c>
      <c r="X62" s="99" t="s">
        <v>8</v>
      </c>
      <c r="Y62" s="101" t="s">
        <v>75</v>
      </c>
      <c r="Z62" s="99" t="s">
        <v>8</v>
      </c>
      <c r="AA62" s="101" t="s">
        <v>75</v>
      </c>
      <c r="AB62" s="102">
        <v>114.32</v>
      </c>
      <c r="AC62" s="101" t="s">
        <v>75</v>
      </c>
    </row>
    <row r="63" spans="1:29" ht="22.5" customHeight="1">
      <c r="A63" s="10"/>
      <c r="B63" s="11"/>
      <c r="C63" s="19"/>
      <c r="D63" s="100"/>
      <c r="E63" s="19"/>
      <c r="F63" s="99"/>
      <c r="G63" s="19"/>
      <c r="H63" s="99"/>
      <c r="I63" s="19"/>
      <c r="J63" s="99"/>
      <c r="K63" s="19"/>
      <c r="L63" s="99"/>
      <c r="M63" s="19"/>
      <c r="N63" s="99"/>
      <c r="O63" s="19"/>
      <c r="P63" s="19"/>
      <c r="Q63" s="99"/>
      <c r="R63" s="19"/>
      <c r="S63" s="99"/>
      <c r="T63" s="19"/>
      <c r="U63" s="99"/>
      <c r="V63" s="98"/>
      <c r="W63" s="19"/>
      <c r="X63" s="99"/>
      <c r="Y63" s="19"/>
      <c r="Z63" s="99"/>
      <c r="AA63" s="19"/>
      <c r="AB63" s="99"/>
      <c r="AC63" s="98"/>
    </row>
    <row r="64" spans="1:29" ht="22.5" customHeight="1">
      <c r="A64" s="41" t="s">
        <v>55</v>
      </c>
      <c r="B64" s="42"/>
      <c r="C64" s="97">
        <f>SUM(C65)</f>
        <v>34.44</v>
      </c>
      <c r="D64" s="96" t="s">
        <v>75</v>
      </c>
      <c r="E64" s="96" t="s">
        <v>75</v>
      </c>
      <c r="F64" s="96" t="s">
        <v>75</v>
      </c>
      <c r="G64" s="95">
        <f>SUM(G65)</f>
        <v>0.58</v>
      </c>
      <c r="H64" s="96" t="s">
        <v>75</v>
      </c>
      <c r="I64" s="95">
        <f>SUM(I65)</f>
        <v>5.76</v>
      </c>
      <c r="J64" s="96" t="s">
        <v>75</v>
      </c>
      <c r="K64" s="96" t="s">
        <v>75</v>
      </c>
      <c r="L64" s="96" t="s">
        <v>75</v>
      </c>
      <c r="M64" s="96" t="s">
        <v>75</v>
      </c>
      <c r="N64" s="96" t="s">
        <v>75</v>
      </c>
      <c r="O64" s="96" t="s">
        <v>75</v>
      </c>
      <c r="P64" s="96" t="s">
        <v>75</v>
      </c>
      <c r="Q64" s="96" t="s">
        <v>75</v>
      </c>
      <c r="R64" s="96" t="s">
        <v>75</v>
      </c>
      <c r="S64" s="96" t="s">
        <v>75</v>
      </c>
      <c r="T64" s="96" t="s">
        <v>75</v>
      </c>
      <c r="U64" s="96" t="s">
        <v>75</v>
      </c>
      <c r="V64" s="96" t="s">
        <v>75</v>
      </c>
      <c r="W64" s="95">
        <f>SUM(W65)</f>
        <v>4.87</v>
      </c>
      <c r="X64" s="96" t="s">
        <v>75</v>
      </c>
      <c r="Y64" s="96" t="s">
        <v>75</v>
      </c>
      <c r="Z64" s="96" t="s">
        <v>75</v>
      </c>
      <c r="AA64" s="95">
        <f>SUM(AA65)</f>
        <v>9.68</v>
      </c>
      <c r="AB64" s="96" t="s">
        <v>75</v>
      </c>
      <c r="AC64" s="95">
        <f>SUM(AC65)</f>
        <v>13.55</v>
      </c>
    </row>
    <row r="65" spans="1:29" ht="22.5" customHeight="1">
      <c r="A65" s="12"/>
      <c r="B65" s="13" t="s">
        <v>56</v>
      </c>
      <c r="C65" s="94">
        <f>SUM(E65,G65,I65,K65,M65,O65,P65,R65,T65,V65,W65,Y65,AA65,AC65)</f>
        <v>34.44</v>
      </c>
      <c r="D65" s="91" t="s">
        <v>8</v>
      </c>
      <c r="E65" s="91" t="s">
        <v>8</v>
      </c>
      <c r="F65" s="92" t="s">
        <v>8</v>
      </c>
      <c r="G65" s="93">
        <v>0.58</v>
      </c>
      <c r="H65" s="92" t="s">
        <v>8</v>
      </c>
      <c r="I65" s="93">
        <v>5.76</v>
      </c>
      <c r="J65" s="92" t="s">
        <v>8</v>
      </c>
      <c r="K65" s="91" t="s">
        <v>8</v>
      </c>
      <c r="L65" s="92" t="s">
        <v>8</v>
      </c>
      <c r="M65" s="91" t="s">
        <v>8</v>
      </c>
      <c r="N65" s="92" t="s">
        <v>8</v>
      </c>
      <c r="O65" s="91" t="s">
        <v>8</v>
      </c>
      <c r="P65" s="91" t="s">
        <v>8</v>
      </c>
      <c r="Q65" s="92" t="s">
        <v>8</v>
      </c>
      <c r="R65" s="91" t="s">
        <v>8</v>
      </c>
      <c r="S65" s="92" t="s">
        <v>8</v>
      </c>
      <c r="T65" s="91" t="s">
        <v>8</v>
      </c>
      <c r="U65" s="92" t="s">
        <v>8</v>
      </c>
      <c r="V65" s="91" t="s">
        <v>8</v>
      </c>
      <c r="W65" s="93">
        <v>4.87</v>
      </c>
      <c r="X65" s="92" t="s">
        <v>8</v>
      </c>
      <c r="Y65" s="91" t="s">
        <v>8</v>
      </c>
      <c r="Z65" s="92" t="s">
        <v>8</v>
      </c>
      <c r="AA65" s="93">
        <v>9.68</v>
      </c>
      <c r="AB65" s="92" t="s">
        <v>8</v>
      </c>
      <c r="AC65" s="91">
        <v>13.55</v>
      </c>
    </row>
    <row r="66" spans="1:29" ht="22.5" customHeight="1">
      <c r="A66" s="4" t="s">
        <v>108</v>
      </c>
      <c r="B66" s="4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</row>
    <row r="67" spans="1:29" ht="22.5" customHeight="1">
      <c r="A67" s="2" t="s">
        <v>107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2.5" customHeight="1">
      <c r="A68" s="2" t="s">
        <v>106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2.5" customHeight="1">
      <c r="A69" s="2" t="s">
        <v>105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2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2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2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</sheetData>
  <sheetProtection/>
  <mergeCells count="36">
    <mergeCell ref="A3:AC3"/>
    <mergeCell ref="AC5:AC6"/>
    <mergeCell ref="A50:B50"/>
    <mergeCell ref="A58:B58"/>
    <mergeCell ref="A15:B15"/>
    <mergeCell ref="A16:B16"/>
    <mergeCell ref="A17:B17"/>
    <mergeCell ref="A18:B18"/>
    <mergeCell ref="A11:B11"/>
    <mergeCell ref="A12:B12"/>
    <mergeCell ref="A14:B14"/>
    <mergeCell ref="A8:B8"/>
    <mergeCell ref="A9:B9"/>
    <mergeCell ref="A64:B64"/>
    <mergeCell ref="A21:B21"/>
    <mergeCell ref="A27:B27"/>
    <mergeCell ref="A37:B37"/>
    <mergeCell ref="A44:B44"/>
    <mergeCell ref="A10:B10"/>
    <mergeCell ref="I5:J6"/>
    <mergeCell ref="K5:L6"/>
    <mergeCell ref="A13:B13"/>
    <mergeCell ref="M5:N6"/>
    <mergeCell ref="A7:B7"/>
    <mergeCell ref="C5:D6"/>
    <mergeCell ref="E5:F6"/>
    <mergeCell ref="G5:H6"/>
    <mergeCell ref="A5:B6"/>
    <mergeCell ref="W5:X6"/>
    <mergeCell ref="Y5:Z6"/>
    <mergeCell ref="AA5:AB6"/>
    <mergeCell ref="O5:O6"/>
    <mergeCell ref="V5:V6"/>
    <mergeCell ref="P5:Q6"/>
    <mergeCell ref="R5:S6"/>
    <mergeCell ref="T5:U6"/>
  </mergeCells>
  <printOptions horizontalCentered="1" verticalCentered="1"/>
  <pageMargins left="0.31496062992125984" right="0.11811023622047245" top="0.35433070866141736" bottom="0.15748031496062992" header="0" footer="0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selection activeCell="A1" sqref="A1"/>
    </sheetView>
  </sheetViews>
  <sheetFormatPr defaultColWidth="8.796875" defaultRowHeight="26.25" customHeight="1"/>
  <cols>
    <col min="1" max="13" width="10.59765625" style="0" customWidth="1"/>
    <col min="14" max="15" width="8.69921875" style="0" customWidth="1"/>
    <col min="16" max="16384" width="10.59765625" style="0" customWidth="1"/>
  </cols>
  <sheetData>
    <row r="1" spans="1:26" ht="26.25" customHeight="1">
      <c r="A1" s="61" t="s">
        <v>127</v>
      </c>
      <c r="Z1" s="89" t="s">
        <v>203</v>
      </c>
    </row>
    <row r="3" spans="1:26" ht="26.25" customHeight="1">
      <c r="A3" s="57" t="s">
        <v>142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57" t="s">
        <v>184</v>
      </c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26.25" customHeight="1" thickBo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8" t="s">
        <v>0</v>
      </c>
      <c r="P4" s="167" t="s">
        <v>183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26.25" customHeight="1" thickBot="1">
      <c r="A5" s="124" t="s">
        <v>141</v>
      </c>
      <c r="B5" s="139" t="s">
        <v>140</v>
      </c>
      <c r="C5" s="67"/>
      <c r="D5" s="67"/>
      <c r="E5" s="67"/>
      <c r="F5" s="67"/>
      <c r="G5" s="67"/>
      <c r="H5" s="67"/>
      <c r="I5" s="66"/>
      <c r="J5" s="139" t="s">
        <v>139</v>
      </c>
      <c r="K5" s="67"/>
      <c r="L5" s="67"/>
      <c r="M5" s="67"/>
      <c r="P5" s="2"/>
      <c r="Q5" s="69"/>
      <c r="R5" s="69"/>
      <c r="S5" s="69"/>
      <c r="T5" s="69"/>
      <c r="U5" s="69"/>
      <c r="V5" s="69"/>
      <c r="W5" s="69"/>
      <c r="X5" s="69"/>
      <c r="Y5" s="69"/>
      <c r="Z5" s="68" t="s">
        <v>173</v>
      </c>
    </row>
    <row r="6" spans="1:26" ht="26.25" customHeight="1">
      <c r="A6" s="138"/>
      <c r="B6" s="137" t="s">
        <v>2</v>
      </c>
      <c r="C6" s="137" t="s">
        <v>138</v>
      </c>
      <c r="D6" s="137" t="s">
        <v>137</v>
      </c>
      <c r="E6" s="137" t="s">
        <v>134</v>
      </c>
      <c r="F6" s="137" t="s">
        <v>136</v>
      </c>
      <c r="G6" s="137" t="s">
        <v>135</v>
      </c>
      <c r="H6" s="140" t="s">
        <v>133</v>
      </c>
      <c r="I6" s="137" t="s">
        <v>132</v>
      </c>
      <c r="J6" s="137" t="s">
        <v>2</v>
      </c>
      <c r="K6" s="137" t="s">
        <v>134</v>
      </c>
      <c r="L6" s="140" t="s">
        <v>133</v>
      </c>
      <c r="M6" s="136" t="s">
        <v>132</v>
      </c>
      <c r="P6" s="124" t="s">
        <v>182</v>
      </c>
      <c r="Q6" s="83" t="s">
        <v>2</v>
      </c>
      <c r="R6" s="124"/>
      <c r="S6" s="83" t="s">
        <v>181</v>
      </c>
      <c r="T6" s="124"/>
      <c r="U6" s="83" t="s">
        <v>180</v>
      </c>
      <c r="V6" s="124"/>
      <c r="W6" s="83" t="s">
        <v>179</v>
      </c>
      <c r="X6" s="124"/>
      <c r="Y6" s="83" t="s">
        <v>178</v>
      </c>
      <c r="Z6" s="171"/>
    </row>
    <row r="7" spans="1:26" ht="26.25" customHeight="1">
      <c r="A7" s="117"/>
      <c r="B7" s="79"/>
      <c r="C7" s="79"/>
      <c r="D7" s="79"/>
      <c r="E7" s="79"/>
      <c r="F7" s="79"/>
      <c r="G7" s="79"/>
      <c r="H7" s="135" t="s">
        <v>131</v>
      </c>
      <c r="I7" s="79"/>
      <c r="J7" s="79"/>
      <c r="K7" s="79"/>
      <c r="L7" s="134" t="s">
        <v>130</v>
      </c>
      <c r="M7" s="77"/>
      <c r="P7" s="119"/>
      <c r="Q7" s="165"/>
      <c r="R7" s="170" t="s">
        <v>177</v>
      </c>
      <c r="S7" s="165"/>
      <c r="T7" s="170" t="s">
        <v>177</v>
      </c>
      <c r="U7" s="165"/>
      <c r="V7" s="170" t="s">
        <v>177</v>
      </c>
      <c r="W7" s="165"/>
      <c r="X7" s="170" t="s">
        <v>177</v>
      </c>
      <c r="Y7" s="165"/>
      <c r="Z7" s="169" t="s">
        <v>177</v>
      </c>
    </row>
    <row r="8" spans="1:26" ht="26.25" customHeight="1">
      <c r="A8" s="141" t="s">
        <v>129</v>
      </c>
      <c r="B8" s="133">
        <f>SUM(C8:I8)</f>
        <v>97330</v>
      </c>
      <c r="C8" s="131">
        <v>69918</v>
      </c>
      <c r="D8" s="131">
        <v>3982</v>
      </c>
      <c r="E8" s="131">
        <v>9369</v>
      </c>
      <c r="F8" s="131">
        <v>175</v>
      </c>
      <c r="G8" s="131">
        <v>11898</v>
      </c>
      <c r="H8" s="131">
        <v>204</v>
      </c>
      <c r="I8" s="131">
        <v>1784</v>
      </c>
      <c r="J8" s="132">
        <f>SUM(K8:M8)</f>
        <v>142214</v>
      </c>
      <c r="K8" s="131">
        <v>16296</v>
      </c>
      <c r="L8" s="131">
        <v>693</v>
      </c>
      <c r="M8" s="131">
        <v>125225</v>
      </c>
      <c r="P8" s="141" t="s">
        <v>129</v>
      </c>
      <c r="Q8" s="150">
        <f>SUM(S8,U8,W8,Y8)</f>
        <v>668</v>
      </c>
      <c r="R8" s="148">
        <f>SUM(T8,V8,X8,Z8)</f>
        <v>542</v>
      </c>
      <c r="S8" s="147">
        <v>428</v>
      </c>
      <c r="T8" s="147">
        <v>323</v>
      </c>
      <c r="U8" s="168" t="s">
        <v>8</v>
      </c>
      <c r="V8" s="168" t="s">
        <v>8</v>
      </c>
      <c r="W8" s="147">
        <v>210</v>
      </c>
      <c r="X8" s="147">
        <v>210</v>
      </c>
      <c r="Y8" s="147">
        <v>30</v>
      </c>
      <c r="Z8" s="147">
        <v>9</v>
      </c>
    </row>
    <row r="9" spans="1:26" ht="26.25" customHeight="1">
      <c r="A9" s="130" t="s">
        <v>143</v>
      </c>
      <c r="B9" s="21">
        <f>SUM(C9:I9)</f>
        <v>97733</v>
      </c>
      <c r="C9" s="126">
        <v>70203</v>
      </c>
      <c r="D9" s="126">
        <v>4081</v>
      </c>
      <c r="E9" s="126">
        <v>9355</v>
      </c>
      <c r="F9" s="126">
        <v>175</v>
      </c>
      <c r="G9" s="126">
        <v>11919</v>
      </c>
      <c r="H9" s="126">
        <v>204</v>
      </c>
      <c r="I9" s="126">
        <v>1796</v>
      </c>
      <c r="J9" s="18">
        <f>SUM(K9:M9)</f>
        <v>141874</v>
      </c>
      <c r="K9" s="126">
        <v>16243</v>
      </c>
      <c r="L9" s="126">
        <v>692</v>
      </c>
      <c r="M9" s="126">
        <v>124939</v>
      </c>
      <c r="P9" s="130" t="s">
        <v>143</v>
      </c>
      <c r="Q9" s="146">
        <f>SUM(S9,U9,W9,Y9)</f>
        <v>657</v>
      </c>
      <c r="R9" s="145">
        <f>SUM(T9,V9,X9,Z9)</f>
        <v>533</v>
      </c>
      <c r="S9" s="106">
        <v>432</v>
      </c>
      <c r="T9" s="106">
        <v>329</v>
      </c>
      <c r="U9" s="68" t="s">
        <v>8</v>
      </c>
      <c r="V9" s="68" t="s">
        <v>8</v>
      </c>
      <c r="W9" s="106">
        <v>197</v>
      </c>
      <c r="X9" s="106">
        <v>197</v>
      </c>
      <c r="Y9" s="106">
        <v>28</v>
      </c>
      <c r="Z9" s="106">
        <v>7</v>
      </c>
    </row>
    <row r="10" spans="1:26" ht="26.25" customHeight="1">
      <c r="A10" s="130" t="s">
        <v>144</v>
      </c>
      <c r="B10" s="21">
        <f>SUM(C10:I10)</f>
        <v>98033</v>
      </c>
      <c r="C10" s="126">
        <v>70374</v>
      </c>
      <c r="D10" s="126">
        <v>4160</v>
      </c>
      <c r="E10" s="126">
        <v>9330</v>
      </c>
      <c r="F10" s="126">
        <v>175</v>
      </c>
      <c r="G10" s="126">
        <v>11973</v>
      </c>
      <c r="H10" s="126">
        <v>205</v>
      </c>
      <c r="I10" s="126">
        <v>1816</v>
      </c>
      <c r="J10" s="18">
        <f>SUM(K10:M10)</f>
        <v>141612</v>
      </c>
      <c r="K10" s="126">
        <v>16192</v>
      </c>
      <c r="L10" s="126">
        <v>690</v>
      </c>
      <c r="M10" s="126">
        <v>124730</v>
      </c>
      <c r="P10" s="130" t="s">
        <v>144</v>
      </c>
      <c r="Q10" s="146">
        <f>SUM(S10,U10,W10,Y10)</f>
        <v>674</v>
      </c>
      <c r="R10" s="145">
        <f>SUM(T10,V10,X10,Z10)</f>
        <v>547</v>
      </c>
      <c r="S10" s="106">
        <v>413</v>
      </c>
      <c r="T10" s="106">
        <v>312</v>
      </c>
      <c r="U10" s="68" t="s">
        <v>8</v>
      </c>
      <c r="V10" s="68" t="s">
        <v>8</v>
      </c>
      <c r="W10" s="106">
        <v>235</v>
      </c>
      <c r="X10" s="106">
        <v>235</v>
      </c>
      <c r="Y10" s="106">
        <v>26</v>
      </c>
      <c r="Z10" s="106">
        <v>0</v>
      </c>
    </row>
    <row r="11" spans="1:26" ht="26.25" customHeight="1">
      <c r="A11" s="130" t="s">
        <v>145</v>
      </c>
      <c r="B11" s="21">
        <f>SUM(C11:I11)</f>
        <v>98335</v>
      </c>
      <c r="C11" s="126">
        <v>70525</v>
      </c>
      <c r="D11" s="126">
        <v>4254</v>
      </c>
      <c r="E11" s="126">
        <v>9314</v>
      </c>
      <c r="F11" s="126">
        <v>175</v>
      </c>
      <c r="G11" s="126">
        <v>12036</v>
      </c>
      <c r="H11" s="126">
        <v>204</v>
      </c>
      <c r="I11" s="126">
        <v>1827</v>
      </c>
      <c r="J11" s="18">
        <f>SUM(K11:M11)</f>
        <v>141346</v>
      </c>
      <c r="K11" s="126">
        <v>16148</v>
      </c>
      <c r="L11" s="126">
        <v>689</v>
      </c>
      <c r="M11" s="126">
        <v>124509</v>
      </c>
      <c r="P11" s="130" t="s">
        <v>145</v>
      </c>
      <c r="Q11" s="146">
        <f>SUM(S11,U11,W11,Y11)</f>
        <v>474</v>
      </c>
      <c r="R11" s="145">
        <f>SUM(T11,V11,X11,Z11)</f>
        <v>417</v>
      </c>
      <c r="S11" s="106">
        <v>317</v>
      </c>
      <c r="T11" s="106">
        <v>280</v>
      </c>
      <c r="U11" s="68" t="s">
        <v>8</v>
      </c>
      <c r="V11" s="68" t="s">
        <v>8</v>
      </c>
      <c r="W11" s="106">
        <v>131</v>
      </c>
      <c r="X11" s="106">
        <v>131</v>
      </c>
      <c r="Y11" s="106">
        <v>26</v>
      </c>
      <c r="Z11" s="106">
        <v>6</v>
      </c>
    </row>
    <row r="12" spans="1:26" ht="26.25" customHeight="1">
      <c r="A12" s="129" t="s">
        <v>146</v>
      </c>
      <c r="B12" s="128">
        <f>SUM(C12:I12)</f>
        <v>98545</v>
      </c>
      <c r="C12" s="127">
        <v>70617</v>
      </c>
      <c r="D12" s="127">
        <v>4340</v>
      </c>
      <c r="E12" s="127">
        <v>9285</v>
      </c>
      <c r="F12" s="127">
        <v>175</v>
      </c>
      <c r="G12" s="127">
        <v>12092</v>
      </c>
      <c r="H12" s="127">
        <v>204</v>
      </c>
      <c r="I12" s="127">
        <v>1832</v>
      </c>
      <c r="J12" s="127">
        <f>SUM(K12:M12)</f>
        <v>141165</v>
      </c>
      <c r="K12" s="127">
        <v>16119</v>
      </c>
      <c r="L12" s="127">
        <v>688</v>
      </c>
      <c r="M12" s="127">
        <v>124358</v>
      </c>
      <c r="P12" s="129" t="s">
        <v>146</v>
      </c>
      <c r="Q12" s="144">
        <f>SUM(S12,U12,W12,Y12)</f>
        <v>565</v>
      </c>
      <c r="R12" s="143">
        <f>SUM(T12,V12,X12,Z12)</f>
        <v>457</v>
      </c>
      <c r="S12" s="127">
        <v>361</v>
      </c>
      <c r="T12" s="127">
        <v>273</v>
      </c>
      <c r="U12" s="142" t="s">
        <v>8</v>
      </c>
      <c r="V12" s="142" t="s">
        <v>8</v>
      </c>
      <c r="W12" s="127">
        <v>179</v>
      </c>
      <c r="X12" s="127">
        <v>179</v>
      </c>
      <c r="Y12" s="127">
        <v>25</v>
      </c>
      <c r="Z12" s="127">
        <v>5</v>
      </c>
    </row>
    <row r="13" spans="1:26" ht="26.25" customHeight="1">
      <c r="A13" s="106" t="s">
        <v>128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P13" s="106" t="s">
        <v>176</v>
      </c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6:26" ht="26.25" customHeight="1">
      <c r="P14" s="106" t="s">
        <v>162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9" spans="1:13" ht="26.25" customHeight="1">
      <c r="A19" s="57" t="s">
        <v>161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25" ht="26.25" customHeight="1" thickBot="1">
      <c r="A20" s="2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8" t="s">
        <v>160</v>
      </c>
      <c r="P20" s="57" t="s">
        <v>202</v>
      </c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26.25" customHeight="1" thickBot="1">
      <c r="A21" s="124" t="s">
        <v>159</v>
      </c>
      <c r="B21" s="85" t="s">
        <v>2</v>
      </c>
      <c r="C21" s="139" t="s">
        <v>158</v>
      </c>
      <c r="D21" s="162"/>
      <c r="E21" s="162"/>
      <c r="F21" s="162"/>
      <c r="G21" s="162"/>
      <c r="H21" s="162"/>
      <c r="I21" s="161"/>
      <c r="J21" s="139" t="s">
        <v>157</v>
      </c>
      <c r="K21" s="67"/>
      <c r="L21" s="67"/>
      <c r="M21" s="67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26.25" customHeight="1">
      <c r="A22" s="158"/>
      <c r="B22" s="156"/>
      <c r="C22" s="137" t="s">
        <v>152</v>
      </c>
      <c r="D22" s="160" t="s">
        <v>156</v>
      </c>
      <c r="E22" s="137" t="s">
        <v>155</v>
      </c>
      <c r="F22" s="137" t="s">
        <v>137</v>
      </c>
      <c r="G22" s="159" t="s">
        <v>154</v>
      </c>
      <c r="H22" s="159" t="s">
        <v>153</v>
      </c>
      <c r="I22" s="137" t="s">
        <v>149</v>
      </c>
      <c r="J22" s="137" t="s">
        <v>152</v>
      </c>
      <c r="K22" s="137" t="s">
        <v>151</v>
      </c>
      <c r="L22" s="137" t="s">
        <v>150</v>
      </c>
      <c r="M22" s="136" t="s">
        <v>149</v>
      </c>
      <c r="P22" s="124" t="s">
        <v>193</v>
      </c>
      <c r="Q22" s="181" t="s">
        <v>201</v>
      </c>
      <c r="R22" s="86" t="s">
        <v>200</v>
      </c>
      <c r="S22" s="67" t="s">
        <v>199</v>
      </c>
      <c r="T22" s="67"/>
      <c r="U22" s="66"/>
      <c r="V22" s="86" t="s">
        <v>198</v>
      </c>
      <c r="W22" s="86" t="s">
        <v>197</v>
      </c>
      <c r="X22" s="86" t="s">
        <v>196</v>
      </c>
      <c r="Y22" s="121" t="s">
        <v>195</v>
      </c>
    </row>
    <row r="23" spans="1:25" ht="26.25" customHeight="1">
      <c r="A23" s="158"/>
      <c r="B23" s="156"/>
      <c r="C23" s="156"/>
      <c r="D23" s="157"/>
      <c r="E23" s="156"/>
      <c r="F23" s="156"/>
      <c r="G23" s="157"/>
      <c r="H23" s="157"/>
      <c r="I23" s="156"/>
      <c r="J23" s="156"/>
      <c r="K23" s="156"/>
      <c r="L23" s="156"/>
      <c r="M23" s="155"/>
      <c r="P23" s="158"/>
      <c r="Q23" s="194"/>
      <c r="R23" s="179"/>
      <c r="S23" s="137" t="s">
        <v>137</v>
      </c>
      <c r="T23" s="137" t="s">
        <v>134</v>
      </c>
      <c r="U23" s="137" t="s">
        <v>138</v>
      </c>
      <c r="V23" s="179"/>
      <c r="W23" s="179"/>
      <c r="X23" s="179"/>
      <c r="Y23" s="178"/>
    </row>
    <row r="24" spans="1:25" ht="26.25" customHeight="1">
      <c r="A24" s="154"/>
      <c r="B24" s="152"/>
      <c r="C24" s="152"/>
      <c r="D24" s="153"/>
      <c r="E24" s="152"/>
      <c r="F24" s="152"/>
      <c r="G24" s="153"/>
      <c r="H24" s="153"/>
      <c r="I24" s="152"/>
      <c r="J24" s="152"/>
      <c r="K24" s="152"/>
      <c r="L24" s="152"/>
      <c r="M24" s="151"/>
      <c r="P24" s="154"/>
      <c r="Q24" s="193"/>
      <c r="R24" s="176"/>
      <c r="S24" s="163"/>
      <c r="T24" s="163"/>
      <c r="U24" s="163"/>
      <c r="V24" s="176"/>
      <c r="W24" s="176"/>
      <c r="X24" s="176"/>
      <c r="Y24" s="175"/>
    </row>
    <row r="25" spans="1:25" ht="26.25" customHeight="1">
      <c r="A25" s="141" t="s">
        <v>129</v>
      </c>
      <c r="B25" s="150">
        <f>SUM(C25,J25)</f>
        <v>150</v>
      </c>
      <c r="C25" s="148">
        <f>SUM(D25:I25)</f>
        <v>123</v>
      </c>
      <c r="D25" s="148">
        <v>11</v>
      </c>
      <c r="E25" s="148">
        <v>77</v>
      </c>
      <c r="F25" s="148">
        <v>2</v>
      </c>
      <c r="G25" s="148">
        <v>1</v>
      </c>
      <c r="H25" s="149">
        <v>0</v>
      </c>
      <c r="I25" s="148">
        <v>32</v>
      </c>
      <c r="J25" s="148">
        <f>SUM(K25:M25)</f>
        <v>27</v>
      </c>
      <c r="K25" s="147">
        <v>1</v>
      </c>
      <c r="L25" s="147">
        <v>0</v>
      </c>
      <c r="M25" s="147">
        <v>26</v>
      </c>
      <c r="P25" s="141" t="s">
        <v>129</v>
      </c>
      <c r="Q25" s="192">
        <v>614</v>
      </c>
      <c r="R25" s="131">
        <v>13800</v>
      </c>
      <c r="S25" s="191">
        <v>39.3</v>
      </c>
      <c r="T25" s="191">
        <v>1</v>
      </c>
      <c r="U25" s="190">
        <v>158.5</v>
      </c>
      <c r="V25" s="189" t="s">
        <v>8</v>
      </c>
      <c r="W25" s="131">
        <v>3100</v>
      </c>
      <c r="X25" s="131">
        <v>1640</v>
      </c>
      <c r="Y25" s="131">
        <v>975400</v>
      </c>
    </row>
    <row r="26" spans="1:25" ht="26.25" customHeight="1">
      <c r="A26" s="130" t="s">
        <v>143</v>
      </c>
      <c r="B26" s="146">
        <f>SUM(C26,J26)</f>
        <v>141</v>
      </c>
      <c r="C26" s="145">
        <f>SUM(D26:I26)</f>
        <v>120</v>
      </c>
      <c r="D26" s="145">
        <v>8</v>
      </c>
      <c r="E26" s="145">
        <v>82</v>
      </c>
      <c r="F26" s="145">
        <v>1</v>
      </c>
      <c r="G26" s="145">
        <v>1</v>
      </c>
      <c r="H26" s="98">
        <v>1</v>
      </c>
      <c r="I26" s="145">
        <v>27</v>
      </c>
      <c r="J26" s="145">
        <f>SUM(K26:M26)</f>
        <v>21</v>
      </c>
      <c r="K26" s="106">
        <v>1</v>
      </c>
      <c r="L26" s="106">
        <v>0</v>
      </c>
      <c r="M26" s="106">
        <v>20</v>
      </c>
      <c r="P26" s="130" t="s">
        <v>143</v>
      </c>
      <c r="Q26" s="187">
        <v>509</v>
      </c>
      <c r="R26" s="126">
        <v>5200</v>
      </c>
      <c r="S26" s="186" t="s">
        <v>8</v>
      </c>
      <c r="T26" s="185">
        <v>9.8</v>
      </c>
      <c r="U26" s="185">
        <v>29.2</v>
      </c>
      <c r="V26" s="184" t="s">
        <v>8</v>
      </c>
      <c r="W26" s="126">
        <v>245</v>
      </c>
      <c r="X26" s="126">
        <v>1910</v>
      </c>
      <c r="Y26" s="184">
        <v>896700</v>
      </c>
    </row>
    <row r="27" spans="1:25" ht="26.25" customHeight="1">
      <c r="A27" s="130" t="s">
        <v>144</v>
      </c>
      <c r="B27" s="146">
        <f>SUM(C27,J27)</f>
        <v>138</v>
      </c>
      <c r="C27" s="145">
        <f>SUM(D27:I27)</f>
        <v>116</v>
      </c>
      <c r="D27" s="145">
        <v>12</v>
      </c>
      <c r="E27" s="145">
        <v>74</v>
      </c>
      <c r="F27" s="145">
        <v>1</v>
      </c>
      <c r="G27" s="145">
        <v>1</v>
      </c>
      <c r="H27" s="98">
        <v>0</v>
      </c>
      <c r="I27" s="145">
        <v>28</v>
      </c>
      <c r="J27" s="145">
        <f>SUM(K27:M27)</f>
        <v>22</v>
      </c>
      <c r="K27" s="106">
        <v>1</v>
      </c>
      <c r="L27" s="68" t="s">
        <v>8</v>
      </c>
      <c r="M27" s="106">
        <v>21</v>
      </c>
      <c r="P27" s="130" t="s">
        <v>144</v>
      </c>
      <c r="Q27" s="187">
        <v>445</v>
      </c>
      <c r="R27" s="126">
        <v>11400</v>
      </c>
      <c r="S27" s="188">
        <v>5.6</v>
      </c>
      <c r="T27" s="185">
        <v>12</v>
      </c>
      <c r="U27" s="185">
        <v>79.8</v>
      </c>
      <c r="V27" s="184" t="s">
        <v>8</v>
      </c>
      <c r="W27" s="126">
        <v>800</v>
      </c>
      <c r="X27" s="126">
        <v>5300</v>
      </c>
      <c r="Y27" s="173">
        <v>860300</v>
      </c>
    </row>
    <row r="28" spans="1:25" ht="26.25" customHeight="1">
      <c r="A28" s="130" t="s">
        <v>145</v>
      </c>
      <c r="B28" s="146">
        <f>SUM(C28,J28)</f>
        <v>120</v>
      </c>
      <c r="C28" s="145">
        <f>SUM(D28:I28)</f>
        <v>102</v>
      </c>
      <c r="D28" s="145">
        <v>5</v>
      </c>
      <c r="E28" s="145">
        <v>69</v>
      </c>
      <c r="F28" s="145">
        <v>3</v>
      </c>
      <c r="G28" s="145">
        <v>1</v>
      </c>
      <c r="H28" s="145">
        <v>0</v>
      </c>
      <c r="I28" s="145">
        <v>24</v>
      </c>
      <c r="J28" s="145">
        <f>SUM(K28:M28)</f>
        <v>18</v>
      </c>
      <c r="K28" s="106">
        <v>0</v>
      </c>
      <c r="L28" s="68" t="s">
        <v>8</v>
      </c>
      <c r="M28" s="106">
        <v>18</v>
      </c>
      <c r="P28" s="130" t="s">
        <v>145</v>
      </c>
      <c r="Q28" s="187">
        <v>412</v>
      </c>
      <c r="R28" s="126">
        <v>47000</v>
      </c>
      <c r="S28" s="186" t="s">
        <v>8</v>
      </c>
      <c r="T28" s="185">
        <v>7.1</v>
      </c>
      <c r="U28" s="185">
        <v>14.2</v>
      </c>
      <c r="V28" s="184" t="s">
        <v>8</v>
      </c>
      <c r="W28" s="126">
        <v>900</v>
      </c>
      <c r="X28" s="126">
        <v>5020</v>
      </c>
      <c r="Y28" s="126">
        <v>889200</v>
      </c>
    </row>
    <row r="29" spans="1:25" ht="26.25" customHeight="1">
      <c r="A29" s="129" t="s">
        <v>146</v>
      </c>
      <c r="B29" s="144">
        <f>SUM(C29,J29)</f>
        <v>122</v>
      </c>
      <c r="C29" s="143">
        <f>SUM(D29:I29)</f>
        <v>101</v>
      </c>
      <c r="D29" s="127">
        <v>5</v>
      </c>
      <c r="E29" s="127">
        <v>66</v>
      </c>
      <c r="F29" s="127">
        <v>6</v>
      </c>
      <c r="G29" s="142" t="s">
        <v>148</v>
      </c>
      <c r="H29" s="127">
        <v>0</v>
      </c>
      <c r="I29" s="127">
        <v>24</v>
      </c>
      <c r="J29" s="143">
        <f>SUM(K29:M29)</f>
        <v>21</v>
      </c>
      <c r="K29" s="127">
        <v>0</v>
      </c>
      <c r="L29" s="142" t="s">
        <v>8</v>
      </c>
      <c r="M29" s="127">
        <v>21</v>
      </c>
      <c r="P29" s="129" t="s">
        <v>146</v>
      </c>
      <c r="Q29" s="128">
        <v>393</v>
      </c>
      <c r="R29" s="127">
        <v>49100</v>
      </c>
      <c r="S29" s="183">
        <v>1.2</v>
      </c>
      <c r="T29" s="182">
        <v>3.2</v>
      </c>
      <c r="U29" s="182">
        <v>16.1</v>
      </c>
      <c r="V29" s="142" t="s">
        <v>194</v>
      </c>
      <c r="W29" s="127">
        <v>300</v>
      </c>
      <c r="X29" s="127">
        <v>3950</v>
      </c>
      <c r="Y29" s="127">
        <v>862200</v>
      </c>
    </row>
    <row r="30" spans="1:25" ht="26.25" customHeight="1" thickBot="1">
      <c r="A30" s="106" t="s">
        <v>147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P30" s="2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6:25" ht="26.25" customHeight="1">
      <c r="P31" s="124" t="s">
        <v>193</v>
      </c>
      <c r="Q31" s="181" t="s">
        <v>192</v>
      </c>
      <c r="R31" s="86" t="s">
        <v>191</v>
      </c>
      <c r="S31" s="86" t="s">
        <v>190</v>
      </c>
      <c r="T31" s="86" t="s">
        <v>189</v>
      </c>
      <c r="U31" s="86" t="s">
        <v>188</v>
      </c>
      <c r="V31" s="86" t="s">
        <v>187</v>
      </c>
      <c r="W31" s="121" t="s">
        <v>186</v>
      </c>
      <c r="X31" s="174"/>
      <c r="Y31" s="195"/>
    </row>
    <row r="32" spans="16:25" ht="26.25" customHeight="1">
      <c r="P32" s="158"/>
      <c r="Q32" s="180"/>
      <c r="R32" s="179"/>
      <c r="S32" s="179"/>
      <c r="T32" s="157"/>
      <c r="U32" s="157"/>
      <c r="V32" s="157"/>
      <c r="W32" s="178"/>
      <c r="X32" s="174"/>
      <c r="Y32" s="195"/>
    </row>
    <row r="33" spans="16:25" ht="26.25" customHeight="1">
      <c r="P33" s="154"/>
      <c r="Q33" s="177"/>
      <c r="R33" s="176"/>
      <c r="S33" s="176"/>
      <c r="T33" s="153"/>
      <c r="U33" s="153"/>
      <c r="V33" s="153"/>
      <c r="W33" s="175"/>
      <c r="X33" s="174"/>
      <c r="Y33" s="195"/>
    </row>
    <row r="34" spans="16:25" ht="26.25" customHeight="1">
      <c r="P34" s="141" t="s">
        <v>129</v>
      </c>
      <c r="Q34" s="126">
        <v>88220</v>
      </c>
      <c r="R34" s="131">
        <v>4400</v>
      </c>
      <c r="S34" s="131">
        <v>454600</v>
      </c>
      <c r="T34" s="131">
        <v>211300</v>
      </c>
      <c r="U34" s="131">
        <v>566700</v>
      </c>
      <c r="V34" s="131">
        <v>1057</v>
      </c>
      <c r="W34" s="131">
        <v>58</v>
      </c>
      <c r="X34" s="126"/>
      <c r="Y34" s="126"/>
    </row>
    <row r="35" spans="16:25" ht="26.25" customHeight="1">
      <c r="P35" s="130" t="s">
        <v>143</v>
      </c>
      <c r="Q35" s="126">
        <v>81240</v>
      </c>
      <c r="R35" s="126">
        <v>3515</v>
      </c>
      <c r="S35" s="126">
        <v>436930</v>
      </c>
      <c r="T35" s="126">
        <v>181620</v>
      </c>
      <c r="U35" s="126">
        <v>536000</v>
      </c>
      <c r="V35" s="126">
        <v>1172</v>
      </c>
      <c r="W35" s="126">
        <v>11</v>
      </c>
      <c r="X35" s="126"/>
      <c r="Y35" s="126"/>
    </row>
    <row r="36" spans="1:25" ht="26.25" customHeight="1">
      <c r="A36" s="57" t="s">
        <v>175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P36" s="130" t="s">
        <v>144</v>
      </c>
      <c r="Q36" s="173">
        <v>80910</v>
      </c>
      <c r="R36" s="126">
        <v>3050</v>
      </c>
      <c r="S36" s="173">
        <v>384650</v>
      </c>
      <c r="T36" s="173">
        <v>201920</v>
      </c>
      <c r="U36" s="173">
        <v>603200</v>
      </c>
      <c r="V36" s="126">
        <v>980</v>
      </c>
      <c r="W36" s="126">
        <v>10</v>
      </c>
      <c r="X36" s="126"/>
      <c r="Y36" s="126"/>
    </row>
    <row r="37" spans="1:25" ht="26.25" customHeight="1">
      <c r="A37" s="167" t="s">
        <v>174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P37" s="130" t="s">
        <v>145</v>
      </c>
      <c r="Q37" s="126">
        <v>70220</v>
      </c>
      <c r="R37" s="126">
        <v>2450</v>
      </c>
      <c r="S37" s="126">
        <v>476190</v>
      </c>
      <c r="T37" s="126">
        <v>111740</v>
      </c>
      <c r="U37" s="126">
        <v>597000</v>
      </c>
      <c r="V37" s="126">
        <v>768</v>
      </c>
      <c r="W37" s="126">
        <v>10</v>
      </c>
      <c r="X37" s="126"/>
      <c r="Y37" s="126"/>
    </row>
    <row r="38" spans="1:25" ht="26.25" customHeight="1" thickBot="1">
      <c r="A38" s="2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8" t="s">
        <v>173</v>
      </c>
      <c r="P38" s="129" t="s">
        <v>146</v>
      </c>
      <c r="Q38" s="127">
        <v>64940</v>
      </c>
      <c r="R38" s="127">
        <v>2500</v>
      </c>
      <c r="S38" s="127">
        <v>409540</v>
      </c>
      <c r="T38" s="127">
        <v>54210</v>
      </c>
      <c r="U38" s="127">
        <v>390900</v>
      </c>
      <c r="V38" s="127">
        <v>773</v>
      </c>
      <c r="W38" s="127">
        <v>5</v>
      </c>
      <c r="X38" s="172"/>
      <c r="Y38" s="172"/>
    </row>
    <row r="39" spans="1:25" ht="26.25" customHeight="1">
      <c r="A39" s="124" t="s">
        <v>172</v>
      </c>
      <c r="B39" s="85" t="s">
        <v>2</v>
      </c>
      <c r="C39" s="139" t="s">
        <v>171</v>
      </c>
      <c r="D39" s="67"/>
      <c r="E39" s="66"/>
      <c r="F39" s="139" t="s">
        <v>170</v>
      </c>
      <c r="G39" s="67"/>
      <c r="H39" s="67"/>
      <c r="I39" s="67"/>
      <c r="J39" s="67"/>
      <c r="K39" s="67"/>
      <c r="L39" s="67"/>
      <c r="P39" s="106" t="s">
        <v>185</v>
      </c>
      <c r="Q39" s="2"/>
      <c r="R39" s="2"/>
      <c r="S39" s="2"/>
      <c r="T39" s="2"/>
      <c r="U39" s="2"/>
      <c r="V39" s="2"/>
      <c r="W39" s="2"/>
      <c r="X39" s="2"/>
      <c r="Y39" s="2"/>
    </row>
    <row r="40" spans="1:12" ht="26.25" customHeight="1">
      <c r="A40" s="158"/>
      <c r="B40" s="166"/>
      <c r="C40" s="137" t="s">
        <v>152</v>
      </c>
      <c r="D40" s="137" t="s">
        <v>169</v>
      </c>
      <c r="E40" s="137" t="s">
        <v>168</v>
      </c>
      <c r="F40" s="137" t="s">
        <v>152</v>
      </c>
      <c r="G40" s="136" t="s">
        <v>167</v>
      </c>
      <c r="H40" s="165"/>
      <c r="I40" s="137" t="s">
        <v>166</v>
      </c>
      <c r="J40" s="137" t="s">
        <v>165</v>
      </c>
      <c r="K40" s="159" t="s">
        <v>164</v>
      </c>
      <c r="L40" s="136" t="s">
        <v>149</v>
      </c>
    </row>
    <row r="41" spans="1:12" ht="26.25" customHeight="1">
      <c r="A41" s="154"/>
      <c r="B41" s="163"/>
      <c r="C41" s="163"/>
      <c r="D41" s="163"/>
      <c r="E41" s="163"/>
      <c r="F41" s="163"/>
      <c r="G41" s="120"/>
      <c r="H41" s="164" t="s">
        <v>163</v>
      </c>
      <c r="I41" s="163"/>
      <c r="J41" s="163"/>
      <c r="K41" s="153"/>
      <c r="L41" s="120"/>
    </row>
    <row r="42" spans="1:12" ht="26.25" customHeight="1">
      <c r="A42" s="141" t="s">
        <v>129</v>
      </c>
      <c r="B42" s="150">
        <f>SUM(C42,F42)</f>
        <v>668</v>
      </c>
      <c r="C42" s="148">
        <f>SUM(D42:E42)</f>
        <v>126</v>
      </c>
      <c r="D42" s="148">
        <v>126</v>
      </c>
      <c r="E42" s="148">
        <v>0</v>
      </c>
      <c r="F42" s="148">
        <f>SUM(G42,I42:L42)</f>
        <v>542</v>
      </c>
      <c r="G42" s="147">
        <v>41</v>
      </c>
      <c r="H42" s="147">
        <v>40</v>
      </c>
      <c r="I42" s="147">
        <v>139</v>
      </c>
      <c r="J42" s="147">
        <v>291</v>
      </c>
      <c r="K42" s="147">
        <v>71</v>
      </c>
      <c r="L42" s="147">
        <v>0</v>
      </c>
    </row>
    <row r="43" spans="1:12" ht="26.25" customHeight="1">
      <c r="A43" s="130" t="s">
        <v>143</v>
      </c>
      <c r="B43" s="146">
        <f>SUM(C43,F43)</f>
        <v>657</v>
      </c>
      <c r="C43" s="145">
        <f>SUM(D43:E43)</f>
        <v>124</v>
      </c>
      <c r="D43" s="145">
        <v>124</v>
      </c>
      <c r="E43" s="145">
        <v>0</v>
      </c>
      <c r="F43" s="145">
        <f>SUM(G43,I43:L43)</f>
        <v>533</v>
      </c>
      <c r="G43" s="106">
        <v>47</v>
      </c>
      <c r="H43" s="106">
        <v>45</v>
      </c>
      <c r="I43" s="106">
        <v>140</v>
      </c>
      <c r="J43" s="106">
        <v>279</v>
      </c>
      <c r="K43" s="106">
        <v>67</v>
      </c>
      <c r="L43" s="106">
        <v>0</v>
      </c>
    </row>
    <row r="44" spans="1:12" ht="26.25" customHeight="1">
      <c r="A44" s="130" t="s">
        <v>144</v>
      </c>
      <c r="B44" s="146">
        <f>SUM(C44,F44)</f>
        <v>674</v>
      </c>
      <c r="C44" s="145">
        <f>SUM(D44:E44)</f>
        <v>127</v>
      </c>
      <c r="D44" s="145">
        <v>122</v>
      </c>
      <c r="E44" s="145">
        <v>5</v>
      </c>
      <c r="F44" s="145">
        <f>SUM(G44,I44:L44)</f>
        <v>547</v>
      </c>
      <c r="G44" s="106">
        <v>67</v>
      </c>
      <c r="H44" s="106">
        <v>67</v>
      </c>
      <c r="I44" s="106">
        <v>160</v>
      </c>
      <c r="J44" s="106">
        <v>252</v>
      </c>
      <c r="K44" s="106">
        <v>68</v>
      </c>
      <c r="L44" s="106">
        <v>0</v>
      </c>
    </row>
    <row r="45" spans="1:12" ht="26.25" customHeight="1">
      <c r="A45" s="130" t="s">
        <v>145</v>
      </c>
      <c r="B45" s="146">
        <f>SUM(C45,F45)</f>
        <v>528</v>
      </c>
      <c r="C45" s="145">
        <f>SUM(D45:E45)</f>
        <v>111</v>
      </c>
      <c r="D45" s="145">
        <v>111</v>
      </c>
      <c r="E45" s="145">
        <v>0</v>
      </c>
      <c r="F45" s="145">
        <f>SUM(G45,I45:L45)</f>
        <v>417</v>
      </c>
      <c r="G45" s="106">
        <v>25</v>
      </c>
      <c r="H45" s="106">
        <v>24</v>
      </c>
      <c r="I45" s="106">
        <v>114</v>
      </c>
      <c r="J45" s="106">
        <v>240</v>
      </c>
      <c r="K45" s="106">
        <v>37</v>
      </c>
      <c r="L45" s="106">
        <v>1</v>
      </c>
    </row>
    <row r="46" spans="1:12" ht="26.25" customHeight="1">
      <c r="A46" s="129" t="s">
        <v>146</v>
      </c>
      <c r="B46" s="144">
        <f>SUM(C46,F46)</f>
        <v>565</v>
      </c>
      <c r="C46" s="143">
        <f>SUM(D46:E46)</f>
        <v>108</v>
      </c>
      <c r="D46" s="127">
        <v>108</v>
      </c>
      <c r="E46" s="127">
        <v>0</v>
      </c>
      <c r="F46" s="143">
        <f>SUM(G46,I46:L46)</f>
        <v>457</v>
      </c>
      <c r="G46" s="127">
        <v>35</v>
      </c>
      <c r="H46" s="127">
        <v>34</v>
      </c>
      <c r="I46" s="127">
        <v>111</v>
      </c>
      <c r="J46" s="127">
        <v>233</v>
      </c>
      <c r="K46" s="127">
        <v>78</v>
      </c>
      <c r="L46" s="127">
        <v>0</v>
      </c>
    </row>
    <row r="47" spans="1:12" ht="26.25" customHeight="1">
      <c r="A47" s="106" t="s">
        <v>162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2"/>
    </row>
  </sheetData>
  <sheetProtection/>
  <mergeCells count="73">
    <mergeCell ref="V22:V24"/>
    <mergeCell ref="U23:U24"/>
    <mergeCell ref="W22:W24"/>
    <mergeCell ref="Y22:Y24"/>
    <mergeCell ref="T31:T33"/>
    <mergeCell ref="P22:P24"/>
    <mergeCell ref="T23:T24"/>
    <mergeCell ref="Q31:Q33"/>
    <mergeCell ref="S31:S33"/>
    <mergeCell ref="P31:P33"/>
    <mergeCell ref="S23:S24"/>
    <mergeCell ref="P20:Y20"/>
    <mergeCell ref="R22:R24"/>
    <mergeCell ref="X22:X24"/>
    <mergeCell ref="S22:U22"/>
    <mergeCell ref="Q22:Q24"/>
    <mergeCell ref="R31:R33"/>
    <mergeCell ref="U31:U33"/>
    <mergeCell ref="W31:W33"/>
    <mergeCell ref="V31:V33"/>
    <mergeCell ref="P3:Z3"/>
    <mergeCell ref="P4:Z4"/>
    <mergeCell ref="P6:P7"/>
    <mergeCell ref="Q6:R6"/>
    <mergeCell ref="S6:T6"/>
    <mergeCell ref="U6:V6"/>
    <mergeCell ref="W6:X6"/>
    <mergeCell ref="Y6:Z6"/>
    <mergeCell ref="E40:E41"/>
    <mergeCell ref="G40:G41"/>
    <mergeCell ref="L40:L41"/>
    <mergeCell ref="K40:K41"/>
    <mergeCell ref="A36:L36"/>
    <mergeCell ref="A37:L37"/>
    <mergeCell ref="F39:L39"/>
    <mergeCell ref="F40:F41"/>
    <mergeCell ref="I40:I41"/>
    <mergeCell ref="A21:A24"/>
    <mergeCell ref="D22:D24"/>
    <mergeCell ref="B21:B24"/>
    <mergeCell ref="C21:I21"/>
    <mergeCell ref="J40:J41"/>
    <mergeCell ref="C39:E39"/>
    <mergeCell ref="A39:A41"/>
    <mergeCell ref="B39:B41"/>
    <mergeCell ref="C40:C41"/>
    <mergeCell ref="D40:D41"/>
    <mergeCell ref="C22:C24"/>
    <mergeCell ref="E22:E24"/>
    <mergeCell ref="G22:G24"/>
    <mergeCell ref="F22:F24"/>
    <mergeCell ref="A19:M19"/>
    <mergeCell ref="J21:M21"/>
    <mergeCell ref="J22:J24"/>
    <mergeCell ref="K22:K24"/>
    <mergeCell ref="L22:L24"/>
    <mergeCell ref="M22:M24"/>
    <mergeCell ref="I6:I7"/>
    <mergeCell ref="J6:J7"/>
    <mergeCell ref="K6:K7"/>
    <mergeCell ref="G6:G7"/>
    <mergeCell ref="I22:I24"/>
    <mergeCell ref="H22:H24"/>
    <mergeCell ref="A3:M3"/>
    <mergeCell ref="A5:A7"/>
    <mergeCell ref="B6:B7"/>
    <mergeCell ref="C6:C7"/>
    <mergeCell ref="D6:D7"/>
    <mergeCell ref="E6:E7"/>
    <mergeCell ref="B5:I5"/>
    <mergeCell ref="J5:M5"/>
    <mergeCell ref="F6:F7"/>
    <mergeCell ref="M6:M7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2013-05-14T07:15:45Z</cp:lastPrinted>
  <dcterms:created xsi:type="dcterms:W3CDTF">1998-01-17T12:35:03Z</dcterms:created>
  <dcterms:modified xsi:type="dcterms:W3CDTF">2013-05-14T07:16:26Z</dcterms:modified>
  <cp:category/>
  <cp:version/>
  <cp:contentType/>
  <cp:contentStatus/>
</cp:coreProperties>
</file>