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995" activeTab="0"/>
  </bookViews>
  <sheets>
    <sheet name="０１" sheetId="1" r:id="rId1"/>
    <sheet name="０２" sheetId="2" r:id="rId2"/>
    <sheet name="０４" sheetId="3" r:id="rId3"/>
  </sheets>
  <definedNames>
    <definedName name="_xlnm.Print_Area" localSheetId="0">'０１'!$A$1:$N$52</definedName>
  </definedNames>
  <calcPr fullCalcOnLoad="1"/>
</workbook>
</file>

<file path=xl/sharedStrings.xml><?xml version="1.0" encoding="utf-8"?>
<sst xmlns="http://schemas.openxmlformats.org/spreadsheetml/2006/main" count="530" uniqueCount="313">
  <si>
    <t>日本海に突出している。地形は、南西から北東に向かって細長く、東西100.9㎞、南北198.4㎞、海岸線は</t>
  </si>
  <si>
    <t>経緯度極点</t>
  </si>
  <si>
    <t>白山市赤兎山</t>
  </si>
  <si>
    <t>（注　経緯度数値は世界測地系）</t>
  </si>
  <si>
    <t>（資料：国土交通省国土地理院）</t>
  </si>
  <si>
    <t>年（741）越中に合併された後、天平宝字元年（757）に再び分立した。やがて、弘仁14年（823）加賀の国</t>
  </si>
  <si>
    <t>　平安時代の中頃から、各地に武士がおこったが、南北朝時代に加賀では富樫氏が勢力を持ち、室町</t>
  </si>
  <si>
    <t>のようになった」と後世に評されるようになった。これは九十余年続いたが、天正８年（1580）織田信長</t>
  </si>
  <si>
    <t>って陥れられた。盛政は金沢御堂を改めて金沢城とし、堀や塁を築いて住んだ。</t>
  </si>
  <si>
    <t>　能登の畠山氏は七尾の地にいたが、天正５年(1577）上杉謙信に攻め滅ぼされ、その後織田信長が治</t>
  </si>
  <si>
    <t>めるようになり、天正９年(1581)前田利家が七尾城主となった。</t>
  </si>
  <si>
    <t>　天正11年（1583）柴田勝家・佐久間盛政らは羽柴秀吉と戦い敗れて滅び、金沢城およびその付近はこ</t>
  </si>
  <si>
    <t>婦負・射水の越中三郡を合わせ、利家の子利長は関ヶ原の戦いの功により、南加賀を与えられた。三代</t>
  </si>
  <si>
    <t>藩主前田利常の時、越中十万石を割いて富山藩をたて、大聖寺七万石をわけて大聖寺藩をたてた。</t>
  </si>
  <si>
    <t>　明治４年（1871）廃藩置県により、金沢・大聖寺・七尾の三県がおかれたが、大聖寺県はすぐ廃止さ</t>
  </si>
  <si>
    <t>福井県、同16年（1883）には富山県の順で分離して以来、現在の県域が確定した。</t>
  </si>
  <si>
    <t>　出典　『石川縣史』ほか</t>
  </si>
  <si>
    <t>東経　137°21′55″　北緯　37°30′33″</t>
  </si>
  <si>
    <t>れ、加賀のほとんどが金沢県となり、県庁が金沢におかれた。同５年（1872）金沢県を石川県と改称し、</t>
  </si>
  <si>
    <t>田</t>
  </si>
  <si>
    <t>畑</t>
  </si>
  <si>
    <t>鉱　泉　地</t>
  </si>
  <si>
    <t>（㎡）</t>
  </si>
  <si>
    <t>－</t>
  </si>
  <si>
    <t>金沢市</t>
  </si>
  <si>
    <t>七尾市</t>
  </si>
  <si>
    <t>小松市</t>
  </si>
  <si>
    <t>輪島市</t>
  </si>
  <si>
    <t>門前町</t>
  </si>
  <si>
    <t>珠洲市</t>
  </si>
  <si>
    <t>加賀市</t>
  </si>
  <si>
    <t>山中町</t>
  </si>
  <si>
    <t>羽咋市</t>
  </si>
  <si>
    <t>松任市</t>
  </si>
  <si>
    <t>美川町</t>
  </si>
  <si>
    <t>鶴来町</t>
  </si>
  <si>
    <t>河内村</t>
  </si>
  <si>
    <t>吉野谷村</t>
  </si>
  <si>
    <t>鳥越村</t>
  </si>
  <si>
    <t>尾口村</t>
  </si>
  <si>
    <t>白峰村</t>
  </si>
  <si>
    <t>根上町</t>
  </si>
  <si>
    <t>寺井町</t>
  </si>
  <si>
    <t>辰口町</t>
  </si>
  <si>
    <t>能美郡</t>
  </si>
  <si>
    <t>川北町</t>
  </si>
  <si>
    <t>石川郡</t>
  </si>
  <si>
    <t>野々市町</t>
  </si>
  <si>
    <t>河北郡</t>
  </si>
  <si>
    <t>津幡町</t>
  </si>
  <si>
    <t>内灘町</t>
  </si>
  <si>
    <t>羽咋郡</t>
  </si>
  <si>
    <t>志賀町</t>
  </si>
  <si>
    <t>富来町</t>
  </si>
  <si>
    <t>志雄町</t>
  </si>
  <si>
    <t>押水町</t>
  </si>
  <si>
    <t>鹿島郡</t>
  </si>
  <si>
    <t>鹿島町</t>
  </si>
  <si>
    <t>鹿西町</t>
  </si>
  <si>
    <t>穴水町</t>
  </si>
  <si>
    <t>能都町</t>
  </si>
  <si>
    <t>柳田村</t>
  </si>
  <si>
    <t>内浦町</t>
  </si>
  <si>
    <t>年 次 及 び　   　市 町 村 別</t>
  </si>
  <si>
    <t>白山市</t>
  </si>
  <si>
    <t>能美市</t>
  </si>
  <si>
    <t>宝達志水町</t>
  </si>
  <si>
    <t>中能登町</t>
  </si>
  <si>
    <t>鳳珠郡</t>
  </si>
  <si>
    <t>能登町</t>
  </si>
  <si>
    <t>資料　国土交通省国土地理院、北陸農政局統計部、石川県地方課</t>
  </si>
  <si>
    <t>　海抜（ｍ）</t>
  </si>
  <si>
    <t>　山　　岳</t>
  </si>
  <si>
    <t>白山（御前峰）</t>
  </si>
  <si>
    <t>野谷荘司山</t>
  </si>
  <si>
    <t>　　　〃</t>
  </si>
  <si>
    <t>白山釈迦岳</t>
  </si>
  <si>
    <t>最　短　陸　地</t>
  </si>
  <si>
    <t>地　　名</t>
  </si>
  <si>
    <t>距離（ｍ）</t>
  </si>
  <si>
    <t>東端</t>
  </si>
  <si>
    <t>137° 3′11″</t>
  </si>
  <si>
    <t>37° 9′ 8″</t>
  </si>
  <si>
    <t>西端</t>
  </si>
  <si>
    <t>136°50′22″</t>
  </si>
  <si>
    <t>37° 9′19″</t>
  </si>
  <si>
    <t>南端</t>
  </si>
  <si>
    <t>136°56′32″</t>
  </si>
  <si>
    <t>37° 5′39″</t>
  </si>
  <si>
    <t>北端</t>
  </si>
  <si>
    <t>137° 2′ 5″</t>
  </si>
  <si>
    <t>37°10′17″</t>
  </si>
  <si>
    <t>海抜（ｍ）</t>
  </si>
  <si>
    <t>山　　岳</t>
  </si>
  <si>
    <t>ショウガ山</t>
  </si>
  <si>
    <t>東端</t>
  </si>
  <si>
    <t>136°55′41″</t>
  </si>
  <si>
    <t>37°50′57″</t>
  </si>
  <si>
    <t>西端</t>
  </si>
  <si>
    <t>136°54′54″</t>
  </si>
  <si>
    <t>37°50′44″</t>
  </si>
  <si>
    <t>珠洲市清水</t>
  </si>
  <si>
    <t>金沢市・富山県</t>
  </si>
  <si>
    <t>南端</t>
  </si>
  <si>
    <t>136°54′59″</t>
  </si>
  <si>
    <t>37°50′29″</t>
  </si>
  <si>
    <t>北端</t>
  </si>
  <si>
    <t>136°55′30″</t>
  </si>
  <si>
    <t>37°51′ 9″</t>
  </si>
  <si>
    <t>資料　国土交通省国土地理院「日本の市区町村位置情報要覧」「平成14年全国都道府県市区町村別面積調」「25,000分の１地形図」</t>
  </si>
  <si>
    <t>珠洲市・輪島市</t>
  </si>
  <si>
    <t>赤摩木古山</t>
  </si>
  <si>
    <t>河　　川</t>
  </si>
  <si>
    <t>流　　　　域　　　　地　　　　名</t>
  </si>
  <si>
    <t>大聖寺川</t>
  </si>
  <si>
    <t>大 日 山</t>
  </si>
  <si>
    <t>動 橋 川</t>
  </si>
  <si>
    <t>加賀市中島町   （柴山潟）</t>
  </si>
  <si>
    <t>　〃</t>
  </si>
  <si>
    <t>梯    川</t>
  </si>
  <si>
    <t>小松市安宅町  　　 （海）</t>
  </si>
  <si>
    <t>手 取 川</t>
  </si>
  <si>
    <t>白    山</t>
  </si>
  <si>
    <t>犀    川</t>
  </si>
  <si>
    <t>奈 良 岳</t>
  </si>
  <si>
    <t>金沢市金石西二丁目 （海）</t>
  </si>
  <si>
    <t>浅 野 川</t>
  </si>
  <si>
    <t>順 尾 山</t>
  </si>
  <si>
    <t>金沢市湊二丁目 （大野川）</t>
  </si>
  <si>
    <t>森 下 川</t>
  </si>
  <si>
    <t>医 王 山</t>
  </si>
  <si>
    <t>金沢市才田町   （河北潟）</t>
  </si>
  <si>
    <t>大 海 川</t>
  </si>
  <si>
    <t>宝 達 山</t>
  </si>
  <si>
    <t>河原田川</t>
  </si>
  <si>
    <t>木 原 岳</t>
  </si>
  <si>
    <t>輪島市河井町　   　（海）</t>
  </si>
  <si>
    <t>町 野 川</t>
  </si>
  <si>
    <t>鉢 伏 山</t>
  </si>
  <si>
    <t>輪島市町野町　   　（海）</t>
  </si>
  <si>
    <t>舞谷御前山</t>
  </si>
  <si>
    <t>資料　国土交通省国土地理院「25,000分の１地形図」「日本の山岳標高一覧」</t>
  </si>
  <si>
    <t>資料　石川県河川課「河川及び海岸保全区域一覧表」</t>
  </si>
  <si>
    <t>白山市・岐阜県</t>
  </si>
  <si>
    <t>白山市</t>
  </si>
  <si>
    <t>白山市・福井県</t>
  </si>
  <si>
    <t>金沢市・白山市・富山県</t>
  </si>
  <si>
    <t>白山市・岐阜県・富山県</t>
  </si>
  <si>
    <t>白山市・富山県</t>
  </si>
  <si>
    <t>七尾市長浦</t>
  </si>
  <si>
    <t>輪島市・能登町</t>
  </si>
  <si>
    <t>羽咋市・中能登町・富山県</t>
  </si>
  <si>
    <t>小松市・能美市・白山市</t>
  </si>
  <si>
    <t>小松市・白山市・能美市・川北町</t>
  </si>
  <si>
    <t>金沢市・白山市・野々市町</t>
  </si>
  <si>
    <t>穴水町・七尾市</t>
  </si>
  <si>
    <t>七尾市・志賀町</t>
  </si>
  <si>
    <t>志賀町・穴水町</t>
  </si>
  <si>
    <t>羽咋郡宝達志水町　 （海）</t>
  </si>
  <si>
    <t>津幡町・かほく市・宝達志水町</t>
  </si>
  <si>
    <t>門前町・志賀町</t>
  </si>
  <si>
    <t>輪島市・門前町</t>
  </si>
  <si>
    <t>能登町・輪島市</t>
  </si>
  <si>
    <t>4 土  地</t>
  </si>
  <si>
    <t>土　地 5</t>
  </si>
  <si>
    <t>（河北郡以南）</t>
  </si>
  <si>
    <t>所　　  在  　　地</t>
  </si>
  <si>
    <t>山　　岳</t>
  </si>
  <si>
    <t>所　　在　　地</t>
  </si>
  <si>
    <t>島</t>
  </si>
  <si>
    <t>所 属 地</t>
  </si>
  <si>
    <t>周　　囲　　　　（㎞）</t>
  </si>
  <si>
    <t>面　　積　　　　（k㎡）</t>
  </si>
  <si>
    <t>（羽咋郡以北）</t>
  </si>
  <si>
    <t>所　　在　　地</t>
  </si>
  <si>
    <t>水 源 地</t>
  </si>
  <si>
    <t>流　　末　　地</t>
  </si>
  <si>
    <t>加賀市</t>
  </si>
  <si>
    <t>小松市・加賀市</t>
  </si>
  <si>
    <t>所　　在　　地</t>
  </si>
  <si>
    <t>土　地 １</t>
  </si>
  <si>
    <t>　本県は北陸地方の中部に位置し、東は富山県及び岐阜県に、南は福井県に接し、北は能登半島となって</t>
  </si>
  <si>
    <t>約581.0㎞の延長を有し、面積は4,185.46k㎡となっている。</t>
  </si>
  <si>
    <r>
      <t>東経　136°37′32″　北緯</t>
    </r>
    <r>
      <rPr>
        <sz val="11"/>
        <rFont val="ＭＳ 明朝"/>
        <family val="1"/>
      </rPr>
      <t xml:space="preserve">  </t>
    </r>
    <r>
      <rPr>
        <sz val="12"/>
        <rFont val="ＭＳ 明朝"/>
        <family val="1"/>
      </rPr>
      <t>36°35′40″</t>
    </r>
  </si>
  <si>
    <t>東端</t>
  </si>
  <si>
    <t>珠洲市姫島</t>
  </si>
  <si>
    <t>西端</t>
  </si>
  <si>
    <t>加賀市塩屋町字堀切</t>
  </si>
  <si>
    <t>東経　136°14′39″　北緯　36°17′44″</t>
  </si>
  <si>
    <t>南端</t>
  </si>
  <si>
    <t>東経　136°40′26″　北緯　36° 4′ 1″</t>
  </si>
  <si>
    <t>北端</t>
  </si>
  <si>
    <t>輪島市海士町所属舳倉島岩礁</t>
  </si>
  <si>
    <t>東経　136°55′19″　北緯　37°51′19″</t>
  </si>
  <si>
    <t>珠洲の六郡に分けられ、国造が治めていた。</t>
  </si>
  <si>
    <t>　大化以後、能登・加賀ともに越前に属していたが、養老２年（718）能登が越前から分立し、天平13</t>
  </si>
  <si>
    <t>がおかれ、これらは国司によって治められていた。</t>
  </si>
  <si>
    <t>時代中頃に能登では畠山氏が治めるようになった。</t>
  </si>
  <si>
    <t>　文明３年（1471）本願寺の僧蓮如が吉崎を中心にして念仏の教えを広めると、加賀の本願寺門徒は</t>
  </si>
  <si>
    <t>しだいにその勢力を増し、ついに一向一揆となり、長享２年（1488）時の守護富樫政親を倒した。これ</t>
  </si>
  <si>
    <t>の臣柴田勝家によって加賀南部は征服され、金沢にあった一向一揆の中心、金沢御堂は佐久間盛政によ</t>
  </si>
  <si>
    <t>れまでに功のあった前田利家に与えられた。利家は天正12年（1584）富山城の佐々成政を破って砺波・</t>
  </si>
  <si>
    <t>県庁を美川に移したが、七尾県を統合したので、加賀/能登の二国が石川県の所管となり、同６年（1873）</t>
  </si>
  <si>
    <t>県庁が金沢に復帰した。同９年（1876）には越中や越前の一部を石川県に加えたが、同14年（1881）に</t>
  </si>
  <si>
    <t>2 土  地</t>
  </si>
  <si>
    <t>土  地 3</t>
  </si>
  <si>
    <t>-</t>
  </si>
  <si>
    <t>３　　　土　　　　　　　           　　　　　　地</t>
  </si>
  <si>
    <t>から後、加賀は本願寺門徒からなる一向一揆の支配する地となり、守護をしのぎ「百姓の持ちたる国</t>
  </si>
  <si>
    <t>１　　　土　　　　　地</t>
  </si>
  <si>
    <t>１　　　位　　　　置</t>
  </si>
  <si>
    <t>２　　　沿　　　  　　革</t>
  </si>
  <si>
    <t>　平成17年10月1日時点で、10市10町から成っており、県庁所在地は金沢市である。</t>
  </si>
  <si>
    <t>県庁所在地</t>
  </si>
  <si>
    <t>金沢市鞍月1丁目1番地</t>
  </si>
  <si>
    <t>４　　　湖　　　　　    沼　（平成17年10月1日現在）</t>
  </si>
  <si>
    <t>位　　　　　　　        置</t>
  </si>
  <si>
    <t>注 1　県内における主な河川を掲げたものである。</t>
  </si>
  <si>
    <t xml:space="preserve">   2　全長は、水源地からの延長ではなく、一級又は二級河川区間の延長である。</t>
  </si>
  <si>
    <t>注 1　東西南北端点及び周囲長は平成10年10月1日現在の数値である。</t>
  </si>
  <si>
    <t xml:space="preserve">   2　経緯度数値は世界測地系に基づく。</t>
  </si>
  <si>
    <t>資料 1　面積は国土交通省国土地理院「平成17年全国都道府県市区町村別面積調」</t>
  </si>
  <si>
    <t>注　    面積1k㎡以上の湖沼を掲げている。</t>
  </si>
  <si>
    <t xml:space="preserve">     2　湖岸線延長、最大水深、水面標高は環境省「第4回自然環境保全基礎調査湖沼報告書（1993）」</t>
  </si>
  <si>
    <t>７　　　主　　な　　山　　岳（平成17年10月1日現在）</t>
  </si>
  <si>
    <t>大　汝　峰</t>
  </si>
  <si>
    <t>四　塚　山</t>
  </si>
  <si>
    <t>別　　　山</t>
  </si>
  <si>
    <t>三　ノ　峰</t>
  </si>
  <si>
    <t>笈　ケ　岳</t>
  </si>
  <si>
    <t>大　笠　山</t>
  </si>
  <si>
    <t>妙　法　山</t>
  </si>
  <si>
    <t>三 方 岩 岳</t>
  </si>
  <si>
    <t>大　長　山</t>
  </si>
  <si>
    <t>奈　良　岳</t>
  </si>
  <si>
    <t>瓢　箪　山</t>
  </si>
  <si>
    <t>赤　兎　山</t>
  </si>
  <si>
    <t>冬　瓜　山</t>
  </si>
  <si>
    <t>見　越　山</t>
  </si>
  <si>
    <t>大　門　山</t>
  </si>
  <si>
    <t>大　辻　山</t>
  </si>
  <si>
    <t>宝　達　山</t>
  </si>
  <si>
    <t>高　洲　山</t>
  </si>
  <si>
    <t>石　動　山</t>
  </si>
  <si>
    <t>鉢　伏　山</t>
  </si>
  <si>
    <t>宝　立　山</t>
  </si>
  <si>
    <t>天　川　山</t>
  </si>
  <si>
    <t>長　坂　山</t>
  </si>
  <si>
    <t>奥 三 方 山</t>
  </si>
  <si>
    <t>大 瓢 箪 山</t>
  </si>
  <si>
    <t>高 三 郎 山</t>
  </si>
  <si>
    <t>碁 石 ケ 峰</t>
  </si>
  <si>
    <t>小 富 士 山</t>
  </si>
  <si>
    <t>猫　ケ　岳</t>
  </si>
  <si>
    <t>桑　塚　山</t>
  </si>
  <si>
    <t>河　内　岳</t>
  </si>
  <si>
    <t>佐 比 野 山</t>
  </si>
  <si>
    <t>見　平　岳</t>
  </si>
  <si>
    <t>三　蛇　山</t>
  </si>
  <si>
    <t>鞍　坪　岳</t>
  </si>
  <si>
    <t>別　所　岳</t>
  </si>
  <si>
    <t>風　吹　岳</t>
  </si>
  <si>
    <t>サ ビ ヤ 山</t>
  </si>
  <si>
    <t>高　爪　山</t>
  </si>
  <si>
    <t>猿　　　山</t>
  </si>
  <si>
    <t>大　丸　山</t>
  </si>
  <si>
    <t>番　場　山</t>
  </si>
  <si>
    <t>注 1　総数は平成17年10月1日現在「全国都道府県市区町村別面積調」（穴水町及び門前町については、一部境界未定のため総務省統計局による推定に基づく。）、林野面積は平成17年2月1日現在「2005年農林業センサス」、そのほかは平成17年1月1日現在。</t>
  </si>
  <si>
    <t xml:space="preserve">   3　その他の土地は、総数から耕地、林野の面積を差し引いたものであり、平成17年2月1日現在の市町村に換算したものである。</t>
  </si>
  <si>
    <t>６　　　河　      　　川 （平成17年10月1日現在）</t>
  </si>
  <si>
    <t>白山市美川町永代町 （海）</t>
  </si>
  <si>
    <t xml:space="preserve"> 耕地面積　　　（k㎡）</t>
  </si>
  <si>
    <t>林野面積 　　　　（k㎡）</t>
  </si>
  <si>
    <t>東 　 経</t>
  </si>
  <si>
    <t>北 　 緯</t>
  </si>
  <si>
    <t>極　  点</t>
  </si>
  <si>
    <r>
      <t xml:space="preserve">その他の土地
</t>
    </r>
    <r>
      <rPr>
        <sz val="12"/>
        <rFont val="ＭＳ 明朝"/>
        <family val="1"/>
      </rPr>
      <t>（k㎡）</t>
    </r>
  </si>
  <si>
    <t>民   有   地
（再掲）（㎡）</t>
  </si>
  <si>
    <t>－</t>
  </si>
  <si>
    <t>総　   　数　　　（k㎡）</t>
  </si>
  <si>
    <t>宅　 　 地</t>
  </si>
  <si>
    <t>池　 　 沼</t>
  </si>
  <si>
    <t>山　 　 林</t>
  </si>
  <si>
    <t>牧　 　 場</t>
  </si>
  <si>
    <t>原 　 　野</t>
  </si>
  <si>
    <t>雑  種  地</t>
  </si>
  <si>
    <t>その他(㎡)</t>
  </si>
  <si>
    <t>平 成 13 年</t>
  </si>
  <si>
    <t>かほく市</t>
  </si>
  <si>
    <t>－</t>
  </si>
  <si>
    <t>鳥屋町</t>
  </si>
  <si>
    <t xml:space="preserve">   2　民有地は、市町村の土地課税台帳又は土地補充課税台帳に登録された土地のうち、地方税による課税対象の面積である。</t>
  </si>
  <si>
    <t>５　　　島　　　　　　（平成17年10月1日現在）</t>
  </si>
  <si>
    <t>河　　　北　　　潟</t>
  </si>
  <si>
    <t>柴　　  山　  　潟</t>
  </si>
  <si>
    <t>木　　　場　　　潟</t>
  </si>
  <si>
    <t>湖　　  　沼</t>
  </si>
  <si>
    <t>加賀市</t>
  </si>
  <si>
    <t>小松市</t>
  </si>
  <si>
    <t>面積（k㎡）</t>
  </si>
  <si>
    <t>湖岸線延長（㎞）</t>
  </si>
  <si>
    <t>最大水深（ｍ）</t>
  </si>
  <si>
    <t>水面標高（ｍ）</t>
  </si>
  <si>
    <t xml:space="preserve"> 全 長 （km）</t>
  </si>
  <si>
    <t>加賀市塩屋町 　    （海）</t>
  </si>
  <si>
    <t>七 尾 市</t>
  </si>
  <si>
    <t>輪 島 市</t>
  </si>
  <si>
    <t>能  登  島</t>
  </si>
  <si>
    <t>舳  倉  島</t>
  </si>
  <si>
    <t>－</t>
  </si>
  <si>
    <t>ー</t>
  </si>
  <si>
    <t>金沢市・かほく市・津幡町・内灘町</t>
  </si>
  <si>
    <t>　古代、北陸の地をコシと総称し、現在の加賀・能登は、江沼・賀我（加宜）・羽咋・能等・鳳至・</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</si>
</sst>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Red]\(0.00\)"/>
    <numFmt numFmtId="179" formatCode="#,##0.0;\-#,##0.0"/>
    <numFmt numFmtId="180" formatCode="#,##0_ ;[Red]\-#,##0\ "/>
    <numFmt numFmtId="181" formatCode="#,##0_);[Red]\(#,##0\)"/>
    <numFmt numFmtId="182" formatCode="#,##0_ "/>
    <numFmt numFmtId="183" formatCode="0.000"/>
    <numFmt numFmtId="184" formatCode="#,##0;[Red]#,##0"/>
    <numFmt numFmtId="185" formatCode="#,##0.00;[Red]#,##0.00"/>
    <numFmt numFmtId="186" formatCode="#,##0.00_ "/>
    <numFmt numFmtId="187" formatCode="0.0_);[Red]\(0.0\)"/>
    <numFmt numFmtId="188" formatCode="#,##0.00_ ;[Red]\-#,##0.00\ "/>
    <numFmt numFmtId="189" formatCode="0;[Red]0"/>
    <numFmt numFmtId="190" formatCode="#,##0.0;[Red]#,##0.0"/>
    <numFmt numFmtId="191" formatCode="#,##0.000;\-#,##0.000"/>
    <numFmt numFmtId="192" formatCode="#,##0.0000;\-#,##0.0000"/>
  </numFmts>
  <fonts count="52">
    <font>
      <sz val="11"/>
      <name val="ＭＳ Ｐゴシック"/>
      <family val="3"/>
    </font>
    <font>
      <b/>
      <sz val="11"/>
      <name val="ＭＳ Ｐゴシック"/>
      <family val="3"/>
    </font>
    <font>
      <i/>
      <sz val="11"/>
      <name val="ＭＳ Ｐゴシック"/>
      <family val="3"/>
    </font>
    <font>
      <b/>
      <i/>
      <sz val="11"/>
      <name val="ＭＳ Ｐゴシック"/>
      <family val="3"/>
    </font>
    <font>
      <sz val="14"/>
      <name val="ＭＳ 明朝"/>
      <family val="1"/>
    </font>
    <font>
      <sz val="6"/>
      <name val="ＭＳ Ｐゴシック"/>
      <family val="3"/>
    </font>
    <font>
      <sz val="12"/>
      <name val="ＭＳ 明朝"/>
      <family val="1"/>
    </font>
    <font>
      <sz val="11"/>
      <name val="ＭＳ 明朝"/>
      <family val="1"/>
    </font>
    <font>
      <sz val="6"/>
      <name val="ＭＳ Ｐ明朝"/>
      <family val="1"/>
    </font>
    <font>
      <sz val="12"/>
      <name val="ＭＳ ゴシック"/>
      <family val="3"/>
    </font>
    <font>
      <sz val="6"/>
      <name val="ＭＳ 明朝"/>
      <family val="1"/>
    </font>
    <font>
      <sz val="10"/>
      <name val="ＭＳ 明朝"/>
      <family val="1"/>
    </font>
    <font>
      <b/>
      <sz val="14"/>
      <name val="ＭＳ 明朝"/>
      <family val="1"/>
    </font>
    <font>
      <b/>
      <sz val="12"/>
      <name val="ＭＳ 明朝"/>
      <family val="1"/>
    </font>
    <font>
      <b/>
      <sz val="12"/>
      <name val="ＭＳ ゴシック"/>
      <family val="3"/>
    </font>
    <font>
      <b/>
      <sz val="14"/>
      <name val="ＭＳ ゴシック"/>
      <family val="3"/>
    </font>
    <font>
      <b/>
      <sz val="16"/>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medium">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thin">
        <color indexed="8"/>
      </left>
      <right style="double">
        <color indexed="8"/>
      </right>
      <top>
        <color indexed="63"/>
      </top>
      <bottom style="thin">
        <color indexed="8"/>
      </bottom>
    </border>
    <border>
      <left style="double">
        <color indexed="8"/>
      </left>
      <right>
        <color indexed="63"/>
      </right>
      <top>
        <color indexed="63"/>
      </top>
      <bottom>
        <color indexed="63"/>
      </bottom>
    </border>
    <border>
      <left style="double">
        <color indexed="8"/>
      </left>
      <right>
        <color indexed="63"/>
      </right>
      <top style="thin">
        <color indexed="8"/>
      </top>
      <bottom>
        <color indexed="63"/>
      </bottom>
    </border>
    <border>
      <left style="double">
        <color indexed="8"/>
      </left>
      <right>
        <color indexed="63"/>
      </right>
      <top>
        <color indexed="63"/>
      </top>
      <bottom style="thin">
        <color indexed="8"/>
      </bottom>
    </border>
    <border>
      <left style="thin"/>
      <right>
        <color indexed="63"/>
      </right>
      <top>
        <color indexed="63"/>
      </top>
      <bottom>
        <color indexed="63"/>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6" fillId="0" borderId="0">
      <alignment/>
      <protection/>
    </xf>
    <xf numFmtId="0" fontId="6" fillId="0" borderId="0">
      <alignment/>
      <protection/>
    </xf>
    <xf numFmtId="0" fontId="4" fillId="0" borderId="0">
      <alignment/>
      <protection/>
    </xf>
    <xf numFmtId="0" fontId="51" fillId="32" borderId="0" applyNumberFormat="0" applyBorder="0" applyAlignment="0" applyProtection="0"/>
  </cellStyleXfs>
  <cellXfs count="229">
    <xf numFmtId="0" fontId="0" fillId="0" borderId="0" xfId="0" applyAlignment="1">
      <alignment/>
    </xf>
    <xf numFmtId="0" fontId="6" fillId="0" borderId="0" xfId="0" applyFont="1" applyBorder="1" applyAlignment="1">
      <alignment/>
    </xf>
    <xf numFmtId="0" fontId="6" fillId="0" borderId="0" xfId="0" applyFont="1" applyFill="1" applyBorder="1" applyAlignment="1">
      <alignment/>
    </xf>
    <xf numFmtId="0" fontId="6" fillId="0" borderId="0" xfId="0" applyFont="1" applyAlignment="1">
      <alignment/>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distributed"/>
    </xf>
    <xf numFmtId="0" fontId="6" fillId="0" borderId="10" xfId="61" applyFont="1" applyBorder="1" applyAlignment="1">
      <alignment horizontal="center" vertical="center"/>
      <protection/>
    </xf>
    <xf numFmtId="0" fontId="6" fillId="0" borderId="0" xfId="61" applyFont="1" applyAlignment="1">
      <alignment vertical="center"/>
      <protection/>
    </xf>
    <xf numFmtId="0" fontId="6" fillId="0" borderId="0" xfId="61" applyFont="1" applyAlignment="1">
      <alignment horizontal="left" vertical="center"/>
      <protection/>
    </xf>
    <xf numFmtId="0" fontId="6" fillId="0" borderId="11"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13" xfId="61" applyFont="1" applyBorder="1" applyAlignment="1">
      <alignment horizontal="center" vertical="center"/>
      <protection/>
    </xf>
    <xf numFmtId="0" fontId="6" fillId="0" borderId="14" xfId="61" applyFont="1" applyBorder="1" applyAlignment="1">
      <alignment horizontal="center" vertical="center"/>
      <protection/>
    </xf>
    <xf numFmtId="0" fontId="6" fillId="0" borderId="10" xfId="61" applyFont="1" applyBorder="1" applyAlignment="1">
      <alignment vertical="center"/>
      <protection/>
    </xf>
    <xf numFmtId="0" fontId="6" fillId="0" borderId="15" xfId="61" applyFont="1" applyBorder="1" applyAlignment="1">
      <alignment vertical="center"/>
      <protection/>
    </xf>
    <xf numFmtId="0" fontId="6" fillId="0" borderId="16" xfId="61" applyFont="1" applyBorder="1" applyAlignment="1">
      <alignment vertical="center"/>
      <protection/>
    </xf>
    <xf numFmtId="0" fontId="6" fillId="0" borderId="0" xfId="61" applyFont="1" applyBorder="1" applyAlignment="1">
      <alignment vertical="center"/>
      <protection/>
    </xf>
    <xf numFmtId="0" fontId="6" fillId="0" borderId="17" xfId="61" applyFont="1" applyBorder="1" applyAlignment="1">
      <alignment vertical="center"/>
      <protection/>
    </xf>
    <xf numFmtId="0" fontId="6" fillId="0" borderId="18" xfId="61" applyFont="1" applyBorder="1" applyAlignment="1">
      <alignment vertical="center"/>
      <protection/>
    </xf>
    <xf numFmtId="0" fontId="6" fillId="0" borderId="19" xfId="61" applyFont="1" applyBorder="1" applyAlignment="1">
      <alignment vertical="center"/>
      <protection/>
    </xf>
    <xf numFmtId="0" fontId="6" fillId="0" borderId="17" xfId="61" applyFont="1" applyBorder="1" applyAlignment="1">
      <alignment horizontal="center" vertical="center"/>
      <protection/>
    </xf>
    <xf numFmtId="0" fontId="6" fillId="0" borderId="17" xfId="61" applyFont="1" applyBorder="1" applyAlignment="1">
      <alignment horizontal="left" vertical="center"/>
      <protection/>
    </xf>
    <xf numFmtId="0" fontId="6" fillId="0" borderId="17" xfId="61" applyFont="1" applyBorder="1" applyAlignment="1">
      <alignment horizontal="right" vertical="center"/>
      <protection/>
    </xf>
    <xf numFmtId="0" fontId="6" fillId="0" borderId="0" xfId="61" applyFont="1" applyBorder="1" applyAlignment="1">
      <alignment horizontal="center" vertical="center"/>
      <protection/>
    </xf>
    <xf numFmtId="0" fontId="6" fillId="0" borderId="14" xfId="61" applyFont="1" applyBorder="1" applyAlignment="1">
      <alignment vertical="center"/>
      <protection/>
    </xf>
    <xf numFmtId="0" fontId="6" fillId="0" borderId="0" xfId="61" applyFont="1" applyBorder="1" applyAlignment="1">
      <alignment horizontal="left" vertical="center"/>
      <protection/>
    </xf>
    <xf numFmtId="0" fontId="6" fillId="0" borderId="0" xfId="61" applyFont="1" applyBorder="1" applyAlignment="1">
      <alignment horizontal="right" vertical="center"/>
      <protection/>
    </xf>
    <xf numFmtId="0" fontId="6" fillId="0" borderId="20" xfId="61" applyFont="1" applyBorder="1" applyAlignment="1">
      <alignment vertical="center"/>
      <protection/>
    </xf>
    <xf numFmtId="0" fontId="6" fillId="0" borderId="10" xfId="61" applyFont="1" applyBorder="1" applyAlignment="1">
      <alignment horizontal="right" vertical="center"/>
      <protection/>
    </xf>
    <xf numFmtId="0" fontId="6" fillId="0" borderId="0" xfId="61" applyFont="1" applyFill="1" applyAlignment="1">
      <alignment vertical="center"/>
      <protection/>
    </xf>
    <xf numFmtId="0" fontId="6" fillId="0" borderId="21" xfId="61" applyFont="1" applyBorder="1" applyAlignment="1">
      <alignment horizontal="center" vertical="center"/>
      <protection/>
    </xf>
    <xf numFmtId="0" fontId="6" fillId="0" borderId="22"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24" xfId="61" applyFont="1" applyBorder="1" applyAlignment="1">
      <alignment horizontal="center" vertical="center"/>
      <protection/>
    </xf>
    <xf numFmtId="0" fontId="6" fillId="0" borderId="25" xfId="61" applyFont="1" applyBorder="1" applyAlignment="1">
      <alignment vertical="center"/>
      <protection/>
    </xf>
    <xf numFmtId="0" fontId="6" fillId="0" borderId="20" xfId="61" applyFont="1" applyBorder="1" applyAlignment="1">
      <alignment horizontal="center" vertical="center" wrapText="1"/>
      <protection/>
    </xf>
    <xf numFmtId="0" fontId="6" fillId="0" borderId="11" xfId="61" applyFont="1" applyBorder="1" applyAlignment="1">
      <alignment vertical="center"/>
      <protection/>
    </xf>
    <xf numFmtId="0" fontId="6" fillId="0" borderId="17" xfId="61" applyFont="1" applyFill="1" applyBorder="1" applyAlignment="1">
      <alignment horizontal="center" vertical="center"/>
      <protection/>
    </xf>
    <xf numFmtId="0" fontId="6" fillId="0" borderId="26" xfId="61" applyFont="1" applyFill="1" applyBorder="1" applyAlignment="1">
      <alignment horizontal="center" vertical="center"/>
      <protection/>
    </xf>
    <xf numFmtId="0" fontId="6" fillId="0" borderId="17" xfId="61" applyFont="1" applyFill="1" applyBorder="1" applyAlignment="1">
      <alignment horizontal="left" vertical="center"/>
      <protection/>
    </xf>
    <xf numFmtId="0" fontId="6" fillId="0" borderId="19" xfId="61" applyFont="1" applyFill="1" applyBorder="1" applyAlignment="1">
      <alignment horizontal="center" vertical="center"/>
      <protection/>
    </xf>
    <xf numFmtId="0" fontId="6" fillId="0" borderId="17" xfId="61" applyFont="1" applyFill="1" applyBorder="1" applyAlignment="1">
      <alignment horizontal="right" vertical="center"/>
      <protection/>
    </xf>
    <xf numFmtId="0" fontId="6" fillId="0" borderId="0" xfId="61" applyFont="1" applyFill="1" applyAlignment="1">
      <alignment horizontal="center" vertical="center"/>
      <protection/>
    </xf>
    <xf numFmtId="0" fontId="6" fillId="0" borderId="27" xfId="61" applyFont="1" applyFill="1" applyBorder="1" applyAlignment="1">
      <alignment horizontal="center" vertical="center"/>
      <protection/>
    </xf>
    <xf numFmtId="0" fontId="6" fillId="0" borderId="20" xfId="61" applyFont="1" applyFill="1" applyBorder="1" applyAlignment="1">
      <alignment horizontal="left" vertical="center"/>
      <protection/>
    </xf>
    <xf numFmtId="0" fontId="6" fillId="0" borderId="0" xfId="61" applyFont="1" applyFill="1" applyBorder="1" applyAlignment="1">
      <alignment horizontal="left" vertical="center"/>
      <protection/>
    </xf>
    <xf numFmtId="0" fontId="6" fillId="0" borderId="14" xfId="61" applyFont="1" applyFill="1" applyBorder="1" applyAlignment="1">
      <alignment horizontal="center" vertical="center"/>
      <protection/>
    </xf>
    <xf numFmtId="0" fontId="6" fillId="0" borderId="0" xfId="61" applyFont="1" applyFill="1" applyBorder="1" applyAlignment="1">
      <alignment horizontal="right" vertical="center"/>
      <protection/>
    </xf>
    <xf numFmtId="0" fontId="12" fillId="0" borderId="0" xfId="61" applyFont="1" applyAlignment="1">
      <alignment horizontal="center" vertical="center"/>
      <protection/>
    </xf>
    <xf numFmtId="0" fontId="6" fillId="0" borderId="0" xfId="61" applyFont="1" applyFill="1" applyBorder="1" applyAlignment="1">
      <alignment horizontal="center" vertical="center"/>
      <protection/>
    </xf>
    <xf numFmtId="2" fontId="6" fillId="0" borderId="0" xfId="61" applyNumberFormat="1" applyFont="1" applyAlignment="1" applyProtection="1">
      <alignment vertical="center"/>
      <protection/>
    </xf>
    <xf numFmtId="0" fontId="6" fillId="0" borderId="14" xfId="61" applyFont="1" applyFill="1" applyBorder="1" applyAlignment="1">
      <alignment horizontal="left" vertical="center"/>
      <protection/>
    </xf>
    <xf numFmtId="0" fontId="6" fillId="0" borderId="10" xfId="61" applyFont="1" applyFill="1" applyBorder="1" applyAlignment="1">
      <alignment horizontal="center" vertical="center"/>
      <protection/>
    </xf>
    <xf numFmtId="0" fontId="6" fillId="0" borderId="28" xfId="61" applyFont="1" applyFill="1" applyBorder="1" applyAlignment="1">
      <alignment horizontal="center" vertical="center"/>
      <protection/>
    </xf>
    <xf numFmtId="0" fontId="6" fillId="0" borderId="10" xfId="61" applyFont="1" applyFill="1" applyBorder="1" applyAlignment="1">
      <alignment vertical="center"/>
      <protection/>
    </xf>
    <xf numFmtId="0" fontId="6" fillId="0" borderId="15" xfId="61" applyFont="1" applyFill="1" applyBorder="1" applyAlignment="1">
      <alignment vertical="center"/>
      <protection/>
    </xf>
    <xf numFmtId="0" fontId="6" fillId="0" borderId="0" xfId="61" applyFont="1" applyFill="1" applyBorder="1" applyAlignment="1">
      <alignment vertical="center"/>
      <protection/>
    </xf>
    <xf numFmtId="0" fontId="13" fillId="0" borderId="0" xfId="60" applyFont="1">
      <alignment/>
      <protection/>
    </xf>
    <xf numFmtId="0" fontId="7" fillId="0" borderId="0" xfId="60" applyFont="1" applyFill="1" applyAlignment="1">
      <alignment vertical="top"/>
      <protection/>
    </xf>
    <xf numFmtId="0" fontId="6" fillId="0" borderId="0" xfId="60" applyFont="1" applyFill="1" applyAlignment="1">
      <alignment vertical="top"/>
      <protection/>
    </xf>
    <xf numFmtId="0" fontId="7" fillId="0" borderId="0" xfId="60" applyFont="1" applyFill="1" applyAlignment="1">
      <alignment horizontal="right" vertical="top"/>
      <protection/>
    </xf>
    <xf numFmtId="0" fontId="6" fillId="0" borderId="0" xfId="60" applyFont="1" applyAlignment="1">
      <alignment vertical="top"/>
      <protection/>
    </xf>
    <xf numFmtId="0" fontId="6" fillId="0" borderId="0" xfId="60" applyFont="1">
      <alignment/>
      <protection/>
    </xf>
    <xf numFmtId="0" fontId="12" fillId="0" borderId="0" xfId="60" applyFont="1" applyFill="1" applyBorder="1" applyAlignment="1" applyProtection="1">
      <alignment horizontal="centerContinuous"/>
      <protection/>
    </xf>
    <xf numFmtId="0" fontId="6" fillId="0" borderId="0" xfId="60" applyFont="1" applyFill="1" applyBorder="1" applyAlignment="1" applyProtection="1">
      <alignment horizontal="centerContinuous"/>
      <protection/>
    </xf>
    <xf numFmtId="0" fontId="6" fillId="0" borderId="29" xfId="60" applyFont="1" applyFill="1" applyBorder="1" applyAlignment="1" applyProtection="1">
      <alignment vertical="center"/>
      <protection/>
    </xf>
    <xf numFmtId="0" fontId="6" fillId="0" borderId="21" xfId="60" applyFont="1" applyFill="1" applyBorder="1" applyAlignment="1" applyProtection="1">
      <alignment vertical="center"/>
      <protection/>
    </xf>
    <xf numFmtId="0" fontId="6" fillId="0" borderId="26" xfId="60" applyFont="1" applyFill="1" applyBorder="1" applyAlignment="1" applyProtection="1">
      <alignment horizontal="center" vertical="center"/>
      <protection/>
    </xf>
    <xf numFmtId="0" fontId="6" fillId="0" borderId="27" xfId="60" applyFont="1" applyFill="1" applyBorder="1" applyAlignment="1" applyProtection="1">
      <alignment horizontal="center" vertical="center"/>
      <protection/>
    </xf>
    <xf numFmtId="0" fontId="6" fillId="0" borderId="0" xfId="6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xf>
    <xf numFmtId="0" fontId="6" fillId="0" borderId="16" xfId="60" applyFont="1" applyFill="1" applyBorder="1" applyAlignment="1" applyProtection="1">
      <alignment horizontal="center" vertical="center"/>
      <protection/>
    </xf>
    <xf numFmtId="40" fontId="6" fillId="0" borderId="0" xfId="48" applyNumberFormat="1" applyFont="1" applyFill="1" applyBorder="1" applyAlignment="1" applyProtection="1">
      <alignment horizontal="right"/>
      <protection/>
    </xf>
    <xf numFmtId="0" fontId="6" fillId="0" borderId="0" xfId="60" applyFont="1" applyBorder="1" applyProtection="1">
      <alignment/>
      <protection/>
    </xf>
    <xf numFmtId="0" fontId="13" fillId="0" borderId="0" xfId="60" applyFont="1" applyFill="1" applyBorder="1" applyAlignment="1" applyProtection="1">
      <alignment horizontal="distributed" vertical="center"/>
      <protection/>
    </xf>
    <xf numFmtId="0" fontId="6" fillId="0" borderId="0" xfId="60" applyFont="1" applyFill="1" applyBorder="1" applyAlignment="1" applyProtection="1">
      <alignment horizontal="distributed" vertical="center"/>
      <protection/>
    </xf>
    <xf numFmtId="39" fontId="6" fillId="0" borderId="0" xfId="60" applyNumberFormat="1" applyFont="1" applyFill="1" applyBorder="1" applyAlignment="1" applyProtection="1">
      <alignment horizontal="right"/>
      <protection/>
    </xf>
    <xf numFmtId="184" fontId="6" fillId="0" borderId="0" xfId="60" applyNumberFormat="1" applyFont="1" applyFill="1" applyBorder="1" applyAlignment="1" applyProtection="1">
      <alignment horizontal="right"/>
      <protection/>
    </xf>
    <xf numFmtId="0" fontId="6" fillId="0" borderId="0" xfId="60" applyFont="1" applyFill="1" applyBorder="1" applyAlignment="1" applyProtection="1">
      <alignment vertical="center"/>
      <protection/>
    </xf>
    <xf numFmtId="37" fontId="6" fillId="0" borderId="0" xfId="60" applyNumberFormat="1" applyFont="1" applyFill="1" applyProtection="1">
      <alignment/>
      <protection/>
    </xf>
    <xf numFmtId="0" fontId="6" fillId="0" borderId="0" xfId="60" applyFont="1" applyBorder="1">
      <alignment/>
      <protection/>
    </xf>
    <xf numFmtId="0" fontId="6" fillId="0" borderId="0" xfId="60" applyFont="1" applyFill="1" applyBorder="1">
      <alignment/>
      <protection/>
    </xf>
    <xf numFmtId="0" fontId="6" fillId="0" borderId="0" xfId="60" applyFont="1" applyFill="1">
      <alignment/>
      <protection/>
    </xf>
    <xf numFmtId="0" fontId="6" fillId="0" borderId="0" xfId="60" applyFont="1" applyFill="1" applyAlignment="1">
      <alignment vertical="center"/>
      <protection/>
    </xf>
    <xf numFmtId="184" fontId="6" fillId="0" borderId="0" xfId="60" applyNumberFormat="1" applyFont="1">
      <alignment/>
      <protection/>
    </xf>
    <xf numFmtId="0" fontId="13" fillId="0" borderId="0" xfId="60" applyFont="1" applyFill="1" applyBorder="1" applyAlignment="1">
      <alignment horizontal="distributed" vertical="center"/>
      <protection/>
    </xf>
    <xf numFmtId="39" fontId="6" fillId="0" borderId="10" xfId="60" applyNumberFormat="1" applyFont="1" applyFill="1" applyBorder="1" applyAlignment="1" applyProtection="1">
      <alignment horizontal="right"/>
      <protection/>
    </xf>
    <xf numFmtId="184" fontId="6" fillId="0" borderId="10" xfId="60" applyNumberFormat="1" applyFont="1" applyFill="1" applyBorder="1" applyAlignment="1" applyProtection="1">
      <alignment horizontal="right"/>
      <protection/>
    </xf>
    <xf numFmtId="40" fontId="6" fillId="0" borderId="0" xfId="60" applyNumberFormat="1" applyFont="1">
      <alignment/>
      <protection/>
    </xf>
    <xf numFmtId="0" fontId="14" fillId="0" borderId="0" xfId="60" applyFont="1" applyBorder="1" applyProtection="1">
      <alignment/>
      <protection/>
    </xf>
    <xf numFmtId="0" fontId="14" fillId="0" borderId="0" xfId="60" applyFont="1">
      <alignment/>
      <protection/>
    </xf>
    <xf numFmtId="0" fontId="13" fillId="0" borderId="0" xfId="60" applyFont="1" applyFill="1">
      <alignment/>
      <protection/>
    </xf>
    <xf numFmtId="0" fontId="6" fillId="0" borderId="0" xfId="60" applyFont="1" applyFill="1" applyBorder="1" applyAlignment="1">
      <alignment horizontal="distributed" vertical="center" shrinkToFit="1"/>
      <protection/>
    </xf>
    <xf numFmtId="0" fontId="6" fillId="0" borderId="0" xfId="60" applyFont="1" applyFill="1" applyBorder="1" applyAlignment="1" applyProtection="1">
      <alignment horizontal="distributed" vertical="center" shrinkToFit="1"/>
      <protection/>
    </xf>
    <xf numFmtId="0" fontId="6" fillId="0" borderId="0" xfId="61" applyFont="1" applyBorder="1" applyAlignment="1">
      <alignment horizontal="left" vertical="center" indent="1"/>
      <protection/>
    </xf>
    <xf numFmtId="0" fontId="6" fillId="0" borderId="10" xfId="61" applyFont="1" applyBorder="1" applyAlignment="1">
      <alignment horizontal="left" vertical="center" indent="1"/>
      <protection/>
    </xf>
    <xf numFmtId="184" fontId="6" fillId="0" borderId="30" xfId="61" applyNumberFormat="1" applyFont="1" applyBorder="1" applyAlignment="1">
      <alignment horizontal="left" vertical="center" indent="4"/>
      <protection/>
    </xf>
    <xf numFmtId="184" fontId="6" fillId="0" borderId="31" xfId="61" applyNumberFormat="1" applyFont="1" applyBorder="1" applyAlignment="1">
      <alignment horizontal="left" vertical="center" indent="4"/>
      <protection/>
    </xf>
    <xf numFmtId="184" fontId="6" fillId="0" borderId="32" xfId="61" applyNumberFormat="1" applyFont="1" applyBorder="1" applyAlignment="1">
      <alignment horizontal="left" vertical="center" indent="4"/>
      <protection/>
    </xf>
    <xf numFmtId="184" fontId="6" fillId="0" borderId="18" xfId="61" applyNumberFormat="1" applyFont="1" applyBorder="1" applyAlignment="1">
      <alignment horizontal="left" vertical="center" indent="4"/>
      <protection/>
    </xf>
    <xf numFmtId="184" fontId="6" fillId="0" borderId="20" xfId="61" applyNumberFormat="1" applyFont="1" applyBorder="1" applyAlignment="1">
      <alignment horizontal="left" vertical="center" indent="4"/>
      <protection/>
    </xf>
    <xf numFmtId="184" fontId="6" fillId="0" borderId="16" xfId="61" applyNumberFormat="1" applyFont="1" applyBorder="1" applyAlignment="1">
      <alignment horizontal="left" vertical="center" indent="4"/>
      <protection/>
    </xf>
    <xf numFmtId="184" fontId="6" fillId="0" borderId="18" xfId="61" applyNumberFormat="1" applyFont="1" applyBorder="1" applyAlignment="1">
      <alignment horizontal="left" vertical="center" indent="5"/>
      <protection/>
    </xf>
    <xf numFmtId="184" fontId="6" fillId="0" borderId="20" xfId="61" applyNumberFormat="1" applyFont="1" applyBorder="1" applyAlignment="1">
      <alignment horizontal="left" vertical="center" indent="5"/>
      <protection/>
    </xf>
    <xf numFmtId="184" fontId="6" fillId="0" borderId="16" xfId="61" applyNumberFormat="1" applyFont="1" applyBorder="1" applyAlignment="1">
      <alignment horizontal="left" vertical="center" indent="5"/>
      <protection/>
    </xf>
    <xf numFmtId="0" fontId="6" fillId="0" borderId="18" xfId="61" applyFont="1" applyBorder="1" applyAlignment="1">
      <alignment horizontal="left" vertical="center" indent="5"/>
      <protection/>
    </xf>
    <xf numFmtId="0" fontId="6" fillId="0" borderId="20" xfId="61" applyFont="1" applyBorder="1" applyAlignment="1">
      <alignment horizontal="left" vertical="center" indent="5"/>
      <protection/>
    </xf>
    <xf numFmtId="0" fontId="6" fillId="0" borderId="16" xfId="61" applyFont="1" applyBorder="1" applyAlignment="1">
      <alignment horizontal="left" vertical="center" indent="5"/>
      <protection/>
    </xf>
    <xf numFmtId="0" fontId="6" fillId="0" borderId="17" xfId="61" applyFont="1" applyBorder="1" applyAlignment="1">
      <alignment horizontal="left" vertical="center" indent="1"/>
      <protection/>
    </xf>
    <xf numFmtId="0" fontId="6" fillId="0" borderId="33" xfId="61" applyFont="1" applyBorder="1" applyAlignment="1">
      <alignment horizontal="left" vertical="center" indent="1"/>
      <protection/>
    </xf>
    <xf numFmtId="0" fontId="6" fillId="0" borderId="19" xfId="61" applyFont="1" applyBorder="1" applyAlignment="1">
      <alignment horizontal="left" vertical="center" indent="1"/>
      <protection/>
    </xf>
    <xf numFmtId="0" fontId="6" fillId="0" borderId="14" xfId="61" applyFont="1" applyBorder="1" applyAlignment="1">
      <alignment horizontal="left" vertical="center" indent="1"/>
      <protection/>
    </xf>
    <xf numFmtId="0" fontId="6" fillId="0" borderId="15" xfId="61" applyFont="1" applyBorder="1" applyAlignment="1">
      <alignment horizontal="left" vertical="center" indent="1"/>
      <protection/>
    </xf>
    <xf numFmtId="0" fontId="6" fillId="0" borderId="34" xfId="61" applyFont="1" applyBorder="1" applyAlignment="1">
      <alignment horizontal="left" vertical="center" indent="1"/>
      <protection/>
    </xf>
    <xf numFmtId="0" fontId="6" fillId="0" borderId="35" xfId="61" applyFont="1" applyBorder="1" applyAlignment="1">
      <alignment horizontal="left" vertical="center" indent="1"/>
      <protection/>
    </xf>
    <xf numFmtId="0" fontId="6" fillId="0" borderId="18" xfId="61" applyFont="1" applyBorder="1" applyAlignment="1">
      <alignment horizontal="left" vertical="center" indent="1"/>
      <protection/>
    </xf>
    <xf numFmtId="0" fontId="6" fillId="0" borderId="20" xfId="61" applyFont="1" applyBorder="1" applyAlignment="1">
      <alignment horizontal="left" vertical="center" indent="1"/>
      <protection/>
    </xf>
    <xf numFmtId="0" fontId="6" fillId="0" borderId="16" xfId="61" applyFont="1" applyBorder="1" applyAlignment="1">
      <alignment horizontal="left" vertical="center" indent="1"/>
      <protection/>
    </xf>
    <xf numFmtId="0" fontId="14" fillId="0" borderId="0" xfId="60" applyFont="1" applyBorder="1" applyAlignment="1">
      <alignment horizontal="left" vertical="center" indent="3"/>
      <protection/>
    </xf>
    <xf numFmtId="40" fontId="6" fillId="0" borderId="36" xfId="48" applyNumberFormat="1" applyFont="1" applyFill="1" applyBorder="1" applyAlignment="1" applyProtection="1">
      <alignment horizontal="right"/>
      <protection/>
    </xf>
    <xf numFmtId="0" fontId="6" fillId="0" borderId="17" xfId="61" applyFont="1" applyBorder="1" applyAlignment="1">
      <alignment horizontal="left" vertical="center" indent="2"/>
      <protection/>
    </xf>
    <xf numFmtId="0" fontId="6" fillId="0" borderId="0" xfId="61" applyFont="1" applyBorder="1" applyAlignment="1">
      <alignment horizontal="left" vertical="center" indent="2"/>
      <protection/>
    </xf>
    <xf numFmtId="0" fontId="6" fillId="0" borderId="10" xfId="61" applyFont="1" applyBorder="1" applyAlignment="1">
      <alignment horizontal="left" vertical="center" indent="2"/>
      <protection/>
    </xf>
    <xf numFmtId="0" fontId="6" fillId="0" borderId="12" xfId="61" applyFont="1" applyBorder="1" applyAlignment="1">
      <alignment vertical="center"/>
      <protection/>
    </xf>
    <xf numFmtId="0" fontId="6" fillId="0" borderId="10" xfId="61" applyFont="1" applyFill="1" applyBorder="1" applyAlignment="1">
      <alignment horizontal="right" vertical="center"/>
      <protection/>
    </xf>
    <xf numFmtId="0" fontId="6" fillId="0" borderId="18" xfId="61" applyFont="1" applyFill="1" applyBorder="1" applyAlignment="1">
      <alignment horizontal="left" vertical="center" indent="1"/>
      <protection/>
    </xf>
    <xf numFmtId="0" fontId="6" fillId="0" borderId="0" xfId="61" applyFont="1" applyFill="1" applyAlignment="1">
      <alignment horizontal="left" vertical="center" indent="1"/>
      <protection/>
    </xf>
    <xf numFmtId="0" fontId="6" fillId="0" borderId="14" xfId="61" applyFont="1" applyFill="1" applyBorder="1" applyAlignment="1">
      <alignment horizontal="left" vertical="center" indent="1"/>
      <protection/>
    </xf>
    <xf numFmtId="0" fontId="6" fillId="0" borderId="20" xfId="61" applyFont="1" applyFill="1" applyBorder="1" applyAlignment="1">
      <alignment horizontal="left" vertical="center" indent="1"/>
      <protection/>
    </xf>
    <xf numFmtId="0" fontId="6" fillId="0" borderId="20" xfId="61" applyFont="1" applyFill="1" applyBorder="1" applyAlignment="1">
      <alignment horizontal="left" vertical="top" wrapText="1" indent="1"/>
      <protection/>
    </xf>
    <xf numFmtId="0" fontId="6" fillId="0" borderId="0" xfId="61" applyFont="1" applyFill="1" applyBorder="1" applyAlignment="1">
      <alignment horizontal="left" vertical="top" wrapText="1" indent="1"/>
      <protection/>
    </xf>
    <xf numFmtId="0" fontId="6" fillId="0" borderId="14" xfId="61" applyFont="1" applyFill="1" applyBorder="1" applyAlignment="1">
      <alignment horizontal="left" vertical="top" wrapText="1" indent="1"/>
      <protection/>
    </xf>
    <xf numFmtId="0" fontId="11" fillId="0" borderId="14" xfId="61" applyFont="1" applyBorder="1" applyAlignment="1">
      <alignment horizontal="left" vertical="center" indent="1"/>
      <protection/>
    </xf>
    <xf numFmtId="40" fontId="0" fillId="0" borderId="18" xfId="48" applyNumberFormat="1" applyFont="1" applyFill="1" applyBorder="1" applyAlignment="1" applyProtection="1">
      <alignment horizontal="right"/>
      <protection/>
    </xf>
    <xf numFmtId="40" fontId="0" fillId="0" borderId="17" xfId="48" applyNumberFormat="1" applyFont="1" applyFill="1" applyBorder="1" applyAlignment="1" applyProtection="1">
      <alignment horizontal="right"/>
      <protection/>
    </xf>
    <xf numFmtId="184" fontId="0" fillId="0" borderId="17" xfId="48" applyNumberFormat="1" applyFont="1" applyFill="1" applyBorder="1" applyAlignment="1" applyProtection="1">
      <alignment horizontal="right"/>
      <protection/>
    </xf>
    <xf numFmtId="40" fontId="0" fillId="0" borderId="20" xfId="48" applyNumberFormat="1" applyFont="1" applyFill="1" applyBorder="1" applyAlignment="1" applyProtection="1">
      <alignment horizontal="right"/>
      <protection/>
    </xf>
    <xf numFmtId="40" fontId="0" fillId="0" borderId="0" xfId="48" applyNumberFormat="1" applyFont="1" applyFill="1" applyBorder="1" applyAlignment="1" applyProtection="1">
      <alignment horizontal="right"/>
      <protection/>
    </xf>
    <xf numFmtId="184" fontId="0" fillId="0" borderId="0" xfId="48" applyNumberFormat="1" applyFont="1" applyFill="1" applyBorder="1" applyAlignment="1" applyProtection="1">
      <alignment horizontal="right"/>
      <protection/>
    </xf>
    <xf numFmtId="38" fontId="0" fillId="0" borderId="0" xfId="48" applyNumberFormat="1" applyFont="1" applyFill="1" applyBorder="1" applyAlignment="1" applyProtection="1">
      <alignment horizontal="right"/>
      <protection/>
    </xf>
    <xf numFmtId="39" fontId="0" fillId="0" borderId="20" xfId="60" applyNumberFormat="1" applyFont="1" applyFill="1" applyBorder="1" applyAlignment="1" applyProtection="1">
      <alignment horizontal="right"/>
      <protection/>
    </xf>
    <xf numFmtId="39" fontId="0" fillId="0" borderId="0" xfId="60" applyNumberFormat="1" applyFont="1" applyFill="1" applyBorder="1" applyAlignment="1" applyProtection="1">
      <alignment horizontal="right"/>
      <protection/>
    </xf>
    <xf numFmtId="184" fontId="0" fillId="0" borderId="0" xfId="60" applyNumberFormat="1" applyFont="1" applyFill="1" applyBorder="1" applyAlignment="1" applyProtection="1">
      <alignment horizontal="right"/>
      <protection/>
    </xf>
    <xf numFmtId="39" fontId="0" fillId="0" borderId="36" xfId="60" applyNumberFormat="1" applyFont="1" applyFill="1" applyBorder="1" applyAlignment="1" applyProtection="1">
      <alignment horizontal="right"/>
      <protection/>
    </xf>
    <xf numFmtId="40" fontId="0" fillId="0" borderId="36" xfId="48" applyNumberFormat="1" applyFont="1" applyFill="1" applyBorder="1" applyAlignment="1" applyProtection="1">
      <alignment horizontal="right"/>
      <protection/>
    </xf>
    <xf numFmtId="185" fontId="0" fillId="0" borderId="0" xfId="60" applyNumberFormat="1" applyFont="1" applyFill="1" applyBorder="1" applyAlignment="1" applyProtection="1">
      <alignment horizontal="right"/>
      <protection/>
    </xf>
    <xf numFmtId="37" fontId="0" fillId="0" borderId="0" xfId="60" applyNumberFormat="1" applyFont="1" applyFill="1" applyBorder="1" applyAlignment="1" applyProtection="1">
      <alignment horizontal="right"/>
      <protection/>
    </xf>
    <xf numFmtId="40" fontId="17" fillId="0" borderId="20" xfId="48" applyNumberFormat="1" applyFont="1" applyFill="1" applyBorder="1" applyAlignment="1" applyProtection="1">
      <alignment horizontal="right"/>
      <protection/>
    </xf>
    <xf numFmtId="40" fontId="17" fillId="0" borderId="0" xfId="48" applyNumberFormat="1" applyFont="1" applyFill="1" applyBorder="1" applyAlignment="1" applyProtection="1">
      <alignment horizontal="right"/>
      <protection/>
    </xf>
    <xf numFmtId="184" fontId="17" fillId="0" borderId="0" xfId="48" applyNumberFormat="1" applyFont="1" applyFill="1" applyBorder="1" applyAlignment="1" applyProtection="1">
      <alignment horizontal="right"/>
      <protection/>
    </xf>
    <xf numFmtId="184" fontId="17" fillId="0" borderId="0" xfId="60" applyNumberFormat="1" applyFont="1" applyFill="1" applyBorder="1">
      <alignment/>
      <protection/>
    </xf>
    <xf numFmtId="39" fontId="17" fillId="0" borderId="20" xfId="60" applyNumberFormat="1" applyFont="1" applyFill="1" applyBorder="1" applyAlignment="1" applyProtection="1">
      <alignment horizontal="right"/>
      <protection/>
    </xf>
    <xf numFmtId="39" fontId="17" fillId="0" borderId="0" xfId="60" applyNumberFormat="1" applyFont="1" applyFill="1" applyBorder="1" applyAlignment="1" applyProtection="1">
      <alignment horizontal="right"/>
      <protection/>
    </xf>
    <xf numFmtId="184" fontId="17" fillId="0" borderId="0" xfId="60" applyNumberFormat="1" applyFont="1" applyFill="1" applyBorder="1" applyAlignment="1" applyProtection="1">
      <alignment horizontal="right"/>
      <protection/>
    </xf>
    <xf numFmtId="39" fontId="17" fillId="0" borderId="36" xfId="60" applyNumberFormat="1" applyFont="1" applyFill="1" applyBorder="1" applyAlignment="1" applyProtection="1">
      <alignment horizontal="right"/>
      <protection/>
    </xf>
    <xf numFmtId="185" fontId="17" fillId="0" borderId="0" xfId="60" applyNumberFormat="1" applyFont="1" applyFill="1" applyBorder="1" applyAlignment="1" applyProtection="1">
      <alignment horizontal="right"/>
      <protection/>
    </xf>
    <xf numFmtId="37" fontId="17" fillId="0" borderId="0" xfId="60" applyNumberFormat="1" applyFont="1" applyFill="1" applyBorder="1" applyAlignment="1" applyProtection="1">
      <alignment horizontal="right"/>
      <protection/>
    </xf>
    <xf numFmtId="0" fontId="7" fillId="0" borderId="0" xfId="0" applyFont="1" applyFill="1" applyBorder="1" applyAlignment="1">
      <alignment horizontal="right" vertical="top"/>
    </xf>
    <xf numFmtId="0" fontId="7" fillId="0" borderId="0" xfId="61" applyFont="1" applyAlignment="1">
      <alignment vertical="top"/>
      <protection/>
    </xf>
    <xf numFmtId="0" fontId="6" fillId="0" borderId="0" xfId="61" applyFont="1" applyAlignment="1">
      <alignment horizontal="right" vertical="top"/>
      <protection/>
    </xf>
    <xf numFmtId="0" fontId="6" fillId="0" borderId="0" xfId="0" applyFont="1" applyFill="1" applyBorder="1" applyAlignment="1">
      <alignment horizontal="distributed"/>
    </xf>
    <xf numFmtId="0" fontId="6" fillId="0" borderId="0" xfId="0" applyFont="1" applyFill="1" applyBorder="1" applyAlignment="1">
      <alignment vertical="center"/>
    </xf>
    <xf numFmtId="0" fontId="15" fillId="0" borderId="0" xfId="0" applyFont="1" applyFill="1" applyBorder="1" applyAlignment="1">
      <alignment horizontal="center"/>
    </xf>
    <xf numFmtId="0" fontId="16" fillId="0" borderId="0" xfId="0" applyFont="1" applyFill="1" applyBorder="1" applyAlignment="1">
      <alignment horizontal="center"/>
    </xf>
    <xf numFmtId="0" fontId="6" fillId="0" borderId="0" xfId="60" applyFont="1" applyFill="1" applyBorder="1" applyAlignment="1">
      <alignment horizontal="left" vertical="center"/>
      <protection/>
    </xf>
    <xf numFmtId="0" fontId="14" fillId="0" borderId="0" xfId="60" applyFont="1" applyFill="1" applyBorder="1" applyAlignment="1" applyProtection="1">
      <alignment horizontal="distributed" vertical="center"/>
      <protection/>
    </xf>
    <xf numFmtId="0" fontId="14" fillId="0" borderId="0" xfId="60" applyFont="1" applyFill="1" applyBorder="1" applyAlignment="1">
      <alignment horizontal="distributed" vertical="center"/>
      <protection/>
    </xf>
    <xf numFmtId="0" fontId="6" fillId="0" borderId="17" xfId="60" applyFont="1" applyFill="1" applyBorder="1" applyAlignment="1">
      <alignment horizontal="left" vertical="center" shrinkToFit="1"/>
      <protection/>
    </xf>
    <xf numFmtId="0" fontId="6" fillId="0" borderId="0" xfId="60" applyFont="1" applyFill="1" applyBorder="1" applyAlignment="1" applyProtection="1">
      <alignment horizontal="left" vertical="center" indent="3"/>
      <protection/>
    </xf>
    <xf numFmtId="0" fontId="6" fillId="0" borderId="0" xfId="60" applyFont="1" applyFill="1" applyBorder="1" applyAlignment="1">
      <alignment horizontal="left" vertical="center" indent="3"/>
      <protection/>
    </xf>
    <xf numFmtId="0" fontId="14" fillId="0" borderId="0" xfId="60" applyFont="1" applyFill="1" applyBorder="1" applyAlignment="1" applyProtection="1">
      <alignment horizontal="left" vertical="center" indent="3"/>
      <protection/>
    </xf>
    <xf numFmtId="0" fontId="14" fillId="0" borderId="0" xfId="60" applyFont="1" applyFill="1" applyBorder="1" applyAlignment="1">
      <alignment horizontal="left" vertical="center" indent="3"/>
      <protection/>
    </xf>
    <xf numFmtId="0" fontId="15" fillId="0" borderId="0" xfId="60" applyFont="1" applyFill="1" applyBorder="1" applyAlignment="1" applyProtection="1">
      <alignment horizontal="center"/>
      <protection/>
    </xf>
    <xf numFmtId="0" fontId="6" fillId="0" borderId="37" xfId="60" applyFont="1" applyFill="1" applyBorder="1" applyAlignment="1" applyProtection="1">
      <alignment horizontal="center" vertical="center" wrapText="1"/>
      <protection/>
    </xf>
    <xf numFmtId="0" fontId="6" fillId="0" borderId="38" xfId="60" applyFont="1" applyFill="1" applyBorder="1" applyAlignment="1">
      <alignment horizontal="center" vertical="center" wrapText="1"/>
      <protection/>
    </xf>
    <xf numFmtId="0" fontId="6" fillId="0" borderId="39" xfId="60" applyFont="1" applyFill="1" applyBorder="1" applyAlignment="1">
      <alignment horizontal="center" vertical="center" wrapText="1"/>
      <protection/>
    </xf>
    <xf numFmtId="0" fontId="6" fillId="0" borderId="40" xfId="60" applyFont="1" applyFill="1" applyBorder="1" applyAlignment="1">
      <alignment horizontal="center" vertical="center" wrapText="1"/>
      <protection/>
    </xf>
    <xf numFmtId="0" fontId="6" fillId="0" borderId="41" xfId="60" applyFont="1" applyFill="1" applyBorder="1" applyAlignment="1">
      <alignment horizontal="center" vertical="center" wrapText="1"/>
      <protection/>
    </xf>
    <xf numFmtId="0" fontId="6" fillId="0" borderId="42" xfId="60" applyFont="1" applyFill="1" applyBorder="1" applyAlignment="1">
      <alignment horizontal="center" vertical="center" wrapText="1"/>
      <protection/>
    </xf>
    <xf numFmtId="0" fontId="6" fillId="0" borderId="43" xfId="60" applyFont="1" applyFill="1" applyBorder="1" applyAlignment="1" applyProtection="1">
      <alignment horizontal="center" vertical="center" wrapText="1"/>
      <protection/>
    </xf>
    <xf numFmtId="0" fontId="6" fillId="0" borderId="27" xfId="60" applyFont="1" applyFill="1" applyBorder="1" applyAlignment="1">
      <alignment horizontal="center" vertical="center" wrapText="1"/>
      <protection/>
    </xf>
    <xf numFmtId="0" fontId="6" fillId="0" borderId="28" xfId="60" applyFont="1" applyFill="1" applyBorder="1" applyAlignment="1">
      <alignment horizontal="center" vertical="center" wrapText="1"/>
      <protection/>
    </xf>
    <xf numFmtId="0" fontId="7" fillId="0" borderId="43" xfId="60" applyFont="1" applyFill="1" applyBorder="1" applyAlignment="1" applyProtection="1">
      <alignment horizontal="center" vertical="center" wrapText="1"/>
      <protection/>
    </xf>
    <xf numFmtId="0" fontId="6" fillId="0" borderId="44" xfId="60" applyFont="1" applyFill="1" applyBorder="1" applyAlignment="1" applyProtection="1">
      <alignment horizontal="center" vertical="center" wrapText="1"/>
      <protection/>
    </xf>
    <xf numFmtId="0" fontId="6" fillId="0" borderId="20" xfId="60" applyFont="1" applyFill="1" applyBorder="1" applyAlignment="1">
      <alignment horizontal="center" vertical="center" wrapText="1"/>
      <protection/>
    </xf>
    <xf numFmtId="0" fontId="6" fillId="0" borderId="16" xfId="60" applyFont="1" applyFill="1" applyBorder="1" applyAlignment="1">
      <alignment horizontal="center" vertical="center" wrapText="1"/>
      <protection/>
    </xf>
    <xf numFmtId="0" fontId="6" fillId="0" borderId="0" xfId="60" applyFont="1" applyFill="1" applyBorder="1" applyAlignment="1" applyProtection="1">
      <alignment horizontal="center" vertical="center"/>
      <protection/>
    </xf>
    <xf numFmtId="0" fontId="6" fillId="0" borderId="0" xfId="60" applyFont="1" applyFill="1" applyBorder="1" applyAlignment="1">
      <alignment horizontal="center" vertical="center"/>
      <protection/>
    </xf>
    <xf numFmtId="0" fontId="6" fillId="0" borderId="29"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44" xfId="61" applyFont="1" applyBorder="1" applyAlignment="1">
      <alignment horizontal="center" vertical="center"/>
      <protection/>
    </xf>
    <xf numFmtId="0" fontId="6" fillId="0" borderId="45" xfId="61" applyFont="1" applyBorder="1" applyAlignment="1">
      <alignment horizontal="center" vertical="center"/>
      <protection/>
    </xf>
    <xf numFmtId="0" fontId="6" fillId="0" borderId="16" xfId="61" applyFont="1" applyBorder="1" applyAlignment="1">
      <alignment horizontal="center" vertical="center"/>
      <protection/>
    </xf>
    <xf numFmtId="0" fontId="6" fillId="0" borderId="15" xfId="61" applyFont="1" applyBorder="1" applyAlignment="1">
      <alignment horizontal="center" vertical="center"/>
      <protection/>
    </xf>
    <xf numFmtId="0" fontId="15" fillId="0" borderId="0" xfId="61" applyFont="1" applyBorder="1" applyAlignment="1">
      <alignment horizontal="center" vertical="center"/>
      <protection/>
    </xf>
    <xf numFmtId="0" fontId="15" fillId="0" borderId="0" xfId="61" applyFont="1" applyAlignment="1">
      <alignment horizontal="center" vertical="center"/>
      <protection/>
    </xf>
    <xf numFmtId="0" fontId="6" fillId="0" borderId="17" xfId="61" applyFont="1" applyBorder="1" applyAlignment="1">
      <alignment horizontal="left" vertical="center"/>
      <protection/>
    </xf>
    <xf numFmtId="0" fontId="6" fillId="0" borderId="0" xfId="61" applyFont="1" applyAlignment="1">
      <alignment horizontal="left" vertical="center"/>
      <protection/>
    </xf>
    <xf numFmtId="0" fontId="6" fillId="0" borderId="12"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17" xfId="61" applyFont="1" applyBorder="1" applyAlignment="1">
      <alignment horizontal="center" vertical="center"/>
      <protection/>
    </xf>
    <xf numFmtId="0" fontId="6" fillId="0" borderId="0" xfId="61" applyFont="1" applyBorder="1" applyAlignment="1">
      <alignment horizontal="center" vertical="center"/>
      <protection/>
    </xf>
    <xf numFmtId="0" fontId="7" fillId="0" borderId="43" xfId="61" applyFont="1" applyBorder="1" applyAlignment="1">
      <alignment horizontal="center" vertical="center"/>
      <protection/>
    </xf>
    <xf numFmtId="0" fontId="7" fillId="0" borderId="28" xfId="61" applyFont="1" applyBorder="1" applyAlignment="1">
      <alignment horizontal="center" vertical="center"/>
      <protection/>
    </xf>
    <xf numFmtId="0" fontId="7" fillId="0" borderId="44" xfId="61" applyFont="1" applyBorder="1" applyAlignment="1">
      <alignment horizontal="center" vertical="center"/>
      <protection/>
    </xf>
    <xf numFmtId="0" fontId="7" fillId="0" borderId="16" xfId="61" applyFont="1" applyBorder="1" applyAlignment="1">
      <alignment horizontal="center" vertical="center"/>
      <protection/>
    </xf>
    <xf numFmtId="0" fontId="6" fillId="0" borderId="43"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1" xfId="61" applyFont="1" applyBorder="1" applyAlignment="1">
      <alignment horizontal="center" vertical="center"/>
      <protection/>
    </xf>
    <xf numFmtId="0" fontId="6" fillId="0" borderId="43" xfId="61" applyFont="1" applyBorder="1" applyAlignment="1">
      <alignment horizontal="center" vertical="center" wrapText="1"/>
      <protection/>
    </xf>
    <xf numFmtId="0" fontId="6" fillId="0" borderId="28" xfId="61" applyFont="1" applyBorder="1" applyAlignment="1">
      <alignment horizontal="center" vertical="center" wrapText="1"/>
      <protection/>
    </xf>
    <xf numFmtId="0" fontId="6" fillId="0" borderId="46" xfId="61" applyFont="1" applyBorder="1" applyAlignment="1">
      <alignment horizontal="center" vertical="center"/>
      <protection/>
    </xf>
    <xf numFmtId="0" fontId="6" fillId="0" borderId="22" xfId="61" applyFont="1" applyBorder="1" applyAlignment="1">
      <alignment horizontal="center" vertical="center"/>
      <protection/>
    </xf>
    <xf numFmtId="0" fontId="7" fillId="0" borderId="43" xfId="61" applyFont="1" applyBorder="1" applyAlignment="1">
      <alignment horizontal="center" vertical="center" wrapText="1"/>
      <protection/>
    </xf>
    <xf numFmtId="184" fontId="6" fillId="0" borderId="0" xfId="61" applyNumberFormat="1" applyFont="1" applyBorder="1" applyAlignment="1">
      <alignment horizontal="right" vertical="center"/>
      <protection/>
    </xf>
    <xf numFmtId="0" fontId="6" fillId="0" borderId="0" xfId="61" applyFont="1" applyBorder="1" applyAlignment="1">
      <alignment horizontal="right" vertical="center"/>
      <protection/>
    </xf>
    <xf numFmtId="0" fontId="6" fillId="0" borderId="0" xfId="61" applyFont="1" applyBorder="1" applyAlignment="1">
      <alignment horizontal="center" vertical="center" wrapText="1"/>
      <protection/>
    </xf>
    <xf numFmtId="0" fontId="6" fillId="0" borderId="10" xfId="61" applyFont="1" applyBorder="1" applyAlignment="1">
      <alignment horizontal="left" vertical="center"/>
      <protection/>
    </xf>
    <xf numFmtId="0" fontId="6" fillId="0" borderId="15" xfId="61" applyFont="1" applyBorder="1" applyAlignment="1">
      <alignment horizontal="left" vertical="center"/>
      <protection/>
    </xf>
    <xf numFmtId="0" fontId="6" fillId="0" borderId="14" xfId="61" applyFont="1" applyBorder="1" applyAlignment="1">
      <alignment horizontal="center" vertical="center"/>
      <protection/>
    </xf>
    <xf numFmtId="0" fontId="6" fillId="0" borderId="27" xfId="61" applyFont="1" applyBorder="1" applyAlignment="1">
      <alignment horizontal="center" vertical="center"/>
      <protection/>
    </xf>
    <xf numFmtId="0" fontId="6" fillId="0" borderId="16" xfId="61" applyFont="1" applyFill="1" applyBorder="1" applyAlignment="1">
      <alignment horizontal="left" vertical="center"/>
      <protection/>
    </xf>
    <xf numFmtId="0" fontId="6" fillId="0" borderId="10" xfId="61" applyFont="1" applyFill="1" applyBorder="1" applyAlignment="1">
      <alignment horizontal="left" vertical="center"/>
      <protection/>
    </xf>
    <xf numFmtId="0" fontId="6" fillId="0" borderId="15" xfId="61" applyFont="1" applyFill="1" applyBorder="1" applyAlignment="1">
      <alignment horizontal="left" vertical="center"/>
      <protection/>
    </xf>
    <xf numFmtId="0" fontId="6" fillId="0" borderId="0" xfId="61" applyFont="1" applyBorder="1" applyAlignment="1">
      <alignment horizontal="distributed" vertical="center"/>
      <protection/>
    </xf>
    <xf numFmtId="0" fontId="6" fillId="0" borderId="20" xfId="61" applyFont="1" applyFill="1" applyBorder="1" applyAlignment="1">
      <alignment horizontal="left" vertical="center" wrapText="1" indent="1"/>
      <protection/>
    </xf>
    <xf numFmtId="0" fontId="6" fillId="0" borderId="0" xfId="61" applyFont="1" applyFill="1" applyBorder="1" applyAlignment="1">
      <alignment horizontal="left" vertical="center" wrapText="1" indent="1"/>
      <protection/>
    </xf>
    <xf numFmtId="0" fontId="6" fillId="0" borderId="14" xfId="61" applyFont="1" applyFill="1" applyBorder="1" applyAlignment="1">
      <alignment horizontal="left" vertical="center" wrapText="1" inden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b14_003" xfId="60"/>
    <cellStyle name="標準_sb14_004-007"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133350</xdr:rowOff>
    </xdr:from>
    <xdr:to>
      <xdr:col>2</xdr:col>
      <xdr:colOff>76200</xdr:colOff>
      <xdr:row>17</xdr:row>
      <xdr:rowOff>142875</xdr:rowOff>
    </xdr:to>
    <xdr:sp>
      <xdr:nvSpPr>
        <xdr:cNvPr id="1" name="AutoShape 1"/>
        <xdr:cNvSpPr>
          <a:spLocks/>
        </xdr:cNvSpPr>
      </xdr:nvSpPr>
      <xdr:spPr>
        <a:xfrm>
          <a:off x="952500" y="3267075"/>
          <a:ext cx="76200" cy="695325"/>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19</xdr:row>
      <xdr:rowOff>66675</xdr:rowOff>
    </xdr:from>
    <xdr:to>
      <xdr:col>3</xdr:col>
      <xdr:colOff>38100</xdr:colOff>
      <xdr:row>22</xdr:row>
      <xdr:rowOff>161925</xdr:rowOff>
    </xdr:to>
    <xdr:sp>
      <xdr:nvSpPr>
        <xdr:cNvPr id="1" name="AutoShape 1"/>
        <xdr:cNvSpPr>
          <a:spLocks/>
        </xdr:cNvSpPr>
      </xdr:nvSpPr>
      <xdr:spPr>
        <a:xfrm>
          <a:off x="1905000" y="4610100"/>
          <a:ext cx="85725" cy="838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24</xdr:row>
      <xdr:rowOff>85725</xdr:rowOff>
    </xdr:from>
    <xdr:to>
      <xdr:col>3</xdr:col>
      <xdr:colOff>38100</xdr:colOff>
      <xdr:row>27</xdr:row>
      <xdr:rowOff>161925</xdr:rowOff>
    </xdr:to>
    <xdr:sp>
      <xdr:nvSpPr>
        <xdr:cNvPr id="2" name="AutoShape 2"/>
        <xdr:cNvSpPr>
          <a:spLocks/>
        </xdr:cNvSpPr>
      </xdr:nvSpPr>
      <xdr:spPr>
        <a:xfrm>
          <a:off x="1914525" y="5857875"/>
          <a:ext cx="76200" cy="819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4"/>
  <sheetViews>
    <sheetView tabSelected="1" zoomScalePageLayoutView="0" workbookViewId="0" topLeftCell="A1">
      <selection activeCell="D1" sqref="D1"/>
    </sheetView>
  </sheetViews>
  <sheetFormatPr defaultColWidth="10.625" defaultRowHeight="13.5"/>
  <cols>
    <col min="1" max="1" width="1.4921875" style="3" customWidth="1"/>
    <col min="2" max="2" width="11.00390625" style="3" customWidth="1"/>
    <col min="3" max="3" width="1.875" style="3" customWidth="1"/>
    <col min="4" max="4" width="7.125" style="3" customWidth="1"/>
    <col min="5" max="5" width="1.875" style="3" customWidth="1"/>
    <col min="6" max="12" width="10.625" style="3" customWidth="1"/>
    <col min="13" max="13" width="3.625" style="3" customWidth="1"/>
    <col min="14" max="14" width="4.125" style="3" customWidth="1"/>
    <col min="15" max="15" width="4.25390625" style="3" customWidth="1"/>
    <col min="16" max="17" width="3.75390625" style="3" customWidth="1"/>
    <col min="18" max="16384" width="10.625" style="3" customWidth="1"/>
  </cols>
  <sheetData>
    <row r="1" spans="1:12" ht="19.5" customHeight="1">
      <c r="A1" s="1"/>
      <c r="B1" s="2"/>
      <c r="C1" s="2"/>
      <c r="D1" s="2"/>
      <c r="E1" s="2"/>
      <c r="F1" s="2"/>
      <c r="G1" s="2"/>
      <c r="H1" s="2"/>
      <c r="I1" s="2"/>
      <c r="J1" s="2"/>
      <c r="K1" s="2"/>
      <c r="L1" s="158" t="s">
        <v>180</v>
      </c>
    </row>
    <row r="2" spans="1:12" ht="24.75" customHeight="1">
      <c r="A2" s="1"/>
      <c r="B2" s="164" t="s">
        <v>209</v>
      </c>
      <c r="C2" s="164"/>
      <c r="D2" s="164"/>
      <c r="E2" s="164"/>
      <c r="F2" s="164"/>
      <c r="G2" s="164"/>
      <c r="H2" s="164"/>
      <c r="I2" s="164"/>
      <c r="J2" s="164"/>
      <c r="K2" s="164"/>
      <c r="L2" s="164"/>
    </row>
    <row r="3" spans="1:12" ht="14.25" customHeight="1">
      <c r="A3" s="1"/>
      <c r="B3" s="4"/>
      <c r="C3" s="4"/>
      <c r="D3" s="4"/>
      <c r="E3" s="4"/>
      <c r="F3" s="4"/>
      <c r="G3" s="4"/>
      <c r="H3" s="4"/>
      <c r="I3" s="4"/>
      <c r="J3" s="4"/>
      <c r="K3" s="4"/>
      <c r="L3" s="4"/>
    </row>
    <row r="4" spans="1:12" ht="14.25">
      <c r="A4" s="1"/>
      <c r="B4" s="4"/>
      <c r="C4" s="4"/>
      <c r="D4" s="4"/>
      <c r="E4" s="4"/>
      <c r="F4" s="4"/>
      <c r="G4" s="4"/>
      <c r="H4" s="4"/>
      <c r="I4" s="4"/>
      <c r="J4" s="4"/>
      <c r="K4" s="4"/>
      <c r="L4" s="4"/>
    </row>
    <row r="5" spans="1:12" ht="19.5" customHeight="1">
      <c r="A5" s="1"/>
      <c r="B5" s="163" t="s">
        <v>210</v>
      </c>
      <c r="C5" s="163"/>
      <c r="D5" s="163"/>
      <c r="E5" s="163"/>
      <c r="F5" s="163"/>
      <c r="G5" s="163"/>
      <c r="H5" s="163"/>
      <c r="I5" s="163"/>
      <c r="J5" s="163"/>
      <c r="K5" s="163"/>
      <c r="L5" s="163"/>
    </row>
    <row r="6" spans="1:12" ht="14.25">
      <c r="A6" s="1"/>
      <c r="B6" s="2"/>
      <c r="C6" s="2"/>
      <c r="D6" s="2"/>
      <c r="E6" s="2"/>
      <c r="F6" s="2"/>
      <c r="G6" s="2"/>
      <c r="H6" s="2"/>
      <c r="I6" s="2"/>
      <c r="J6" s="2"/>
      <c r="K6" s="2"/>
      <c r="L6" s="2"/>
    </row>
    <row r="7" spans="1:12" ht="14.25">
      <c r="A7" s="1"/>
      <c r="B7" s="2"/>
      <c r="C7" s="2"/>
      <c r="D7" s="2"/>
      <c r="E7" s="2"/>
      <c r="F7" s="2"/>
      <c r="G7" s="2"/>
      <c r="H7" s="2"/>
      <c r="I7" s="2"/>
      <c r="J7" s="2"/>
      <c r="K7" s="2"/>
      <c r="L7" s="2"/>
    </row>
    <row r="8" spans="1:12" ht="18" customHeight="1">
      <c r="A8" s="1"/>
      <c r="B8" s="5" t="s">
        <v>181</v>
      </c>
      <c r="C8" s="6"/>
      <c r="D8" s="6"/>
      <c r="E8" s="6"/>
      <c r="F8" s="6"/>
      <c r="G8" s="6"/>
      <c r="H8" s="6"/>
      <c r="I8" s="6"/>
      <c r="J8" s="6"/>
      <c r="K8" s="6"/>
      <c r="L8" s="6"/>
    </row>
    <row r="9" spans="1:12" ht="18" customHeight="1">
      <c r="A9" s="1"/>
      <c r="B9" s="5" t="s">
        <v>0</v>
      </c>
      <c r="C9" s="6"/>
      <c r="D9" s="6"/>
      <c r="E9" s="6"/>
      <c r="F9" s="6"/>
      <c r="G9" s="6"/>
      <c r="H9" s="6"/>
      <c r="I9" s="6"/>
      <c r="J9" s="6"/>
      <c r="K9" s="6"/>
      <c r="L9" s="6"/>
    </row>
    <row r="10" spans="1:12" ht="18" customHeight="1">
      <c r="A10" s="1"/>
      <c r="B10" s="5" t="s">
        <v>182</v>
      </c>
      <c r="C10" s="5"/>
      <c r="D10" s="5"/>
      <c r="E10" s="5"/>
      <c r="F10" s="5"/>
      <c r="G10" s="5"/>
      <c r="H10" s="5"/>
      <c r="I10" s="5"/>
      <c r="J10" s="5"/>
      <c r="K10" s="5"/>
      <c r="L10" s="5"/>
    </row>
    <row r="11" spans="1:12" ht="18" customHeight="1">
      <c r="A11" s="1"/>
      <c r="B11" s="5" t="s">
        <v>212</v>
      </c>
      <c r="C11" s="5"/>
      <c r="D11" s="5"/>
      <c r="E11" s="5"/>
      <c r="F11" s="5"/>
      <c r="G11" s="5"/>
      <c r="H11" s="5"/>
      <c r="I11" s="5"/>
      <c r="J11" s="5"/>
      <c r="K11" s="5"/>
      <c r="L11" s="5"/>
    </row>
    <row r="12" spans="1:12" ht="18" customHeight="1">
      <c r="A12" s="1"/>
      <c r="B12" s="2"/>
      <c r="C12" s="2"/>
      <c r="D12" s="2"/>
      <c r="E12" s="2"/>
      <c r="F12" s="2"/>
      <c r="G12" s="2"/>
      <c r="H12" s="2"/>
      <c r="I12" s="2"/>
      <c r="J12" s="2"/>
      <c r="K12" s="2"/>
      <c r="L12" s="2"/>
    </row>
    <row r="13" spans="1:12" ht="18" customHeight="1">
      <c r="A13" s="1"/>
      <c r="B13" s="161" t="s">
        <v>213</v>
      </c>
      <c r="C13" s="161"/>
      <c r="D13" s="161"/>
      <c r="E13" s="2"/>
      <c r="F13" s="2" t="s">
        <v>214</v>
      </c>
      <c r="G13" s="2"/>
      <c r="H13" s="2"/>
      <c r="I13" s="2" t="s">
        <v>183</v>
      </c>
      <c r="J13" s="2"/>
      <c r="K13" s="2"/>
      <c r="L13" s="2"/>
    </row>
    <row r="14" spans="1:12" ht="18" customHeight="1">
      <c r="A14" s="1"/>
      <c r="B14" s="2"/>
      <c r="C14" s="2"/>
      <c r="D14" s="2"/>
      <c r="E14" s="2"/>
      <c r="F14" s="2"/>
      <c r="G14" s="2"/>
      <c r="H14" s="2"/>
      <c r="I14" s="2"/>
      <c r="J14" s="2"/>
      <c r="K14" s="2"/>
      <c r="L14" s="2"/>
    </row>
    <row r="15" spans="1:12" ht="18" customHeight="1">
      <c r="A15" s="1"/>
      <c r="B15" s="2"/>
      <c r="C15" s="2"/>
      <c r="D15" s="6" t="s">
        <v>184</v>
      </c>
      <c r="E15" s="2"/>
      <c r="F15" s="2" t="s">
        <v>185</v>
      </c>
      <c r="G15" s="2"/>
      <c r="H15" s="2"/>
      <c r="I15" s="2" t="s">
        <v>17</v>
      </c>
      <c r="J15" s="2"/>
      <c r="K15" s="2"/>
      <c r="L15" s="2"/>
    </row>
    <row r="16" spans="1:12" ht="18" customHeight="1">
      <c r="A16" s="1"/>
      <c r="B16" s="162" t="s">
        <v>1</v>
      </c>
      <c r="C16" s="2"/>
      <c r="D16" s="6" t="s">
        <v>186</v>
      </c>
      <c r="E16" s="2"/>
      <c r="F16" s="2" t="s">
        <v>187</v>
      </c>
      <c r="G16" s="2"/>
      <c r="H16" s="2"/>
      <c r="I16" s="2" t="s">
        <v>188</v>
      </c>
      <c r="J16" s="2"/>
      <c r="K16" s="2"/>
      <c r="L16" s="2"/>
    </row>
    <row r="17" spans="1:12" ht="18" customHeight="1">
      <c r="A17" s="1"/>
      <c r="B17" s="162"/>
      <c r="C17" s="2"/>
      <c r="D17" s="6" t="s">
        <v>189</v>
      </c>
      <c r="E17" s="2"/>
      <c r="F17" s="2" t="s">
        <v>2</v>
      </c>
      <c r="G17" s="2"/>
      <c r="H17" s="2"/>
      <c r="I17" s="2" t="s">
        <v>190</v>
      </c>
      <c r="J17" s="2"/>
      <c r="K17" s="2"/>
      <c r="L17" s="2"/>
    </row>
    <row r="18" spans="1:12" ht="18" customHeight="1">
      <c r="A18" s="1"/>
      <c r="B18" s="2"/>
      <c r="C18" s="2"/>
      <c r="D18" s="6" t="s">
        <v>191</v>
      </c>
      <c r="E18" s="2"/>
      <c r="F18" s="2" t="s">
        <v>192</v>
      </c>
      <c r="G18" s="2"/>
      <c r="H18" s="2"/>
      <c r="I18" s="2" t="s">
        <v>193</v>
      </c>
      <c r="J18" s="2"/>
      <c r="K18" s="2"/>
      <c r="L18" s="2"/>
    </row>
    <row r="19" spans="1:12" ht="18" customHeight="1">
      <c r="A19" s="1"/>
      <c r="B19" s="2"/>
      <c r="C19" s="2"/>
      <c r="D19" s="2"/>
      <c r="E19" s="2"/>
      <c r="F19" s="2"/>
      <c r="G19" s="2"/>
      <c r="H19" s="2"/>
      <c r="I19" s="2" t="s">
        <v>3</v>
      </c>
      <c r="J19" s="2"/>
      <c r="K19" s="2"/>
      <c r="L19" s="2"/>
    </row>
    <row r="20" spans="1:12" ht="18" customHeight="1">
      <c r="A20" s="1"/>
      <c r="B20" s="2"/>
      <c r="C20" s="2"/>
      <c r="D20" s="2"/>
      <c r="E20" s="2"/>
      <c r="F20" s="2"/>
      <c r="G20" s="2"/>
      <c r="H20" s="2"/>
      <c r="I20" s="2" t="s">
        <v>4</v>
      </c>
      <c r="J20" s="2"/>
      <c r="K20" s="2"/>
      <c r="L20" s="2"/>
    </row>
    <row r="21" spans="1:12" ht="18" customHeight="1">
      <c r="A21" s="1"/>
      <c r="B21" s="2"/>
      <c r="C21" s="2"/>
      <c r="D21" s="2"/>
      <c r="E21" s="2"/>
      <c r="F21" s="2"/>
      <c r="G21" s="2"/>
      <c r="H21" s="2"/>
      <c r="I21" s="2"/>
      <c r="J21" s="2"/>
      <c r="K21" s="2"/>
      <c r="L21" s="2"/>
    </row>
    <row r="22" spans="1:12" ht="19.5" customHeight="1">
      <c r="A22" s="1"/>
      <c r="B22" s="163" t="s">
        <v>211</v>
      </c>
      <c r="C22" s="163"/>
      <c r="D22" s="163"/>
      <c r="E22" s="163"/>
      <c r="F22" s="163"/>
      <c r="G22" s="163"/>
      <c r="H22" s="163"/>
      <c r="I22" s="163"/>
      <c r="J22" s="163"/>
      <c r="K22" s="163"/>
      <c r="L22" s="163"/>
    </row>
    <row r="23" spans="1:12" ht="18" customHeight="1">
      <c r="A23" s="1"/>
      <c r="B23" s="2"/>
      <c r="C23" s="2"/>
      <c r="D23" s="2"/>
      <c r="E23" s="2"/>
      <c r="F23" s="2"/>
      <c r="G23" s="2"/>
      <c r="H23" s="2"/>
      <c r="I23" s="2"/>
      <c r="J23" s="2"/>
      <c r="K23" s="2"/>
      <c r="L23" s="2"/>
    </row>
    <row r="24" spans="1:12" ht="18" customHeight="1">
      <c r="A24" s="1"/>
      <c r="B24" s="2"/>
      <c r="C24" s="2"/>
      <c r="D24" s="2"/>
      <c r="E24" s="2"/>
      <c r="F24" s="2"/>
      <c r="G24" s="2"/>
      <c r="H24" s="2"/>
      <c r="I24" s="2"/>
      <c r="J24" s="2"/>
      <c r="K24" s="2"/>
      <c r="L24" s="2"/>
    </row>
    <row r="25" spans="1:12" ht="18" customHeight="1">
      <c r="A25" s="1"/>
      <c r="B25" s="5" t="s">
        <v>312</v>
      </c>
      <c r="C25" s="5"/>
      <c r="D25" s="5"/>
      <c r="E25" s="5"/>
      <c r="F25" s="5"/>
      <c r="G25" s="5"/>
      <c r="H25" s="5"/>
      <c r="I25" s="5"/>
      <c r="J25" s="5"/>
      <c r="K25" s="5"/>
      <c r="L25" s="5"/>
    </row>
    <row r="26" spans="1:12" ht="18" customHeight="1">
      <c r="A26" s="1"/>
      <c r="B26" s="5" t="s">
        <v>194</v>
      </c>
      <c r="C26" s="5"/>
      <c r="D26" s="5"/>
      <c r="E26" s="5"/>
      <c r="F26" s="5"/>
      <c r="G26" s="5"/>
      <c r="H26" s="5"/>
      <c r="I26" s="5"/>
      <c r="J26" s="5"/>
      <c r="K26" s="5"/>
      <c r="L26" s="5"/>
    </row>
    <row r="27" spans="1:12" ht="18" customHeight="1">
      <c r="A27" s="1"/>
      <c r="B27" s="5" t="s">
        <v>195</v>
      </c>
      <c r="C27" s="5"/>
      <c r="D27" s="5"/>
      <c r="E27" s="5"/>
      <c r="F27" s="5"/>
      <c r="G27" s="5"/>
      <c r="H27" s="5"/>
      <c r="I27" s="5"/>
      <c r="J27" s="5"/>
      <c r="K27" s="5"/>
      <c r="L27" s="5"/>
    </row>
    <row r="28" spans="1:12" ht="18" customHeight="1">
      <c r="A28" s="1"/>
      <c r="B28" s="5" t="s">
        <v>5</v>
      </c>
      <c r="C28" s="5"/>
      <c r="D28" s="5"/>
      <c r="E28" s="5"/>
      <c r="F28" s="5"/>
      <c r="G28" s="5"/>
      <c r="H28" s="5"/>
      <c r="I28" s="5"/>
      <c r="J28" s="5"/>
      <c r="K28" s="5"/>
      <c r="L28" s="5"/>
    </row>
    <row r="29" spans="1:12" ht="18" customHeight="1">
      <c r="A29" s="1"/>
      <c r="B29" s="5" t="s">
        <v>196</v>
      </c>
      <c r="C29" s="5"/>
      <c r="D29" s="5"/>
      <c r="E29" s="5"/>
      <c r="F29" s="5"/>
      <c r="G29" s="5"/>
      <c r="H29" s="5"/>
      <c r="I29" s="5"/>
      <c r="J29" s="5"/>
      <c r="K29" s="5"/>
      <c r="L29" s="5"/>
    </row>
    <row r="30" spans="1:12" ht="18" customHeight="1">
      <c r="A30" s="1"/>
      <c r="B30" s="5" t="s">
        <v>6</v>
      </c>
      <c r="C30" s="5"/>
      <c r="D30" s="5"/>
      <c r="E30" s="5"/>
      <c r="F30" s="5"/>
      <c r="G30" s="5"/>
      <c r="H30" s="5"/>
      <c r="I30" s="5"/>
      <c r="J30" s="5"/>
      <c r="K30" s="5"/>
      <c r="L30" s="5"/>
    </row>
    <row r="31" spans="1:12" ht="18" customHeight="1">
      <c r="A31" s="1"/>
      <c r="B31" s="5" t="s">
        <v>197</v>
      </c>
      <c r="C31" s="5"/>
      <c r="D31" s="5"/>
      <c r="E31" s="5"/>
      <c r="F31" s="5"/>
      <c r="G31" s="5"/>
      <c r="H31" s="5"/>
      <c r="I31" s="5"/>
      <c r="J31" s="5"/>
      <c r="K31" s="5"/>
      <c r="L31" s="5"/>
    </row>
    <row r="32" spans="1:12" ht="18" customHeight="1">
      <c r="A32" s="1"/>
      <c r="B32" s="5" t="s">
        <v>198</v>
      </c>
      <c r="C32" s="5"/>
      <c r="D32" s="5"/>
      <c r="E32" s="5"/>
      <c r="F32" s="5"/>
      <c r="G32" s="5"/>
      <c r="H32" s="5"/>
      <c r="I32" s="5"/>
      <c r="J32" s="5"/>
      <c r="K32" s="5"/>
      <c r="L32" s="5"/>
    </row>
    <row r="33" spans="1:12" ht="18" customHeight="1">
      <c r="A33" s="1"/>
      <c r="B33" s="5" t="s">
        <v>199</v>
      </c>
      <c r="C33" s="5"/>
      <c r="D33" s="5"/>
      <c r="E33" s="5"/>
      <c r="F33" s="5"/>
      <c r="G33" s="5"/>
      <c r="H33" s="5"/>
      <c r="I33" s="5"/>
      <c r="J33" s="5"/>
      <c r="K33" s="5"/>
      <c r="L33" s="5"/>
    </row>
    <row r="34" spans="1:12" ht="18" customHeight="1">
      <c r="A34" s="1"/>
      <c r="B34" s="5" t="s">
        <v>208</v>
      </c>
      <c r="C34" s="5"/>
      <c r="D34" s="5"/>
      <c r="E34" s="5"/>
      <c r="F34" s="5"/>
      <c r="G34" s="5"/>
      <c r="H34" s="5"/>
      <c r="I34" s="5"/>
      <c r="J34" s="5"/>
      <c r="K34" s="5"/>
      <c r="L34" s="5"/>
    </row>
    <row r="35" spans="1:12" ht="18" customHeight="1">
      <c r="A35" s="1"/>
      <c r="B35" s="5" t="s">
        <v>7</v>
      </c>
      <c r="C35" s="5"/>
      <c r="D35" s="5"/>
      <c r="E35" s="5"/>
      <c r="F35" s="5"/>
      <c r="G35" s="5"/>
      <c r="H35" s="5"/>
      <c r="I35" s="5"/>
      <c r="J35" s="5"/>
      <c r="K35" s="5"/>
      <c r="L35" s="5"/>
    </row>
    <row r="36" spans="1:12" ht="18" customHeight="1">
      <c r="A36" s="1"/>
      <c r="B36" s="5" t="s">
        <v>200</v>
      </c>
      <c r="C36" s="5"/>
      <c r="D36" s="5"/>
      <c r="E36" s="5"/>
      <c r="F36" s="5"/>
      <c r="G36" s="5"/>
      <c r="H36" s="5"/>
      <c r="I36" s="5"/>
      <c r="J36" s="5"/>
      <c r="K36" s="5"/>
      <c r="L36" s="5"/>
    </row>
    <row r="37" spans="1:12" ht="18" customHeight="1">
      <c r="A37" s="1"/>
      <c r="B37" s="5" t="s">
        <v>8</v>
      </c>
      <c r="C37" s="5"/>
      <c r="D37" s="5"/>
      <c r="E37" s="5"/>
      <c r="F37" s="5"/>
      <c r="G37" s="5"/>
      <c r="H37" s="5"/>
      <c r="I37" s="5"/>
      <c r="J37" s="5"/>
      <c r="K37" s="5"/>
      <c r="L37" s="5"/>
    </row>
    <row r="38" spans="1:12" ht="18" customHeight="1">
      <c r="A38" s="1"/>
      <c r="B38" s="5" t="s">
        <v>9</v>
      </c>
      <c r="C38" s="5"/>
      <c r="D38" s="5"/>
      <c r="E38" s="5"/>
      <c r="F38" s="5"/>
      <c r="G38" s="5"/>
      <c r="H38" s="5"/>
      <c r="I38" s="5"/>
      <c r="J38" s="5"/>
      <c r="K38" s="5"/>
      <c r="L38" s="5"/>
    </row>
    <row r="39" spans="1:12" ht="18" customHeight="1">
      <c r="A39" s="1"/>
      <c r="B39" s="5" t="s">
        <v>10</v>
      </c>
      <c r="C39" s="5"/>
      <c r="D39" s="5"/>
      <c r="E39" s="5"/>
      <c r="F39" s="5"/>
      <c r="G39" s="5"/>
      <c r="H39" s="5"/>
      <c r="I39" s="5"/>
      <c r="J39" s="5"/>
      <c r="K39" s="5"/>
      <c r="L39" s="5"/>
    </row>
    <row r="40" spans="1:12" ht="18" customHeight="1">
      <c r="A40" s="1"/>
      <c r="B40" s="5" t="s">
        <v>11</v>
      </c>
      <c r="C40" s="5"/>
      <c r="D40" s="5"/>
      <c r="E40" s="5"/>
      <c r="F40" s="5"/>
      <c r="G40" s="5"/>
      <c r="H40" s="5"/>
      <c r="I40" s="5"/>
      <c r="J40" s="5"/>
      <c r="K40" s="5"/>
      <c r="L40" s="5"/>
    </row>
    <row r="41" spans="1:12" ht="18" customHeight="1">
      <c r="A41" s="1"/>
      <c r="B41" s="5" t="s">
        <v>201</v>
      </c>
      <c r="C41" s="5"/>
      <c r="D41" s="5"/>
      <c r="E41" s="5"/>
      <c r="F41" s="5"/>
      <c r="G41" s="5"/>
      <c r="H41" s="5"/>
      <c r="I41" s="5"/>
      <c r="J41" s="5"/>
      <c r="K41" s="5"/>
      <c r="L41" s="5"/>
    </row>
    <row r="42" spans="1:12" ht="18" customHeight="1">
      <c r="A42" s="1"/>
      <c r="B42" s="5" t="s">
        <v>12</v>
      </c>
      <c r="C42" s="5"/>
      <c r="D42" s="5"/>
      <c r="E42" s="5"/>
      <c r="F42" s="5"/>
      <c r="G42" s="5"/>
      <c r="H42" s="5"/>
      <c r="I42" s="5"/>
      <c r="J42" s="5"/>
      <c r="K42" s="5"/>
      <c r="L42" s="5"/>
    </row>
    <row r="43" spans="1:12" ht="18" customHeight="1">
      <c r="A43" s="1"/>
      <c r="B43" s="5" t="s">
        <v>13</v>
      </c>
      <c r="C43" s="5"/>
      <c r="D43" s="5"/>
      <c r="E43" s="5"/>
      <c r="F43" s="5"/>
      <c r="G43" s="5"/>
      <c r="H43" s="5"/>
      <c r="I43" s="5"/>
      <c r="J43" s="5"/>
      <c r="K43" s="5"/>
      <c r="L43" s="5"/>
    </row>
    <row r="44" spans="1:12" ht="18" customHeight="1">
      <c r="A44" s="1"/>
      <c r="B44" s="5" t="s">
        <v>14</v>
      </c>
      <c r="C44" s="5"/>
      <c r="D44" s="5"/>
      <c r="E44" s="5"/>
      <c r="F44" s="5"/>
      <c r="G44" s="5"/>
      <c r="H44" s="5"/>
      <c r="I44" s="5"/>
      <c r="J44" s="5"/>
      <c r="K44" s="5"/>
      <c r="L44" s="5"/>
    </row>
    <row r="45" spans="1:12" ht="18" customHeight="1">
      <c r="A45" s="1"/>
      <c r="B45" s="5" t="s">
        <v>18</v>
      </c>
      <c r="C45" s="5"/>
      <c r="D45" s="5"/>
      <c r="E45" s="5"/>
      <c r="F45" s="5"/>
      <c r="G45" s="5"/>
      <c r="H45" s="5"/>
      <c r="I45" s="5"/>
      <c r="J45" s="5"/>
      <c r="K45" s="5"/>
      <c r="L45" s="5"/>
    </row>
    <row r="46" spans="1:12" ht="18" customHeight="1">
      <c r="A46" s="1"/>
      <c r="B46" s="5" t="s">
        <v>202</v>
      </c>
      <c r="C46" s="5"/>
      <c r="D46" s="5"/>
      <c r="E46" s="5"/>
      <c r="F46" s="5"/>
      <c r="G46" s="5"/>
      <c r="H46" s="5"/>
      <c r="I46" s="5"/>
      <c r="J46" s="5"/>
      <c r="K46" s="5"/>
      <c r="L46" s="5"/>
    </row>
    <row r="47" spans="1:12" ht="18" customHeight="1">
      <c r="A47" s="1"/>
      <c r="B47" s="5" t="s">
        <v>203</v>
      </c>
      <c r="C47" s="5"/>
      <c r="D47" s="5"/>
      <c r="E47" s="5"/>
      <c r="F47" s="5"/>
      <c r="G47" s="5"/>
      <c r="H47" s="5"/>
      <c r="I47" s="5"/>
      <c r="J47" s="5"/>
      <c r="K47" s="5"/>
      <c r="L47" s="5"/>
    </row>
    <row r="48" spans="1:12" ht="18" customHeight="1">
      <c r="A48" s="1"/>
      <c r="B48" s="5" t="s">
        <v>15</v>
      </c>
      <c r="C48" s="5"/>
      <c r="D48" s="5"/>
      <c r="E48" s="5"/>
      <c r="F48" s="5"/>
      <c r="G48" s="5"/>
      <c r="H48" s="5"/>
      <c r="I48" s="5"/>
      <c r="J48" s="5"/>
      <c r="K48" s="5"/>
      <c r="L48" s="5"/>
    </row>
    <row r="49" spans="1:12" ht="18" customHeight="1">
      <c r="A49" s="1"/>
      <c r="B49" s="5"/>
      <c r="C49" s="5"/>
      <c r="D49" s="5"/>
      <c r="E49" s="5"/>
      <c r="F49" s="5"/>
      <c r="G49" s="5"/>
      <c r="H49" s="5"/>
      <c r="I49" s="5"/>
      <c r="J49" s="5"/>
      <c r="K49" s="5"/>
      <c r="L49" s="5"/>
    </row>
    <row r="50" spans="1:12" ht="14.25">
      <c r="A50" s="1"/>
      <c r="B50" s="2"/>
      <c r="C50" s="2"/>
      <c r="D50" s="2"/>
      <c r="E50" s="2"/>
      <c r="F50" s="2"/>
      <c r="G50" s="2"/>
      <c r="H50" s="2"/>
      <c r="I50" s="2"/>
      <c r="J50" s="2"/>
      <c r="K50" s="2"/>
      <c r="L50" s="2"/>
    </row>
    <row r="51" spans="1:12" ht="14.25">
      <c r="A51" s="1"/>
      <c r="B51" s="1"/>
      <c r="C51" s="1"/>
      <c r="D51" s="1"/>
      <c r="E51" s="1"/>
      <c r="F51" s="1"/>
      <c r="G51" s="1"/>
      <c r="H51" s="1"/>
      <c r="I51" s="1"/>
      <c r="J51" s="1" t="s">
        <v>16</v>
      </c>
      <c r="K51" s="1"/>
      <c r="L51" s="1"/>
    </row>
    <row r="52" spans="1:12" ht="14.25">
      <c r="A52" s="1"/>
      <c r="B52" s="1"/>
      <c r="C52" s="1"/>
      <c r="D52" s="1"/>
      <c r="E52" s="1"/>
      <c r="F52" s="1"/>
      <c r="G52" s="1"/>
      <c r="H52" s="1"/>
      <c r="I52" s="1"/>
      <c r="J52" s="1"/>
      <c r="K52" s="1"/>
      <c r="L52" s="1"/>
    </row>
    <row r="53" spans="1:12" ht="14.25">
      <c r="A53" s="1"/>
      <c r="B53" s="1"/>
      <c r="C53" s="1"/>
      <c r="D53" s="1"/>
      <c r="E53" s="1"/>
      <c r="F53" s="1"/>
      <c r="G53" s="1"/>
      <c r="H53" s="1"/>
      <c r="I53" s="1"/>
      <c r="J53" s="1"/>
      <c r="K53" s="1"/>
      <c r="L53" s="1"/>
    </row>
    <row r="54" spans="1:12" ht="14.25">
      <c r="A54" s="1"/>
      <c r="B54" s="1"/>
      <c r="C54" s="1"/>
      <c r="D54" s="1"/>
      <c r="E54" s="1"/>
      <c r="F54" s="1"/>
      <c r="G54" s="1"/>
      <c r="H54" s="1"/>
      <c r="I54" s="1"/>
      <c r="J54" s="1"/>
      <c r="K54" s="1"/>
      <c r="L54" s="1"/>
    </row>
  </sheetData>
  <sheetProtection/>
  <mergeCells count="5">
    <mergeCell ref="B13:D13"/>
    <mergeCell ref="B16:B17"/>
    <mergeCell ref="B22:L22"/>
    <mergeCell ref="B2:L2"/>
    <mergeCell ref="B5:L5"/>
  </mergeCells>
  <printOptions horizontalCentered="1"/>
  <pageMargins left="0.3937007874015748" right="0.3937007874015748" top="0.984251968503937" bottom="0.984251968503937" header="0" footer="0"/>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76"/>
  <sheetViews>
    <sheetView zoomScale="90" zoomScaleNormal="90" zoomScalePageLayoutView="0" workbookViewId="0" topLeftCell="A1">
      <selection activeCell="A1" sqref="A1"/>
    </sheetView>
  </sheetViews>
  <sheetFormatPr defaultColWidth="10.625" defaultRowHeight="13.5"/>
  <cols>
    <col min="1" max="1" width="2.625" style="63" customWidth="1"/>
    <col min="2" max="2" width="12.375" style="63" customWidth="1"/>
    <col min="3" max="3" width="14.50390625" style="63" customWidth="1"/>
    <col min="4" max="6" width="12.875" style="63" customWidth="1"/>
    <col min="7" max="7" width="19.375" style="63" bestFit="1" customWidth="1"/>
    <col min="8" max="16" width="16.625" style="63" customWidth="1"/>
    <col min="17" max="17" width="15.625" style="63" bestFit="1" customWidth="1"/>
    <col min="18" max="19" width="10.625" style="63" customWidth="1"/>
    <col min="20" max="20" width="12.375" style="63" bestFit="1" customWidth="1"/>
    <col min="21" max="21" width="10.625" style="63" customWidth="1"/>
    <col min="22" max="23" width="11.25390625" style="63" bestFit="1" customWidth="1"/>
    <col min="24" max="16384" width="10.625" style="63" customWidth="1"/>
  </cols>
  <sheetData>
    <row r="1" spans="1:16" s="62" customFormat="1" ht="19.5" customHeight="1">
      <c r="A1" s="59" t="s">
        <v>204</v>
      </c>
      <c r="B1" s="60"/>
      <c r="C1" s="60"/>
      <c r="D1" s="60"/>
      <c r="E1" s="60"/>
      <c r="F1" s="60"/>
      <c r="G1" s="60"/>
      <c r="H1" s="60"/>
      <c r="I1" s="60"/>
      <c r="J1" s="60"/>
      <c r="K1" s="60"/>
      <c r="L1" s="60"/>
      <c r="M1" s="60"/>
      <c r="N1" s="60"/>
      <c r="O1" s="60"/>
      <c r="P1" s="61" t="s">
        <v>205</v>
      </c>
    </row>
    <row r="2" spans="1:16" ht="19.5" customHeight="1">
      <c r="A2" s="173" t="s">
        <v>207</v>
      </c>
      <c r="B2" s="173"/>
      <c r="C2" s="173"/>
      <c r="D2" s="173"/>
      <c r="E2" s="173"/>
      <c r="F2" s="173"/>
      <c r="G2" s="173"/>
      <c r="H2" s="173"/>
      <c r="I2" s="173"/>
      <c r="J2" s="173"/>
      <c r="K2" s="173"/>
      <c r="L2" s="173"/>
      <c r="M2" s="173"/>
      <c r="N2" s="173"/>
      <c r="O2" s="173"/>
      <c r="P2" s="173"/>
    </row>
    <row r="3" spans="1:16" ht="18" customHeight="1" thickBot="1">
      <c r="A3" s="64"/>
      <c r="B3" s="65"/>
      <c r="C3" s="65"/>
      <c r="D3" s="65"/>
      <c r="E3" s="65"/>
      <c r="F3" s="65"/>
      <c r="G3" s="65"/>
      <c r="H3" s="65"/>
      <c r="I3" s="65"/>
      <c r="J3" s="65"/>
      <c r="K3" s="65"/>
      <c r="L3" s="65"/>
      <c r="M3" s="65"/>
      <c r="N3" s="65"/>
      <c r="O3" s="65"/>
      <c r="P3" s="65"/>
    </row>
    <row r="4" spans="1:16" ht="14.25" customHeight="1">
      <c r="A4" s="174" t="s">
        <v>63</v>
      </c>
      <c r="B4" s="175"/>
      <c r="C4" s="180" t="s">
        <v>279</v>
      </c>
      <c r="D4" s="180" t="s">
        <v>271</v>
      </c>
      <c r="E4" s="180" t="s">
        <v>272</v>
      </c>
      <c r="F4" s="183" t="s">
        <v>276</v>
      </c>
      <c r="G4" s="184" t="s">
        <v>277</v>
      </c>
      <c r="H4" s="66"/>
      <c r="I4" s="67"/>
      <c r="J4" s="67"/>
      <c r="K4" s="67"/>
      <c r="L4" s="67"/>
      <c r="M4" s="67"/>
      <c r="N4" s="67"/>
      <c r="O4" s="67"/>
      <c r="P4" s="67"/>
    </row>
    <row r="5" spans="1:16" ht="14.25" customHeight="1">
      <c r="A5" s="176"/>
      <c r="B5" s="177"/>
      <c r="C5" s="181"/>
      <c r="D5" s="181"/>
      <c r="E5" s="181"/>
      <c r="F5" s="181"/>
      <c r="G5" s="185"/>
      <c r="H5" s="68" t="s">
        <v>19</v>
      </c>
      <c r="I5" s="69" t="s">
        <v>20</v>
      </c>
      <c r="J5" s="70" t="s">
        <v>280</v>
      </c>
      <c r="K5" s="69" t="s">
        <v>21</v>
      </c>
      <c r="L5" s="70" t="s">
        <v>281</v>
      </c>
      <c r="M5" s="69" t="s">
        <v>282</v>
      </c>
      <c r="N5" s="70" t="s">
        <v>283</v>
      </c>
      <c r="O5" s="69" t="s">
        <v>284</v>
      </c>
      <c r="P5" s="70" t="s">
        <v>285</v>
      </c>
    </row>
    <row r="6" spans="1:16" ht="14.25">
      <c r="A6" s="178"/>
      <c r="B6" s="179"/>
      <c r="C6" s="182"/>
      <c r="D6" s="182"/>
      <c r="E6" s="182"/>
      <c r="F6" s="182"/>
      <c r="G6" s="186"/>
      <c r="H6" s="71" t="s">
        <v>22</v>
      </c>
      <c r="I6" s="72" t="s">
        <v>22</v>
      </c>
      <c r="J6" s="72" t="s">
        <v>22</v>
      </c>
      <c r="K6" s="72" t="s">
        <v>22</v>
      </c>
      <c r="L6" s="72" t="s">
        <v>22</v>
      </c>
      <c r="M6" s="72" t="s">
        <v>22</v>
      </c>
      <c r="N6" s="72" t="s">
        <v>22</v>
      </c>
      <c r="O6" s="72" t="s">
        <v>22</v>
      </c>
      <c r="P6" s="72" t="s">
        <v>286</v>
      </c>
    </row>
    <row r="7" spans="1:18" ht="14.25">
      <c r="A7" s="187" t="s">
        <v>287</v>
      </c>
      <c r="B7" s="188"/>
      <c r="C7" s="134">
        <f>SUM(D7:F7)</f>
        <v>4185.32</v>
      </c>
      <c r="D7" s="135">
        <v>460</v>
      </c>
      <c r="E7" s="135">
        <v>2795.47</v>
      </c>
      <c r="F7" s="135">
        <v>929.85</v>
      </c>
      <c r="G7" s="136">
        <f>SUM(H7:P7)</f>
        <v>1632774712</v>
      </c>
      <c r="H7" s="136">
        <v>425991902</v>
      </c>
      <c r="I7" s="136">
        <v>150345832</v>
      </c>
      <c r="J7" s="136">
        <v>176362785</v>
      </c>
      <c r="K7" s="136">
        <v>1156</v>
      </c>
      <c r="L7" s="136">
        <v>3471797</v>
      </c>
      <c r="M7" s="136">
        <v>781175047</v>
      </c>
      <c r="N7" s="136">
        <v>384334</v>
      </c>
      <c r="O7" s="136">
        <v>43592718</v>
      </c>
      <c r="P7" s="136">
        <v>51449141</v>
      </c>
      <c r="Q7" s="85"/>
      <c r="R7" s="89"/>
    </row>
    <row r="8" spans="1:16" ht="14.25">
      <c r="A8" s="169">
        <v>14</v>
      </c>
      <c r="B8" s="170"/>
      <c r="C8" s="137">
        <v>4185.37</v>
      </c>
      <c r="D8" s="138">
        <v>456</v>
      </c>
      <c r="E8" s="138" t="s">
        <v>278</v>
      </c>
      <c r="F8" s="138">
        <v>933.9</v>
      </c>
      <c r="G8" s="139">
        <f>SUM(H8:P8)</f>
        <v>1631471092</v>
      </c>
      <c r="H8" s="139">
        <v>423282320</v>
      </c>
      <c r="I8" s="139">
        <v>149887722</v>
      </c>
      <c r="J8" s="139">
        <v>176890527</v>
      </c>
      <c r="K8" s="139">
        <v>1157</v>
      </c>
      <c r="L8" s="139">
        <v>3442971</v>
      </c>
      <c r="M8" s="139">
        <v>781317933</v>
      </c>
      <c r="N8" s="139">
        <v>384334</v>
      </c>
      <c r="O8" s="139">
        <v>43534011</v>
      </c>
      <c r="P8" s="139">
        <v>52730117</v>
      </c>
    </row>
    <row r="9" spans="1:16" ht="14.25">
      <c r="A9" s="169">
        <v>15</v>
      </c>
      <c r="B9" s="170"/>
      <c r="C9" s="137">
        <v>4185.39</v>
      </c>
      <c r="D9" s="138">
        <v>452</v>
      </c>
      <c r="E9" s="138" t="s">
        <v>23</v>
      </c>
      <c r="F9" s="138">
        <v>937.9200000000005</v>
      </c>
      <c r="G9" s="140">
        <v>1627886358</v>
      </c>
      <c r="H9" s="139">
        <v>420824246</v>
      </c>
      <c r="I9" s="139">
        <v>149594780</v>
      </c>
      <c r="J9" s="139">
        <v>178350025</v>
      </c>
      <c r="K9" s="139">
        <v>1158</v>
      </c>
      <c r="L9" s="139">
        <v>3452291</v>
      </c>
      <c r="M9" s="139">
        <v>778949557</v>
      </c>
      <c r="N9" s="139">
        <v>383216</v>
      </c>
      <c r="O9" s="139">
        <v>43357677</v>
      </c>
      <c r="P9" s="139">
        <v>52973408</v>
      </c>
    </row>
    <row r="10" spans="1:18" ht="14.25">
      <c r="A10" s="169">
        <v>16</v>
      </c>
      <c r="B10" s="170"/>
      <c r="C10" s="137">
        <v>4185.43</v>
      </c>
      <c r="D10" s="138">
        <v>450</v>
      </c>
      <c r="E10" s="138" t="s">
        <v>23</v>
      </c>
      <c r="F10" s="138">
        <v>939.96</v>
      </c>
      <c r="G10" s="139">
        <f>SUM(H10:P10)</f>
        <v>1622737294</v>
      </c>
      <c r="H10" s="139">
        <v>418414312</v>
      </c>
      <c r="I10" s="139">
        <v>149099278</v>
      </c>
      <c r="J10" s="139">
        <v>179304793</v>
      </c>
      <c r="K10" s="139">
        <v>1158</v>
      </c>
      <c r="L10" s="139">
        <v>3450833</v>
      </c>
      <c r="M10" s="139">
        <v>776016172</v>
      </c>
      <c r="N10" s="139">
        <v>383216</v>
      </c>
      <c r="O10" s="139">
        <v>43388553</v>
      </c>
      <c r="P10" s="139">
        <v>52678979</v>
      </c>
      <c r="Q10" s="74"/>
      <c r="R10" s="74"/>
    </row>
    <row r="11" spans="1:18" s="91" customFormat="1" ht="14.25">
      <c r="A11" s="171">
        <v>17</v>
      </c>
      <c r="B11" s="172"/>
      <c r="C11" s="148">
        <f>SUM(C13:C16,C19:C20,C24:C26,C36,C41,C44,C47,C51,C59,C65)</f>
        <v>4185.460000000001</v>
      </c>
      <c r="D11" s="149">
        <v>445</v>
      </c>
      <c r="E11" s="149">
        <v>2795.81</v>
      </c>
      <c r="F11" s="149">
        <f>C11-D11-E11</f>
        <v>944.650000000001</v>
      </c>
      <c r="G11" s="150">
        <f>SUM(G13:G16,G19:G20,G24:G26,G36,G41,G44,G47,G51,G59,G65)</f>
        <v>1616943359</v>
      </c>
      <c r="H11" s="150">
        <f aca="true" t="shared" si="0" ref="H11:P11">SUM(H13:H16,H19:H20,H24:H26,H36,H41,H44,H47,H51,H59,H65)</f>
        <v>416550400</v>
      </c>
      <c r="I11" s="150">
        <f t="shared" si="0"/>
        <v>148604620</v>
      </c>
      <c r="J11" s="150">
        <f t="shared" si="0"/>
        <v>180391080</v>
      </c>
      <c r="K11" s="150">
        <f t="shared" si="0"/>
        <v>1161</v>
      </c>
      <c r="L11" s="150">
        <f t="shared" si="0"/>
        <v>3449205</v>
      </c>
      <c r="M11" s="150">
        <f t="shared" si="0"/>
        <v>771586039</v>
      </c>
      <c r="N11" s="150">
        <f t="shared" si="0"/>
        <v>383216</v>
      </c>
      <c r="O11" s="150">
        <f t="shared" si="0"/>
        <v>43343897</v>
      </c>
      <c r="P11" s="150">
        <f t="shared" si="0"/>
        <v>52633741</v>
      </c>
      <c r="Q11" s="90"/>
      <c r="R11" s="90"/>
    </row>
    <row r="12" spans="1:16" s="91" customFormat="1" ht="14.25">
      <c r="A12" s="119"/>
      <c r="B12" s="119"/>
      <c r="C12" s="148"/>
      <c r="D12" s="149"/>
      <c r="E12" s="149"/>
      <c r="F12" s="149"/>
      <c r="G12" s="150"/>
      <c r="H12" s="150"/>
      <c r="I12" s="150"/>
      <c r="J12" s="150"/>
      <c r="K12" s="150"/>
      <c r="L12" s="150"/>
      <c r="M12" s="150"/>
      <c r="N12" s="151"/>
      <c r="O12" s="150"/>
      <c r="P12" s="150"/>
    </row>
    <row r="13" spans="1:16" s="91" customFormat="1" ht="14.25">
      <c r="A13" s="166" t="s">
        <v>24</v>
      </c>
      <c r="B13" s="167"/>
      <c r="C13" s="152">
        <v>467.77</v>
      </c>
      <c r="D13" s="153">
        <v>40.7</v>
      </c>
      <c r="E13" s="149">
        <v>274.2</v>
      </c>
      <c r="F13" s="149">
        <v>152.87</v>
      </c>
      <c r="G13" s="154">
        <v>191280877</v>
      </c>
      <c r="H13" s="154">
        <v>35732763</v>
      </c>
      <c r="I13" s="154">
        <v>12339951</v>
      </c>
      <c r="J13" s="154">
        <v>45105684</v>
      </c>
      <c r="K13" s="154">
        <v>210</v>
      </c>
      <c r="L13" s="154">
        <v>32820</v>
      </c>
      <c r="M13" s="154">
        <v>82827377</v>
      </c>
      <c r="N13" s="149" t="s">
        <v>309</v>
      </c>
      <c r="O13" s="154">
        <v>5351271</v>
      </c>
      <c r="P13" s="154">
        <v>9890801</v>
      </c>
    </row>
    <row r="14" spans="1:16" s="91" customFormat="1" ht="14.25">
      <c r="A14" s="166" t="s">
        <v>25</v>
      </c>
      <c r="B14" s="167"/>
      <c r="C14" s="152">
        <v>317.96</v>
      </c>
      <c r="D14" s="153">
        <v>36.5</v>
      </c>
      <c r="E14" s="153">
        <v>204.33</v>
      </c>
      <c r="F14" s="149">
        <v>77.13</v>
      </c>
      <c r="G14" s="154">
        <v>140007360</v>
      </c>
      <c r="H14" s="154">
        <v>38038389</v>
      </c>
      <c r="I14" s="154">
        <v>11318423</v>
      </c>
      <c r="J14" s="154">
        <v>12265420</v>
      </c>
      <c r="K14" s="154">
        <v>36</v>
      </c>
      <c r="L14" s="154">
        <v>58107</v>
      </c>
      <c r="M14" s="154">
        <v>67979698</v>
      </c>
      <c r="N14" s="149" t="s">
        <v>309</v>
      </c>
      <c r="O14" s="154">
        <v>6549143</v>
      </c>
      <c r="P14" s="154">
        <v>3798144</v>
      </c>
    </row>
    <row r="15" spans="1:16" s="91" customFormat="1" ht="14.25">
      <c r="A15" s="166" t="s">
        <v>26</v>
      </c>
      <c r="B15" s="167"/>
      <c r="C15" s="152">
        <v>371.13</v>
      </c>
      <c r="D15" s="153">
        <v>39.8</v>
      </c>
      <c r="E15" s="153">
        <v>257.87</v>
      </c>
      <c r="F15" s="149">
        <v>73.46</v>
      </c>
      <c r="G15" s="154">
        <v>124201016</v>
      </c>
      <c r="H15" s="154">
        <v>39851559</v>
      </c>
      <c r="I15" s="154">
        <v>10494862</v>
      </c>
      <c r="J15" s="154">
        <v>19389254</v>
      </c>
      <c r="K15" s="154">
        <v>83</v>
      </c>
      <c r="L15" s="154">
        <v>65530</v>
      </c>
      <c r="M15" s="154">
        <v>49002486</v>
      </c>
      <c r="N15" s="154">
        <v>8029</v>
      </c>
      <c r="O15" s="154">
        <v>845735</v>
      </c>
      <c r="P15" s="154">
        <v>4543478</v>
      </c>
    </row>
    <row r="16" spans="1:16" s="91" customFormat="1" ht="14.25">
      <c r="A16" s="166" t="s">
        <v>27</v>
      </c>
      <c r="B16" s="167"/>
      <c r="C16" s="152">
        <f>SUM(C17:C18)</f>
        <v>426.24</v>
      </c>
      <c r="D16" s="153">
        <v>25.2</v>
      </c>
      <c r="E16" s="153">
        <f aca="true" t="shared" si="1" ref="E16:P16">SUM(E17:E18)</f>
        <v>327.35</v>
      </c>
      <c r="F16" s="153">
        <f t="shared" si="1"/>
        <v>73.73</v>
      </c>
      <c r="G16" s="154">
        <f t="shared" si="1"/>
        <v>152476720</v>
      </c>
      <c r="H16" s="154">
        <f t="shared" si="1"/>
        <v>26571587</v>
      </c>
      <c r="I16" s="154">
        <f t="shared" si="1"/>
        <v>19259982</v>
      </c>
      <c r="J16" s="154">
        <f t="shared" si="1"/>
        <v>5880708</v>
      </c>
      <c r="K16" s="154">
        <f t="shared" si="1"/>
        <v>6</v>
      </c>
      <c r="L16" s="154">
        <f t="shared" si="1"/>
        <v>15438</v>
      </c>
      <c r="M16" s="154">
        <f t="shared" si="1"/>
        <v>90559095</v>
      </c>
      <c r="N16" s="149" t="s">
        <v>309</v>
      </c>
      <c r="O16" s="154">
        <f t="shared" si="1"/>
        <v>7122426</v>
      </c>
      <c r="P16" s="154">
        <f t="shared" si="1"/>
        <v>3067478</v>
      </c>
    </row>
    <row r="17" spans="1:16" s="58" customFormat="1" ht="14.25">
      <c r="A17" s="75"/>
      <c r="B17" s="76" t="s">
        <v>27</v>
      </c>
      <c r="C17" s="141">
        <v>268.68</v>
      </c>
      <c r="D17" s="142">
        <v>15.4</v>
      </c>
      <c r="E17" s="142">
        <v>208.51</v>
      </c>
      <c r="F17" s="138">
        <v>44.77</v>
      </c>
      <c r="G17" s="143">
        <v>91174524</v>
      </c>
      <c r="H17" s="143">
        <v>16270069</v>
      </c>
      <c r="I17" s="143">
        <v>9406720</v>
      </c>
      <c r="J17" s="143">
        <v>4010894</v>
      </c>
      <c r="K17" s="143">
        <v>6</v>
      </c>
      <c r="L17" s="143">
        <v>15438</v>
      </c>
      <c r="M17" s="143">
        <v>54449932</v>
      </c>
      <c r="N17" s="138" t="s">
        <v>278</v>
      </c>
      <c r="O17" s="143">
        <v>4726525</v>
      </c>
      <c r="P17" s="143">
        <v>2294940</v>
      </c>
    </row>
    <row r="18" spans="1:16" s="58" customFormat="1" ht="14.25">
      <c r="A18" s="75"/>
      <c r="B18" s="76" t="s">
        <v>28</v>
      </c>
      <c r="C18" s="141">
        <v>157.56</v>
      </c>
      <c r="D18" s="142">
        <v>9.76</v>
      </c>
      <c r="E18" s="142">
        <v>118.84</v>
      </c>
      <c r="F18" s="138">
        <v>28.96</v>
      </c>
      <c r="G18" s="143">
        <v>61302196</v>
      </c>
      <c r="H18" s="143">
        <v>10301518</v>
      </c>
      <c r="I18" s="143">
        <v>9853262</v>
      </c>
      <c r="J18" s="143">
        <v>1869814</v>
      </c>
      <c r="K18" s="138" t="s">
        <v>278</v>
      </c>
      <c r="L18" s="138" t="s">
        <v>278</v>
      </c>
      <c r="M18" s="143">
        <v>36109163</v>
      </c>
      <c r="N18" s="138" t="s">
        <v>278</v>
      </c>
      <c r="O18" s="143">
        <v>2395901</v>
      </c>
      <c r="P18" s="143">
        <v>772538</v>
      </c>
    </row>
    <row r="19" spans="1:16" s="91" customFormat="1" ht="14.25">
      <c r="A19" s="166" t="s">
        <v>29</v>
      </c>
      <c r="B19" s="167"/>
      <c r="C19" s="155">
        <v>247.19</v>
      </c>
      <c r="D19" s="153">
        <v>23.4</v>
      </c>
      <c r="E19" s="153">
        <v>186.99</v>
      </c>
      <c r="F19" s="149">
        <v>36.8</v>
      </c>
      <c r="G19" s="154">
        <v>90109134</v>
      </c>
      <c r="H19" s="154">
        <v>17173537</v>
      </c>
      <c r="I19" s="154">
        <v>14353775</v>
      </c>
      <c r="J19" s="154">
        <v>4397520</v>
      </c>
      <c r="K19" s="149" t="s">
        <v>309</v>
      </c>
      <c r="L19" s="154">
        <v>4706</v>
      </c>
      <c r="M19" s="154">
        <v>49887569</v>
      </c>
      <c r="N19" s="154">
        <v>76120</v>
      </c>
      <c r="O19" s="154">
        <v>2232193</v>
      </c>
      <c r="P19" s="154">
        <v>1983714</v>
      </c>
    </row>
    <row r="20" spans="1:16" s="91" customFormat="1" ht="14.25">
      <c r="A20" s="166" t="s">
        <v>30</v>
      </c>
      <c r="B20" s="166"/>
      <c r="C20" s="155">
        <v>306</v>
      </c>
      <c r="D20" s="153">
        <f>SUM(D21:D22)</f>
        <v>35.29</v>
      </c>
      <c r="E20" s="153">
        <f>SUM(E21:E22)</f>
        <v>212.3</v>
      </c>
      <c r="F20" s="149">
        <v>58.41</v>
      </c>
      <c r="G20" s="154">
        <f>SUM(G21:G22)</f>
        <v>117096525</v>
      </c>
      <c r="H20" s="154">
        <f aca="true" t="shared" si="2" ref="H20:P20">SUM(H21:H22)</f>
        <v>33861057</v>
      </c>
      <c r="I20" s="154">
        <f t="shared" si="2"/>
        <v>6082838</v>
      </c>
      <c r="J20" s="154">
        <f t="shared" si="2"/>
        <v>14797573</v>
      </c>
      <c r="K20" s="154">
        <f t="shared" si="2"/>
        <v>780</v>
      </c>
      <c r="L20" s="154">
        <f t="shared" si="2"/>
        <v>127067</v>
      </c>
      <c r="M20" s="154">
        <f t="shared" si="2"/>
        <v>52703668</v>
      </c>
      <c r="N20" s="154">
        <f t="shared" si="2"/>
        <v>21583</v>
      </c>
      <c r="O20" s="154">
        <f t="shared" si="2"/>
        <v>2842804</v>
      </c>
      <c r="P20" s="154">
        <f t="shared" si="2"/>
        <v>6659155</v>
      </c>
    </row>
    <row r="21" spans="1:16" s="58" customFormat="1" ht="14.25">
      <c r="A21" s="75"/>
      <c r="B21" s="76" t="s">
        <v>30</v>
      </c>
      <c r="C21" s="145" t="s">
        <v>278</v>
      </c>
      <c r="D21" s="142">
        <v>34.3</v>
      </c>
      <c r="E21" s="142">
        <v>65.12</v>
      </c>
      <c r="F21" s="138" t="s">
        <v>278</v>
      </c>
      <c r="G21" s="143">
        <v>83588624</v>
      </c>
      <c r="H21" s="143">
        <v>32818712</v>
      </c>
      <c r="I21" s="143">
        <v>5741580</v>
      </c>
      <c r="J21" s="143">
        <v>13431658</v>
      </c>
      <c r="K21" s="143">
        <v>776</v>
      </c>
      <c r="L21" s="143">
        <v>121718</v>
      </c>
      <c r="M21" s="143">
        <v>22879415</v>
      </c>
      <c r="N21" s="143">
        <v>21583</v>
      </c>
      <c r="O21" s="143">
        <v>2160722</v>
      </c>
      <c r="P21" s="143">
        <v>6412460</v>
      </c>
    </row>
    <row r="22" spans="1:16" s="58" customFormat="1" ht="14.25">
      <c r="A22" s="75"/>
      <c r="B22" s="76" t="s">
        <v>31</v>
      </c>
      <c r="C22" s="145" t="s">
        <v>23</v>
      </c>
      <c r="D22" s="142">
        <v>0.99</v>
      </c>
      <c r="E22" s="142">
        <v>147.18</v>
      </c>
      <c r="F22" s="138" t="s">
        <v>23</v>
      </c>
      <c r="G22" s="143">
        <v>33507901</v>
      </c>
      <c r="H22" s="143">
        <v>1042345</v>
      </c>
      <c r="I22" s="143">
        <v>341258</v>
      </c>
      <c r="J22" s="143">
        <v>1365915</v>
      </c>
      <c r="K22" s="143">
        <v>4</v>
      </c>
      <c r="L22" s="143">
        <v>5349</v>
      </c>
      <c r="M22" s="143">
        <v>29824253</v>
      </c>
      <c r="N22" s="138" t="s">
        <v>278</v>
      </c>
      <c r="O22" s="143">
        <v>682082</v>
      </c>
      <c r="P22" s="143">
        <v>246695</v>
      </c>
    </row>
    <row r="23" spans="1:16" s="58" customFormat="1" ht="14.25">
      <c r="A23" s="75"/>
      <c r="B23" s="86"/>
      <c r="C23" s="144"/>
      <c r="D23" s="142"/>
      <c r="E23" s="142"/>
      <c r="F23" s="138"/>
      <c r="G23" s="143"/>
      <c r="H23" s="143"/>
      <c r="I23" s="143"/>
      <c r="J23" s="143"/>
      <c r="K23" s="143"/>
      <c r="L23" s="143"/>
      <c r="M23" s="143"/>
      <c r="N23" s="143"/>
      <c r="O23" s="143"/>
      <c r="P23" s="143"/>
    </row>
    <row r="24" spans="1:16" s="91" customFormat="1" ht="14.25">
      <c r="A24" s="166" t="s">
        <v>32</v>
      </c>
      <c r="B24" s="167"/>
      <c r="C24" s="155">
        <v>81.96</v>
      </c>
      <c r="D24" s="153">
        <v>23.8</v>
      </c>
      <c r="E24" s="153">
        <v>29.19</v>
      </c>
      <c r="F24" s="149">
        <v>28.97</v>
      </c>
      <c r="G24" s="154">
        <v>48732968</v>
      </c>
      <c r="H24" s="154">
        <v>23251521</v>
      </c>
      <c r="I24" s="154">
        <v>3828082</v>
      </c>
      <c r="J24" s="154">
        <v>6383959</v>
      </c>
      <c r="K24" s="149" t="s">
        <v>309</v>
      </c>
      <c r="L24" s="154">
        <v>7098</v>
      </c>
      <c r="M24" s="154">
        <v>13552533</v>
      </c>
      <c r="N24" s="149" t="s">
        <v>309</v>
      </c>
      <c r="O24" s="154">
        <v>590859</v>
      </c>
      <c r="P24" s="154">
        <v>1118916</v>
      </c>
    </row>
    <row r="25" spans="1:16" s="91" customFormat="1" ht="14.25">
      <c r="A25" s="166" t="s">
        <v>288</v>
      </c>
      <c r="B25" s="167"/>
      <c r="C25" s="155">
        <v>64.76</v>
      </c>
      <c r="D25" s="153">
        <v>14.3</v>
      </c>
      <c r="E25" s="153">
        <v>24.16</v>
      </c>
      <c r="F25" s="149">
        <v>26.3</v>
      </c>
      <c r="G25" s="154">
        <v>35260914</v>
      </c>
      <c r="H25" s="154">
        <v>9291993</v>
      </c>
      <c r="I25" s="154">
        <v>9031711</v>
      </c>
      <c r="J25" s="154">
        <v>6550264</v>
      </c>
      <c r="K25" s="149" t="s">
        <v>309</v>
      </c>
      <c r="L25" s="154" t="s">
        <v>310</v>
      </c>
      <c r="M25" s="154">
        <v>8021711</v>
      </c>
      <c r="N25" s="154">
        <v>637</v>
      </c>
      <c r="O25" s="154">
        <v>642089</v>
      </c>
      <c r="P25" s="154">
        <v>1722509</v>
      </c>
    </row>
    <row r="26" spans="1:16" s="91" customFormat="1" ht="14.25">
      <c r="A26" s="166" t="s">
        <v>64</v>
      </c>
      <c r="B26" s="167"/>
      <c r="C26" s="155">
        <v>755.17</v>
      </c>
      <c r="D26" s="153">
        <v>50.1</v>
      </c>
      <c r="E26" s="153">
        <v>557.46</v>
      </c>
      <c r="F26" s="149">
        <v>147.61</v>
      </c>
      <c r="G26" s="154">
        <f>SUM(G27:G34)</f>
        <v>182974791</v>
      </c>
      <c r="H26" s="154">
        <f>SUM(H27:H34)</f>
        <v>49883523</v>
      </c>
      <c r="I26" s="154">
        <f>SUM(I27:I34)</f>
        <v>2307596</v>
      </c>
      <c r="J26" s="154">
        <f aca="true" t="shared" si="3" ref="J26:P26">SUM(J27:J34)</f>
        <v>18719314</v>
      </c>
      <c r="K26" s="154">
        <f t="shared" si="3"/>
        <v>15</v>
      </c>
      <c r="L26" s="154">
        <f t="shared" si="3"/>
        <v>2892606</v>
      </c>
      <c r="M26" s="154">
        <f t="shared" si="3"/>
        <v>103474649</v>
      </c>
      <c r="N26" s="149" t="s">
        <v>309</v>
      </c>
      <c r="O26" s="154">
        <f t="shared" si="3"/>
        <v>2812696</v>
      </c>
      <c r="P26" s="154">
        <f t="shared" si="3"/>
        <v>2884392</v>
      </c>
    </row>
    <row r="27" spans="2:16" s="58" customFormat="1" ht="14.25">
      <c r="B27" s="76" t="s">
        <v>33</v>
      </c>
      <c r="C27" s="145" t="s">
        <v>278</v>
      </c>
      <c r="D27" s="138" t="s">
        <v>278</v>
      </c>
      <c r="E27" s="138" t="s">
        <v>278</v>
      </c>
      <c r="F27" s="138" t="s">
        <v>278</v>
      </c>
      <c r="G27" s="143">
        <v>45407887</v>
      </c>
      <c r="H27" s="143">
        <v>32415767</v>
      </c>
      <c r="I27" s="143">
        <v>355619</v>
      </c>
      <c r="J27" s="143">
        <v>11808992</v>
      </c>
      <c r="K27" s="138" t="s">
        <v>278</v>
      </c>
      <c r="L27" s="143">
        <v>40</v>
      </c>
      <c r="M27" s="143">
        <v>4508</v>
      </c>
      <c r="N27" s="138" t="s">
        <v>278</v>
      </c>
      <c r="O27" s="143">
        <v>6462</v>
      </c>
      <c r="P27" s="143">
        <v>816499</v>
      </c>
    </row>
    <row r="28" spans="1:16" s="58" customFormat="1" ht="14.25">
      <c r="A28" s="79"/>
      <c r="B28" s="76" t="s">
        <v>34</v>
      </c>
      <c r="C28" s="145" t="s">
        <v>23</v>
      </c>
      <c r="D28" s="138" t="s">
        <v>23</v>
      </c>
      <c r="E28" s="138" t="s">
        <v>23</v>
      </c>
      <c r="F28" s="138" t="s">
        <v>23</v>
      </c>
      <c r="G28" s="143">
        <v>5157663</v>
      </c>
      <c r="H28" s="143">
        <v>2765576</v>
      </c>
      <c r="I28" s="143">
        <v>210367</v>
      </c>
      <c r="J28" s="143">
        <v>2108772</v>
      </c>
      <c r="K28" s="143">
        <v>5</v>
      </c>
      <c r="L28" s="138" t="s">
        <v>278</v>
      </c>
      <c r="M28" s="138" t="s">
        <v>278</v>
      </c>
      <c r="N28" s="138" t="s">
        <v>278</v>
      </c>
      <c r="O28" s="138" t="s">
        <v>278</v>
      </c>
      <c r="P28" s="143">
        <v>72943</v>
      </c>
    </row>
    <row r="29" spans="1:16" s="58" customFormat="1" ht="14.25">
      <c r="A29" s="79"/>
      <c r="B29" s="76" t="s">
        <v>35</v>
      </c>
      <c r="C29" s="145" t="s">
        <v>23</v>
      </c>
      <c r="D29" s="138" t="s">
        <v>23</v>
      </c>
      <c r="E29" s="138" t="s">
        <v>23</v>
      </c>
      <c r="F29" s="138" t="s">
        <v>23</v>
      </c>
      <c r="G29" s="143">
        <v>22206672</v>
      </c>
      <c r="H29" s="143">
        <v>7308362</v>
      </c>
      <c r="I29" s="143">
        <v>222639</v>
      </c>
      <c r="J29" s="143">
        <v>3174062</v>
      </c>
      <c r="K29" s="138" t="s">
        <v>278</v>
      </c>
      <c r="L29" s="143">
        <v>393</v>
      </c>
      <c r="M29" s="143">
        <v>11022443</v>
      </c>
      <c r="N29" s="138" t="s">
        <v>278</v>
      </c>
      <c r="O29" s="138" t="s">
        <v>278</v>
      </c>
      <c r="P29" s="143">
        <v>478773</v>
      </c>
    </row>
    <row r="30" spans="1:16" s="58" customFormat="1" ht="14.25">
      <c r="A30" s="79"/>
      <c r="B30" s="76" t="s">
        <v>36</v>
      </c>
      <c r="C30" s="145" t="s">
        <v>278</v>
      </c>
      <c r="D30" s="138" t="s">
        <v>278</v>
      </c>
      <c r="E30" s="138" t="s">
        <v>278</v>
      </c>
      <c r="F30" s="138" t="s">
        <v>278</v>
      </c>
      <c r="G30" s="143">
        <v>24144257</v>
      </c>
      <c r="H30" s="143">
        <v>712464</v>
      </c>
      <c r="I30" s="143">
        <v>168001</v>
      </c>
      <c r="J30" s="143">
        <v>253081</v>
      </c>
      <c r="K30" s="138" t="s">
        <v>278</v>
      </c>
      <c r="L30" s="143">
        <v>175470</v>
      </c>
      <c r="M30" s="143">
        <v>21351396</v>
      </c>
      <c r="N30" s="138" t="s">
        <v>278</v>
      </c>
      <c r="O30" s="143">
        <v>1276634</v>
      </c>
      <c r="P30" s="143">
        <v>207211</v>
      </c>
    </row>
    <row r="31" spans="1:16" s="58" customFormat="1" ht="14.25">
      <c r="A31" s="79"/>
      <c r="B31" s="76" t="s">
        <v>37</v>
      </c>
      <c r="C31" s="145" t="s">
        <v>23</v>
      </c>
      <c r="D31" s="138" t="s">
        <v>23</v>
      </c>
      <c r="E31" s="138" t="s">
        <v>23</v>
      </c>
      <c r="F31" s="138" t="s">
        <v>23</v>
      </c>
      <c r="G31" s="143">
        <v>14623004</v>
      </c>
      <c r="H31" s="143">
        <v>904171</v>
      </c>
      <c r="I31" s="143">
        <v>396400</v>
      </c>
      <c r="J31" s="143">
        <v>315803</v>
      </c>
      <c r="K31" s="143">
        <v>10</v>
      </c>
      <c r="L31" s="143">
        <v>22744</v>
      </c>
      <c r="M31" s="143">
        <v>12604262</v>
      </c>
      <c r="N31" s="138" t="s">
        <v>278</v>
      </c>
      <c r="O31" s="143">
        <v>187091</v>
      </c>
      <c r="P31" s="143">
        <v>192523</v>
      </c>
    </row>
    <row r="32" spans="1:16" s="58" customFormat="1" ht="14.25">
      <c r="A32" s="79"/>
      <c r="B32" s="76" t="s">
        <v>38</v>
      </c>
      <c r="C32" s="145" t="s">
        <v>23</v>
      </c>
      <c r="D32" s="138" t="s">
        <v>23</v>
      </c>
      <c r="E32" s="138" t="s">
        <v>23</v>
      </c>
      <c r="F32" s="138" t="s">
        <v>23</v>
      </c>
      <c r="G32" s="143">
        <v>30137149</v>
      </c>
      <c r="H32" s="143">
        <v>5321466</v>
      </c>
      <c r="I32" s="143">
        <v>535914</v>
      </c>
      <c r="J32" s="143">
        <v>656404</v>
      </c>
      <c r="K32" s="138" t="s">
        <v>278</v>
      </c>
      <c r="L32" s="143">
        <v>20860</v>
      </c>
      <c r="M32" s="143">
        <v>22234350</v>
      </c>
      <c r="N32" s="138" t="s">
        <v>278</v>
      </c>
      <c r="O32" s="143">
        <v>1125689</v>
      </c>
      <c r="P32" s="143">
        <v>242466</v>
      </c>
    </row>
    <row r="33" spans="1:16" s="58" customFormat="1" ht="14.25">
      <c r="A33" s="79"/>
      <c r="B33" s="76" t="s">
        <v>39</v>
      </c>
      <c r="C33" s="145" t="s">
        <v>278</v>
      </c>
      <c r="D33" s="138" t="s">
        <v>278</v>
      </c>
      <c r="E33" s="138" t="s">
        <v>278</v>
      </c>
      <c r="F33" s="138" t="s">
        <v>278</v>
      </c>
      <c r="G33" s="143">
        <v>17411750</v>
      </c>
      <c r="H33" s="143">
        <v>404724</v>
      </c>
      <c r="I33" s="143">
        <v>167131</v>
      </c>
      <c r="J33" s="143">
        <v>242440</v>
      </c>
      <c r="K33" s="138" t="s">
        <v>278</v>
      </c>
      <c r="L33" s="143">
        <v>1765899</v>
      </c>
      <c r="M33" s="143">
        <v>14000840</v>
      </c>
      <c r="N33" s="138" t="s">
        <v>278</v>
      </c>
      <c r="O33" s="143">
        <v>147061</v>
      </c>
      <c r="P33" s="143">
        <v>683655</v>
      </c>
    </row>
    <row r="34" spans="1:16" s="58" customFormat="1" ht="14.25">
      <c r="A34" s="79"/>
      <c r="B34" s="76" t="s">
        <v>40</v>
      </c>
      <c r="C34" s="145" t="s">
        <v>23</v>
      </c>
      <c r="D34" s="138" t="s">
        <v>23</v>
      </c>
      <c r="E34" s="138" t="s">
        <v>23</v>
      </c>
      <c r="F34" s="138" t="s">
        <v>23</v>
      </c>
      <c r="G34" s="143">
        <v>23886409</v>
      </c>
      <c r="H34" s="143">
        <v>50993</v>
      </c>
      <c r="I34" s="143">
        <v>251525</v>
      </c>
      <c r="J34" s="143">
        <v>159760</v>
      </c>
      <c r="K34" s="138" t="s">
        <v>278</v>
      </c>
      <c r="L34" s="143">
        <v>907200</v>
      </c>
      <c r="M34" s="143">
        <v>22256850</v>
      </c>
      <c r="N34" s="138" t="s">
        <v>278</v>
      </c>
      <c r="O34" s="143">
        <v>69759</v>
      </c>
      <c r="P34" s="143">
        <v>190322</v>
      </c>
    </row>
    <row r="35" spans="1:16" s="58" customFormat="1" ht="14.25">
      <c r="A35" s="75"/>
      <c r="B35" s="86"/>
      <c r="C35" s="144"/>
      <c r="D35" s="142"/>
      <c r="E35" s="142"/>
      <c r="F35" s="143"/>
      <c r="G35" s="143"/>
      <c r="H35" s="143"/>
      <c r="I35" s="143"/>
      <c r="J35" s="143"/>
      <c r="K35" s="143"/>
      <c r="L35" s="143"/>
      <c r="M35" s="143"/>
      <c r="N35" s="143"/>
      <c r="O35" s="143"/>
      <c r="P35" s="143"/>
    </row>
    <row r="36" spans="1:16" s="91" customFormat="1" ht="14.25">
      <c r="A36" s="166" t="s">
        <v>65</v>
      </c>
      <c r="B36" s="167"/>
      <c r="C36" s="155">
        <v>83.85</v>
      </c>
      <c r="D36" s="153">
        <v>19.3</v>
      </c>
      <c r="E36" s="153">
        <v>35.64</v>
      </c>
      <c r="F36" s="156">
        <v>28.91</v>
      </c>
      <c r="G36" s="154">
        <f>SUM(G37:G39)</f>
        <v>43325137</v>
      </c>
      <c r="H36" s="154">
        <f aca="true" t="shared" si="4" ref="H36:P36">SUM(H37:H39)</f>
        <v>18502025</v>
      </c>
      <c r="I36" s="154">
        <f t="shared" si="4"/>
        <v>928560</v>
      </c>
      <c r="J36" s="154">
        <f t="shared" si="4"/>
        <v>10164847</v>
      </c>
      <c r="K36" s="154">
        <f t="shared" si="4"/>
        <v>13</v>
      </c>
      <c r="L36" s="154">
        <f t="shared" si="4"/>
        <v>4408</v>
      </c>
      <c r="M36" s="154">
        <f t="shared" si="4"/>
        <v>11261833</v>
      </c>
      <c r="N36" s="149" t="s">
        <v>278</v>
      </c>
      <c r="O36" s="154">
        <f t="shared" si="4"/>
        <v>257058</v>
      </c>
      <c r="P36" s="154">
        <f t="shared" si="4"/>
        <v>2206393</v>
      </c>
    </row>
    <row r="37" spans="1:16" s="92" customFormat="1" ht="14.25">
      <c r="A37" s="79"/>
      <c r="B37" s="76" t="s">
        <v>41</v>
      </c>
      <c r="C37" s="145" t="s">
        <v>23</v>
      </c>
      <c r="D37" s="138" t="s">
        <v>23</v>
      </c>
      <c r="E37" s="138" t="s">
        <v>23</v>
      </c>
      <c r="F37" s="138" t="s">
        <v>23</v>
      </c>
      <c r="G37" s="143">
        <v>9727111</v>
      </c>
      <c r="H37" s="143">
        <v>5439906</v>
      </c>
      <c r="I37" s="143">
        <v>427396</v>
      </c>
      <c r="J37" s="143">
        <v>3380526</v>
      </c>
      <c r="K37" s="138" t="s">
        <v>278</v>
      </c>
      <c r="L37" s="138" t="s">
        <v>278</v>
      </c>
      <c r="M37" s="143">
        <v>163859</v>
      </c>
      <c r="N37" s="138" t="s">
        <v>278</v>
      </c>
      <c r="O37" s="143">
        <v>39492</v>
      </c>
      <c r="P37" s="143">
        <v>275932</v>
      </c>
    </row>
    <row r="38" spans="1:16" s="58" customFormat="1" ht="14.25">
      <c r="A38" s="79"/>
      <c r="B38" s="76" t="s">
        <v>42</v>
      </c>
      <c r="C38" s="145" t="s">
        <v>23</v>
      </c>
      <c r="D38" s="138" t="s">
        <v>23</v>
      </c>
      <c r="E38" s="138" t="s">
        <v>23</v>
      </c>
      <c r="F38" s="138" t="s">
        <v>23</v>
      </c>
      <c r="G38" s="143">
        <v>9031187</v>
      </c>
      <c r="H38" s="143">
        <v>5354182</v>
      </c>
      <c r="I38" s="143">
        <v>123063</v>
      </c>
      <c r="J38" s="143">
        <v>3307846</v>
      </c>
      <c r="K38" s="138" t="s">
        <v>278</v>
      </c>
      <c r="L38" s="138" t="s">
        <v>278</v>
      </c>
      <c r="M38" s="143">
        <v>59281</v>
      </c>
      <c r="N38" s="138" t="s">
        <v>278</v>
      </c>
      <c r="O38" s="143" t="s">
        <v>206</v>
      </c>
      <c r="P38" s="143">
        <v>186815</v>
      </c>
    </row>
    <row r="39" spans="1:16" s="58" customFormat="1" ht="14.25">
      <c r="A39" s="79"/>
      <c r="B39" s="76" t="s">
        <v>43</v>
      </c>
      <c r="C39" s="145" t="s">
        <v>278</v>
      </c>
      <c r="D39" s="138" t="s">
        <v>278</v>
      </c>
      <c r="E39" s="138" t="s">
        <v>278</v>
      </c>
      <c r="F39" s="138" t="s">
        <v>278</v>
      </c>
      <c r="G39" s="143">
        <v>24566839</v>
      </c>
      <c r="H39" s="143">
        <v>7707937</v>
      </c>
      <c r="I39" s="143">
        <v>378101</v>
      </c>
      <c r="J39" s="143">
        <v>3476475</v>
      </c>
      <c r="K39" s="143">
        <v>13</v>
      </c>
      <c r="L39" s="143">
        <v>4408</v>
      </c>
      <c r="M39" s="143">
        <v>11038693</v>
      </c>
      <c r="N39" s="138" t="s">
        <v>278</v>
      </c>
      <c r="O39" s="143">
        <v>217566</v>
      </c>
      <c r="P39" s="143">
        <v>1743646</v>
      </c>
    </row>
    <row r="40" spans="1:16" s="58" customFormat="1" ht="14.25">
      <c r="A40" s="75"/>
      <c r="B40" s="86"/>
      <c r="C40" s="141"/>
      <c r="D40" s="142"/>
      <c r="E40" s="142"/>
      <c r="F40" s="143"/>
      <c r="G40" s="143"/>
      <c r="H40" s="143"/>
      <c r="I40" s="143"/>
      <c r="J40" s="143"/>
      <c r="K40" s="143"/>
      <c r="L40" s="143"/>
      <c r="M40" s="143"/>
      <c r="N40" s="143"/>
      <c r="O40" s="143"/>
      <c r="P40" s="143"/>
    </row>
    <row r="41" spans="1:16" s="91" customFormat="1" ht="14.25">
      <c r="A41" s="166" t="s">
        <v>44</v>
      </c>
      <c r="B41" s="167"/>
      <c r="C41" s="152">
        <f>C42</f>
        <v>14.76</v>
      </c>
      <c r="D41" s="153">
        <f>D42</f>
        <v>7.99</v>
      </c>
      <c r="E41" s="149" t="s">
        <v>309</v>
      </c>
      <c r="F41" s="153">
        <f aca="true" t="shared" si="5" ref="F41:P41">F42</f>
        <v>6.77</v>
      </c>
      <c r="G41" s="154">
        <f t="shared" si="5"/>
        <v>9705402</v>
      </c>
      <c r="H41" s="154">
        <f t="shared" si="5"/>
        <v>7995782</v>
      </c>
      <c r="I41" s="154">
        <f t="shared" si="5"/>
        <v>36601</v>
      </c>
      <c r="J41" s="154">
        <f t="shared" si="5"/>
        <v>1455888</v>
      </c>
      <c r="K41" s="149" t="s">
        <v>309</v>
      </c>
      <c r="L41" s="154">
        <f t="shared" si="5"/>
        <v>102</v>
      </c>
      <c r="M41" s="149" t="s">
        <v>309</v>
      </c>
      <c r="N41" s="149" t="s">
        <v>309</v>
      </c>
      <c r="O41" s="154">
        <f t="shared" si="5"/>
        <v>776</v>
      </c>
      <c r="P41" s="154">
        <f t="shared" si="5"/>
        <v>216253</v>
      </c>
    </row>
    <row r="42" spans="1:16" ht="14.25">
      <c r="A42" s="79"/>
      <c r="B42" s="76" t="s">
        <v>45</v>
      </c>
      <c r="C42" s="141">
        <v>14.76</v>
      </c>
      <c r="D42" s="142">
        <v>7.99</v>
      </c>
      <c r="E42" s="138" t="s">
        <v>278</v>
      </c>
      <c r="F42" s="146">
        <v>6.77</v>
      </c>
      <c r="G42" s="143">
        <v>9705402</v>
      </c>
      <c r="H42" s="143">
        <v>7995782</v>
      </c>
      <c r="I42" s="143">
        <v>36601</v>
      </c>
      <c r="J42" s="143">
        <v>1455888</v>
      </c>
      <c r="K42" s="138" t="s">
        <v>278</v>
      </c>
      <c r="L42" s="143">
        <v>102</v>
      </c>
      <c r="M42" s="138" t="s">
        <v>278</v>
      </c>
      <c r="N42" s="138" t="s">
        <v>278</v>
      </c>
      <c r="O42" s="143">
        <v>776</v>
      </c>
      <c r="P42" s="143">
        <v>216253</v>
      </c>
    </row>
    <row r="43" spans="1:16" ht="14.25">
      <c r="A43" s="79"/>
      <c r="B43" s="76"/>
      <c r="C43" s="141"/>
      <c r="D43" s="142"/>
      <c r="E43" s="142"/>
      <c r="F43" s="146"/>
      <c r="G43" s="143"/>
      <c r="H43" s="143"/>
      <c r="I43" s="143"/>
      <c r="J43" s="143"/>
      <c r="K43" s="143"/>
      <c r="L43" s="143"/>
      <c r="M43" s="143"/>
      <c r="N43" s="143"/>
      <c r="O43" s="143"/>
      <c r="P43" s="143"/>
    </row>
    <row r="44" spans="1:16" s="91" customFormat="1" ht="14.25">
      <c r="A44" s="166" t="s">
        <v>46</v>
      </c>
      <c r="B44" s="167"/>
      <c r="C44" s="152">
        <f>C45</f>
        <v>13.56</v>
      </c>
      <c r="D44" s="153">
        <f aca="true" t="shared" si="6" ref="D44:P44">D45</f>
        <v>3.75</v>
      </c>
      <c r="E44" s="149" t="s">
        <v>309</v>
      </c>
      <c r="F44" s="153">
        <f t="shared" si="6"/>
        <v>9.81</v>
      </c>
      <c r="G44" s="154">
        <f t="shared" si="6"/>
        <v>9332418</v>
      </c>
      <c r="H44" s="154">
        <f t="shared" si="6"/>
        <v>3844810</v>
      </c>
      <c r="I44" s="154" t="str">
        <f t="shared" si="6"/>
        <v>-</v>
      </c>
      <c r="J44" s="154">
        <f t="shared" si="6"/>
        <v>5104245</v>
      </c>
      <c r="K44" s="149" t="s">
        <v>309</v>
      </c>
      <c r="L44" s="149" t="s">
        <v>309</v>
      </c>
      <c r="M44" s="149" t="s">
        <v>309</v>
      </c>
      <c r="N44" s="149" t="s">
        <v>309</v>
      </c>
      <c r="O44" s="149" t="s">
        <v>309</v>
      </c>
      <c r="P44" s="154">
        <f t="shared" si="6"/>
        <v>383363</v>
      </c>
    </row>
    <row r="45" spans="1:16" ht="14.25">
      <c r="A45" s="79"/>
      <c r="B45" s="76" t="s">
        <v>47</v>
      </c>
      <c r="C45" s="141">
        <v>13.56</v>
      </c>
      <c r="D45" s="142">
        <v>3.75</v>
      </c>
      <c r="E45" s="138" t="s">
        <v>278</v>
      </c>
      <c r="F45" s="146">
        <v>9.81</v>
      </c>
      <c r="G45" s="143">
        <v>9332418</v>
      </c>
      <c r="H45" s="143">
        <v>3844810</v>
      </c>
      <c r="I45" s="143" t="s">
        <v>206</v>
      </c>
      <c r="J45" s="143">
        <v>5104245</v>
      </c>
      <c r="K45" s="138" t="s">
        <v>278</v>
      </c>
      <c r="L45" s="138" t="s">
        <v>278</v>
      </c>
      <c r="M45" s="138" t="s">
        <v>278</v>
      </c>
      <c r="N45" s="138" t="s">
        <v>278</v>
      </c>
      <c r="O45" s="138" t="s">
        <v>278</v>
      </c>
      <c r="P45" s="143">
        <v>383363</v>
      </c>
    </row>
    <row r="46" spans="1:16" ht="14.25">
      <c r="A46" s="79"/>
      <c r="B46" s="76"/>
      <c r="C46" s="141"/>
      <c r="D46" s="142"/>
      <c r="E46" s="142"/>
      <c r="F46" s="138"/>
      <c r="G46" s="143"/>
      <c r="H46" s="143"/>
      <c r="I46" s="143"/>
      <c r="J46" s="143"/>
      <c r="K46" s="143"/>
      <c r="L46" s="143"/>
      <c r="M46" s="143"/>
      <c r="N46" s="143"/>
      <c r="O46" s="143"/>
      <c r="P46" s="143"/>
    </row>
    <row r="47" spans="1:16" s="91" customFormat="1" ht="14.25">
      <c r="A47" s="166" t="s">
        <v>48</v>
      </c>
      <c r="B47" s="167"/>
      <c r="C47" s="152">
        <f>SUM(C48:C49)</f>
        <v>130.82</v>
      </c>
      <c r="D47" s="153">
        <f aca="true" t="shared" si="7" ref="D47:P47">SUM(D48:D49)</f>
        <v>25.17</v>
      </c>
      <c r="E47" s="153">
        <f t="shared" si="7"/>
        <v>58.82</v>
      </c>
      <c r="F47" s="153">
        <f t="shared" si="7"/>
        <v>46.830000000000005</v>
      </c>
      <c r="G47" s="154">
        <f t="shared" si="7"/>
        <v>61336454</v>
      </c>
      <c r="H47" s="154">
        <f t="shared" si="7"/>
        <v>19235787</v>
      </c>
      <c r="I47" s="154">
        <f t="shared" si="7"/>
        <v>13775721</v>
      </c>
      <c r="J47" s="154">
        <f t="shared" si="7"/>
        <v>7909223</v>
      </c>
      <c r="K47" s="154">
        <f t="shared" si="7"/>
        <v>6</v>
      </c>
      <c r="L47" s="154">
        <f t="shared" si="7"/>
        <v>14695</v>
      </c>
      <c r="M47" s="154">
        <f t="shared" si="7"/>
        <v>16745465</v>
      </c>
      <c r="N47" s="154" t="s">
        <v>309</v>
      </c>
      <c r="O47" s="154">
        <f t="shared" si="7"/>
        <v>1023008</v>
      </c>
      <c r="P47" s="154">
        <f t="shared" si="7"/>
        <v>2632549</v>
      </c>
    </row>
    <row r="48" spans="1:16" ht="14.25">
      <c r="A48" s="79"/>
      <c r="B48" s="76" t="s">
        <v>49</v>
      </c>
      <c r="C48" s="141">
        <v>110.44</v>
      </c>
      <c r="D48" s="142">
        <v>19.3</v>
      </c>
      <c r="E48" s="142">
        <v>56.37</v>
      </c>
      <c r="F48" s="138">
        <v>34.77</v>
      </c>
      <c r="G48" s="143">
        <v>51034128</v>
      </c>
      <c r="H48" s="143">
        <v>17993397</v>
      </c>
      <c r="I48" s="143">
        <v>7813670</v>
      </c>
      <c r="J48" s="143">
        <v>5120964</v>
      </c>
      <c r="K48" s="138" t="s">
        <v>278</v>
      </c>
      <c r="L48" s="143">
        <v>14496</v>
      </c>
      <c r="M48" s="143">
        <v>16723774</v>
      </c>
      <c r="N48" s="143" t="s">
        <v>278</v>
      </c>
      <c r="O48" s="143">
        <v>1001306</v>
      </c>
      <c r="P48" s="143">
        <v>2366515</v>
      </c>
    </row>
    <row r="49" spans="1:17" ht="14.25">
      <c r="A49" s="79"/>
      <c r="B49" s="76" t="s">
        <v>50</v>
      </c>
      <c r="C49" s="141">
        <v>20.38</v>
      </c>
      <c r="D49" s="146">
        <v>5.87</v>
      </c>
      <c r="E49" s="142">
        <v>2.45</v>
      </c>
      <c r="F49" s="138">
        <v>12.06</v>
      </c>
      <c r="G49" s="143">
        <v>10302326</v>
      </c>
      <c r="H49" s="143">
        <v>1242390</v>
      </c>
      <c r="I49" s="143">
        <v>5962051</v>
      </c>
      <c r="J49" s="143">
        <v>2788259</v>
      </c>
      <c r="K49" s="143">
        <v>6</v>
      </c>
      <c r="L49" s="143">
        <v>199</v>
      </c>
      <c r="M49" s="143">
        <v>21691</v>
      </c>
      <c r="N49" s="143" t="s">
        <v>278</v>
      </c>
      <c r="O49" s="143">
        <v>21702</v>
      </c>
      <c r="P49" s="143">
        <v>266034</v>
      </c>
      <c r="Q49" s="80"/>
    </row>
    <row r="50" spans="1:16" ht="14.25">
      <c r="A50" s="79"/>
      <c r="B50" s="76"/>
      <c r="C50" s="141"/>
      <c r="D50" s="142"/>
      <c r="E50" s="142"/>
      <c r="F50" s="138"/>
      <c r="G50" s="143"/>
      <c r="H50" s="143"/>
      <c r="I50" s="143"/>
      <c r="J50" s="143"/>
      <c r="K50" s="143"/>
      <c r="L50" s="143"/>
      <c r="M50" s="143"/>
      <c r="N50" s="143"/>
      <c r="O50" s="143"/>
      <c r="P50" s="143"/>
    </row>
    <row r="51" spans="1:16" s="91" customFormat="1" ht="14.25">
      <c r="A51" s="166" t="s">
        <v>51</v>
      </c>
      <c r="B51" s="167"/>
      <c r="C51" s="152">
        <f>SUM(C52,C55)</f>
        <v>358.23</v>
      </c>
      <c r="D51" s="153">
        <f aca="true" t="shared" si="8" ref="D51:P51">SUM(D52,D55)</f>
        <v>46</v>
      </c>
      <c r="E51" s="153">
        <f t="shared" si="8"/>
        <v>233.16</v>
      </c>
      <c r="F51" s="153">
        <f>SUM(F52,F55)</f>
        <v>79.07</v>
      </c>
      <c r="G51" s="157">
        <f>SUM(G52,G55)</f>
        <v>181307306</v>
      </c>
      <c r="H51" s="157">
        <f t="shared" si="8"/>
        <v>42838404</v>
      </c>
      <c r="I51" s="157">
        <f t="shared" si="8"/>
        <v>15101914</v>
      </c>
      <c r="J51" s="157">
        <f t="shared" si="8"/>
        <v>11166371</v>
      </c>
      <c r="K51" s="157">
        <v>12</v>
      </c>
      <c r="L51" s="157">
        <f t="shared" si="8"/>
        <v>188178</v>
      </c>
      <c r="M51" s="157">
        <f t="shared" si="8"/>
        <v>99948623</v>
      </c>
      <c r="N51" s="157">
        <f t="shared" si="8"/>
        <v>251</v>
      </c>
      <c r="O51" s="157">
        <f t="shared" si="8"/>
        <v>4902088</v>
      </c>
      <c r="P51" s="157">
        <f t="shared" si="8"/>
        <v>7161465</v>
      </c>
    </row>
    <row r="52" spans="1:16" ht="14.25">
      <c r="A52" s="76"/>
      <c r="B52" s="76" t="s">
        <v>52</v>
      </c>
      <c r="C52" s="141">
        <v>246.55</v>
      </c>
      <c r="D52" s="142">
        <f>SUM(D53:D54)</f>
        <v>30.5</v>
      </c>
      <c r="E52" s="142">
        <f>SUM(E53:E54)</f>
        <v>162.25</v>
      </c>
      <c r="F52" s="142">
        <v>53.8</v>
      </c>
      <c r="G52" s="147">
        <f aca="true" t="shared" si="9" ref="G52:M52">SUM(G53:G54)</f>
        <v>133269259</v>
      </c>
      <c r="H52" s="147">
        <f t="shared" si="9"/>
        <v>27670423</v>
      </c>
      <c r="I52" s="147">
        <f t="shared" si="9"/>
        <v>11156212</v>
      </c>
      <c r="J52" s="147">
        <f t="shared" si="9"/>
        <v>7332841</v>
      </c>
      <c r="K52" s="147">
        <v>8</v>
      </c>
      <c r="L52" s="147">
        <f t="shared" si="9"/>
        <v>168486</v>
      </c>
      <c r="M52" s="147">
        <f t="shared" si="9"/>
        <v>78110452</v>
      </c>
      <c r="N52" s="147" t="s">
        <v>278</v>
      </c>
      <c r="O52" s="147">
        <f>SUM(O53:O54)</f>
        <v>3378541</v>
      </c>
      <c r="P52" s="147">
        <f>SUM(P53:P54)</f>
        <v>5452296</v>
      </c>
    </row>
    <row r="53" spans="1:16" ht="14.25">
      <c r="A53" s="79"/>
      <c r="B53" s="76" t="s">
        <v>53</v>
      </c>
      <c r="C53" s="145" t="s">
        <v>23</v>
      </c>
      <c r="D53" s="142">
        <v>11.9</v>
      </c>
      <c r="E53" s="142">
        <v>93.5</v>
      </c>
      <c r="F53" s="138" t="s">
        <v>278</v>
      </c>
      <c r="G53" s="147">
        <v>61595347</v>
      </c>
      <c r="H53" s="147">
        <v>10448470</v>
      </c>
      <c r="I53" s="147">
        <v>5426127</v>
      </c>
      <c r="J53" s="147">
        <v>1938735</v>
      </c>
      <c r="K53" s="147" t="s">
        <v>278</v>
      </c>
      <c r="L53" s="147">
        <v>558</v>
      </c>
      <c r="M53" s="147">
        <v>41540915</v>
      </c>
      <c r="N53" s="147" t="s">
        <v>278</v>
      </c>
      <c r="O53" s="147">
        <v>1672743</v>
      </c>
      <c r="P53" s="147">
        <v>567799</v>
      </c>
    </row>
    <row r="54" spans="1:16" ht="14.25">
      <c r="A54" s="79"/>
      <c r="B54" s="76" t="s">
        <v>52</v>
      </c>
      <c r="C54" s="145" t="s">
        <v>23</v>
      </c>
      <c r="D54" s="142">
        <v>18.6</v>
      </c>
      <c r="E54" s="142">
        <v>68.75</v>
      </c>
      <c r="F54" s="138" t="s">
        <v>278</v>
      </c>
      <c r="G54" s="147">
        <v>71673912</v>
      </c>
      <c r="H54" s="147">
        <v>17221953</v>
      </c>
      <c r="I54" s="147">
        <v>5730085</v>
      </c>
      <c r="J54" s="147">
        <v>5394106</v>
      </c>
      <c r="K54" s="147">
        <v>8</v>
      </c>
      <c r="L54" s="147">
        <v>167928</v>
      </c>
      <c r="M54" s="147">
        <v>36569537</v>
      </c>
      <c r="N54" s="147" t="s">
        <v>278</v>
      </c>
      <c r="O54" s="147">
        <v>1705798</v>
      </c>
      <c r="P54" s="147">
        <v>4884497</v>
      </c>
    </row>
    <row r="55" spans="1:16" ht="14.25" customHeight="1">
      <c r="A55" s="79"/>
      <c r="B55" s="76" t="s">
        <v>66</v>
      </c>
      <c r="C55" s="141">
        <v>111.68</v>
      </c>
      <c r="D55" s="142">
        <v>15.5</v>
      </c>
      <c r="E55" s="142">
        <f>SUM(E56:E57)</f>
        <v>70.91</v>
      </c>
      <c r="F55" s="142">
        <v>25.27</v>
      </c>
      <c r="G55" s="147">
        <f aca="true" t="shared" si="10" ref="G55:P55">SUM(G56:G57)</f>
        <v>48038047</v>
      </c>
      <c r="H55" s="147">
        <f t="shared" si="10"/>
        <v>15167981</v>
      </c>
      <c r="I55" s="147">
        <f t="shared" si="10"/>
        <v>3945702</v>
      </c>
      <c r="J55" s="147">
        <f t="shared" si="10"/>
        <v>3833530</v>
      </c>
      <c r="K55" s="147">
        <f t="shared" si="10"/>
        <v>4</v>
      </c>
      <c r="L55" s="147">
        <f t="shared" si="10"/>
        <v>19692</v>
      </c>
      <c r="M55" s="147">
        <f t="shared" si="10"/>
        <v>21838171</v>
      </c>
      <c r="N55" s="147">
        <f t="shared" si="10"/>
        <v>251</v>
      </c>
      <c r="O55" s="147">
        <f t="shared" si="10"/>
        <v>1523547</v>
      </c>
      <c r="P55" s="147">
        <f t="shared" si="10"/>
        <v>1709169</v>
      </c>
    </row>
    <row r="56" spans="1:16" ht="14.25">
      <c r="A56" s="79"/>
      <c r="B56" s="76" t="s">
        <v>54</v>
      </c>
      <c r="C56" s="145" t="s">
        <v>23</v>
      </c>
      <c r="D56" s="138" t="s">
        <v>278</v>
      </c>
      <c r="E56" s="142">
        <v>38.27</v>
      </c>
      <c r="F56" s="138" t="s">
        <v>278</v>
      </c>
      <c r="G56" s="147">
        <v>24465705</v>
      </c>
      <c r="H56" s="147">
        <v>7601690</v>
      </c>
      <c r="I56" s="147">
        <v>2204144</v>
      </c>
      <c r="J56" s="147">
        <v>1756373</v>
      </c>
      <c r="K56" s="147">
        <v>3</v>
      </c>
      <c r="L56" s="147">
        <v>7770</v>
      </c>
      <c r="M56" s="147">
        <v>11598910</v>
      </c>
      <c r="N56" s="147">
        <v>251</v>
      </c>
      <c r="O56" s="147">
        <v>785295</v>
      </c>
      <c r="P56" s="147">
        <v>511269</v>
      </c>
    </row>
    <row r="57" spans="1:16" ht="14.25">
      <c r="A57" s="79"/>
      <c r="B57" s="76" t="s">
        <v>55</v>
      </c>
      <c r="C57" s="145" t="s">
        <v>23</v>
      </c>
      <c r="D57" s="138" t="s">
        <v>278</v>
      </c>
      <c r="E57" s="142">
        <v>32.64</v>
      </c>
      <c r="F57" s="138" t="s">
        <v>278</v>
      </c>
      <c r="G57" s="143">
        <v>23572342</v>
      </c>
      <c r="H57" s="143">
        <v>7566291</v>
      </c>
      <c r="I57" s="143">
        <v>1741558</v>
      </c>
      <c r="J57" s="143">
        <v>2077157</v>
      </c>
      <c r="K57" s="143">
        <v>1</v>
      </c>
      <c r="L57" s="143">
        <v>11922</v>
      </c>
      <c r="M57" s="143">
        <v>10239261</v>
      </c>
      <c r="N57" s="143" t="s">
        <v>278</v>
      </c>
      <c r="O57" s="143">
        <v>738252</v>
      </c>
      <c r="P57" s="143">
        <v>1197900</v>
      </c>
    </row>
    <row r="58" spans="1:16" ht="14.25">
      <c r="A58" s="79"/>
      <c r="B58" s="76"/>
      <c r="C58" s="141"/>
      <c r="D58" s="142"/>
      <c r="E58" s="142"/>
      <c r="F58" s="138"/>
      <c r="G58" s="143"/>
      <c r="H58" s="143"/>
      <c r="I58" s="143"/>
      <c r="J58" s="143"/>
      <c r="K58" s="143"/>
      <c r="L58" s="143"/>
      <c r="M58" s="143"/>
      <c r="N58" s="143"/>
      <c r="O58" s="143"/>
      <c r="P58" s="143"/>
    </row>
    <row r="59" spans="1:16" s="91" customFormat="1" ht="14.25">
      <c r="A59" s="166" t="s">
        <v>56</v>
      </c>
      <c r="B59" s="167"/>
      <c r="C59" s="152">
        <f>C60</f>
        <v>89.36</v>
      </c>
      <c r="D59" s="153">
        <f aca="true" t="shared" si="11" ref="D59:P59">D60</f>
        <v>17.2</v>
      </c>
      <c r="E59" s="153">
        <f t="shared" si="11"/>
        <v>51.13</v>
      </c>
      <c r="F59" s="153">
        <f t="shared" si="11"/>
        <v>21.03</v>
      </c>
      <c r="G59" s="157">
        <f t="shared" si="11"/>
        <v>36699945</v>
      </c>
      <c r="H59" s="157">
        <f t="shared" si="11"/>
        <v>17321103</v>
      </c>
      <c r="I59" s="157">
        <f t="shared" si="11"/>
        <v>2140142</v>
      </c>
      <c r="J59" s="157">
        <f t="shared" si="11"/>
        <v>4915602</v>
      </c>
      <c r="K59" s="157" t="s">
        <v>309</v>
      </c>
      <c r="L59" s="157">
        <f t="shared" si="11"/>
        <v>5861</v>
      </c>
      <c r="M59" s="157">
        <f t="shared" si="11"/>
        <v>10687513</v>
      </c>
      <c r="N59" s="157" t="s">
        <v>309</v>
      </c>
      <c r="O59" s="157">
        <f t="shared" si="11"/>
        <v>658399</v>
      </c>
      <c r="P59" s="157">
        <f t="shared" si="11"/>
        <v>971325</v>
      </c>
    </row>
    <row r="60" spans="1:16" s="58" customFormat="1" ht="14.25">
      <c r="A60" s="75"/>
      <c r="B60" s="93" t="s">
        <v>67</v>
      </c>
      <c r="C60" s="141">
        <v>89.36</v>
      </c>
      <c r="D60" s="142">
        <v>17.2</v>
      </c>
      <c r="E60" s="142">
        <f>SUM(E61:E63)</f>
        <v>51.13</v>
      </c>
      <c r="F60" s="138">
        <v>21.03</v>
      </c>
      <c r="G60" s="147">
        <f>SUM(G61:G63)</f>
        <v>36699945</v>
      </c>
      <c r="H60" s="147">
        <f aca="true" t="shared" si="12" ref="H60:P60">SUM(H61:H63)</f>
        <v>17321103</v>
      </c>
      <c r="I60" s="147">
        <f t="shared" si="12"/>
        <v>2140142</v>
      </c>
      <c r="J60" s="147">
        <f t="shared" si="12"/>
        <v>4915602</v>
      </c>
      <c r="K60" s="147" t="s">
        <v>278</v>
      </c>
      <c r="L60" s="147">
        <f t="shared" si="12"/>
        <v>5861</v>
      </c>
      <c r="M60" s="147">
        <f t="shared" si="12"/>
        <v>10687513</v>
      </c>
      <c r="N60" s="147" t="s">
        <v>278</v>
      </c>
      <c r="O60" s="147">
        <f t="shared" si="12"/>
        <v>658399</v>
      </c>
      <c r="P60" s="147">
        <f t="shared" si="12"/>
        <v>971325</v>
      </c>
    </row>
    <row r="61" spans="1:16" ht="14.25">
      <c r="A61" s="79"/>
      <c r="B61" s="94" t="s">
        <v>290</v>
      </c>
      <c r="C61" s="145" t="s">
        <v>23</v>
      </c>
      <c r="D61" s="138" t="s">
        <v>278</v>
      </c>
      <c r="E61" s="142">
        <v>15.01</v>
      </c>
      <c r="F61" s="138" t="s">
        <v>278</v>
      </c>
      <c r="G61" s="143">
        <v>11351072</v>
      </c>
      <c r="H61" s="143">
        <v>5026548</v>
      </c>
      <c r="I61" s="143">
        <v>519376</v>
      </c>
      <c r="J61" s="143">
        <v>1458336</v>
      </c>
      <c r="K61" s="143" t="s">
        <v>278</v>
      </c>
      <c r="L61" s="143">
        <v>1516</v>
      </c>
      <c r="M61" s="143">
        <v>3699408</v>
      </c>
      <c r="N61" s="143" t="s">
        <v>278</v>
      </c>
      <c r="O61" s="143">
        <v>216012</v>
      </c>
      <c r="P61" s="143">
        <v>429876</v>
      </c>
    </row>
    <row r="62" spans="1:16" ht="14.25">
      <c r="A62" s="79"/>
      <c r="B62" s="94" t="s">
        <v>57</v>
      </c>
      <c r="C62" s="145" t="s">
        <v>23</v>
      </c>
      <c r="D62" s="138" t="s">
        <v>278</v>
      </c>
      <c r="E62" s="142">
        <v>28.67</v>
      </c>
      <c r="F62" s="138" t="s">
        <v>278</v>
      </c>
      <c r="G62" s="143">
        <v>18704948</v>
      </c>
      <c r="H62" s="143">
        <v>9293589</v>
      </c>
      <c r="I62" s="143">
        <v>1279886</v>
      </c>
      <c r="J62" s="143">
        <v>2380007</v>
      </c>
      <c r="K62" s="143" t="s">
        <v>278</v>
      </c>
      <c r="L62" s="143">
        <v>3383</v>
      </c>
      <c r="M62" s="143">
        <v>5049942</v>
      </c>
      <c r="N62" s="143" t="s">
        <v>278</v>
      </c>
      <c r="O62" s="143">
        <v>407499</v>
      </c>
      <c r="P62" s="143">
        <v>290642</v>
      </c>
    </row>
    <row r="63" spans="1:16" ht="14.25">
      <c r="A63" s="79"/>
      <c r="B63" s="94" t="s">
        <v>58</v>
      </c>
      <c r="C63" s="145" t="s">
        <v>23</v>
      </c>
      <c r="D63" s="138" t="s">
        <v>278</v>
      </c>
      <c r="E63" s="142">
        <v>7.45</v>
      </c>
      <c r="F63" s="138" t="s">
        <v>278</v>
      </c>
      <c r="G63" s="143">
        <v>6643925</v>
      </c>
      <c r="H63" s="143">
        <v>3000966</v>
      </c>
      <c r="I63" s="143">
        <v>340880</v>
      </c>
      <c r="J63" s="143">
        <v>1077259</v>
      </c>
      <c r="K63" s="143" t="s">
        <v>278</v>
      </c>
      <c r="L63" s="143">
        <v>962</v>
      </c>
      <c r="M63" s="143">
        <v>1938163</v>
      </c>
      <c r="N63" s="143" t="s">
        <v>278</v>
      </c>
      <c r="O63" s="143">
        <v>34888</v>
      </c>
      <c r="P63" s="143">
        <v>250807</v>
      </c>
    </row>
    <row r="64" spans="1:16" ht="14.25">
      <c r="A64" s="79"/>
      <c r="B64" s="76"/>
      <c r="C64" s="141"/>
      <c r="D64" s="142"/>
      <c r="E64" s="142"/>
      <c r="F64" s="138"/>
      <c r="G64" s="143"/>
      <c r="H64" s="143"/>
      <c r="I64" s="143"/>
      <c r="J64" s="143"/>
      <c r="K64" s="143"/>
      <c r="L64" s="143"/>
      <c r="M64" s="143"/>
      <c r="N64" s="143"/>
      <c r="O64" s="143"/>
      <c r="P64" s="143"/>
    </row>
    <row r="65" spans="1:16" s="91" customFormat="1" ht="14.25">
      <c r="A65" s="166" t="s">
        <v>68</v>
      </c>
      <c r="B65" s="167"/>
      <c r="C65" s="152">
        <f aca="true" t="shared" si="13" ref="C65:J65">SUM(C66:C67)</f>
        <v>456.7</v>
      </c>
      <c r="D65" s="153">
        <f t="shared" si="13"/>
        <v>36.4</v>
      </c>
      <c r="E65" s="153">
        <f t="shared" si="13"/>
        <v>343.21000000000004</v>
      </c>
      <c r="F65" s="153">
        <f t="shared" si="13"/>
        <v>77.09</v>
      </c>
      <c r="G65" s="157">
        <f t="shared" si="13"/>
        <v>193096392</v>
      </c>
      <c r="H65" s="157">
        <f t="shared" si="13"/>
        <v>33156560</v>
      </c>
      <c r="I65" s="157">
        <f t="shared" si="13"/>
        <v>27604462</v>
      </c>
      <c r="J65" s="157">
        <f t="shared" si="13"/>
        <v>6185208</v>
      </c>
      <c r="K65" s="157" t="s">
        <v>309</v>
      </c>
      <c r="L65" s="157">
        <f>SUM(L66:L67)</f>
        <v>32589</v>
      </c>
      <c r="M65" s="157">
        <f>SUM(M66:M67)</f>
        <v>114933819</v>
      </c>
      <c r="N65" s="157">
        <f>SUM(N66:N67)</f>
        <v>276596</v>
      </c>
      <c r="O65" s="157">
        <f>SUM(O66:O67)</f>
        <v>7513352</v>
      </c>
      <c r="P65" s="157">
        <f>SUM(P66:P67)</f>
        <v>3393806</v>
      </c>
    </row>
    <row r="66" spans="1:16" ht="14.25">
      <c r="A66" s="79"/>
      <c r="B66" s="76" t="s">
        <v>59</v>
      </c>
      <c r="C66" s="141">
        <v>183.24</v>
      </c>
      <c r="D66" s="142">
        <v>13.7</v>
      </c>
      <c r="E66" s="142">
        <v>135.48</v>
      </c>
      <c r="F66" s="138">
        <v>34.06</v>
      </c>
      <c r="G66" s="143">
        <v>74611716</v>
      </c>
      <c r="H66" s="143">
        <v>13172048</v>
      </c>
      <c r="I66" s="143">
        <v>9443973</v>
      </c>
      <c r="J66" s="143">
        <v>2438156</v>
      </c>
      <c r="K66" s="143" t="s">
        <v>278</v>
      </c>
      <c r="L66" s="143">
        <v>17095</v>
      </c>
      <c r="M66" s="143">
        <v>43166354</v>
      </c>
      <c r="N66" s="143" t="s">
        <v>278</v>
      </c>
      <c r="O66" s="143">
        <v>4419868</v>
      </c>
      <c r="P66" s="143">
        <v>1954222</v>
      </c>
    </row>
    <row r="67" spans="1:16" ht="14.25">
      <c r="A67" s="79"/>
      <c r="B67" s="76" t="s">
        <v>69</v>
      </c>
      <c r="C67" s="141">
        <v>273.46</v>
      </c>
      <c r="D67" s="142">
        <v>22.7</v>
      </c>
      <c r="E67" s="142">
        <f>SUM(E68:E70)</f>
        <v>207.73000000000002</v>
      </c>
      <c r="F67" s="138">
        <v>43.03</v>
      </c>
      <c r="G67" s="147">
        <f>SUM(G68:G70)</f>
        <v>118484676</v>
      </c>
      <c r="H67" s="147">
        <f aca="true" t="shared" si="14" ref="H67:P67">SUM(H68:H70)</f>
        <v>19984512</v>
      </c>
      <c r="I67" s="147">
        <f t="shared" si="14"/>
        <v>18160489</v>
      </c>
      <c r="J67" s="147">
        <f t="shared" si="14"/>
        <v>3747052</v>
      </c>
      <c r="K67" s="147" t="s">
        <v>278</v>
      </c>
      <c r="L67" s="147">
        <f t="shared" si="14"/>
        <v>15494</v>
      </c>
      <c r="M67" s="147">
        <f t="shared" si="14"/>
        <v>71767465</v>
      </c>
      <c r="N67" s="147">
        <f t="shared" si="14"/>
        <v>276596</v>
      </c>
      <c r="O67" s="147">
        <f t="shared" si="14"/>
        <v>3093484</v>
      </c>
      <c r="P67" s="147">
        <f t="shared" si="14"/>
        <v>1439584</v>
      </c>
    </row>
    <row r="68" spans="1:16" ht="14.25">
      <c r="A68" s="79"/>
      <c r="B68" s="94" t="s">
        <v>60</v>
      </c>
      <c r="C68" s="120" t="s">
        <v>23</v>
      </c>
      <c r="D68" s="73" t="s">
        <v>289</v>
      </c>
      <c r="E68" s="77">
        <v>90.81</v>
      </c>
      <c r="F68" s="73" t="s">
        <v>289</v>
      </c>
      <c r="G68" s="78">
        <v>51340927</v>
      </c>
      <c r="H68" s="78">
        <v>7598271</v>
      </c>
      <c r="I68" s="78">
        <v>8719650</v>
      </c>
      <c r="J68" s="78">
        <v>1573965</v>
      </c>
      <c r="K68" s="78" t="s">
        <v>289</v>
      </c>
      <c r="L68" s="78">
        <v>10967</v>
      </c>
      <c r="M68" s="78">
        <v>31864405</v>
      </c>
      <c r="N68" s="78">
        <v>127181</v>
      </c>
      <c r="O68" s="78">
        <v>1098980</v>
      </c>
      <c r="P68" s="78">
        <v>347508</v>
      </c>
    </row>
    <row r="69" spans="1:16" ht="14.25">
      <c r="A69" s="79"/>
      <c r="B69" s="94" t="s">
        <v>61</v>
      </c>
      <c r="C69" s="120" t="s">
        <v>23</v>
      </c>
      <c r="D69" s="73" t="s">
        <v>289</v>
      </c>
      <c r="E69" s="77">
        <v>81.86</v>
      </c>
      <c r="F69" s="73" t="s">
        <v>289</v>
      </c>
      <c r="G69" s="78">
        <v>42217771</v>
      </c>
      <c r="H69" s="78">
        <v>8193830</v>
      </c>
      <c r="I69" s="78">
        <v>4764775</v>
      </c>
      <c r="J69" s="78">
        <v>908002</v>
      </c>
      <c r="K69" s="78" t="s">
        <v>289</v>
      </c>
      <c r="L69" s="78">
        <v>3940</v>
      </c>
      <c r="M69" s="78">
        <v>27049857</v>
      </c>
      <c r="N69" s="78">
        <v>1001</v>
      </c>
      <c r="O69" s="78">
        <v>922882</v>
      </c>
      <c r="P69" s="78">
        <v>373484</v>
      </c>
    </row>
    <row r="70" spans="1:16" ht="14.25">
      <c r="A70" s="79"/>
      <c r="B70" s="94" t="s">
        <v>62</v>
      </c>
      <c r="C70" s="120" t="s">
        <v>23</v>
      </c>
      <c r="D70" s="73" t="s">
        <v>289</v>
      </c>
      <c r="E70" s="87">
        <v>35.06</v>
      </c>
      <c r="F70" s="73" t="s">
        <v>289</v>
      </c>
      <c r="G70" s="88">
        <v>24925978</v>
      </c>
      <c r="H70" s="88">
        <v>4192411</v>
      </c>
      <c r="I70" s="88">
        <v>4676064</v>
      </c>
      <c r="J70" s="88">
        <v>1265085</v>
      </c>
      <c r="K70" s="88" t="s">
        <v>289</v>
      </c>
      <c r="L70" s="88">
        <v>587</v>
      </c>
      <c r="M70" s="88">
        <v>12853203</v>
      </c>
      <c r="N70" s="88">
        <v>148414</v>
      </c>
      <c r="O70" s="88">
        <v>1071622</v>
      </c>
      <c r="P70" s="88">
        <v>718592</v>
      </c>
    </row>
    <row r="71" spans="1:16" ht="14.25" customHeight="1">
      <c r="A71" s="168" t="s">
        <v>267</v>
      </c>
      <c r="B71" s="168"/>
      <c r="C71" s="168"/>
      <c r="D71" s="168"/>
      <c r="E71" s="168"/>
      <c r="F71" s="168"/>
      <c r="G71" s="168"/>
      <c r="H71" s="168"/>
      <c r="I71" s="168"/>
      <c r="J71" s="168"/>
      <c r="K71" s="168"/>
      <c r="L71" s="168"/>
      <c r="M71" s="168"/>
      <c r="N71" s="168"/>
      <c r="O71" s="168"/>
      <c r="P71" s="168"/>
    </row>
    <row r="72" spans="1:16" ht="14.25" customHeight="1">
      <c r="A72" s="165" t="s">
        <v>291</v>
      </c>
      <c r="B72" s="165"/>
      <c r="C72" s="165"/>
      <c r="D72" s="165"/>
      <c r="E72" s="165"/>
      <c r="F72" s="165"/>
      <c r="G72" s="165"/>
      <c r="H72" s="165"/>
      <c r="I72" s="165"/>
      <c r="J72" s="165"/>
      <c r="K72" s="82"/>
      <c r="L72" s="82"/>
      <c r="M72" s="82"/>
      <c r="N72" s="82"/>
      <c r="O72" s="82"/>
      <c r="P72" s="82"/>
    </row>
    <row r="73" spans="1:16" ht="14.25" customHeight="1">
      <c r="A73" s="165" t="s">
        <v>268</v>
      </c>
      <c r="B73" s="165"/>
      <c r="C73" s="165"/>
      <c r="D73" s="165"/>
      <c r="E73" s="165"/>
      <c r="F73" s="165"/>
      <c r="G73" s="165"/>
      <c r="H73" s="165"/>
      <c r="I73" s="165"/>
      <c r="J73" s="165"/>
      <c r="K73" s="82"/>
      <c r="L73" s="82"/>
      <c r="M73" s="82"/>
      <c r="N73" s="82"/>
      <c r="O73" s="82"/>
      <c r="P73" s="83"/>
    </row>
    <row r="74" spans="1:16" ht="14.25" customHeight="1">
      <c r="A74" s="165" t="s">
        <v>70</v>
      </c>
      <c r="B74" s="165"/>
      <c r="C74" s="165"/>
      <c r="D74" s="165"/>
      <c r="E74" s="165"/>
      <c r="F74" s="165"/>
      <c r="H74" s="82"/>
      <c r="I74" s="82"/>
      <c r="J74" s="82"/>
      <c r="K74" s="82"/>
      <c r="L74" s="82"/>
      <c r="M74" s="82"/>
      <c r="N74" s="82"/>
      <c r="O74" s="82"/>
      <c r="P74" s="83"/>
    </row>
    <row r="75" spans="3:15" ht="14.25">
      <c r="C75" s="82"/>
      <c r="D75" s="82"/>
      <c r="H75" s="82"/>
      <c r="I75" s="82"/>
      <c r="J75" s="81"/>
      <c r="K75" s="81"/>
      <c r="L75" s="81"/>
      <c r="M75" s="81"/>
      <c r="N75" s="81"/>
      <c r="O75" s="81"/>
    </row>
    <row r="76" ht="14.25">
      <c r="A76" s="84"/>
    </row>
  </sheetData>
  <sheetProtection/>
  <mergeCells count="32">
    <mergeCell ref="G4:G6"/>
    <mergeCell ref="A14:B14"/>
    <mergeCell ref="A15:B15"/>
    <mergeCell ref="A19:B19"/>
    <mergeCell ref="A20:B20"/>
    <mergeCell ref="A7:B7"/>
    <mergeCell ref="A2:P2"/>
    <mergeCell ref="A4:B6"/>
    <mergeCell ref="C4:C6"/>
    <mergeCell ref="D4:D6"/>
    <mergeCell ref="E4:E6"/>
    <mergeCell ref="A51:B51"/>
    <mergeCell ref="A24:B24"/>
    <mergeCell ref="A25:B25"/>
    <mergeCell ref="A26:B26"/>
    <mergeCell ref="F4:F6"/>
    <mergeCell ref="A8:B8"/>
    <mergeCell ref="A9:B9"/>
    <mergeCell ref="A11:B11"/>
    <mergeCell ref="A13:B13"/>
    <mergeCell ref="A10:B10"/>
    <mergeCell ref="A44:B44"/>
    <mergeCell ref="A16:B16"/>
    <mergeCell ref="A74:F74"/>
    <mergeCell ref="A36:B36"/>
    <mergeCell ref="A71:P71"/>
    <mergeCell ref="A72:J72"/>
    <mergeCell ref="A73:J73"/>
    <mergeCell ref="A47:B47"/>
    <mergeCell ref="A59:B59"/>
    <mergeCell ref="A65:B65"/>
    <mergeCell ref="A41:B41"/>
  </mergeCells>
  <printOptions/>
  <pageMargins left="1.5748031496062993" right="0" top="0.984251968503937" bottom="0.984251968503937" header="0.5118110236220472" footer="0.5118110236220472"/>
  <pageSetup fitToHeight="1" fitToWidth="1" horizontalDpi="600" verticalDpi="600" orientation="landscape" paperSize="8" scale="71" r:id="rId1"/>
</worksheet>
</file>

<file path=xl/worksheets/sheet3.xml><?xml version="1.0" encoding="utf-8"?>
<worksheet xmlns="http://schemas.openxmlformats.org/spreadsheetml/2006/main" xmlns:r="http://schemas.openxmlformats.org/officeDocument/2006/relationships">
  <sheetPr>
    <pageSetUpPr fitToPage="1"/>
  </sheetPr>
  <dimension ref="A1:Y60"/>
  <sheetViews>
    <sheetView zoomScale="85" zoomScaleNormal="85" zoomScalePageLayoutView="0" workbookViewId="0" topLeftCell="L1">
      <selection activeCell="S1" sqref="S1"/>
    </sheetView>
  </sheetViews>
  <sheetFormatPr defaultColWidth="10.625" defaultRowHeight="13.5"/>
  <cols>
    <col min="1" max="1" width="12.375" style="8" customWidth="1"/>
    <col min="2" max="2" width="11.25390625" style="8" customWidth="1"/>
    <col min="3" max="3" width="2.00390625" style="8" customWidth="1"/>
    <col min="4" max="4" width="11.50390625" style="8" customWidth="1"/>
    <col min="5" max="5" width="17.25390625" style="8" customWidth="1"/>
    <col min="6" max="6" width="19.75390625" style="8" customWidth="1"/>
    <col min="7" max="7" width="17.125" style="8" customWidth="1"/>
    <col min="8" max="8" width="15.125" style="8" customWidth="1"/>
    <col min="9" max="9" width="14.625" style="8" customWidth="1"/>
    <col min="10" max="10" width="14.375" style="8" customWidth="1"/>
    <col min="11" max="11" width="10.875" style="8" customWidth="1"/>
    <col min="12" max="12" width="17.875" style="8" customWidth="1"/>
    <col min="13" max="14" width="15.50390625" style="8" customWidth="1"/>
    <col min="15" max="15" width="16.625" style="8" customWidth="1"/>
    <col min="16" max="16" width="16.75390625" style="8" customWidth="1"/>
    <col min="17" max="18" width="15.50390625" style="8" customWidth="1"/>
    <col min="19" max="19" width="16.625" style="8" customWidth="1"/>
    <col min="20" max="20" width="10.625" style="8" customWidth="1"/>
    <col min="21" max="21" width="10.125" style="8" customWidth="1"/>
    <col min="22" max="23" width="9.625" style="8" customWidth="1"/>
    <col min="24" max="24" width="10.625" style="8" customWidth="1"/>
    <col min="25" max="16384" width="10.625" style="8" customWidth="1"/>
  </cols>
  <sheetData>
    <row r="1" spans="1:25" ht="19.5" customHeight="1">
      <c r="A1" s="159" t="s">
        <v>163</v>
      </c>
      <c r="S1" s="160" t="s">
        <v>164</v>
      </c>
      <c r="W1" s="9"/>
      <c r="Y1" s="9"/>
    </row>
    <row r="2" spans="1:19" ht="19.5" customHeight="1">
      <c r="A2" s="196" t="s">
        <v>215</v>
      </c>
      <c r="B2" s="196"/>
      <c r="C2" s="196"/>
      <c r="D2" s="196"/>
      <c r="E2" s="196"/>
      <c r="F2" s="196"/>
      <c r="G2" s="196"/>
      <c r="H2" s="196"/>
      <c r="I2" s="196"/>
      <c r="J2" s="196"/>
      <c r="L2" s="195" t="s">
        <v>224</v>
      </c>
      <c r="M2" s="195"/>
      <c r="N2" s="195"/>
      <c r="O2" s="195"/>
      <c r="P2" s="195"/>
      <c r="Q2" s="195"/>
      <c r="R2" s="195"/>
      <c r="S2" s="195"/>
    </row>
    <row r="3" ht="18" customHeight="1" thickBot="1">
      <c r="L3" s="9" t="s">
        <v>165</v>
      </c>
    </row>
    <row r="4" spans="1:19" ht="18.75" customHeight="1">
      <c r="A4" s="189" t="s">
        <v>296</v>
      </c>
      <c r="B4" s="189"/>
      <c r="C4" s="191" t="s">
        <v>166</v>
      </c>
      <c r="D4" s="189"/>
      <c r="E4" s="189"/>
      <c r="F4" s="192"/>
      <c r="G4" s="214" t="s">
        <v>300</v>
      </c>
      <c r="H4" s="214" t="s">
        <v>299</v>
      </c>
      <c r="I4" s="203" t="s">
        <v>301</v>
      </c>
      <c r="J4" s="205" t="s">
        <v>302</v>
      </c>
      <c r="L4" s="10" t="s">
        <v>167</v>
      </c>
      <c r="M4" s="199" t="s">
        <v>168</v>
      </c>
      <c r="N4" s="200"/>
      <c r="O4" s="12" t="s">
        <v>71</v>
      </c>
      <c r="P4" s="10" t="s">
        <v>72</v>
      </c>
      <c r="Q4" s="199" t="s">
        <v>168</v>
      </c>
      <c r="R4" s="200"/>
      <c r="S4" s="11" t="s">
        <v>71</v>
      </c>
    </row>
    <row r="5" spans="1:19" ht="18.75" customHeight="1">
      <c r="A5" s="190"/>
      <c r="B5" s="190"/>
      <c r="C5" s="193"/>
      <c r="D5" s="190"/>
      <c r="E5" s="190"/>
      <c r="F5" s="194"/>
      <c r="G5" s="204"/>
      <c r="H5" s="204"/>
      <c r="I5" s="204"/>
      <c r="J5" s="206"/>
      <c r="K5" s="17"/>
      <c r="L5" s="109" t="s">
        <v>73</v>
      </c>
      <c r="M5" s="116" t="s">
        <v>143</v>
      </c>
      <c r="N5" s="111"/>
      <c r="O5" s="97">
        <v>2702</v>
      </c>
      <c r="P5" s="109" t="s">
        <v>74</v>
      </c>
      <c r="Q5" s="116" t="s">
        <v>143</v>
      </c>
      <c r="R5" s="111"/>
      <c r="S5" s="100">
        <v>1797</v>
      </c>
    </row>
    <row r="6" spans="1:19" ht="18.75" customHeight="1">
      <c r="A6" s="201" t="s">
        <v>294</v>
      </c>
      <c r="B6" s="201"/>
      <c r="C6" s="19"/>
      <c r="D6" s="18" t="s">
        <v>297</v>
      </c>
      <c r="E6" s="22"/>
      <c r="F6" s="20"/>
      <c r="G6" s="23">
        <v>6.3</v>
      </c>
      <c r="H6" s="23">
        <v>1.77</v>
      </c>
      <c r="I6" s="23">
        <v>4.9</v>
      </c>
      <c r="J6" s="23">
        <v>2</v>
      </c>
      <c r="K6" s="17"/>
      <c r="L6" s="95"/>
      <c r="M6" s="117"/>
      <c r="N6" s="112"/>
      <c r="O6" s="98"/>
      <c r="P6" s="95"/>
      <c r="Q6" s="117"/>
      <c r="R6" s="112"/>
      <c r="S6" s="101"/>
    </row>
    <row r="7" spans="1:19" ht="18.75" customHeight="1">
      <c r="A7" s="26"/>
      <c r="B7" s="17"/>
      <c r="C7" s="28"/>
      <c r="D7" s="17"/>
      <c r="E7" s="26"/>
      <c r="F7" s="25"/>
      <c r="G7" s="27"/>
      <c r="H7" s="27"/>
      <c r="I7" s="27"/>
      <c r="J7" s="27"/>
      <c r="K7" s="17"/>
      <c r="L7" s="95" t="s">
        <v>225</v>
      </c>
      <c r="M7" s="117" t="s">
        <v>75</v>
      </c>
      <c r="N7" s="112"/>
      <c r="O7" s="98">
        <v>2684</v>
      </c>
      <c r="P7" s="110" t="s">
        <v>231</v>
      </c>
      <c r="Q7" s="117" t="s">
        <v>75</v>
      </c>
      <c r="R7" s="112"/>
      <c r="S7" s="101">
        <v>1776</v>
      </c>
    </row>
    <row r="8" spans="1:19" ht="18.75" customHeight="1">
      <c r="A8" s="202" t="s">
        <v>295</v>
      </c>
      <c r="B8" s="202"/>
      <c r="C8" s="28"/>
      <c r="D8" s="17" t="s">
        <v>298</v>
      </c>
      <c r="E8" s="26"/>
      <c r="F8" s="25"/>
      <c r="G8" s="27">
        <v>6.1</v>
      </c>
      <c r="H8" s="27">
        <v>1.09</v>
      </c>
      <c r="I8" s="27">
        <v>6.3</v>
      </c>
      <c r="J8" s="27">
        <v>1</v>
      </c>
      <c r="K8" s="17"/>
      <c r="L8" s="95"/>
      <c r="M8" s="117"/>
      <c r="N8" s="112"/>
      <c r="O8" s="98"/>
      <c r="P8" s="95"/>
      <c r="Q8" s="117"/>
      <c r="R8" s="112"/>
      <c r="S8" s="101"/>
    </row>
    <row r="9" spans="1:19" ht="18.75" customHeight="1">
      <c r="A9" s="26"/>
      <c r="B9" s="17"/>
      <c r="C9" s="28"/>
      <c r="D9" s="17"/>
      <c r="E9" s="26"/>
      <c r="F9" s="25"/>
      <c r="G9" s="27"/>
      <c r="H9" s="27"/>
      <c r="I9" s="27"/>
      <c r="J9" s="27"/>
      <c r="K9" s="17"/>
      <c r="L9" s="95" t="s">
        <v>226</v>
      </c>
      <c r="M9" s="117" t="s">
        <v>144</v>
      </c>
      <c r="N9" s="112"/>
      <c r="O9" s="98">
        <v>2530</v>
      </c>
      <c r="P9" s="110" t="s">
        <v>232</v>
      </c>
      <c r="Q9" s="117" t="s">
        <v>75</v>
      </c>
      <c r="R9" s="112"/>
      <c r="S9" s="101">
        <v>1736</v>
      </c>
    </row>
    <row r="10" spans="1:19" ht="18.75" customHeight="1">
      <c r="A10" s="190" t="s">
        <v>293</v>
      </c>
      <c r="B10" s="190"/>
      <c r="C10" s="16"/>
      <c r="D10" s="218" t="s">
        <v>311</v>
      </c>
      <c r="E10" s="218"/>
      <c r="F10" s="219"/>
      <c r="G10" s="29">
        <v>24.8</v>
      </c>
      <c r="H10" s="29">
        <v>4.13</v>
      </c>
      <c r="I10" s="29">
        <v>6.5</v>
      </c>
      <c r="J10" s="29">
        <v>0</v>
      </c>
      <c r="K10" s="17"/>
      <c r="L10" s="95"/>
      <c r="M10" s="117"/>
      <c r="N10" s="112"/>
      <c r="O10" s="98"/>
      <c r="P10" s="95"/>
      <c r="Q10" s="117"/>
      <c r="R10" s="112"/>
      <c r="S10" s="101"/>
    </row>
    <row r="11" spans="1:19" ht="18.75" customHeight="1">
      <c r="A11" s="197" t="s">
        <v>222</v>
      </c>
      <c r="B11" s="197"/>
      <c r="C11" s="197"/>
      <c r="D11" s="197"/>
      <c r="E11" s="197"/>
      <c r="K11" s="17"/>
      <c r="L11" s="95" t="s">
        <v>227</v>
      </c>
      <c r="M11" s="117" t="s">
        <v>143</v>
      </c>
      <c r="N11" s="112"/>
      <c r="O11" s="98">
        <v>2399</v>
      </c>
      <c r="P11" s="110" t="s">
        <v>233</v>
      </c>
      <c r="Q11" s="117" t="s">
        <v>145</v>
      </c>
      <c r="R11" s="112"/>
      <c r="S11" s="101">
        <v>1671</v>
      </c>
    </row>
    <row r="12" spans="1:19" ht="18.75" customHeight="1">
      <c r="A12" s="198" t="s">
        <v>221</v>
      </c>
      <c r="B12" s="198"/>
      <c r="C12" s="198"/>
      <c r="D12" s="198"/>
      <c r="E12" s="198"/>
      <c r="F12" s="198"/>
      <c r="G12" s="198"/>
      <c r="K12" s="17"/>
      <c r="L12" s="95"/>
      <c r="M12" s="117"/>
      <c r="N12" s="112"/>
      <c r="O12" s="98"/>
      <c r="P12" s="95"/>
      <c r="Q12" s="117"/>
      <c r="R12" s="112"/>
      <c r="S12" s="101"/>
    </row>
    <row r="13" spans="1:19" ht="18.75" customHeight="1">
      <c r="A13" s="198" t="s">
        <v>223</v>
      </c>
      <c r="B13" s="198"/>
      <c r="C13" s="198"/>
      <c r="D13" s="198"/>
      <c r="E13" s="198"/>
      <c r="F13" s="198"/>
      <c r="G13" s="198"/>
      <c r="H13" s="198"/>
      <c r="I13" s="198"/>
      <c r="K13" s="17"/>
      <c r="L13" s="95" t="s">
        <v>228</v>
      </c>
      <c r="M13" s="117" t="s">
        <v>75</v>
      </c>
      <c r="N13" s="112"/>
      <c r="O13" s="98">
        <v>2128</v>
      </c>
      <c r="P13" s="110" t="s">
        <v>234</v>
      </c>
      <c r="Q13" s="117" t="s">
        <v>146</v>
      </c>
      <c r="R13" s="112"/>
      <c r="S13" s="101">
        <v>1644</v>
      </c>
    </row>
    <row r="14" spans="11:19" ht="18.75" customHeight="1">
      <c r="K14" s="17"/>
      <c r="L14" s="95"/>
      <c r="M14" s="117"/>
      <c r="N14" s="112"/>
      <c r="O14" s="98"/>
      <c r="P14" s="95"/>
      <c r="Q14" s="117"/>
      <c r="R14" s="112"/>
      <c r="S14" s="101"/>
    </row>
    <row r="15" spans="11:19" ht="18.75" customHeight="1">
      <c r="K15" s="17"/>
      <c r="L15" s="95" t="s">
        <v>76</v>
      </c>
      <c r="M15" s="117" t="s">
        <v>144</v>
      </c>
      <c r="N15" s="112"/>
      <c r="O15" s="98">
        <v>2053</v>
      </c>
      <c r="P15" s="110" t="s">
        <v>235</v>
      </c>
      <c r="Q15" s="117" t="s">
        <v>143</v>
      </c>
      <c r="R15" s="112"/>
      <c r="S15" s="101">
        <v>1637</v>
      </c>
    </row>
    <row r="16" spans="1:19" ht="19.5" customHeight="1">
      <c r="A16" s="195" t="s">
        <v>292</v>
      </c>
      <c r="B16" s="195"/>
      <c r="C16" s="195"/>
      <c r="D16" s="195"/>
      <c r="E16" s="195"/>
      <c r="F16" s="195"/>
      <c r="G16" s="195"/>
      <c r="H16" s="195"/>
      <c r="I16" s="195"/>
      <c r="J16" s="195"/>
      <c r="K16" s="17"/>
      <c r="L16" s="95"/>
      <c r="M16" s="117"/>
      <c r="N16" s="112"/>
      <c r="O16" s="98"/>
      <c r="P16" s="95"/>
      <c r="Q16" s="117"/>
      <c r="R16" s="112"/>
      <c r="S16" s="101"/>
    </row>
    <row r="17" spans="11:19" ht="18.75" customHeight="1" thickBot="1">
      <c r="K17" s="17"/>
      <c r="L17" s="95" t="s">
        <v>229</v>
      </c>
      <c r="M17" s="117" t="s">
        <v>147</v>
      </c>
      <c r="N17" s="133"/>
      <c r="O17" s="98">
        <v>1841</v>
      </c>
      <c r="P17" s="110" t="s">
        <v>236</v>
      </c>
      <c r="Q17" s="117" t="s">
        <v>145</v>
      </c>
      <c r="R17" s="112"/>
      <c r="S17" s="101">
        <v>1629</v>
      </c>
    </row>
    <row r="18" spans="1:19" ht="18.75" customHeight="1">
      <c r="A18" s="192" t="s">
        <v>169</v>
      </c>
      <c r="B18" s="207" t="s">
        <v>170</v>
      </c>
      <c r="C18" s="199" t="s">
        <v>216</v>
      </c>
      <c r="D18" s="209"/>
      <c r="E18" s="209"/>
      <c r="F18" s="200"/>
      <c r="G18" s="210" t="s">
        <v>171</v>
      </c>
      <c r="H18" s="210" t="s">
        <v>172</v>
      </c>
      <c r="I18" s="199" t="s">
        <v>77</v>
      </c>
      <c r="J18" s="209"/>
      <c r="K18" s="17"/>
      <c r="L18" s="95"/>
      <c r="M18" s="117"/>
      <c r="N18" s="112"/>
      <c r="O18" s="98"/>
      <c r="P18" s="95"/>
      <c r="Q18" s="117"/>
      <c r="R18" s="112"/>
      <c r="S18" s="101"/>
    </row>
    <row r="19" spans="1:19" ht="18.75" customHeight="1">
      <c r="A19" s="194"/>
      <c r="B19" s="208"/>
      <c r="C19" s="212" t="s">
        <v>275</v>
      </c>
      <c r="D19" s="213"/>
      <c r="E19" s="33" t="s">
        <v>273</v>
      </c>
      <c r="F19" s="32" t="s">
        <v>274</v>
      </c>
      <c r="G19" s="211"/>
      <c r="H19" s="211"/>
      <c r="I19" s="33" t="s">
        <v>78</v>
      </c>
      <c r="J19" s="34" t="s">
        <v>79</v>
      </c>
      <c r="K19" s="17"/>
      <c r="L19" s="96" t="s">
        <v>230</v>
      </c>
      <c r="M19" s="118" t="s">
        <v>148</v>
      </c>
      <c r="N19" s="113"/>
      <c r="O19" s="99">
        <v>1822</v>
      </c>
      <c r="P19" s="110" t="s">
        <v>237</v>
      </c>
      <c r="Q19" s="118" t="s">
        <v>144</v>
      </c>
      <c r="R19" s="113"/>
      <c r="S19" s="102">
        <v>1628</v>
      </c>
    </row>
    <row r="20" spans="1:16" ht="19.5" customHeight="1">
      <c r="A20" s="25"/>
      <c r="B20" s="17"/>
      <c r="C20" s="19"/>
      <c r="D20" s="21" t="s">
        <v>80</v>
      </c>
      <c r="E20" s="109" t="s">
        <v>81</v>
      </c>
      <c r="F20" s="121" t="s">
        <v>82</v>
      </c>
      <c r="G20" s="18"/>
      <c r="H20" s="18"/>
      <c r="I20" s="18"/>
      <c r="J20" s="18"/>
      <c r="P20" s="35"/>
    </row>
    <row r="21" spans="1:10" ht="19.5" customHeight="1">
      <c r="A21" s="220" t="s">
        <v>307</v>
      </c>
      <c r="B21" s="221" t="s">
        <v>305</v>
      </c>
      <c r="C21" s="28"/>
      <c r="D21" s="24" t="s">
        <v>83</v>
      </c>
      <c r="E21" s="95" t="s">
        <v>84</v>
      </c>
      <c r="F21" s="122" t="s">
        <v>85</v>
      </c>
      <c r="G21" s="216">
        <v>71.9</v>
      </c>
      <c r="H21" s="216">
        <v>46.69</v>
      </c>
      <c r="I21" s="217" t="s">
        <v>149</v>
      </c>
      <c r="J21" s="215">
        <v>365</v>
      </c>
    </row>
    <row r="22" spans="1:16" ht="19.5" customHeight="1" thickBot="1">
      <c r="A22" s="220"/>
      <c r="B22" s="221"/>
      <c r="C22" s="36"/>
      <c r="D22" s="24" t="s">
        <v>86</v>
      </c>
      <c r="E22" s="95" t="s">
        <v>87</v>
      </c>
      <c r="F22" s="122" t="s">
        <v>88</v>
      </c>
      <c r="G22" s="216"/>
      <c r="H22" s="216"/>
      <c r="I22" s="217"/>
      <c r="J22" s="215"/>
      <c r="P22" s="8" t="s">
        <v>173</v>
      </c>
    </row>
    <row r="23" spans="1:19" ht="19.5" customHeight="1">
      <c r="A23" s="13"/>
      <c r="B23" s="36"/>
      <c r="C23" s="36"/>
      <c r="D23" s="24" t="s">
        <v>89</v>
      </c>
      <c r="E23" s="95" t="s">
        <v>90</v>
      </c>
      <c r="F23" s="122" t="s">
        <v>91</v>
      </c>
      <c r="G23" s="17"/>
      <c r="H23" s="17"/>
      <c r="I23" s="17"/>
      <c r="J23" s="17"/>
      <c r="L23" s="37" t="s">
        <v>72</v>
      </c>
      <c r="M23" s="199" t="s">
        <v>174</v>
      </c>
      <c r="N23" s="200"/>
      <c r="O23" s="12" t="s">
        <v>92</v>
      </c>
      <c r="P23" s="10" t="s">
        <v>93</v>
      </c>
      <c r="Q23" s="199" t="s">
        <v>174</v>
      </c>
      <c r="R23" s="200"/>
      <c r="S23" s="11" t="s">
        <v>92</v>
      </c>
    </row>
    <row r="24" spans="1:19" ht="18.75" customHeight="1">
      <c r="A24" s="13"/>
      <c r="B24" s="36"/>
      <c r="C24" s="36"/>
      <c r="D24" s="24"/>
      <c r="E24" s="95"/>
      <c r="F24" s="122"/>
      <c r="G24" s="17"/>
      <c r="H24" s="17"/>
      <c r="I24" s="17"/>
      <c r="J24" s="17"/>
      <c r="L24" s="111" t="s">
        <v>94</v>
      </c>
      <c r="M24" s="116" t="s">
        <v>144</v>
      </c>
      <c r="N24" s="20"/>
      <c r="O24" s="97">
        <v>1624</v>
      </c>
      <c r="P24" s="109" t="s">
        <v>241</v>
      </c>
      <c r="Q24" s="116" t="s">
        <v>66</v>
      </c>
      <c r="R24" s="18"/>
      <c r="S24" s="103">
        <v>637</v>
      </c>
    </row>
    <row r="25" spans="1:19" ht="19.5" customHeight="1">
      <c r="A25" s="13"/>
      <c r="B25" s="24"/>
      <c r="C25" s="28"/>
      <c r="D25" s="24" t="s">
        <v>95</v>
      </c>
      <c r="E25" s="95" t="s">
        <v>96</v>
      </c>
      <c r="F25" s="122" t="s">
        <v>97</v>
      </c>
      <c r="G25" s="17"/>
      <c r="H25" s="17"/>
      <c r="I25" s="17"/>
      <c r="J25" s="17"/>
      <c r="L25" s="112"/>
      <c r="M25" s="117"/>
      <c r="N25" s="13"/>
      <c r="O25" s="98"/>
      <c r="P25" s="95"/>
      <c r="Q25" s="117"/>
      <c r="R25" s="24"/>
      <c r="S25" s="104"/>
    </row>
    <row r="26" spans="1:19" ht="19.5" customHeight="1">
      <c r="A26" s="220" t="s">
        <v>308</v>
      </c>
      <c r="B26" s="221" t="s">
        <v>306</v>
      </c>
      <c r="C26" s="28"/>
      <c r="D26" s="24" t="s">
        <v>98</v>
      </c>
      <c r="E26" s="95" t="s">
        <v>99</v>
      </c>
      <c r="F26" s="122" t="s">
        <v>100</v>
      </c>
      <c r="G26" s="216">
        <v>5.2</v>
      </c>
      <c r="H26" s="225">
        <v>0.55</v>
      </c>
      <c r="I26" s="225" t="s">
        <v>101</v>
      </c>
      <c r="J26" s="215">
        <v>42920</v>
      </c>
      <c r="L26" s="112" t="s">
        <v>238</v>
      </c>
      <c r="M26" s="117" t="s">
        <v>102</v>
      </c>
      <c r="N26" s="25"/>
      <c r="O26" s="98">
        <v>1621</v>
      </c>
      <c r="P26" s="95" t="s">
        <v>242</v>
      </c>
      <c r="Q26" s="117" t="s">
        <v>27</v>
      </c>
      <c r="R26" s="17"/>
      <c r="S26" s="104">
        <v>567</v>
      </c>
    </row>
    <row r="27" spans="1:19" ht="19.5" customHeight="1">
      <c r="A27" s="220"/>
      <c r="B27" s="221"/>
      <c r="C27" s="28"/>
      <c r="D27" s="24" t="s">
        <v>103</v>
      </c>
      <c r="E27" s="95" t="s">
        <v>104</v>
      </c>
      <c r="F27" s="122" t="s">
        <v>105</v>
      </c>
      <c r="G27" s="216"/>
      <c r="H27" s="225"/>
      <c r="I27" s="225"/>
      <c r="J27" s="215"/>
      <c r="L27" s="112"/>
      <c r="M27" s="117"/>
      <c r="N27" s="13"/>
      <c r="O27" s="98"/>
      <c r="P27" s="95"/>
      <c r="Q27" s="117"/>
      <c r="R27" s="24"/>
      <c r="S27" s="104"/>
    </row>
    <row r="28" spans="1:19" ht="19.5" customHeight="1">
      <c r="A28" s="15"/>
      <c r="B28" s="14"/>
      <c r="C28" s="16"/>
      <c r="D28" s="7" t="s">
        <v>106</v>
      </c>
      <c r="E28" s="96" t="s">
        <v>107</v>
      </c>
      <c r="F28" s="123" t="s">
        <v>108</v>
      </c>
      <c r="G28" s="14"/>
      <c r="H28" s="14"/>
      <c r="I28" s="14"/>
      <c r="J28" s="14"/>
      <c r="L28" s="112" t="s">
        <v>248</v>
      </c>
      <c r="M28" s="117" t="s">
        <v>144</v>
      </c>
      <c r="N28" s="25"/>
      <c r="O28" s="98">
        <v>1601</v>
      </c>
      <c r="P28" s="95" t="s">
        <v>243</v>
      </c>
      <c r="Q28" s="117" t="s">
        <v>67</v>
      </c>
      <c r="R28" s="17"/>
      <c r="S28" s="104">
        <v>564</v>
      </c>
    </row>
    <row r="29" spans="1:19" ht="18.75" customHeight="1">
      <c r="A29" s="197" t="s">
        <v>219</v>
      </c>
      <c r="B29" s="197"/>
      <c r="C29" s="197"/>
      <c r="D29" s="197"/>
      <c r="E29" s="197"/>
      <c r="F29" s="197"/>
      <c r="L29" s="112"/>
      <c r="M29" s="117"/>
      <c r="N29" s="13"/>
      <c r="O29" s="98"/>
      <c r="P29" s="95"/>
      <c r="Q29" s="117"/>
      <c r="R29" s="24"/>
      <c r="S29" s="104"/>
    </row>
    <row r="30" spans="1:19" ht="18.75" customHeight="1">
      <c r="A30" s="198" t="s">
        <v>220</v>
      </c>
      <c r="B30" s="198"/>
      <c r="C30" s="198"/>
      <c r="D30" s="198"/>
      <c r="E30" s="198"/>
      <c r="L30" s="112" t="s">
        <v>239</v>
      </c>
      <c r="M30" s="117" t="s">
        <v>102</v>
      </c>
      <c r="N30" s="25"/>
      <c r="O30" s="98">
        <v>1572</v>
      </c>
      <c r="P30" s="95" t="s">
        <v>244</v>
      </c>
      <c r="Q30" s="117" t="s">
        <v>150</v>
      </c>
      <c r="R30" s="17"/>
      <c r="S30" s="104">
        <v>544</v>
      </c>
    </row>
    <row r="31" spans="1:19" ht="18.75" customHeight="1">
      <c r="A31" s="198" t="s">
        <v>109</v>
      </c>
      <c r="B31" s="198"/>
      <c r="C31" s="198"/>
      <c r="D31" s="198"/>
      <c r="E31" s="198"/>
      <c r="F31" s="198"/>
      <c r="G31" s="198"/>
      <c r="H31" s="198"/>
      <c r="I31" s="198"/>
      <c r="J31" s="198"/>
      <c r="L31" s="112"/>
      <c r="M31" s="117"/>
      <c r="N31" s="13"/>
      <c r="O31" s="98"/>
      <c r="P31" s="95"/>
      <c r="Q31" s="117"/>
      <c r="R31" s="24"/>
      <c r="S31" s="104"/>
    </row>
    <row r="32" spans="12:19" ht="19.5" customHeight="1">
      <c r="L32" s="112" t="s">
        <v>249</v>
      </c>
      <c r="M32" s="117" t="s">
        <v>144</v>
      </c>
      <c r="N32" s="25"/>
      <c r="O32" s="98">
        <v>1549</v>
      </c>
      <c r="P32" s="95" t="s">
        <v>245</v>
      </c>
      <c r="Q32" s="117" t="s">
        <v>110</v>
      </c>
      <c r="R32" s="17"/>
      <c r="S32" s="104">
        <v>471</v>
      </c>
    </row>
    <row r="33" spans="1:19" ht="18.75" customHeight="1">
      <c r="A33" s="196" t="s">
        <v>269</v>
      </c>
      <c r="B33" s="196"/>
      <c r="C33" s="196"/>
      <c r="D33" s="196"/>
      <c r="E33" s="196"/>
      <c r="F33" s="196"/>
      <c r="G33" s="196"/>
      <c r="H33" s="196"/>
      <c r="I33" s="196"/>
      <c r="J33" s="196"/>
      <c r="L33" s="112"/>
      <c r="M33" s="117"/>
      <c r="N33" s="13"/>
      <c r="O33" s="98"/>
      <c r="P33" s="95"/>
      <c r="Q33" s="117"/>
      <c r="R33" s="24"/>
      <c r="S33" s="104"/>
    </row>
    <row r="34" spans="12:19" ht="18.75" customHeight="1" thickBot="1">
      <c r="L34" s="112" t="s">
        <v>111</v>
      </c>
      <c r="M34" s="117" t="s">
        <v>102</v>
      </c>
      <c r="N34" s="25"/>
      <c r="O34" s="98">
        <v>1501</v>
      </c>
      <c r="P34" s="95" t="s">
        <v>251</v>
      </c>
      <c r="Q34" s="117" t="s">
        <v>151</v>
      </c>
      <c r="R34" s="17"/>
      <c r="S34" s="104">
        <v>461</v>
      </c>
    </row>
    <row r="35" spans="1:19" ht="18.75" customHeight="1">
      <c r="A35" s="31" t="s">
        <v>112</v>
      </c>
      <c r="B35" s="11" t="s">
        <v>175</v>
      </c>
      <c r="C35" s="199" t="s">
        <v>176</v>
      </c>
      <c r="D35" s="209"/>
      <c r="E35" s="200"/>
      <c r="F35" s="199" t="s">
        <v>113</v>
      </c>
      <c r="G35" s="209"/>
      <c r="H35" s="209"/>
      <c r="I35" s="200"/>
      <c r="J35" s="124" t="s">
        <v>303</v>
      </c>
      <c r="L35" s="112"/>
      <c r="M35" s="117"/>
      <c r="N35" s="13"/>
      <c r="O35" s="98"/>
      <c r="P35" s="95"/>
      <c r="Q35" s="117"/>
      <c r="R35" s="24"/>
      <c r="S35" s="104"/>
    </row>
    <row r="36" spans="1:19" ht="18.75" customHeight="1">
      <c r="A36" s="38" t="s">
        <v>114</v>
      </c>
      <c r="B36" s="39" t="s">
        <v>115</v>
      </c>
      <c r="C36" s="19"/>
      <c r="D36" s="40" t="s">
        <v>304</v>
      </c>
      <c r="E36" s="41"/>
      <c r="F36" s="126" t="s">
        <v>177</v>
      </c>
      <c r="G36" s="127"/>
      <c r="H36" s="127"/>
      <c r="I36" s="128"/>
      <c r="J36" s="42">
        <v>38.01</v>
      </c>
      <c r="L36" s="112" t="s">
        <v>250</v>
      </c>
      <c r="M36" s="117" t="s">
        <v>24</v>
      </c>
      <c r="N36" s="25"/>
      <c r="O36" s="98">
        <v>1445</v>
      </c>
      <c r="P36" s="95" t="s">
        <v>246</v>
      </c>
      <c r="Q36" s="117" t="s">
        <v>27</v>
      </c>
      <c r="R36" s="17"/>
      <c r="S36" s="104">
        <v>455</v>
      </c>
    </row>
    <row r="37" spans="1:19" ht="18.75" customHeight="1">
      <c r="A37" s="43"/>
      <c r="B37" s="44"/>
      <c r="C37" s="45"/>
      <c r="D37" s="46"/>
      <c r="E37" s="47"/>
      <c r="F37" s="127"/>
      <c r="G37" s="127"/>
      <c r="H37" s="127"/>
      <c r="I37" s="128"/>
      <c r="J37" s="48"/>
      <c r="K37" s="49"/>
      <c r="L37" s="112"/>
      <c r="M37" s="117"/>
      <c r="N37" s="13"/>
      <c r="O37" s="98"/>
      <c r="P37" s="95"/>
      <c r="Q37" s="117"/>
      <c r="R37" s="24"/>
      <c r="S37" s="104"/>
    </row>
    <row r="38" spans="1:19" ht="18.75" customHeight="1">
      <c r="A38" s="50" t="s">
        <v>116</v>
      </c>
      <c r="B38" s="44" t="s">
        <v>115</v>
      </c>
      <c r="C38" s="28"/>
      <c r="D38" s="46" t="s">
        <v>117</v>
      </c>
      <c r="E38" s="47"/>
      <c r="F38" s="129" t="s">
        <v>178</v>
      </c>
      <c r="G38" s="127"/>
      <c r="H38" s="127"/>
      <c r="I38" s="128"/>
      <c r="J38" s="48">
        <v>20.4</v>
      </c>
      <c r="L38" s="113" t="s">
        <v>240</v>
      </c>
      <c r="M38" s="118" t="s">
        <v>144</v>
      </c>
      <c r="N38" s="15"/>
      <c r="O38" s="99">
        <v>1436</v>
      </c>
      <c r="P38" s="95" t="s">
        <v>247</v>
      </c>
      <c r="Q38" s="118" t="s">
        <v>118</v>
      </c>
      <c r="R38" s="14"/>
      <c r="S38" s="105">
        <v>427</v>
      </c>
    </row>
    <row r="39" spans="1:16" ht="18.75" customHeight="1">
      <c r="A39" s="50"/>
      <c r="B39" s="44"/>
      <c r="C39" s="45"/>
      <c r="D39" s="46"/>
      <c r="E39" s="47"/>
      <c r="F39" s="129"/>
      <c r="G39" s="127"/>
      <c r="H39" s="127"/>
      <c r="I39" s="128"/>
      <c r="J39" s="48"/>
      <c r="K39" s="24"/>
      <c r="P39" s="35"/>
    </row>
    <row r="40" spans="1:11" ht="18.75" customHeight="1" thickBot="1">
      <c r="A40" s="50" t="s">
        <v>119</v>
      </c>
      <c r="B40" s="44" t="s">
        <v>115</v>
      </c>
      <c r="C40" s="28"/>
      <c r="D40" s="46" t="s">
        <v>120</v>
      </c>
      <c r="E40" s="47"/>
      <c r="F40" s="129" t="s">
        <v>152</v>
      </c>
      <c r="G40" s="127"/>
      <c r="H40" s="127"/>
      <c r="I40" s="128"/>
      <c r="J40" s="48">
        <v>34.65</v>
      </c>
      <c r="K40" s="51"/>
    </row>
    <row r="41" spans="1:19" ht="18.75" customHeight="1">
      <c r="A41" s="50"/>
      <c r="B41" s="44"/>
      <c r="C41" s="45"/>
      <c r="D41" s="46"/>
      <c r="E41" s="52"/>
      <c r="F41" s="129"/>
      <c r="G41" s="127"/>
      <c r="H41" s="127"/>
      <c r="I41" s="128"/>
      <c r="J41" s="48"/>
      <c r="K41" s="24"/>
      <c r="L41" s="10" t="s">
        <v>93</v>
      </c>
      <c r="M41" s="199" t="s">
        <v>179</v>
      </c>
      <c r="N41" s="200"/>
      <c r="O41" s="12" t="s">
        <v>92</v>
      </c>
      <c r="P41" s="10" t="s">
        <v>93</v>
      </c>
      <c r="Q41" s="199" t="s">
        <v>179</v>
      </c>
      <c r="R41" s="200"/>
      <c r="S41" s="31" t="s">
        <v>92</v>
      </c>
    </row>
    <row r="42" spans="1:19" ht="21.75" customHeight="1">
      <c r="A42" s="50" t="s">
        <v>121</v>
      </c>
      <c r="B42" s="44" t="s">
        <v>122</v>
      </c>
      <c r="C42" s="28"/>
      <c r="D42" s="46" t="s">
        <v>270</v>
      </c>
      <c r="E42" s="47"/>
      <c r="F42" s="226" t="s">
        <v>153</v>
      </c>
      <c r="G42" s="227"/>
      <c r="H42" s="227"/>
      <c r="I42" s="228"/>
      <c r="J42" s="48">
        <v>65.65</v>
      </c>
      <c r="K42" s="51"/>
      <c r="L42" s="111" t="s">
        <v>252</v>
      </c>
      <c r="M42" s="116" t="s">
        <v>27</v>
      </c>
      <c r="N42" s="20"/>
      <c r="O42" s="106">
        <v>425</v>
      </c>
      <c r="P42" s="114" t="s">
        <v>259</v>
      </c>
      <c r="Q42" s="116" t="s">
        <v>29</v>
      </c>
      <c r="R42" s="20"/>
      <c r="S42" s="106">
        <v>366</v>
      </c>
    </row>
    <row r="43" spans="1:19" ht="18.75" customHeight="1">
      <c r="A43" s="50"/>
      <c r="B43" s="44"/>
      <c r="C43" s="45"/>
      <c r="D43" s="46"/>
      <c r="E43" s="52"/>
      <c r="F43" s="130"/>
      <c r="G43" s="131"/>
      <c r="H43" s="131"/>
      <c r="I43" s="132"/>
      <c r="J43" s="48"/>
      <c r="K43" s="24"/>
      <c r="L43" s="112"/>
      <c r="M43" s="117"/>
      <c r="N43" s="13"/>
      <c r="O43" s="107"/>
      <c r="P43" s="110"/>
      <c r="Q43" s="117"/>
      <c r="R43" s="13"/>
      <c r="S43" s="107"/>
    </row>
    <row r="44" spans="1:19" ht="18.75" customHeight="1">
      <c r="A44" s="50" t="s">
        <v>123</v>
      </c>
      <c r="B44" s="44" t="s">
        <v>124</v>
      </c>
      <c r="C44" s="28"/>
      <c r="D44" s="46" t="s">
        <v>125</v>
      </c>
      <c r="E44" s="47"/>
      <c r="F44" s="129" t="s">
        <v>154</v>
      </c>
      <c r="G44" s="127"/>
      <c r="H44" s="127"/>
      <c r="I44" s="128"/>
      <c r="J44" s="48">
        <v>34.5</v>
      </c>
      <c r="K44" s="51"/>
      <c r="L44" s="112" t="s">
        <v>253</v>
      </c>
      <c r="M44" s="117" t="s">
        <v>29</v>
      </c>
      <c r="N44" s="25"/>
      <c r="O44" s="107">
        <v>413</v>
      </c>
      <c r="P44" s="110" t="s">
        <v>260</v>
      </c>
      <c r="Q44" s="117" t="s">
        <v>155</v>
      </c>
      <c r="R44" s="25"/>
      <c r="S44" s="107">
        <v>358</v>
      </c>
    </row>
    <row r="45" spans="1:19" ht="18.75" customHeight="1">
      <c r="A45" s="50"/>
      <c r="B45" s="44"/>
      <c r="C45" s="45"/>
      <c r="D45" s="46"/>
      <c r="E45" s="52"/>
      <c r="F45" s="129"/>
      <c r="G45" s="127"/>
      <c r="H45" s="127"/>
      <c r="I45" s="128"/>
      <c r="J45" s="48"/>
      <c r="K45" s="24"/>
      <c r="L45" s="112"/>
      <c r="M45" s="117"/>
      <c r="N45" s="13"/>
      <c r="O45" s="107"/>
      <c r="P45" s="110"/>
      <c r="Q45" s="117"/>
      <c r="R45" s="13"/>
      <c r="S45" s="107"/>
    </row>
    <row r="46" spans="1:19" ht="18.75" customHeight="1">
      <c r="A46" s="50" t="s">
        <v>126</v>
      </c>
      <c r="B46" s="44" t="s">
        <v>127</v>
      </c>
      <c r="C46" s="28"/>
      <c r="D46" s="46" t="s">
        <v>128</v>
      </c>
      <c r="E46" s="47"/>
      <c r="F46" s="129" t="s">
        <v>24</v>
      </c>
      <c r="G46" s="127"/>
      <c r="H46" s="127"/>
      <c r="I46" s="128"/>
      <c r="J46" s="48">
        <v>28.93</v>
      </c>
      <c r="K46" s="51"/>
      <c r="L46" s="112" t="s">
        <v>254</v>
      </c>
      <c r="M46" s="117" t="s">
        <v>59</v>
      </c>
      <c r="N46" s="25"/>
      <c r="O46" s="107">
        <v>409</v>
      </c>
      <c r="P46" s="110" t="s">
        <v>261</v>
      </c>
      <c r="Q46" s="117" t="s">
        <v>156</v>
      </c>
      <c r="R46" s="25"/>
      <c r="S46" s="107">
        <v>354</v>
      </c>
    </row>
    <row r="47" spans="1:19" ht="18.75" customHeight="1">
      <c r="A47" s="50"/>
      <c r="B47" s="44"/>
      <c r="C47" s="45"/>
      <c r="D47" s="46"/>
      <c r="E47" s="52"/>
      <c r="F47" s="129"/>
      <c r="G47" s="127"/>
      <c r="H47" s="127"/>
      <c r="I47" s="128"/>
      <c r="J47" s="48"/>
      <c r="K47" s="24"/>
      <c r="L47" s="112"/>
      <c r="M47" s="117"/>
      <c r="N47" s="13"/>
      <c r="O47" s="107"/>
      <c r="P47" s="110"/>
      <c r="Q47" s="117"/>
      <c r="R47" s="13"/>
      <c r="S47" s="107"/>
    </row>
    <row r="48" spans="1:19" ht="18.75" customHeight="1">
      <c r="A48" s="50" t="s">
        <v>129</v>
      </c>
      <c r="B48" s="44" t="s">
        <v>130</v>
      </c>
      <c r="C48" s="28"/>
      <c r="D48" s="46" t="s">
        <v>131</v>
      </c>
      <c r="E48" s="47"/>
      <c r="F48" s="129" t="s">
        <v>24</v>
      </c>
      <c r="G48" s="127"/>
      <c r="H48" s="127"/>
      <c r="I48" s="128"/>
      <c r="J48" s="48">
        <v>23.6</v>
      </c>
      <c r="K48" s="51"/>
      <c r="L48" s="112" t="s">
        <v>255</v>
      </c>
      <c r="M48" s="117" t="s">
        <v>157</v>
      </c>
      <c r="N48" s="25"/>
      <c r="O48" s="107">
        <v>399</v>
      </c>
      <c r="P48" s="110" t="s">
        <v>262</v>
      </c>
      <c r="Q48" s="117" t="s">
        <v>28</v>
      </c>
      <c r="R48" s="25"/>
      <c r="S48" s="107">
        <v>342</v>
      </c>
    </row>
    <row r="49" spans="1:19" ht="18.75" customHeight="1">
      <c r="A49" s="50"/>
      <c r="B49" s="44"/>
      <c r="C49" s="45"/>
      <c r="D49" s="46"/>
      <c r="E49" s="52"/>
      <c r="F49" s="129"/>
      <c r="G49" s="127"/>
      <c r="H49" s="127"/>
      <c r="I49" s="128"/>
      <c r="J49" s="48"/>
      <c r="K49" s="24"/>
      <c r="L49" s="112"/>
      <c r="M49" s="117"/>
      <c r="N49" s="13"/>
      <c r="O49" s="107"/>
      <c r="P49" s="110"/>
      <c r="Q49" s="117"/>
      <c r="R49" s="13"/>
      <c r="S49" s="107"/>
    </row>
    <row r="50" spans="1:19" ht="18.75" customHeight="1">
      <c r="A50" s="50" t="s">
        <v>132</v>
      </c>
      <c r="B50" s="44" t="s">
        <v>133</v>
      </c>
      <c r="C50" s="28"/>
      <c r="D50" s="46" t="s">
        <v>158</v>
      </c>
      <c r="E50" s="47"/>
      <c r="F50" s="129" t="s">
        <v>159</v>
      </c>
      <c r="G50" s="127"/>
      <c r="H50" s="127"/>
      <c r="I50" s="128"/>
      <c r="J50" s="48">
        <v>13.52</v>
      </c>
      <c r="K50" s="51"/>
      <c r="L50" s="112" t="s">
        <v>256</v>
      </c>
      <c r="M50" s="117" t="s">
        <v>27</v>
      </c>
      <c r="N50" s="25"/>
      <c r="O50" s="107">
        <v>388</v>
      </c>
      <c r="P50" s="110" t="s">
        <v>263</v>
      </c>
      <c r="Q50" s="117" t="s">
        <v>160</v>
      </c>
      <c r="R50" s="25"/>
      <c r="S50" s="107">
        <v>341</v>
      </c>
    </row>
    <row r="51" spans="1:19" ht="18.75" customHeight="1">
      <c r="A51" s="50"/>
      <c r="B51" s="44"/>
      <c r="C51" s="45"/>
      <c r="D51" s="46"/>
      <c r="E51" s="52"/>
      <c r="F51" s="129"/>
      <c r="G51" s="127"/>
      <c r="H51" s="127"/>
      <c r="I51" s="128"/>
      <c r="J51" s="48"/>
      <c r="K51" s="24"/>
      <c r="L51" s="112"/>
      <c r="M51" s="117"/>
      <c r="N51" s="13"/>
      <c r="O51" s="107"/>
      <c r="P51" s="110"/>
      <c r="Q51" s="117"/>
      <c r="R51" s="13"/>
      <c r="S51" s="107"/>
    </row>
    <row r="52" spans="1:19" ht="18.75" customHeight="1">
      <c r="A52" s="50" t="s">
        <v>134</v>
      </c>
      <c r="B52" s="44" t="s">
        <v>135</v>
      </c>
      <c r="C52" s="28"/>
      <c r="D52" s="46" t="s">
        <v>136</v>
      </c>
      <c r="E52" s="47"/>
      <c r="F52" s="129" t="s">
        <v>161</v>
      </c>
      <c r="G52" s="127"/>
      <c r="H52" s="127"/>
      <c r="I52" s="128"/>
      <c r="J52" s="48">
        <v>18.65</v>
      </c>
      <c r="K52" s="51"/>
      <c r="L52" s="112" t="s">
        <v>257</v>
      </c>
      <c r="M52" s="117" t="s">
        <v>29</v>
      </c>
      <c r="N52" s="25"/>
      <c r="O52" s="107">
        <v>378</v>
      </c>
      <c r="P52" s="110" t="s">
        <v>264</v>
      </c>
      <c r="Q52" s="117" t="s">
        <v>28</v>
      </c>
      <c r="R52" s="25"/>
      <c r="S52" s="107">
        <v>333</v>
      </c>
    </row>
    <row r="53" spans="1:19" ht="18.75" customHeight="1">
      <c r="A53" s="50"/>
      <c r="B53" s="44"/>
      <c r="C53" s="45"/>
      <c r="D53" s="46"/>
      <c r="E53" s="52"/>
      <c r="F53" s="129"/>
      <c r="G53" s="127"/>
      <c r="H53" s="127"/>
      <c r="I53" s="128"/>
      <c r="J53" s="48"/>
      <c r="K53" s="24"/>
      <c r="L53" s="112"/>
      <c r="M53" s="117"/>
      <c r="N53" s="13"/>
      <c r="O53" s="107"/>
      <c r="P53" s="110"/>
      <c r="Q53" s="117"/>
      <c r="R53" s="13"/>
      <c r="S53" s="107"/>
    </row>
    <row r="54" spans="1:19" ht="18.75" customHeight="1">
      <c r="A54" s="50" t="s">
        <v>137</v>
      </c>
      <c r="B54" s="44" t="s">
        <v>138</v>
      </c>
      <c r="C54" s="28"/>
      <c r="D54" s="52" t="s">
        <v>139</v>
      </c>
      <c r="E54" s="47"/>
      <c r="F54" s="129" t="s">
        <v>162</v>
      </c>
      <c r="G54" s="127"/>
      <c r="H54" s="127"/>
      <c r="I54" s="128"/>
      <c r="J54" s="48">
        <v>21.48</v>
      </c>
      <c r="K54" s="51"/>
      <c r="L54" s="112" t="s">
        <v>258</v>
      </c>
      <c r="M54" s="117" t="s">
        <v>27</v>
      </c>
      <c r="N54" s="25"/>
      <c r="O54" s="107">
        <v>372</v>
      </c>
      <c r="P54" s="110" t="s">
        <v>265</v>
      </c>
      <c r="Q54" s="117" t="s">
        <v>118</v>
      </c>
      <c r="R54" s="25"/>
      <c r="S54" s="107">
        <v>319</v>
      </c>
    </row>
    <row r="55" spans="1:19" ht="18.75" customHeight="1">
      <c r="A55" s="53"/>
      <c r="B55" s="54"/>
      <c r="C55" s="222"/>
      <c r="D55" s="223"/>
      <c r="E55" s="224"/>
      <c r="F55" s="55"/>
      <c r="G55" s="55"/>
      <c r="H55" s="55"/>
      <c r="I55" s="56"/>
      <c r="J55" s="125"/>
      <c r="K55" s="24"/>
      <c r="L55" s="112"/>
      <c r="M55" s="117"/>
      <c r="N55" s="13"/>
      <c r="O55" s="107"/>
      <c r="P55" s="110"/>
      <c r="Q55" s="117"/>
      <c r="R55" s="13"/>
      <c r="S55" s="107"/>
    </row>
    <row r="56" spans="1:19" ht="18.75" customHeight="1">
      <c r="A56" s="30" t="s">
        <v>217</v>
      </c>
      <c r="B56" s="57"/>
      <c r="C56" s="57"/>
      <c r="D56" s="57"/>
      <c r="E56" s="57"/>
      <c r="F56" s="57"/>
      <c r="G56" s="57"/>
      <c r="H56" s="57"/>
      <c r="I56" s="57"/>
      <c r="J56" s="57"/>
      <c r="K56" s="51"/>
      <c r="L56" s="113" t="s">
        <v>140</v>
      </c>
      <c r="M56" s="118" t="s">
        <v>118</v>
      </c>
      <c r="N56" s="15"/>
      <c r="O56" s="108">
        <v>368</v>
      </c>
      <c r="P56" s="115" t="s">
        <v>266</v>
      </c>
      <c r="Q56" s="118" t="s">
        <v>118</v>
      </c>
      <c r="R56" s="15"/>
      <c r="S56" s="108">
        <v>314</v>
      </c>
    </row>
    <row r="57" spans="1:12" ht="18.75" customHeight="1">
      <c r="A57" s="57" t="s">
        <v>218</v>
      </c>
      <c r="B57" s="30"/>
      <c r="C57" s="30"/>
      <c r="D57" s="30"/>
      <c r="E57" s="30"/>
      <c r="F57" s="30"/>
      <c r="G57" s="30"/>
      <c r="H57" s="30"/>
      <c r="I57" s="30"/>
      <c r="J57" s="30"/>
      <c r="K57" s="24"/>
      <c r="L57" s="8" t="s">
        <v>141</v>
      </c>
    </row>
    <row r="58" spans="1:11" ht="14.25">
      <c r="A58" s="30" t="s">
        <v>142</v>
      </c>
      <c r="B58" s="30"/>
      <c r="C58" s="30"/>
      <c r="D58" s="30"/>
      <c r="E58" s="30"/>
      <c r="F58" s="30"/>
      <c r="G58" s="30"/>
      <c r="H58" s="30"/>
      <c r="I58" s="30"/>
      <c r="J58" s="30"/>
      <c r="K58" s="51"/>
    </row>
    <row r="59" ht="14.25">
      <c r="K59" s="24"/>
    </row>
    <row r="60" ht="14.25">
      <c r="K60" s="17"/>
    </row>
  </sheetData>
  <sheetProtection/>
  <mergeCells count="49">
    <mergeCell ref="Q41:R41"/>
    <mergeCell ref="M41:N41"/>
    <mergeCell ref="F35:I35"/>
    <mergeCell ref="A29:F29"/>
    <mergeCell ref="A30:E30"/>
    <mergeCell ref="A31:J31"/>
    <mergeCell ref="I26:I27"/>
    <mergeCell ref="F42:I42"/>
    <mergeCell ref="G21:G22"/>
    <mergeCell ref="G26:G27"/>
    <mergeCell ref="H26:H27"/>
    <mergeCell ref="J26:J27"/>
    <mergeCell ref="A10:B10"/>
    <mergeCell ref="D10:F10"/>
    <mergeCell ref="A18:A19"/>
    <mergeCell ref="A21:A22"/>
    <mergeCell ref="B21:B22"/>
    <mergeCell ref="C55:E55"/>
    <mergeCell ref="C35:E35"/>
    <mergeCell ref="A26:A27"/>
    <mergeCell ref="B26:B27"/>
    <mergeCell ref="A33:J33"/>
    <mergeCell ref="I18:J18"/>
    <mergeCell ref="H4:H5"/>
    <mergeCell ref="M23:N23"/>
    <mergeCell ref="J21:J22"/>
    <mergeCell ref="Q23:R23"/>
    <mergeCell ref="H21:H22"/>
    <mergeCell ref="I21:I22"/>
    <mergeCell ref="A8:B8"/>
    <mergeCell ref="I4:I5"/>
    <mergeCell ref="M4:N4"/>
    <mergeCell ref="J4:J5"/>
    <mergeCell ref="B18:B19"/>
    <mergeCell ref="C18:F18"/>
    <mergeCell ref="G18:G19"/>
    <mergeCell ref="C19:D19"/>
    <mergeCell ref="G4:G5"/>
    <mergeCell ref="H18:H19"/>
    <mergeCell ref="A4:B5"/>
    <mergeCell ref="C4:F5"/>
    <mergeCell ref="L2:S2"/>
    <mergeCell ref="A2:J2"/>
    <mergeCell ref="A16:J16"/>
    <mergeCell ref="A11:E11"/>
    <mergeCell ref="A12:G12"/>
    <mergeCell ref="A13:I13"/>
    <mergeCell ref="Q4:R4"/>
    <mergeCell ref="A6:B6"/>
  </mergeCells>
  <printOptions/>
  <pageMargins left="1.1811023622047245" right="0.3937007874015748" top="0.984251968503937" bottom="0.984251968503937" header="0.5118110236220472" footer="0.5118110236220472"/>
  <pageSetup fitToHeight="1" fitToWidth="1" horizontalDpi="600" verticalDpi="600" orientation="landscape" paperSize="8"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kimie-h</dc:creator>
  <cp:keywords/>
  <dc:description/>
  <cp:lastModifiedBy>yutaka-k</cp:lastModifiedBy>
  <cp:lastPrinted>2014-08-07T07:03:12Z</cp:lastPrinted>
  <dcterms:created xsi:type="dcterms:W3CDTF">2007-03-25T05:24:08Z</dcterms:created>
  <dcterms:modified xsi:type="dcterms:W3CDTF">2014-08-07T07:03:16Z</dcterms:modified>
  <cp:category/>
  <cp:version/>
  <cp:contentType/>
  <cp:contentStatus/>
</cp:coreProperties>
</file>